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xVal>
          <yVal>
            <numRef>
              <f>gráficos!$B$7:$B$153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  <c r="AA2" t="n">
        <v>350.0680712130657</v>
      </c>
      <c r="AB2" t="n">
        <v>478.9785789470428</v>
      </c>
      <c r="AC2" t="n">
        <v>433.2655356229939</v>
      </c>
      <c r="AD2" t="n">
        <v>350068.0712130657</v>
      </c>
      <c r="AE2" t="n">
        <v>478978.5789470428</v>
      </c>
      <c r="AF2" t="n">
        <v>2.427330141622545e-06</v>
      </c>
      <c r="AG2" t="n">
        <v>9</v>
      </c>
      <c r="AH2" t="n">
        <v>433265.5356229939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  <c r="AA3" t="n">
        <v>183.8058673714736</v>
      </c>
      <c r="AB3" t="n">
        <v>251.4912966801032</v>
      </c>
      <c r="AC3" t="n">
        <v>227.4893202952791</v>
      </c>
      <c r="AD3" t="n">
        <v>183805.8673714736</v>
      </c>
      <c r="AE3" t="n">
        <v>251491.2966801032</v>
      </c>
      <c r="AF3" t="n">
        <v>3.736135200675735e-06</v>
      </c>
      <c r="AG3" t="n">
        <v>6</v>
      </c>
      <c r="AH3" t="n">
        <v>227489.3202952791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  <c r="AA4" t="n">
        <v>154.4245827462004</v>
      </c>
      <c r="AB4" t="n">
        <v>211.2905268450289</v>
      </c>
      <c r="AC4" t="n">
        <v>191.1252555111166</v>
      </c>
      <c r="AD4" t="n">
        <v>154424.5827462004</v>
      </c>
      <c r="AE4" t="n">
        <v>211290.5268450289</v>
      </c>
      <c r="AF4" t="n">
        <v>4.142277446850751e-06</v>
      </c>
      <c r="AG4" t="n">
        <v>5</v>
      </c>
      <c r="AH4" t="n">
        <v>191125.2555111166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  <c r="AA5" t="n">
        <v>142.5970892466792</v>
      </c>
      <c r="AB5" t="n">
        <v>195.1076284468052</v>
      </c>
      <c r="AC5" t="n">
        <v>176.4868302231737</v>
      </c>
      <c r="AD5" t="n">
        <v>142597.0892466792</v>
      </c>
      <c r="AE5" t="n">
        <v>195107.6284468052</v>
      </c>
      <c r="AF5" t="n">
        <v>4.431245320853436e-06</v>
      </c>
      <c r="AG5" t="n">
        <v>5</v>
      </c>
      <c r="AH5" t="n">
        <v>176486.8302231737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  <c r="AA6" t="n">
        <v>138.097047677861</v>
      </c>
      <c r="AB6" t="n">
        <v>188.9504730445285</v>
      </c>
      <c r="AC6" t="n">
        <v>170.9173050908664</v>
      </c>
      <c r="AD6" t="n">
        <v>138097.0476778609</v>
      </c>
      <c r="AE6" t="n">
        <v>188950.4730445285</v>
      </c>
      <c r="AF6" t="n">
        <v>4.557756296386113e-06</v>
      </c>
      <c r="AG6" t="n">
        <v>5</v>
      </c>
      <c r="AH6" t="n">
        <v>170917.3050908664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  <c r="AA7" t="n">
        <v>133.4339060480519</v>
      </c>
      <c r="AB7" t="n">
        <v>182.5701569433375</v>
      </c>
      <c r="AC7" t="n">
        <v>165.1459174035411</v>
      </c>
      <c r="AD7" t="n">
        <v>133433.9060480519</v>
      </c>
      <c r="AE7" t="n">
        <v>182570.1569433375</v>
      </c>
      <c r="AF7" t="n">
        <v>4.684080539851583e-06</v>
      </c>
      <c r="AG7" t="n">
        <v>5</v>
      </c>
      <c r="AH7" t="n">
        <v>165145.9174035412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  <c r="AA8" t="n">
        <v>131.4638220154752</v>
      </c>
      <c r="AB8" t="n">
        <v>179.874601055994</v>
      </c>
      <c r="AC8" t="n">
        <v>162.7076215868485</v>
      </c>
      <c r="AD8" t="n">
        <v>131463.8220154752</v>
      </c>
      <c r="AE8" t="n">
        <v>179874.601055994</v>
      </c>
      <c r="AF8" t="n">
        <v>4.733004341459792e-06</v>
      </c>
      <c r="AG8" t="n">
        <v>5</v>
      </c>
      <c r="AH8" t="n">
        <v>162707.6215868485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  <c r="AA9" t="n">
        <v>127.7817654349252</v>
      </c>
      <c r="AB9" t="n">
        <v>174.8366488016161</v>
      </c>
      <c r="AC9" t="n">
        <v>158.1504844248163</v>
      </c>
      <c r="AD9" t="n">
        <v>127781.7654349252</v>
      </c>
      <c r="AE9" t="n">
        <v>174836.6488016161</v>
      </c>
      <c r="AF9" t="n">
        <v>4.834026389818727e-06</v>
      </c>
      <c r="AG9" t="n">
        <v>5</v>
      </c>
      <c r="AH9" t="n">
        <v>158150.4844248163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  <c r="AA10" t="n">
        <v>126.2722366371266</v>
      </c>
      <c r="AB10" t="n">
        <v>172.7712449047586</v>
      </c>
      <c r="AC10" t="n">
        <v>156.2821997770617</v>
      </c>
      <c r="AD10" t="n">
        <v>126272.2366371266</v>
      </c>
      <c r="AE10" t="n">
        <v>172771.2449047586</v>
      </c>
      <c r="AF10" t="n">
        <v>4.863623422471021e-06</v>
      </c>
      <c r="AG10" t="n">
        <v>5</v>
      </c>
      <c r="AH10" t="n">
        <v>156282.1997770617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123.6056513733731</v>
      </c>
      <c r="AB11" t="n">
        <v>169.1227053054538</v>
      </c>
      <c r="AC11" t="n">
        <v>152.981871676356</v>
      </c>
      <c r="AD11" t="n">
        <v>123605.6513733731</v>
      </c>
      <c r="AE11" t="n">
        <v>169122.7053054539</v>
      </c>
      <c r="AF11" t="n">
        <v>4.931127064766318e-06</v>
      </c>
      <c r="AG11" t="n">
        <v>5</v>
      </c>
      <c r="AH11" t="n">
        <v>152981.871676356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  <c r="AA12" t="n">
        <v>123.0589799066962</v>
      </c>
      <c r="AB12" t="n">
        <v>168.3747252873038</v>
      </c>
      <c r="AC12" t="n">
        <v>152.3052778213414</v>
      </c>
      <c r="AD12" t="n">
        <v>123058.9799066962</v>
      </c>
      <c r="AE12" t="n">
        <v>168374.7252873038</v>
      </c>
      <c r="AF12" t="n">
        <v>4.921416997271558e-06</v>
      </c>
      <c r="AG12" t="n">
        <v>5</v>
      </c>
      <c r="AH12" t="n">
        <v>152305.2778213414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  <c r="AA13" t="n">
        <v>121.334198287972</v>
      </c>
      <c r="AB13" t="n">
        <v>166.0148029845719</v>
      </c>
      <c r="AC13" t="n">
        <v>150.1705831910097</v>
      </c>
      <c r="AD13" t="n">
        <v>121334.198287972</v>
      </c>
      <c r="AE13" t="n">
        <v>166014.8029845719</v>
      </c>
      <c r="AF13" t="n">
        <v>4.955028769368801e-06</v>
      </c>
      <c r="AG13" t="n">
        <v>5</v>
      </c>
      <c r="AH13" t="n">
        <v>150170.5831910097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  <c r="AA14" t="n">
        <v>119.1039637549567</v>
      </c>
      <c r="AB14" t="n">
        <v>162.9632977054984</v>
      </c>
      <c r="AC14" t="n">
        <v>147.4103092929554</v>
      </c>
      <c r="AD14" t="n">
        <v>119103.9637549567</v>
      </c>
      <c r="AE14" t="n">
        <v>162963.2977054984</v>
      </c>
      <c r="AF14" t="n">
        <v>5.001058223935303e-06</v>
      </c>
      <c r="AG14" t="n">
        <v>5</v>
      </c>
      <c r="AH14" t="n">
        <v>147410.3092929554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  <c r="AA15" t="n">
        <v>117.7563232155388</v>
      </c>
      <c r="AB15" t="n">
        <v>161.1193964657631</v>
      </c>
      <c r="AC15" t="n">
        <v>145.7423873996083</v>
      </c>
      <c r="AD15" t="n">
        <v>117756.3232155388</v>
      </c>
      <c r="AE15" t="n">
        <v>161119.3964657632</v>
      </c>
      <c r="AF15" t="n">
        <v>5.014316200706993e-06</v>
      </c>
      <c r="AG15" t="n">
        <v>5</v>
      </c>
      <c r="AH15" t="n">
        <v>145742.3873996083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  <c r="AA16" t="n">
        <v>117.7600463545251</v>
      </c>
      <c r="AB16" t="n">
        <v>161.1244906287776</v>
      </c>
      <c r="AC16" t="n">
        <v>145.7469953828543</v>
      </c>
      <c r="AD16" t="n">
        <v>117760.0463545251</v>
      </c>
      <c r="AE16" t="n">
        <v>161124.4906287776</v>
      </c>
      <c r="AF16" t="n">
        <v>4.996296556221527e-06</v>
      </c>
      <c r="AG16" t="n">
        <v>5</v>
      </c>
      <c r="AH16" t="n">
        <v>145746.9953828543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  <c r="AA17" t="n">
        <v>116.6462611153043</v>
      </c>
      <c r="AB17" t="n">
        <v>159.6005605277396</v>
      </c>
      <c r="AC17" t="n">
        <v>144.3685070318095</v>
      </c>
      <c r="AD17" t="n">
        <v>116646.2611153043</v>
      </c>
      <c r="AE17" t="n">
        <v>159600.5605277396</v>
      </c>
      <c r="AF17" t="n">
        <v>5.026920615243459e-06</v>
      </c>
      <c r="AG17" t="n">
        <v>5</v>
      </c>
      <c r="AH17" t="n">
        <v>144368.5070318095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3.0667</v>
      </c>
      <c r="E2" t="n">
        <v>32.61</v>
      </c>
      <c r="F2" t="n">
        <v>23.55</v>
      </c>
      <c r="G2" t="n">
        <v>6.76</v>
      </c>
      <c r="H2" t="n">
        <v>0.11</v>
      </c>
      <c r="I2" t="n">
        <v>209</v>
      </c>
      <c r="J2" t="n">
        <v>159.12</v>
      </c>
      <c r="K2" t="n">
        <v>50.28</v>
      </c>
      <c r="L2" t="n">
        <v>1</v>
      </c>
      <c r="M2" t="n">
        <v>207</v>
      </c>
      <c r="N2" t="n">
        <v>27.84</v>
      </c>
      <c r="O2" t="n">
        <v>19859.16</v>
      </c>
      <c r="P2" t="n">
        <v>285.47</v>
      </c>
      <c r="Q2" t="n">
        <v>793.87</v>
      </c>
      <c r="R2" t="n">
        <v>380.45</v>
      </c>
      <c r="S2" t="n">
        <v>86.27</v>
      </c>
      <c r="T2" t="n">
        <v>135584.43</v>
      </c>
      <c r="U2" t="n">
        <v>0.23</v>
      </c>
      <c r="V2" t="n">
        <v>0.52</v>
      </c>
      <c r="W2" t="n">
        <v>0.55</v>
      </c>
      <c r="X2" t="n">
        <v>8.130000000000001</v>
      </c>
      <c r="Y2" t="n">
        <v>2</v>
      </c>
      <c r="Z2" t="n">
        <v>10</v>
      </c>
      <c r="AA2" t="n">
        <v>257.2030968436998</v>
      </c>
      <c r="AB2" t="n">
        <v>351.9166241011864</v>
      </c>
      <c r="AC2" t="n">
        <v>318.3301954151583</v>
      </c>
      <c r="AD2" t="n">
        <v>257203.0968436998</v>
      </c>
      <c r="AE2" t="n">
        <v>351916.6241011864</v>
      </c>
      <c r="AF2" t="n">
        <v>2.961998430462212e-06</v>
      </c>
      <c r="AG2" t="n">
        <v>8</v>
      </c>
      <c r="AH2" t="n">
        <v>318330.1954151583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4.387</v>
      </c>
      <c r="E3" t="n">
        <v>22.79</v>
      </c>
      <c r="F3" t="n">
        <v>17.96</v>
      </c>
      <c r="G3" t="n">
        <v>13.81</v>
      </c>
      <c r="H3" t="n">
        <v>0.22</v>
      </c>
      <c r="I3" t="n">
        <v>78</v>
      </c>
      <c r="J3" t="n">
        <v>160.54</v>
      </c>
      <c r="K3" t="n">
        <v>50.28</v>
      </c>
      <c r="L3" t="n">
        <v>2</v>
      </c>
      <c r="M3" t="n">
        <v>76</v>
      </c>
      <c r="N3" t="n">
        <v>28.26</v>
      </c>
      <c r="O3" t="n">
        <v>20034.4</v>
      </c>
      <c r="P3" t="n">
        <v>213.01</v>
      </c>
      <c r="Q3" t="n">
        <v>793.47</v>
      </c>
      <c r="R3" t="n">
        <v>192.1</v>
      </c>
      <c r="S3" t="n">
        <v>86.27</v>
      </c>
      <c r="T3" t="n">
        <v>42065.94</v>
      </c>
      <c r="U3" t="n">
        <v>0.45</v>
      </c>
      <c r="V3" t="n">
        <v>0.68</v>
      </c>
      <c r="W3" t="n">
        <v>0.34</v>
      </c>
      <c r="X3" t="n">
        <v>2.54</v>
      </c>
      <c r="Y3" t="n">
        <v>2</v>
      </c>
      <c r="Z3" t="n">
        <v>10</v>
      </c>
      <c r="AA3" t="n">
        <v>143.8239314846098</v>
      </c>
      <c r="AB3" t="n">
        <v>196.7862481212006</v>
      </c>
      <c r="AC3" t="n">
        <v>178.0052447918029</v>
      </c>
      <c r="AD3" t="n">
        <v>143823.9314846098</v>
      </c>
      <c r="AE3" t="n">
        <v>196786.2481212006</v>
      </c>
      <c r="AF3" t="n">
        <v>4.237221480561425e-06</v>
      </c>
      <c r="AG3" t="n">
        <v>5</v>
      </c>
      <c r="AH3" t="n">
        <v>178005.2447918029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4.7347</v>
      </c>
      <c r="E4" t="n">
        <v>21.12</v>
      </c>
      <c r="F4" t="n">
        <v>17.22</v>
      </c>
      <c r="G4" t="n">
        <v>21.08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200.18</v>
      </c>
      <c r="Q4" t="n">
        <v>793.37</v>
      </c>
      <c r="R4" t="n">
        <v>168.38</v>
      </c>
      <c r="S4" t="n">
        <v>86.27</v>
      </c>
      <c r="T4" t="n">
        <v>30352.48</v>
      </c>
      <c r="U4" t="n">
        <v>0.51</v>
      </c>
      <c r="V4" t="n">
        <v>0.71</v>
      </c>
      <c r="W4" t="n">
        <v>0.3</v>
      </c>
      <c r="X4" t="n">
        <v>1.81</v>
      </c>
      <c r="Y4" t="n">
        <v>2</v>
      </c>
      <c r="Z4" t="n">
        <v>10</v>
      </c>
      <c r="AA4" t="n">
        <v>132.4484652968252</v>
      </c>
      <c r="AB4" t="n">
        <v>181.2218334329321</v>
      </c>
      <c r="AC4" t="n">
        <v>163.9262759965845</v>
      </c>
      <c r="AD4" t="n">
        <v>132448.4652968252</v>
      </c>
      <c r="AE4" t="n">
        <v>181221.8334329321</v>
      </c>
      <c r="AF4" t="n">
        <v>4.573050500117206e-06</v>
      </c>
      <c r="AG4" t="n">
        <v>5</v>
      </c>
      <c r="AH4" t="n">
        <v>163926.2759965845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4.9947</v>
      </c>
      <c r="E5" t="n">
        <v>20.02</v>
      </c>
      <c r="F5" t="n">
        <v>16.57</v>
      </c>
      <c r="G5" t="n">
        <v>28.4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188.59</v>
      </c>
      <c r="Q5" t="n">
        <v>793.25</v>
      </c>
      <c r="R5" t="n">
        <v>146.82</v>
      </c>
      <c r="S5" t="n">
        <v>86.27</v>
      </c>
      <c r="T5" t="n">
        <v>19641.3</v>
      </c>
      <c r="U5" t="n">
        <v>0.59</v>
      </c>
      <c r="V5" t="n">
        <v>0.73</v>
      </c>
      <c r="W5" t="n">
        <v>0.26</v>
      </c>
      <c r="X5" t="n">
        <v>1.16</v>
      </c>
      <c r="Y5" t="n">
        <v>2</v>
      </c>
      <c r="Z5" t="n">
        <v>10</v>
      </c>
      <c r="AA5" t="n">
        <v>124.3132833904627</v>
      </c>
      <c r="AB5" t="n">
        <v>170.0909186497566</v>
      </c>
      <c r="AC5" t="n">
        <v>153.8576800979748</v>
      </c>
      <c r="AD5" t="n">
        <v>124313.2833904627</v>
      </c>
      <c r="AE5" t="n">
        <v>170090.9186497566</v>
      </c>
      <c r="AF5" t="n">
        <v>4.824173724403955e-06</v>
      </c>
      <c r="AG5" t="n">
        <v>5</v>
      </c>
      <c r="AH5" t="n">
        <v>153857.6800979748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5.0924</v>
      </c>
      <c r="E6" t="n">
        <v>19.64</v>
      </c>
      <c r="F6" t="n">
        <v>16.41</v>
      </c>
      <c r="G6" t="n">
        <v>35.17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182.7</v>
      </c>
      <c r="Q6" t="n">
        <v>793.35</v>
      </c>
      <c r="R6" t="n">
        <v>141.36</v>
      </c>
      <c r="S6" t="n">
        <v>86.27</v>
      </c>
      <c r="T6" t="n">
        <v>16946.2</v>
      </c>
      <c r="U6" t="n">
        <v>0.61</v>
      </c>
      <c r="V6" t="n">
        <v>0.74</v>
      </c>
      <c r="W6" t="n">
        <v>0.27</v>
      </c>
      <c r="X6" t="n">
        <v>1</v>
      </c>
      <c r="Y6" t="n">
        <v>2</v>
      </c>
      <c r="Z6" t="n">
        <v>10</v>
      </c>
      <c r="AA6" t="n">
        <v>121.1637568862814</v>
      </c>
      <c r="AB6" t="n">
        <v>165.781597539435</v>
      </c>
      <c r="AC6" t="n">
        <v>149.9596345462507</v>
      </c>
      <c r="AD6" t="n">
        <v>121163.7568862814</v>
      </c>
      <c r="AE6" t="n">
        <v>165781.597539435</v>
      </c>
      <c r="AF6" t="n">
        <v>4.918538105222476e-06</v>
      </c>
      <c r="AG6" t="n">
        <v>5</v>
      </c>
      <c r="AH6" t="n">
        <v>149959.6345462507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5.1673</v>
      </c>
      <c r="E7" t="n">
        <v>19.35</v>
      </c>
      <c r="F7" t="n">
        <v>16.29</v>
      </c>
      <c r="G7" t="n">
        <v>42.49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176.66</v>
      </c>
      <c r="Q7" t="n">
        <v>793.25</v>
      </c>
      <c r="R7" t="n">
        <v>137.41</v>
      </c>
      <c r="S7" t="n">
        <v>86.27</v>
      </c>
      <c r="T7" t="n">
        <v>14995.75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118.4316846895487</v>
      </c>
      <c r="AB7" t="n">
        <v>162.0434558293485</v>
      </c>
      <c r="AC7" t="n">
        <v>146.5782558344588</v>
      </c>
      <c r="AD7" t="n">
        <v>118431.6846895487</v>
      </c>
      <c r="AE7" t="n">
        <v>162043.4558293485</v>
      </c>
      <c r="AF7" t="n">
        <v>4.990880910988159e-06</v>
      </c>
      <c r="AG7" t="n">
        <v>5</v>
      </c>
      <c r="AH7" t="n">
        <v>146578.2558344588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5.2842</v>
      </c>
      <c r="E8" t="n">
        <v>18.92</v>
      </c>
      <c r="F8" t="n">
        <v>15.99</v>
      </c>
      <c r="G8" t="n">
        <v>50.49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169.58</v>
      </c>
      <c r="Q8" t="n">
        <v>793.23</v>
      </c>
      <c r="R8" t="n">
        <v>127.06</v>
      </c>
      <c r="S8" t="n">
        <v>86.27</v>
      </c>
      <c r="T8" t="n">
        <v>9838.709999999999</v>
      </c>
      <c r="U8" t="n">
        <v>0.68</v>
      </c>
      <c r="V8" t="n">
        <v>0.76</v>
      </c>
      <c r="W8" t="n">
        <v>0.25</v>
      </c>
      <c r="X8" t="n">
        <v>0.58</v>
      </c>
      <c r="Y8" t="n">
        <v>2</v>
      </c>
      <c r="Z8" t="n">
        <v>10</v>
      </c>
      <c r="AA8" t="n">
        <v>114.794162414785</v>
      </c>
      <c r="AB8" t="n">
        <v>157.0664373768623</v>
      </c>
      <c r="AC8" t="n">
        <v>142.0762370377871</v>
      </c>
      <c r="AD8" t="n">
        <v>114794.162414785</v>
      </c>
      <c r="AE8" t="n">
        <v>157066.4373768623</v>
      </c>
      <c r="AF8" t="n">
        <v>5.103789776061702e-06</v>
      </c>
      <c r="AG8" t="n">
        <v>5</v>
      </c>
      <c r="AH8" t="n">
        <v>142076.2370377871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5.3189</v>
      </c>
      <c r="E9" t="n">
        <v>18.8</v>
      </c>
      <c r="F9" t="n">
        <v>15.96</v>
      </c>
      <c r="G9" t="n">
        <v>59.85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163.88</v>
      </c>
      <c r="Q9" t="n">
        <v>793.24</v>
      </c>
      <c r="R9" t="n">
        <v>126.4</v>
      </c>
      <c r="S9" t="n">
        <v>86.27</v>
      </c>
      <c r="T9" t="n">
        <v>9526.879999999999</v>
      </c>
      <c r="U9" t="n">
        <v>0.68</v>
      </c>
      <c r="V9" t="n">
        <v>0.76</v>
      </c>
      <c r="W9" t="n">
        <v>0.25</v>
      </c>
      <c r="X9" t="n">
        <v>0.55</v>
      </c>
      <c r="Y9" t="n">
        <v>2</v>
      </c>
      <c r="Z9" t="n">
        <v>10</v>
      </c>
      <c r="AA9" t="n">
        <v>112.8937259527514</v>
      </c>
      <c r="AB9" t="n">
        <v>154.4661763681698</v>
      </c>
      <c r="AC9" t="n">
        <v>139.7241412902741</v>
      </c>
      <c r="AD9" t="n">
        <v>112893.7259527514</v>
      </c>
      <c r="AE9" t="n">
        <v>154466.1763681698</v>
      </c>
      <c r="AF9" t="n">
        <v>5.137305067918433e-06</v>
      </c>
      <c r="AG9" t="n">
        <v>5</v>
      </c>
      <c r="AH9" t="n">
        <v>139724.1412902741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5.353</v>
      </c>
      <c r="E10" t="n">
        <v>18.68</v>
      </c>
      <c r="F10" t="n">
        <v>15.91</v>
      </c>
      <c r="G10" t="n">
        <v>68.17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158.77</v>
      </c>
      <c r="Q10" t="n">
        <v>793.21</v>
      </c>
      <c r="R10" t="n">
        <v>124.63</v>
      </c>
      <c r="S10" t="n">
        <v>86.27</v>
      </c>
      <c r="T10" t="n">
        <v>8651.74</v>
      </c>
      <c r="U10" t="n">
        <v>0.6899999999999999</v>
      </c>
      <c r="V10" t="n">
        <v>0.77</v>
      </c>
      <c r="W10" t="n">
        <v>0.24</v>
      </c>
      <c r="X10" t="n">
        <v>0.5</v>
      </c>
      <c r="Y10" t="n">
        <v>2</v>
      </c>
      <c r="Z10" t="n">
        <v>10</v>
      </c>
      <c r="AA10" t="n">
        <v>111.1512501047293</v>
      </c>
      <c r="AB10" t="n">
        <v>152.0820440402982</v>
      </c>
      <c r="AC10" t="n">
        <v>137.567547205623</v>
      </c>
      <c r="AD10" t="n">
        <v>111151.2501047293</v>
      </c>
      <c r="AE10" t="n">
        <v>152082.0440402982</v>
      </c>
      <c r="AF10" t="n">
        <v>5.170240844642195e-06</v>
      </c>
      <c r="AG10" t="n">
        <v>5</v>
      </c>
      <c r="AH10" t="n">
        <v>137567.547205623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5.3906</v>
      </c>
      <c r="E11" t="n">
        <v>18.55</v>
      </c>
      <c r="F11" t="n">
        <v>15.84</v>
      </c>
      <c r="G11" t="n">
        <v>79.2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151.81</v>
      </c>
      <c r="Q11" t="n">
        <v>793.26</v>
      </c>
      <c r="R11" t="n">
        <v>122.35</v>
      </c>
      <c r="S11" t="n">
        <v>86.27</v>
      </c>
      <c r="T11" t="n">
        <v>7517.86</v>
      </c>
      <c r="U11" t="n">
        <v>0.71</v>
      </c>
      <c r="V11" t="n">
        <v>0.77</v>
      </c>
      <c r="W11" t="n">
        <v>0.24</v>
      </c>
      <c r="X11" t="n">
        <v>0.43</v>
      </c>
      <c r="Y11" t="n">
        <v>2</v>
      </c>
      <c r="Z11" t="n">
        <v>10</v>
      </c>
      <c r="AA11" t="n">
        <v>108.9038185700562</v>
      </c>
      <c r="AB11" t="n">
        <v>149.0070090648782</v>
      </c>
      <c r="AC11" t="n">
        <v>134.7859892524175</v>
      </c>
      <c r="AD11" t="n">
        <v>108903.8185700562</v>
      </c>
      <c r="AE11" t="n">
        <v>149007.0090648782</v>
      </c>
      <c r="AF11" t="n">
        <v>5.206557126308279e-06</v>
      </c>
      <c r="AG11" t="n">
        <v>5</v>
      </c>
      <c r="AH11" t="n">
        <v>134785.9892524175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5.4185</v>
      </c>
      <c r="E12" t="n">
        <v>18.46</v>
      </c>
      <c r="F12" t="n">
        <v>15.78</v>
      </c>
      <c r="G12" t="n">
        <v>86.05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147.44</v>
      </c>
      <c r="Q12" t="n">
        <v>793.22</v>
      </c>
      <c r="R12" t="n">
        <v>119.86</v>
      </c>
      <c r="S12" t="n">
        <v>86.27</v>
      </c>
      <c r="T12" t="n">
        <v>6279.4</v>
      </c>
      <c r="U12" t="n">
        <v>0.72</v>
      </c>
      <c r="V12" t="n">
        <v>0.77</v>
      </c>
      <c r="W12" t="n">
        <v>0.25</v>
      </c>
      <c r="X12" t="n">
        <v>0.37</v>
      </c>
      <c r="Y12" t="n">
        <v>2</v>
      </c>
      <c r="Z12" t="n">
        <v>10</v>
      </c>
      <c r="AA12" t="n">
        <v>107.4465760725813</v>
      </c>
      <c r="AB12" t="n">
        <v>147.0131455908324</v>
      </c>
      <c r="AC12" t="n">
        <v>132.9824173099289</v>
      </c>
      <c r="AD12" t="n">
        <v>107446.5760725813</v>
      </c>
      <c r="AE12" t="n">
        <v>147013.1455908323</v>
      </c>
      <c r="AF12" t="n">
        <v>5.233504579991357e-06</v>
      </c>
      <c r="AG12" t="n">
        <v>5</v>
      </c>
      <c r="AH12" t="n">
        <v>132982.4173099289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5.4254</v>
      </c>
      <c r="E13" t="n">
        <v>18.43</v>
      </c>
      <c r="F13" t="n">
        <v>15.75</v>
      </c>
      <c r="G13" t="n">
        <v>85.92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148.54</v>
      </c>
      <c r="Q13" t="n">
        <v>793.24</v>
      </c>
      <c r="R13" t="n">
        <v>118.96</v>
      </c>
      <c r="S13" t="n">
        <v>86.27</v>
      </c>
      <c r="T13" t="n">
        <v>5827.81</v>
      </c>
      <c r="U13" t="n">
        <v>0.73</v>
      </c>
      <c r="V13" t="n">
        <v>0.77</v>
      </c>
      <c r="W13" t="n">
        <v>0.25</v>
      </c>
      <c r="X13" t="n">
        <v>0.34</v>
      </c>
      <c r="Y13" t="n">
        <v>2</v>
      </c>
      <c r="Z13" t="n">
        <v>10</v>
      </c>
      <c r="AA13" t="n">
        <v>97.44226195816601</v>
      </c>
      <c r="AB13" t="n">
        <v>133.3248016603071</v>
      </c>
      <c r="AC13" t="n">
        <v>120.6004697124173</v>
      </c>
      <c r="AD13" t="n">
        <v>97442.26195816601</v>
      </c>
      <c r="AE13" t="n">
        <v>133324.8016603071</v>
      </c>
      <c r="AF13" t="n">
        <v>5.240169004020505e-06</v>
      </c>
      <c r="AG13" t="n">
        <v>4</v>
      </c>
      <c r="AH13" t="n">
        <v>120600.4697124173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4.3517</v>
      </c>
      <c r="E2" t="n">
        <v>22.98</v>
      </c>
      <c r="F2" t="n">
        <v>19.28</v>
      </c>
      <c r="G2" t="n">
        <v>11.02</v>
      </c>
      <c r="H2" t="n">
        <v>0.22</v>
      </c>
      <c r="I2" t="n">
        <v>105</v>
      </c>
      <c r="J2" t="n">
        <v>80.84</v>
      </c>
      <c r="K2" t="n">
        <v>35.1</v>
      </c>
      <c r="L2" t="n">
        <v>1</v>
      </c>
      <c r="M2" t="n">
        <v>103</v>
      </c>
      <c r="N2" t="n">
        <v>9.74</v>
      </c>
      <c r="O2" t="n">
        <v>10204.21</v>
      </c>
      <c r="P2" t="n">
        <v>143.82</v>
      </c>
      <c r="Q2" t="n">
        <v>793.4400000000001</v>
      </c>
      <c r="R2" t="n">
        <v>237.24</v>
      </c>
      <c r="S2" t="n">
        <v>86.27</v>
      </c>
      <c r="T2" t="n">
        <v>64498.12</v>
      </c>
      <c r="U2" t="n">
        <v>0.36</v>
      </c>
      <c r="V2" t="n">
        <v>0.63</v>
      </c>
      <c r="W2" t="n">
        <v>0.38</v>
      </c>
      <c r="X2" t="n">
        <v>3.87</v>
      </c>
      <c r="Y2" t="n">
        <v>2</v>
      </c>
      <c r="Z2" t="n">
        <v>10</v>
      </c>
      <c r="AA2" t="n">
        <v>112.1406641904028</v>
      </c>
      <c r="AB2" t="n">
        <v>153.4358040421847</v>
      </c>
      <c r="AC2" t="n">
        <v>138.7921062529441</v>
      </c>
      <c r="AD2" t="n">
        <v>112140.6641904028</v>
      </c>
      <c r="AE2" t="n">
        <v>153435.8040421847</v>
      </c>
      <c r="AF2" t="n">
        <v>4.690077066072281e-06</v>
      </c>
      <c r="AG2" t="n">
        <v>5</v>
      </c>
      <c r="AH2" t="n">
        <v>138792.106252944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5.0916</v>
      </c>
      <c r="E3" t="n">
        <v>19.64</v>
      </c>
      <c r="F3" t="n">
        <v>16.99</v>
      </c>
      <c r="G3" t="n">
        <v>23.17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117.58</v>
      </c>
      <c r="Q3" t="n">
        <v>793.24</v>
      </c>
      <c r="R3" t="n">
        <v>160.75</v>
      </c>
      <c r="S3" t="n">
        <v>86.27</v>
      </c>
      <c r="T3" t="n">
        <v>26559.34</v>
      </c>
      <c r="U3" t="n">
        <v>0.54</v>
      </c>
      <c r="V3" t="n">
        <v>0.72</v>
      </c>
      <c r="W3" t="n">
        <v>0.29</v>
      </c>
      <c r="X3" t="n">
        <v>1.58</v>
      </c>
      <c r="Y3" t="n">
        <v>2</v>
      </c>
      <c r="Z3" t="n">
        <v>10</v>
      </c>
      <c r="AA3" t="n">
        <v>93.72956268638646</v>
      </c>
      <c r="AB3" t="n">
        <v>128.2449227239289</v>
      </c>
      <c r="AC3" t="n">
        <v>116.0054072920706</v>
      </c>
      <c r="AD3" t="n">
        <v>93729.56268638646</v>
      </c>
      <c r="AE3" t="n">
        <v>128244.9227239289</v>
      </c>
      <c r="AF3" t="n">
        <v>5.487509798380776e-06</v>
      </c>
      <c r="AG3" t="n">
        <v>5</v>
      </c>
      <c r="AH3" t="n">
        <v>116005.4072920706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5.3594</v>
      </c>
      <c r="E4" t="n">
        <v>18.66</v>
      </c>
      <c r="F4" t="n">
        <v>16.32</v>
      </c>
      <c r="G4" t="n">
        <v>37.66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18</v>
      </c>
      <c r="N4" t="n">
        <v>10.15</v>
      </c>
      <c r="O4" t="n">
        <v>10501.19</v>
      </c>
      <c r="P4" t="n">
        <v>102.32</v>
      </c>
      <c r="Q4" t="n">
        <v>793.3099999999999</v>
      </c>
      <c r="R4" t="n">
        <v>137.82</v>
      </c>
      <c r="S4" t="n">
        <v>86.27</v>
      </c>
      <c r="T4" t="n">
        <v>15185.29</v>
      </c>
      <c r="U4" t="n">
        <v>0.63</v>
      </c>
      <c r="V4" t="n">
        <v>0.75</v>
      </c>
      <c r="W4" t="n">
        <v>0.28</v>
      </c>
      <c r="X4" t="n">
        <v>0.91</v>
      </c>
      <c r="Y4" t="n">
        <v>2</v>
      </c>
      <c r="Z4" t="n">
        <v>10</v>
      </c>
      <c r="AA4" t="n">
        <v>86.9877918541673</v>
      </c>
      <c r="AB4" t="n">
        <v>119.0205344453534</v>
      </c>
      <c r="AC4" t="n">
        <v>107.6613816842891</v>
      </c>
      <c r="AD4" t="n">
        <v>86987.7918541673</v>
      </c>
      <c r="AE4" t="n">
        <v>119020.5344453534</v>
      </c>
      <c r="AF4" t="n">
        <v>5.776133241700435e-06</v>
      </c>
      <c r="AG4" t="n">
        <v>5</v>
      </c>
      <c r="AH4" t="n">
        <v>107661.3816842891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5.4074</v>
      </c>
      <c r="E5" t="n">
        <v>18.49</v>
      </c>
      <c r="F5" t="n">
        <v>16.19</v>
      </c>
      <c r="G5" t="n">
        <v>40.47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100.82</v>
      </c>
      <c r="Q5" t="n">
        <v>793.6799999999999</v>
      </c>
      <c r="R5" t="n">
        <v>132.9</v>
      </c>
      <c r="S5" t="n">
        <v>86.27</v>
      </c>
      <c r="T5" t="n">
        <v>12733.84</v>
      </c>
      <c r="U5" t="n">
        <v>0.65</v>
      </c>
      <c r="V5" t="n">
        <v>0.75</v>
      </c>
      <c r="W5" t="n">
        <v>0.28</v>
      </c>
      <c r="X5" t="n">
        <v>0.78</v>
      </c>
      <c r="Y5" t="n">
        <v>2</v>
      </c>
      <c r="Z5" t="n">
        <v>10</v>
      </c>
      <c r="AA5" t="n">
        <v>86.15259284959117</v>
      </c>
      <c r="AB5" t="n">
        <v>117.8777783209134</v>
      </c>
      <c r="AC5" t="n">
        <v>106.627688600497</v>
      </c>
      <c r="AD5" t="n">
        <v>86152.59284959118</v>
      </c>
      <c r="AE5" t="n">
        <v>117877.7783209134</v>
      </c>
      <c r="AF5" t="n">
        <v>5.827865598979537e-06</v>
      </c>
      <c r="AG5" t="n">
        <v>5</v>
      </c>
      <c r="AH5" t="n">
        <v>106627.688600497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3.8813</v>
      </c>
      <c r="E2" t="n">
        <v>25.76</v>
      </c>
      <c r="F2" t="n">
        <v>20.64</v>
      </c>
      <c r="G2" t="n">
        <v>8.91</v>
      </c>
      <c r="H2" t="n">
        <v>0.16</v>
      </c>
      <c r="I2" t="n">
        <v>139</v>
      </c>
      <c r="J2" t="n">
        <v>107.41</v>
      </c>
      <c r="K2" t="n">
        <v>41.65</v>
      </c>
      <c r="L2" t="n">
        <v>1</v>
      </c>
      <c r="M2" t="n">
        <v>137</v>
      </c>
      <c r="N2" t="n">
        <v>14.77</v>
      </c>
      <c r="O2" t="n">
        <v>13481.73</v>
      </c>
      <c r="P2" t="n">
        <v>190.52</v>
      </c>
      <c r="Q2" t="n">
        <v>793.61</v>
      </c>
      <c r="R2" t="n">
        <v>282.53</v>
      </c>
      <c r="S2" t="n">
        <v>86.27</v>
      </c>
      <c r="T2" t="n">
        <v>86977.05</v>
      </c>
      <c r="U2" t="n">
        <v>0.31</v>
      </c>
      <c r="V2" t="n">
        <v>0.59</v>
      </c>
      <c r="W2" t="n">
        <v>0.45</v>
      </c>
      <c r="X2" t="n">
        <v>5.22</v>
      </c>
      <c r="Y2" t="n">
        <v>2</v>
      </c>
      <c r="Z2" t="n">
        <v>10</v>
      </c>
      <c r="AA2" t="n">
        <v>153.0569884086595</v>
      </c>
      <c r="AB2" t="n">
        <v>209.4193239384024</v>
      </c>
      <c r="AC2" t="n">
        <v>189.4326375836482</v>
      </c>
      <c r="AD2" t="n">
        <v>153056.9884086596</v>
      </c>
      <c r="AE2" t="n">
        <v>209419.3239384024</v>
      </c>
      <c r="AF2" t="n">
        <v>4.001838996545817e-06</v>
      </c>
      <c r="AG2" t="n">
        <v>6</v>
      </c>
      <c r="AH2" t="n">
        <v>189432.6375836482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4.7649</v>
      </c>
      <c r="E3" t="n">
        <v>20.99</v>
      </c>
      <c r="F3" t="n">
        <v>17.66</v>
      </c>
      <c r="G3" t="n">
        <v>18.27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156.57</v>
      </c>
      <c r="Q3" t="n">
        <v>793.3</v>
      </c>
      <c r="R3" t="n">
        <v>183.48</v>
      </c>
      <c r="S3" t="n">
        <v>86.27</v>
      </c>
      <c r="T3" t="n">
        <v>37853.77</v>
      </c>
      <c r="U3" t="n">
        <v>0.47</v>
      </c>
      <c r="V3" t="n">
        <v>0.6899999999999999</v>
      </c>
      <c r="W3" t="n">
        <v>0.31</v>
      </c>
      <c r="X3" t="n">
        <v>2.25</v>
      </c>
      <c r="Y3" t="n">
        <v>2</v>
      </c>
      <c r="Z3" t="n">
        <v>10</v>
      </c>
      <c r="AA3" t="n">
        <v>113.1178427274338</v>
      </c>
      <c r="AB3" t="n">
        <v>154.7728228266244</v>
      </c>
      <c r="AC3" t="n">
        <v>140.0015218411149</v>
      </c>
      <c r="AD3" t="n">
        <v>113117.8427274338</v>
      </c>
      <c r="AE3" t="n">
        <v>154772.8228266244</v>
      </c>
      <c r="AF3" t="n">
        <v>4.912880384057188e-06</v>
      </c>
      <c r="AG3" t="n">
        <v>5</v>
      </c>
      <c r="AH3" t="n">
        <v>140001.5218411149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5.1368</v>
      </c>
      <c r="E4" t="n">
        <v>19.47</v>
      </c>
      <c r="F4" t="n">
        <v>16.65</v>
      </c>
      <c r="G4" t="n">
        <v>28.55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140.54</v>
      </c>
      <c r="Q4" t="n">
        <v>793.23</v>
      </c>
      <c r="R4" t="n">
        <v>150.12</v>
      </c>
      <c r="S4" t="n">
        <v>86.27</v>
      </c>
      <c r="T4" t="n">
        <v>21288.57</v>
      </c>
      <c r="U4" t="n">
        <v>0.57</v>
      </c>
      <c r="V4" t="n">
        <v>0.73</v>
      </c>
      <c r="W4" t="n">
        <v>0.26</v>
      </c>
      <c r="X4" t="n">
        <v>1.24</v>
      </c>
      <c r="Y4" t="n">
        <v>2</v>
      </c>
      <c r="Z4" t="n">
        <v>10</v>
      </c>
      <c r="AA4" t="n">
        <v>103.2468587858808</v>
      </c>
      <c r="AB4" t="n">
        <v>141.2669071207213</v>
      </c>
      <c r="AC4" t="n">
        <v>127.7845917745072</v>
      </c>
      <c r="AD4" t="n">
        <v>103246.8587858808</v>
      </c>
      <c r="AE4" t="n">
        <v>141266.9071207213</v>
      </c>
      <c r="AF4" t="n">
        <v>5.296330239212778e-06</v>
      </c>
      <c r="AG4" t="n">
        <v>5</v>
      </c>
      <c r="AH4" t="n">
        <v>127784.5917745072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5.3496</v>
      </c>
      <c r="E5" t="n">
        <v>18.69</v>
      </c>
      <c r="F5" t="n">
        <v>16.12</v>
      </c>
      <c r="G5" t="n">
        <v>40.31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128.26</v>
      </c>
      <c r="Q5" t="n">
        <v>793.27</v>
      </c>
      <c r="R5" t="n">
        <v>131.47</v>
      </c>
      <c r="S5" t="n">
        <v>86.27</v>
      </c>
      <c r="T5" t="n">
        <v>12021.45</v>
      </c>
      <c r="U5" t="n">
        <v>0.66</v>
      </c>
      <c r="V5" t="n">
        <v>0.76</v>
      </c>
      <c r="W5" t="n">
        <v>0.26</v>
      </c>
      <c r="X5" t="n">
        <v>0.71</v>
      </c>
      <c r="Y5" t="n">
        <v>2</v>
      </c>
      <c r="Z5" t="n">
        <v>10</v>
      </c>
      <c r="AA5" t="n">
        <v>97.47173121987981</v>
      </c>
      <c r="AB5" t="n">
        <v>133.365122804276</v>
      </c>
      <c r="AC5" t="n">
        <v>120.6369426629969</v>
      </c>
      <c r="AD5" t="n">
        <v>97471.73121987982</v>
      </c>
      <c r="AE5" t="n">
        <v>133365.122804276</v>
      </c>
      <c r="AF5" t="n">
        <v>5.515739029686317e-06</v>
      </c>
      <c r="AG5" t="n">
        <v>5</v>
      </c>
      <c r="AH5" t="n">
        <v>120636.9426629969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5.4256</v>
      </c>
      <c r="E6" t="n">
        <v>18.43</v>
      </c>
      <c r="F6" t="n">
        <v>15.97</v>
      </c>
      <c r="G6" t="n">
        <v>50.44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119.71</v>
      </c>
      <c r="Q6" t="n">
        <v>793.25</v>
      </c>
      <c r="R6" t="n">
        <v>126.43</v>
      </c>
      <c r="S6" t="n">
        <v>86.27</v>
      </c>
      <c r="T6" t="n">
        <v>9522.66</v>
      </c>
      <c r="U6" t="n">
        <v>0.68</v>
      </c>
      <c r="V6" t="n">
        <v>0.76</v>
      </c>
      <c r="W6" t="n">
        <v>0.25</v>
      </c>
      <c r="X6" t="n">
        <v>0.5600000000000001</v>
      </c>
      <c r="Y6" t="n">
        <v>2</v>
      </c>
      <c r="Z6" t="n">
        <v>10</v>
      </c>
      <c r="AA6" t="n">
        <v>84.93017247182267</v>
      </c>
      <c r="AB6" t="n">
        <v>116.2052088306704</v>
      </c>
      <c r="AC6" t="n">
        <v>105.1147467949363</v>
      </c>
      <c r="AD6" t="n">
        <v>84930.17247182268</v>
      </c>
      <c r="AE6" t="n">
        <v>116205.2088306704</v>
      </c>
      <c r="AF6" t="n">
        <v>5.594099311998297e-06</v>
      </c>
      <c r="AG6" t="n">
        <v>4</v>
      </c>
      <c r="AH6" t="n">
        <v>105114.7467949363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5.4246</v>
      </c>
      <c r="E7" t="n">
        <v>18.43</v>
      </c>
      <c r="F7" t="n">
        <v>16.02</v>
      </c>
      <c r="G7" t="n">
        <v>56.54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117.67</v>
      </c>
      <c r="Q7" t="n">
        <v>793.4299999999999</v>
      </c>
      <c r="R7" t="n">
        <v>127.76</v>
      </c>
      <c r="S7" t="n">
        <v>86.27</v>
      </c>
      <c r="T7" t="n">
        <v>10201.6</v>
      </c>
      <c r="U7" t="n">
        <v>0.68</v>
      </c>
      <c r="V7" t="n">
        <v>0.76</v>
      </c>
      <c r="W7" t="n">
        <v>0.27</v>
      </c>
      <c r="X7" t="n">
        <v>0.61</v>
      </c>
      <c r="Y7" t="n">
        <v>2</v>
      </c>
      <c r="Z7" t="n">
        <v>10</v>
      </c>
      <c r="AA7" t="n">
        <v>84.47421901804229</v>
      </c>
      <c r="AB7" t="n">
        <v>115.5813531999617</v>
      </c>
      <c r="AC7" t="n">
        <v>104.5504310700353</v>
      </c>
      <c r="AD7" t="n">
        <v>84474.21901804229</v>
      </c>
      <c r="AE7" t="n">
        <v>115581.3531999617</v>
      </c>
      <c r="AF7" t="n">
        <v>5.593068255652086e-06</v>
      </c>
      <c r="AG7" t="n">
        <v>4</v>
      </c>
      <c r="AH7" t="n">
        <v>104550.4310700353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4.8007</v>
      </c>
      <c r="E2" t="n">
        <v>20.83</v>
      </c>
      <c r="F2" t="n">
        <v>17.95</v>
      </c>
      <c r="G2" t="n">
        <v>13.81</v>
      </c>
      <c r="H2" t="n">
        <v>0.28</v>
      </c>
      <c r="I2" t="n">
        <v>78</v>
      </c>
      <c r="J2" t="n">
        <v>61.76</v>
      </c>
      <c r="K2" t="n">
        <v>28.92</v>
      </c>
      <c r="L2" t="n">
        <v>1</v>
      </c>
      <c r="M2" t="n">
        <v>76</v>
      </c>
      <c r="N2" t="n">
        <v>6.84</v>
      </c>
      <c r="O2" t="n">
        <v>7851.41</v>
      </c>
      <c r="P2" t="n">
        <v>106.86</v>
      </c>
      <c r="Q2" t="n">
        <v>793.33</v>
      </c>
      <c r="R2" t="n">
        <v>191.95</v>
      </c>
      <c r="S2" t="n">
        <v>86.27</v>
      </c>
      <c r="T2" t="n">
        <v>41987.92</v>
      </c>
      <c r="U2" t="n">
        <v>0.45</v>
      </c>
      <c r="V2" t="n">
        <v>0.68</v>
      </c>
      <c r="W2" t="n">
        <v>0.34</v>
      </c>
      <c r="X2" t="n">
        <v>2.54</v>
      </c>
      <c r="Y2" t="n">
        <v>2</v>
      </c>
      <c r="Z2" t="n">
        <v>10</v>
      </c>
      <c r="AA2" t="n">
        <v>90.7097657850862</v>
      </c>
      <c r="AB2" t="n">
        <v>124.1131033795352</v>
      </c>
      <c r="AC2" t="n">
        <v>112.2679229868596</v>
      </c>
      <c r="AD2" t="n">
        <v>90709.7657850862</v>
      </c>
      <c r="AE2" t="n">
        <v>124113.1033795352</v>
      </c>
      <c r="AF2" t="n">
        <v>5.37362413155216e-06</v>
      </c>
      <c r="AG2" t="n">
        <v>5</v>
      </c>
      <c r="AH2" t="n">
        <v>112267.9229868596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5.2359</v>
      </c>
      <c r="E3" t="n">
        <v>19.1</v>
      </c>
      <c r="F3" t="n">
        <v>16.83</v>
      </c>
      <c r="G3" t="n">
        <v>29.7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87.98</v>
      </c>
      <c r="Q3" t="n">
        <v>793.6</v>
      </c>
      <c r="R3" t="n">
        <v>154.95</v>
      </c>
      <c r="S3" t="n">
        <v>86.27</v>
      </c>
      <c r="T3" t="n">
        <v>23710.72</v>
      </c>
      <c r="U3" t="n">
        <v>0.5600000000000001</v>
      </c>
      <c r="V3" t="n">
        <v>0.72</v>
      </c>
      <c r="W3" t="n">
        <v>0.3</v>
      </c>
      <c r="X3" t="n">
        <v>1.42</v>
      </c>
      <c r="Y3" t="n">
        <v>2</v>
      </c>
      <c r="Z3" t="n">
        <v>10</v>
      </c>
      <c r="AA3" t="n">
        <v>81.24863185908212</v>
      </c>
      <c r="AB3" t="n">
        <v>111.1679625462124</v>
      </c>
      <c r="AC3" t="n">
        <v>100.5582482260457</v>
      </c>
      <c r="AD3" t="n">
        <v>81248.63185908212</v>
      </c>
      <c r="AE3" t="n">
        <v>111167.9625462124</v>
      </c>
      <c r="AF3" t="n">
        <v>5.86076167858728e-06</v>
      </c>
      <c r="AG3" t="n">
        <v>5</v>
      </c>
      <c r="AH3" t="n">
        <v>100558.2482260457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5.2952</v>
      </c>
      <c r="E4" t="n">
        <v>18.89</v>
      </c>
      <c r="F4" t="n">
        <v>16.63</v>
      </c>
      <c r="G4" t="n">
        <v>30.24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87.72</v>
      </c>
      <c r="Q4" t="n">
        <v>793.37</v>
      </c>
      <c r="R4" t="n">
        <v>147.47</v>
      </c>
      <c r="S4" t="n">
        <v>86.27</v>
      </c>
      <c r="T4" t="n">
        <v>19974.4</v>
      </c>
      <c r="U4" t="n">
        <v>0.58</v>
      </c>
      <c r="V4" t="n">
        <v>0.73</v>
      </c>
      <c r="W4" t="n">
        <v>0.31</v>
      </c>
      <c r="X4" t="n">
        <v>1.22</v>
      </c>
      <c r="Y4" t="n">
        <v>2</v>
      </c>
      <c r="Z4" t="n">
        <v>10</v>
      </c>
      <c r="AA4" t="n">
        <v>80.6392566911713</v>
      </c>
      <c r="AB4" t="n">
        <v>110.3341885577422</v>
      </c>
      <c r="AC4" t="n">
        <v>99.80404845682571</v>
      </c>
      <c r="AD4" t="n">
        <v>80639.25669117129</v>
      </c>
      <c r="AE4" t="n">
        <v>110334.1885577422</v>
      </c>
      <c r="AF4" t="n">
        <v>5.927138646737976e-06</v>
      </c>
      <c r="AG4" t="n">
        <v>5</v>
      </c>
      <c r="AH4" t="n">
        <v>99804.04845682571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2.9515</v>
      </c>
      <c r="E2" t="n">
        <v>33.88</v>
      </c>
      <c r="F2" t="n">
        <v>24.02</v>
      </c>
      <c r="G2" t="n">
        <v>6.52</v>
      </c>
      <c r="H2" t="n">
        <v>0.11</v>
      </c>
      <c r="I2" t="n">
        <v>221</v>
      </c>
      <c r="J2" t="n">
        <v>167.88</v>
      </c>
      <c r="K2" t="n">
        <v>51.39</v>
      </c>
      <c r="L2" t="n">
        <v>1</v>
      </c>
      <c r="M2" t="n">
        <v>219</v>
      </c>
      <c r="N2" t="n">
        <v>30.49</v>
      </c>
      <c r="O2" t="n">
        <v>20939.59</v>
      </c>
      <c r="P2" t="n">
        <v>301.73</v>
      </c>
      <c r="Q2" t="n">
        <v>793.59</v>
      </c>
      <c r="R2" t="n">
        <v>396.5</v>
      </c>
      <c r="S2" t="n">
        <v>86.27</v>
      </c>
      <c r="T2" t="n">
        <v>143550.63</v>
      </c>
      <c r="U2" t="n">
        <v>0.22</v>
      </c>
      <c r="V2" t="n">
        <v>0.51</v>
      </c>
      <c r="W2" t="n">
        <v>0.57</v>
      </c>
      <c r="X2" t="n">
        <v>8.6</v>
      </c>
      <c r="Y2" t="n">
        <v>2</v>
      </c>
      <c r="Z2" t="n">
        <v>10</v>
      </c>
      <c r="AA2" t="n">
        <v>274.4238257965955</v>
      </c>
      <c r="AB2" t="n">
        <v>375.4787851796474</v>
      </c>
      <c r="AC2" t="n">
        <v>339.6436169098858</v>
      </c>
      <c r="AD2" t="n">
        <v>274423.8257965954</v>
      </c>
      <c r="AE2" t="n">
        <v>375478.7851796474</v>
      </c>
      <c r="AF2" t="n">
        <v>2.825123608182407e-06</v>
      </c>
      <c r="AG2" t="n">
        <v>8</v>
      </c>
      <c r="AH2" t="n">
        <v>339643.6169098858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4.2729</v>
      </c>
      <c r="E3" t="n">
        <v>23.4</v>
      </c>
      <c r="F3" t="n">
        <v>18.25</v>
      </c>
      <c r="G3" t="n">
        <v>13.36</v>
      </c>
      <c r="H3" t="n">
        <v>0.21</v>
      </c>
      <c r="I3" t="n">
        <v>82</v>
      </c>
      <c r="J3" t="n">
        <v>169.33</v>
      </c>
      <c r="K3" t="n">
        <v>51.39</v>
      </c>
      <c r="L3" t="n">
        <v>2</v>
      </c>
      <c r="M3" t="n">
        <v>80</v>
      </c>
      <c r="N3" t="n">
        <v>30.94</v>
      </c>
      <c r="O3" t="n">
        <v>21118.46</v>
      </c>
      <c r="P3" t="n">
        <v>224.93</v>
      </c>
      <c r="Q3" t="n">
        <v>793.4299999999999</v>
      </c>
      <c r="R3" t="n">
        <v>202.28</v>
      </c>
      <c r="S3" t="n">
        <v>86.27</v>
      </c>
      <c r="T3" t="n">
        <v>47137.48</v>
      </c>
      <c r="U3" t="n">
        <v>0.43</v>
      </c>
      <c r="V3" t="n">
        <v>0.67</v>
      </c>
      <c r="W3" t="n">
        <v>0.35</v>
      </c>
      <c r="X3" t="n">
        <v>2.84</v>
      </c>
      <c r="Y3" t="n">
        <v>2</v>
      </c>
      <c r="Z3" t="n">
        <v>10</v>
      </c>
      <c r="AA3" t="n">
        <v>161.826843080567</v>
      </c>
      <c r="AB3" t="n">
        <v>221.4186259991824</v>
      </c>
      <c r="AC3" t="n">
        <v>200.2867430968774</v>
      </c>
      <c r="AD3" t="n">
        <v>161826.843080567</v>
      </c>
      <c r="AE3" t="n">
        <v>221418.6259991824</v>
      </c>
      <c r="AF3" t="n">
        <v>4.089944321667832e-06</v>
      </c>
      <c r="AG3" t="n">
        <v>6</v>
      </c>
      <c r="AH3" t="n">
        <v>200286.7430968774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4.6503</v>
      </c>
      <c r="E4" t="n">
        <v>21.5</v>
      </c>
      <c r="F4" t="n">
        <v>17.37</v>
      </c>
      <c r="G4" t="n">
        <v>20.04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210.37</v>
      </c>
      <c r="Q4" t="n">
        <v>793.33</v>
      </c>
      <c r="R4" t="n">
        <v>173.42</v>
      </c>
      <c r="S4" t="n">
        <v>86.27</v>
      </c>
      <c r="T4" t="n">
        <v>32855.05</v>
      </c>
      <c r="U4" t="n">
        <v>0.5</v>
      </c>
      <c r="V4" t="n">
        <v>0.7</v>
      </c>
      <c r="W4" t="n">
        <v>0.31</v>
      </c>
      <c r="X4" t="n">
        <v>1.96</v>
      </c>
      <c r="Y4" t="n">
        <v>2</v>
      </c>
      <c r="Z4" t="n">
        <v>10</v>
      </c>
      <c r="AA4" t="n">
        <v>138.0838233827246</v>
      </c>
      <c r="AB4" t="n">
        <v>188.9323789805082</v>
      </c>
      <c r="AC4" t="n">
        <v>170.9009378989211</v>
      </c>
      <c r="AD4" t="n">
        <v>138083.8233827246</v>
      </c>
      <c r="AE4" t="n">
        <v>188932.3789805082</v>
      </c>
      <c r="AF4" t="n">
        <v>4.451184928046974e-06</v>
      </c>
      <c r="AG4" t="n">
        <v>5</v>
      </c>
      <c r="AH4" t="n">
        <v>170900.9378989211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16.54</v>
      </c>
      <c r="G5" t="n">
        <v>26.82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</v>
      </c>
      <c r="Q5" t="n">
        <v>793.38</v>
      </c>
      <c r="R5" t="n">
        <v>145.18</v>
      </c>
      <c r="S5" t="n">
        <v>86.27</v>
      </c>
      <c r="T5" t="n">
        <v>18809.6</v>
      </c>
      <c r="U5" t="n">
        <v>0.59</v>
      </c>
      <c r="V5" t="n">
        <v>0.74</v>
      </c>
      <c r="W5" t="n">
        <v>0.27</v>
      </c>
      <c r="X5" t="n">
        <v>1.13</v>
      </c>
      <c r="Y5" t="n">
        <v>2</v>
      </c>
      <c r="Z5" t="n">
        <v>10</v>
      </c>
      <c r="AA5" t="n">
        <v>127.8429954069004</v>
      </c>
      <c r="AB5" t="n">
        <v>174.9204263505483</v>
      </c>
      <c r="AC5" t="n">
        <v>158.2262663620611</v>
      </c>
      <c r="AD5" t="n">
        <v>127842.9954069004</v>
      </c>
      <c r="AE5" t="n">
        <v>174920.4263505483</v>
      </c>
      <c r="AF5" t="n">
        <v>4.746954263953586e-06</v>
      </c>
      <c r="AG5" t="n">
        <v>5</v>
      </c>
      <c r="AH5" t="n">
        <v>158226.2663620611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16.46</v>
      </c>
      <c r="G6" t="n">
        <v>34.06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191.72</v>
      </c>
      <c r="Q6" t="n">
        <v>793.26</v>
      </c>
      <c r="R6" t="n">
        <v>143.05</v>
      </c>
      <c r="S6" t="n">
        <v>86.27</v>
      </c>
      <c r="T6" t="n">
        <v>17782.65</v>
      </c>
      <c r="U6" t="n">
        <v>0.6</v>
      </c>
      <c r="V6" t="n">
        <v>0.74</v>
      </c>
      <c r="W6" t="n">
        <v>0.27</v>
      </c>
      <c r="X6" t="n">
        <v>1.05</v>
      </c>
      <c r="Y6" t="n">
        <v>2</v>
      </c>
      <c r="Z6" t="n">
        <v>10</v>
      </c>
      <c r="AA6" t="n">
        <v>125.2144206616686</v>
      </c>
      <c r="AB6" t="n">
        <v>171.3238944195905</v>
      </c>
      <c r="AC6" t="n">
        <v>154.9729823908284</v>
      </c>
      <c r="AD6" t="n">
        <v>125214.4206616686</v>
      </c>
      <c r="AE6" t="n">
        <v>171323.8944195904</v>
      </c>
      <c r="AF6" t="n">
        <v>4.83013340728784e-06</v>
      </c>
      <c r="AG6" t="n">
        <v>5</v>
      </c>
      <c r="AH6" t="n">
        <v>154972.9823908284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5.1038</v>
      </c>
      <c r="E7" t="n">
        <v>19.59</v>
      </c>
      <c r="F7" t="n">
        <v>16.41</v>
      </c>
      <c r="G7" t="n">
        <v>41.02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186.83</v>
      </c>
      <c r="Q7" t="n">
        <v>793.34</v>
      </c>
      <c r="R7" t="n">
        <v>142.14</v>
      </c>
      <c r="S7" t="n">
        <v>86.27</v>
      </c>
      <c r="T7" t="n">
        <v>17354.25</v>
      </c>
      <c r="U7" t="n">
        <v>0.61</v>
      </c>
      <c r="V7" t="n">
        <v>0.74</v>
      </c>
      <c r="W7" t="n">
        <v>0.25</v>
      </c>
      <c r="X7" t="n">
        <v>1</v>
      </c>
      <c r="Y7" t="n">
        <v>2</v>
      </c>
      <c r="Z7" t="n">
        <v>10</v>
      </c>
      <c r="AA7" t="n">
        <v>123.0309501499562</v>
      </c>
      <c r="AB7" t="n">
        <v>168.3363737375466</v>
      </c>
      <c r="AC7" t="n">
        <v>152.2705864896662</v>
      </c>
      <c r="AD7" t="n">
        <v>123030.9501499562</v>
      </c>
      <c r="AE7" t="n">
        <v>168336.3737375466</v>
      </c>
      <c r="AF7" t="n">
        <v>4.885267108738394e-06</v>
      </c>
      <c r="AG7" t="n">
        <v>5</v>
      </c>
      <c r="AH7" t="n">
        <v>152270.5864896662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5.2178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179.34</v>
      </c>
      <c r="Q8" t="n">
        <v>793.38</v>
      </c>
      <c r="R8" t="n">
        <v>131.44</v>
      </c>
      <c r="S8" t="n">
        <v>86.27</v>
      </c>
      <c r="T8" t="n">
        <v>12027.04</v>
      </c>
      <c r="U8" t="n">
        <v>0.66</v>
      </c>
      <c r="V8" t="n">
        <v>0.76</v>
      </c>
      <c r="W8" t="n">
        <v>0.26</v>
      </c>
      <c r="X8" t="n">
        <v>0.7</v>
      </c>
      <c r="Y8" t="n">
        <v>2</v>
      </c>
      <c r="Z8" t="n">
        <v>10</v>
      </c>
      <c r="AA8" t="n">
        <v>119.1769423186489</v>
      </c>
      <c r="AB8" t="n">
        <v>163.0631501959289</v>
      </c>
      <c r="AC8" t="n">
        <v>147.5006320018431</v>
      </c>
      <c r="AD8" t="n">
        <v>119176.9423186489</v>
      </c>
      <c r="AE8" t="n">
        <v>163063.1501959289</v>
      </c>
      <c r="AF8" t="n">
        <v>4.994385892859279e-06</v>
      </c>
      <c r="AG8" t="n">
        <v>5</v>
      </c>
      <c r="AH8" t="n">
        <v>147500.6320018432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5.2698</v>
      </c>
      <c r="E9" t="n">
        <v>18.98</v>
      </c>
      <c r="F9" t="n">
        <v>16.03</v>
      </c>
      <c r="G9" t="n">
        <v>56.57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174.26</v>
      </c>
      <c r="Q9" t="n">
        <v>793.22</v>
      </c>
      <c r="R9" t="n">
        <v>128.7</v>
      </c>
      <c r="S9" t="n">
        <v>86.27</v>
      </c>
      <c r="T9" t="n">
        <v>10670.09</v>
      </c>
      <c r="U9" t="n">
        <v>0.67</v>
      </c>
      <c r="V9" t="n">
        <v>0.76</v>
      </c>
      <c r="W9" t="n">
        <v>0.25</v>
      </c>
      <c r="X9" t="n">
        <v>0.62</v>
      </c>
      <c r="Y9" t="n">
        <v>2</v>
      </c>
      <c r="Z9" t="n">
        <v>10</v>
      </c>
      <c r="AA9" t="n">
        <v>117.1135326330048</v>
      </c>
      <c r="AB9" t="n">
        <v>160.2399020328215</v>
      </c>
      <c r="AC9" t="n">
        <v>144.9468306809681</v>
      </c>
      <c r="AD9" t="n">
        <v>117113.5326330048</v>
      </c>
      <c r="AE9" t="n">
        <v>160239.9020328215</v>
      </c>
      <c r="AF9" t="n">
        <v>5.044159373335472e-06</v>
      </c>
      <c r="AG9" t="n">
        <v>5</v>
      </c>
      <c r="AH9" t="n">
        <v>144946.8306809681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5.3067</v>
      </c>
      <c r="E10" t="n">
        <v>18.84</v>
      </c>
      <c r="F10" t="n">
        <v>15.96</v>
      </c>
      <c r="G10" t="n">
        <v>63.85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168.72</v>
      </c>
      <c r="Q10" t="n">
        <v>793.21</v>
      </c>
      <c r="R10" t="n">
        <v>126.86</v>
      </c>
      <c r="S10" t="n">
        <v>86.27</v>
      </c>
      <c r="T10" t="n">
        <v>9762.469999999999</v>
      </c>
      <c r="U10" t="n">
        <v>0.68</v>
      </c>
      <c r="V10" t="n">
        <v>0.76</v>
      </c>
      <c r="W10" t="n">
        <v>0.24</v>
      </c>
      <c r="X10" t="n">
        <v>0.55</v>
      </c>
      <c r="Y10" t="n">
        <v>2</v>
      </c>
      <c r="Z10" t="n">
        <v>10</v>
      </c>
      <c r="AA10" t="n">
        <v>115.1618481826134</v>
      </c>
      <c r="AB10" t="n">
        <v>157.5695212655562</v>
      </c>
      <c r="AC10" t="n">
        <v>142.5313073062268</v>
      </c>
      <c r="AD10" t="n">
        <v>115161.8481826134</v>
      </c>
      <c r="AE10" t="n">
        <v>157569.5212655562</v>
      </c>
      <c r="AF10" t="n">
        <v>5.079479400827233e-06</v>
      </c>
      <c r="AG10" t="n">
        <v>5</v>
      </c>
      <c r="AH10" t="n">
        <v>142531.3073062268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5.3634</v>
      </c>
      <c r="E11" t="n">
        <v>18.64</v>
      </c>
      <c r="F11" t="n">
        <v>15.83</v>
      </c>
      <c r="G11" t="n">
        <v>73.06999999999999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163.81</v>
      </c>
      <c r="Q11" t="n">
        <v>793.22</v>
      </c>
      <c r="R11" t="n">
        <v>122.06</v>
      </c>
      <c r="S11" t="n">
        <v>86.27</v>
      </c>
      <c r="T11" t="n">
        <v>7370.13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113.1024918445469</v>
      </c>
      <c r="AB11" t="n">
        <v>154.7518190714255</v>
      </c>
      <c r="AC11" t="n">
        <v>139.9825226548332</v>
      </c>
      <c r="AD11" t="n">
        <v>113102.491844547</v>
      </c>
      <c r="AE11" t="n">
        <v>154751.8190714255</v>
      </c>
      <c r="AF11" t="n">
        <v>5.133751638192621e-06</v>
      </c>
      <c r="AG11" t="n">
        <v>5</v>
      </c>
      <c r="AH11" t="n">
        <v>139982.5226548332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5.3767</v>
      </c>
      <c r="E12" t="n">
        <v>18.6</v>
      </c>
      <c r="F12" t="n">
        <v>15.82</v>
      </c>
      <c r="G12" t="n">
        <v>79.09999999999999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157.59</v>
      </c>
      <c r="Q12" t="n">
        <v>793.3</v>
      </c>
      <c r="R12" t="n">
        <v>121.62</v>
      </c>
      <c r="S12" t="n">
        <v>86.27</v>
      </c>
      <c r="T12" t="n">
        <v>7153.94</v>
      </c>
      <c r="U12" t="n">
        <v>0.71</v>
      </c>
      <c r="V12" t="n">
        <v>0.77</v>
      </c>
      <c r="W12" t="n">
        <v>0.24</v>
      </c>
      <c r="X12" t="n">
        <v>0.41</v>
      </c>
      <c r="Y12" t="n">
        <v>2</v>
      </c>
      <c r="Z12" t="n">
        <v>10</v>
      </c>
      <c r="AA12" t="n">
        <v>111.3675327433594</v>
      </c>
      <c r="AB12" t="n">
        <v>152.3779714881883</v>
      </c>
      <c r="AC12" t="n">
        <v>137.8352317532234</v>
      </c>
      <c r="AD12" t="n">
        <v>111367.5327433594</v>
      </c>
      <c r="AE12" t="n">
        <v>152377.9714881883</v>
      </c>
      <c r="AF12" t="n">
        <v>5.146482163006723e-06</v>
      </c>
      <c r="AG12" t="n">
        <v>5</v>
      </c>
      <c r="AH12" t="n">
        <v>137835.2317532234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5.3891</v>
      </c>
      <c r="E13" t="n">
        <v>18.56</v>
      </c>
      <c r="F13" t="n">
        <v>15.81</v>
      </c>
      <c r="G13" t="n">
        <v>86.23999999999999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154.99</v>
      </c>
      <c r="Q13" t="n">
        <v>793.28</v>
      </c>
      <c r="R13" t="n">
        <v>121.21</v>
      </c>
      <c r="S13" t="n">
        <v>86.27</v>
      </c>
      <c r="T13" t="n">
        <v>6953.64</v>
      </c>
      <c r="U13" t="n">
        <v>0.71</v>
      </c>
      <c r="V13" t="n">
        <v>0.77</v>
      </c>
      <c r="W13" t="n">
        <v>0.25</v>
      </c>
      <c r="X13" t="n">
        <v>0.4</v>
      </c>
      <c r="Y13" t="n">
        <v>2</v>
      </c>
      <c r="Z13" t="n">
        <v>10</v>
      </c>
      <c r="AA13" t="n">
        <v>110.564510668209</v>
      </c>
      <c r="AB13" t="n">
        <v>151.2792412581344</v>
      </c>
      <c r="AC13" t="n">
        <v>136.8413627942479</v>
      </c>
      <c r="AD13" t="n">
        <v>110564.510668209</v>
      </c>
      <c r="AE13" t="n">
        <v>151279.2412581345</v>
      </c>
      <c r="AF13" t="n">
        <v>5.158351223735663e-06</v>
      </c>
      <c r="AG13" t="n">
        <v>5</v>
      </c>
      <c r="AH13" t="n">
        <v>136841.362794248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5.3893</v>
      </c>
      <c r="E14" t="n">
        <v>18.56</v>
      </c>
      <c r="F14" t="n">
        <v>15.81</v>
      </c>
      <c r="G14" t="n">
        <v>86.23999999999999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155.9</v>
      </c>
      <c r="Q14" t="n">
        <v>793.33</v>
      </c>
      <c r="R14" t="n">
        <v>121.01</v>
      </c>
      <c r="S14" t="n">
        <v>86.27</v>
      </c>
      <c r="T14" t="n">
        <v>6855.32</v>
      </c>
      <c r="U14" t="n">
        <v>0.71</v>
      </c>
      <c r="V14" t="n">
        <v>0.77</v>
      </c>
      <c r="W14" t="n">
        <v>0.25</v>
      </c>
      <c r="X14" t="n">
        <v>0.4</v>
      </c>
      <c r="Y14" t="n">
        <v>2</v>
      </c>
      <c r="Z14" t="n">
        <v>10</v>
      </c>
      <c r="AA14" t="n">
        <v>110.792088643818</v>
      </c>
      <c r="AB14" t="n">
        <v>151.5906234843942</v>
      </c>
      <c r="AC14" t="n">
        <v>137.1230271378612</v>
      </c>
      <c r="AD14" t="n">
        <v>110792.088643818</v>
      </c>
      <c r="AE14" t="n">
        <v>151590.6234843942</v>
      </c>
      <c r="AF14" t="n">
        <v>5.158542660199032e-06</v>
      </c>
      <c r="AG14" t="n">
        <v>5</v>
      </c>
      <c r="AH14" t="n">
        <v>137123.0271378612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4.769</v>
      </c>
      <c r="E2" t="n">
        <v>20.97</v>
      </c>
      <c r="F2" t="n">
        <v>18.39</v>
      </c>
      <c r="G2" t="n">
        <v>16.23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92.73</v>
      </c>
      <c r="Q2" t="n">
        <v>793.41</v>
      </c>
      <c r="R2" t="n">
        <v>210.16</v>
      </c>
      <c r="S2" t="n">
        <v>86.27</v>
      </c>
      <c r="T2" t="n">
        <v>51142.65</v>
      </c>
      <c r="U2" t="n">
        <v>0.41</v>
      </c>
      <c r="V2" t="n">
        <v>0.66</v>
      </c>
      <c r="W2" t="n">
        <v>0.29</v>
      </c>
      <c r="X2" t="n">
        <v>2.98</v>
      </c>
      <c r="Y2" t="n">
        <v>2</v>
      </c>
      <c r="Z2" t="n">
        <v>10</v>
      </c>
      <c r="AA2" t="n">
        <v>85.11974567922499</v>
      </c>
      <c r="AB2" t="n">
        <v>116.4645912564178</v>
      </c>
      <c r="AC2" t="n">
        <v>105.3493741260159</v>
      </c>
      <c r="AD2" t="n">
        <v>85119.74567922499</v>
      </c>
      <c r="AE2" t="n">
        <v>116464.5912564178</v>
      </c>
      <c r="AF2" t="n">
        <v>5.46295638126552e-06</v>
      </c>
      <c r="AG2" t="n">
        <v>5</v>
      </c>
      <c r="AH2" t="n">
        <v>105349.3741260159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5.2112</v>
      </c>
      <c r="E3" t="n">
        <v>19.19</v>
      </c>
      <c r="F3" t="n">
        <v>16.94</v>
      </c>
      <c r="G3" t="n">
        <v>24.79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78.70999999999999</v>
      </c>
      <c r="Q3" t="n">
        <v>793.53</v>
      </c>
      <c r="R3" t="n">
        <v>157.37</v>
      </c>
      <c r="S3" t="n">
        <v>86.27</v>
      </c>
      <c r="T3" t="n">
        <v>24885.05</v>
      </c>
      <c r="U3" t="n">
        <v>0.55</v>
      </c>
      <c r="V3" t="n">
        <v>0.72</v>
      </c>
      <c r="W3" t="n">
        <v>0.34</v>
      </c>
      <c r="X3" t="n">
        <v>1.53</v>
      </c>
      <c r="Y3" t="n">
        <v>2</v>
      </c>
      <c r="Z3" t="n">
        <v>10</v>
      </c>
      <c r="AA3" t="n">
        <v>77.06520203804649</v>
      </c>
      <c r="AB3" t="n">
        <v>105.4440093051762</v>
      </c>
      <c r="AC3" t="n">
        <v>95.38058104871338</v>
      </c>
      <c r="AD3" t="n">
        <v>77065.2020380465</v>
      </c>
      <c r="AE3" t="n">
        <v>105444.0093051762</v>
      </c>
      <c r="AF3" t="n">
        <v>5.969502682753381e-06</v>
      </c>
      <c r="AG3" t="n">
        <v>5</v>
      </c>
      <c r="AH3" t="n">
        <v>95380.58104871339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3.4587</v>
      </c>
      <c r="E2" t="n">
        <v>28.91</v>
      </c>
      <c r="F2" t="n">
        <v>22.02</v>
      </c>
      <c r="G2" t="n">
        <v>7.64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236.56</v>
      </c>
      <c r="Q2" t="n">
        <v>793.48</v>
      </c>
      <c r="R2" t="n">
        <v>329.14</v>
      </c>
      <c r="S2" t="n">
        <v>86.27</v>
      </c>
      <c r="T2" t="n">
        <v>110112.27</v>
      </c>
      <c r="U2" t="n">
        <v>0.26</v>
      </c>
      <c r="V2" t="n">
        <v>0.55</v>
      </c>
      <c r="W2" t="n">
        <v>0.5</v>
      </c>
      <c r="X2" t="n">
        <v>6.6</v>
      </c>
      <c r="Y2" t="n">
        <v>2</v>
      </c>
      <c r="Z2" t="n">
        <v>10</v>
      </c>
      <c r="AA2" t="n">
        <v>200.1716732466019</v>
      </c>
      <c r="AB2" t="n">
        <v>273.8837142868409</v>
      </c>
      <c r="AC2" t="n">
        <v>247.7446369935924</v>
      </c>
      <c r="AD2" t="n">
        <v>200171.6732466019</v>
      </c>
      <c r="AE2" t="n">
        <v>273883.7142868409</v>
      </c>
      <c r="AF2" t="n">
        <v>3.441868597426529e-06</v>
      </c>
      <c r="AG2" t="n">
        <v>7</v>
      </c>
      <c r="AH2" t="n">
        <v>247744.6369935924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4.5354</v>
      </c>
      <c r="E3" t="n">
        <v>22.05</v>
      </c>
      <c r="F3" t="n">
        <v>17.99</v>
      </c>
      <c r="G3" t="n">
        <v>15.64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187.96</v>
      </c>
      <c r="Q3" t="n">
        <v>793.54</v>
      </c>
      <c r="R3" t="n">
        <v>195.41</v>
      </c>
      <c r="S3" t="n">
        <v>86.27</v>
      </c>
      <c r="T3" t="n">
        <v>43762.6</v>
      </c>
      <c r="U3" t="n">
        <v>0.44</v>
      </c>
      <c r="V3" t="n">
        <v>0.68</v>
      </c>
      <c r="W3" t="n">
        <v>0.3</v>
      </c>
      <c r="X3" t="n">
        <v>2.58</v>
      </c>
      <c r="Y3" t="n">
        <v>2</v>
      </c>
      <c r="Z3" t="n">
        <v>10</v>
      </c>
      <c r="AA3" t="n">
        <v>129.9966150664826</v>
      </c>
      <c r="AB3" t="n">
        <v>177.867103779781</v>
      </c>
      <c r="AC3" t="n">
        <v>160.8917170331365</v>
      </c>
      <c r="AD3" t="n">
        <v>129996.6150664826</v>
      </c>
      <c r="AE3" t="n">
        <v>177867.103779781</v>
      </c>
      <c r="AF3" t="n">
        <v>4.513328949249221e-06</v>
      </c>
      <c r="AG3" t="n">
        <v>5</v>
      </c>
      <c r="AH3" t="n">
        <v>160891.7170331365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4.9215</v>
      </c>
      <c r="E4" t="n">
        <v>20.32</v>
      </c>
      <c r="F4" t="n">
        <v>16.97</v>
      </c>
      <c r="G4" t="n">
        <v>23.68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41</v>
      </c>
      <c r="N4" t="n">
        <v>21.43</v>
      </c>
      <c r="O4" t="n">
        <v>16994.64</v>
      </c>
      <c r="P4" t="n">
        <v>171.92</v>
      </c>
      <c r="Q4" t="n">
        <v>793.37</v>
      </c>
      <c r="R4" t="n">
        <v>159.94</v>
      </c>
      <c r="S4" t="n">
        <v>86.27</v>
      </c>
      <c r="T4" t="n">
        <v>26158.95</v>
      </c>
      <c r="U4" t="n">
        <v>0.54</v>
      </c>
      <c r="V4" t="n">
        <v>0.72</v>
      </c>
      <c r="W4" t="n">
        <v>0.29</v>
      </c>
      <c r="X4" t="n">
        <v>1.56</v>
      </c>
      <c r="Y4" t="n">
        <v>2</v>
      </c>
      <c r="Z4" t="n">
        <v>10</v>
      </c>
      <c r="AA4" t="n">
        <v>118.1782254502295</v>
      </c>
      <c r="AB4" t="n">
        <v>161.6966617162797</v>
      </c>
      <c r="AC4" t="n">
        <v>146.2645592648126</v>
      </c>
      <c r="AD4" t="n">
        <v>118178.2254502295</v>
      </c>
      <c r="AE4" t="n">
        <v>161696.6617162797</v>
      </c>
      <c r="AF4" t="n">
        <v>4.897550033895586e-06</v>
      </c>
      <c r="AG4" t="n">
        <v>5</v>
      </c>
      <c r="AH4" t="n">
        <v>146264.5592648126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5.1034</v>
      </c>
      <c r="E5" t="n">
        <v>19.59</v>
      </c>
      <c r="F5" t="n">
        <v>16.57</v>
      </c>
      <c r="G5" t="n">
        <v>32.07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162.74</v>
      </c>
      <c r="Q5" t="n">
        <v>793.28</v>
      </c>
      <c r="R5" t="n">
        <v>146.89</v>
      </c>
      <c r="S5" t="n">
        <v>86.27</v>
      </c>
      <c r="T5" t="n">
        <v>19695.33</v>
      </c>
      <c r="U5" t="n">
        <v>0.59</v>
      </c>
      <c r="V5" t="n">
        <v>0.73</v>
      </c>
      <c r="W5" t="n">
        <v>0.27</v>
      </c>
      <c r="X5" t="n">
        <v>1.16</v>
      </c>
      <c r="Y5" t="n">
        <v>2</v>
      </c>
      <c r="Z5" t="n">
        <v>10</v>
      </c>
      <c r="AA5" t="n">
        <v>112.887442079886</v>
      </c>
      <c r="AB5" t="n">
        <v>154.4575784960904</v>
      </c>
      <c r="AC5" t="n">
        <v>139.7163639870388</v>
      </c>
      <c r="AD5" t="n">
        <v>112887.442079886</v>
      </c>
      <c r="AE5" t="n">
        <v>154457.5784960904</v>
      </c>
      <c r="AF5" t="n">
        <v>5.078564836530069e-06</v>
      </c>
      <c r="AG5" t="n">
        <v>5</v>
      </c>
      <c r="AH5" t="n">
        <v>139716.3639870388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5.1897</v>
      </c>
      <c r="E6" t="n">
        <v>19.27</v>
      </c>
      <c r="F6" t="n">
        <v>16.44</v>
      </c>
      <c r="G6" t="n">
        <v>41.09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155.72</v>
      </c>
      <c r="Q6" t="n">
        <v>793.28</v>
      </c>
      <c r="R6" t="n">
        <v>143.19</v>
      </c>
      <c r="S6" t="n">
        <v>86.27</v>
      </c>
      <c r="T6" t="n">
        <v>17882.26</v>
      </c>
      <c r="U6" t="n">
        <v>0.6</v>
      </c>
      <c r="V6" t="n">
        <v>0.74</v>
      </c>
      <c r="W6" t="n">
        <v>0.24</v>
      </c>
      <c r="X6" t="n">
        <v>1.02</v>
      </c>
      <c r="Y6" t="n">
        <v>2</v>
      </c>
      <c r="Z6" t="n">
        <v>10</v>
      </c>
      <c r="AA6" t="n">
        <v>109.8742581989999</v>
      </c>
      <c r="AB6" t="n">
        <v>150.3348073779732</v>
      </c>
      <c r="AC6" t="n">
        <v>135.9870643580878</v>
      </c>
      <c r="AD6" t="n">
        <v>109874.2581989999</v>
      </c>
      <c r="AE6" t="n">
        <v>150334.8073779733</v>
      </c>
      <c r="AF6" t="n">
        <v>5.164444866587001e-06</v>
      </c>
      <c r="AG6" t="n">
        <v>5</v>
      </c>
      <c r="AH6" t="n">
        <v>135987.0643580878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5.3485</v>
      </c>
      <c r="E7" t="n">
        <v>18.7</v>
      </c>
      <c r="F7" t="n">
        <v>16</v>
      </c>
      <c r="G7" t="n">
        <v>50.52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146.06</v>
      </c>
      <c r="Q7" t="n">
        <v>793.33</v>
      </c>
      <c r="R7" t="n">
        <v>127.33</v>
      </c>
      <c r="S7" t="n">
        <v>86.27</v>
      </c>
      <c r="T7" t="n">
        <v>9972.610000000001</v>
      </c>
      <c r="U7" t="n">
        <v>0.68</v>
      </c>
      <c r="V7" t="n">
        <v>0.76</v>
      </c>
      <c r="W7" t="n">
        <v>0.25</v>
      </c>
      <c r="X7" t="n">
        <v>0.59</v>
      </c>
      <c r="Y7" t="n">
        <v>2</v>
      </c>
      <c r="Z7" t="n">
        <v>10</v>
      </c>
      <c r="AA7" t="n">
        <v>105.1979848893251</v>
      </c>
      <c r="AB7" t="n">
        <v>143.9365239330611</v>
      </c>
      <c r="AC7" t="n">
        <v>130.1994241051088</v>
      </c>
      <c r="AD7" t="n">
        <v>105197.9848893251</v>
      </c>
      <c r="AE7" t="n">
        <v>143936.5239330611</v>
      </c>
      <c r="AF7" t="n">
        <v>5.322472082960589e-06</v>
      </c>
      <c r="AG7" t="n">
        <v>5</v>
      </c>
      <c r="AH7" t="n">
        <v>130199.4241051088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5.3806</v>
      </c>
      <c r="E8" t="n">
        <v>18.59</v>
      </c>
      <c r="F8" t="n">
        <v>15.97</v>
      </c>
      <c r="G8" t="n">
        <v>59.89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138.5</v>
      </c>
      <c r="Q8" t="n">
        <v>793.21</v>
      </c>
      <c r="R8" t="n">
        <v>126.65</v>
      </c>
      <c r="S8" t="n">
        <v>86.27</v>
      </c>
      <c r="T8" t="n">
        <v>9652.33</v>
      </c>
      <c r="U8" t="n">
        <v>0.68</v>
      </c>
      <c r="V8" t="n">
        <v>0.76</v>
      </c>
      <c r="W8" t="n">
        <v>0.25</v>
      </c>
      <c r="X8" t="n">
        <v>0.5600000000000001</v>
      </c>
      <c r="Y8" t="n">
        <v>2</v>
      </c>
      <c r="Z8" t="n">
        <v>10</v>
      </c>
      <c r="AA8" t="n">
        <v>102.9310060764057</v>
      </c>
      <c r="AB8" t="n">
        <v>140.8347435091796</v>
      </c>
      <c r="AC8" t="n">
        <v>127.3936732515054</v>
      </c>
      <c r="AD8" t="n">
        <v>102931.0060764057</v>
      </c>
      <c r="AE8" t="n">
        <v>140834.7435091796</v>
      </c>
      <c r="AF8" t="n">
        <v>5.354415871660794e-06</v>
      </c>
      <c r="AG8" t="n">
        <v>5</v>
      </c>
      <c r="AH8" t="n">
        <v>127393.6732515054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5.4164</v>
      </c>
      <c r="E9" t="n">
        <v>18.46</v>
      </c>
      <c r="F9" t="n">
        <v>15.9</v>
      </c>
      <c r="G9" t="n">
        <v>68.15000000000001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133.87</v>
      </c>
      <c r="Q9" t="n">
        <v>793.3200000000001</v>
      </c>
      <c r="R9" t="n">
        <v>123.97</v>
      </c>
      <c r="S9" t="n">
        <v>86.27</v>
      </c>
      <c r="T9" t="n">
        <v>8321.780000000001</v>
      </c>
      <c r="U9" t="n">
        <v>0.7</v>
      </c>
      <c r="V9" t="n">
        <v>0.77</v>
      </c>
      <c r="W9" t="n">
        <v>0.26</v>
      </c>
      <c r="X9" t="n">
        <v>0.49</v>
      </c>
      <c r="Y9" t="n">
        <v>2</v>
      </c>
      <c r="Z9" t="n">
        <v>10</v>
      </c>
      <c r="AA9" t="n">
        <v>101.3507215162619</v>
      </c>
      <c r="AB9" t="n">
        <v>138.6725284567574</v>
      </c>
      <c r="AC9" t="n">
        <v>125.4378169689979</v>
      </c>
      <c r="AD9" t="n">
        <v>101350.7215162619</v>
      </c>
      <c r="AE9" t="n">
        <v>138672.5284567575</v>
      </c>
      <c r="AF9" t="n">
        <v>5.390041654697156e-06</v>
      </c>
      <c r="AG9" t="n">
        <v>5</v>
      </c>
      <c r="AH9" t="n">
        <v>125437.8169689979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5.4145</v>
      </c>
      <c r="E10" t="n">
        <v>18.47</v>
      </c>
      <c r="F10" t="n">
        <v>15.91</v>
      </c>
      <c r="G10" t="n">
        <v>68.17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134.61</v>
      </c>
      <c r="Q10" t="n">
        <v>793.4</v>
      </c>
      <c r="R10" t="n">
        <v>124.05</v>
      </c>
      <c r="S10" t="n">
        <v>86.27</v>
      </c>
      <c r="T10" t="n">
        <v>8362.219999999999</v>
      </c>
      <c r="U10" t="n">
        <v>0.7</v>
      </c>
      <c r="V10" t="n">
        <v>0.77</v>
      </c>
      <c r="W10" t="n">
        <v>0.26</v>
      </c>
      <c r="X10" t="n">
        <v>0.5</v>
      </c>
      <c r="Y10" t="n">
        <v>2</v>
      </c>
      <c r="Z10" t="n">
        <v>10</v>
      </c>
      <c r="AA10" t="n">
        <v>101.564890906009</v>
      </c>
      <c r="AB10" t="n">
        <v>138.965564464296</v>
      </c>
      <c r="AC10" t="n">
        <v>125.7028860312556</v>
      </c>
      <c r="AD10" t="n">
        <v>101564.890906009</v>
      </c>
      <c r="AE10" t="n">
        <v>138965.564464296</v>
      </c>
      <c r="AF10" t="n">
        <v>5.388150900848858e-06</v>
      </c>
      <c r="AG10" t="n">
        <v>5</v>
      </c>
      <c r="AH10" t="n">
        <v>125702.8860312556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23.03</v>
      </c>
      <c r="G2" t="n">
        <v>7.01</v>
      </c>
      <c r="H2" t="n">
        <v>0.12</v>
      </c>
      <c r="I2" t="n">
        <v>197</v>
      </c>
      <c r="J2" t="n">
        <v>150.44</v>
      </c>
      <c r="K2" t="n">
        <v>49.1</v>
      </c>
      <c r="L2" t="n">
        <v>1</v>
      </c>
      <c r="M2" t="n">
        <v>195</v>
      </c>
      <c r="N2" t="n">
        <v>25.34</v>
      </c>
      <c r="O2" t="n">
        <v>18787.76</v>
      </c>
      <c r="P2" t="n">
        <v>268.8</v>
      </c>
      <c r="Q2" t="n">
        <v>793.9</v>
      </c>
      <c r="R2" t="n">
        <v>363.02</v>
      </c>
      <c r="S2" t="n">
        <v>86.27</v>
      </c>
      <c r="T2" t="n">
        <v>126931</v>
      </c>
      <c r="U2" t="n">
        <v>0.24</v>
      </c>
      <c r="V2" t="n">
        <v>0.53</v>
      </c>
      <c r="W2" t="n">
        <v>0.53</v>
      </c>
      <c r="X2" t="n">
        <v>7.61</v>
      </c>
      <c r="Y2" t="n">
        <v>2</v>
      </c>
      <c r="Z2" t="n">
        <v>10</v>
      </c>
      <c r="AA2" t="n">
        <v>230.2773096585428</v>
      </c>
      <c r="AB2" t="n">
        <v>315.075574192579</v>
      </c>
      <c r="AC2" t="n">
        <v>285.0052036030784</v>
      </c>
      <c r="AD2" t="n">
        <v>230277.3096585428</v>
      </c>
      <c r="AE2" t="n">
        <v>315075.574192579</v>
      </c>
      <c r="AF2" t="n">
        <v>3.112694303791141e-06</v>
      </c>
      <c r="AG2" t="n">
        <v>7</v>
      </c>
      <c r="AH2" t="n">
        <v>285005.2036030784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4.4842</v>
      </c>
      <c r="E3" t="n">
        <v>22.3</v>
      </c>
      <c r="F3" t="n">
        <v>17.76</v>
      </c>
      <c r="G3" t="n">
        <v>14.4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202.41</v>
      </c>
      <c r="Q3" t="n">
        <v>793.42</v>
      </c>
      <c r="R3" t="n">
        <v>186.08</v>
      </c>
      <c r="S3" t="n">
        <v>86.27</v>
      </c>
      <c r="T3" t="n">
        <v>39076.49</v>
      </c>
      <c r="U3" t="n">
        <v>0.46</v>
      </c>
      <c r="V3" t="n">
        <v>0.6899999999999999</v>
      </c>
      <c r="W3" t="n">
        <v>0.32</v>
      </c>
      <c r="X3" t="n">
        <v>2.35</v>
      </c>
      <c r="Y3" t="n">
        <v>2</v>
      </c>
      <c r="Z3" t="n">
        <v>10</v>
      </c>
      <c r="AA3" t="n">
        <v>137.2740083509289</v>
      </c>
      <c r="AB3" t="n">
        <v>187.8243543274881</v>
      </c>
      <c r="AC3" t="n">
        <v>169.8986615636625</v>
      </c>
      <c r="AD3" t="n">
        <v>137274.0083509289</v>
      </c>
      <c r="AE3" t="n">
        <v>187824.3543274881</v>
      </c>
      <c r="AF3" t="n">
        <v>4.372241510167973e-06</v>
      </c>
      <c r="AG3" t="n">
        <v>5</v>
      </c>
      <c r="AH3" t="n">
        <v>169898.6615636625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4.8024</v>
      </c>
      <c r="E4" t="n">
        <v>20.82</v>
      </c>
      <c r="F4" t="n">
        <v>17.11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190.84</v>
      </c>
      <c r="Q4" t="n">
        <v>793.39</v>
      </c>
      <c r="R4" t="n">
        <v>164.67</v>
      </c>
      <c r="S4" t="n">
        <v>86.27</v>
      </c>
      <c r="T4" t="n">
        <v>28506.01</v>
      </c>
      <c r="U4" t="n">
        <v>0.52</v>
      </c>
      <c r="V4" t="n">
        <v>0.71</v>
      </c>
      <c r="W4" t="n">
        <v>0.3</v>
      </c>
      <c r="X4" t="n">
        <v>1.7</v>
      </c>
      <c r="Y4" t="n">
        <v>2</v>
      </c>
      <c r="Z4" t="n">
        <v>10</v>
      </c>
      <c r="AA4" t="n">
        <v>127.520508394525</v>
      </c>
      <c r="AB4" t="n">
        <v>174.4791853930935</v>
      </c>
      <c r="AC4" t="n">
        <v>157.8271368223</v>
      </c>
      <c r="AD4" t="n">
        <v>127520.5083945249</v>
      </c>
      <c r="AE4" t="n">
        <v>174479.1853930935</v>
      </c>
      <c r="AF4" t="n">
        <v>4.682496906567653e-06</v>
      </c>
      <c r="AG4" t="n">
        <v>5</v>
      </c>
      <c r="AH4" t="n">
        <v>157827.1368223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4.9661</v>
      </c>
      <c r="E5" t="n">
        <v>20.14</v>
      </c>
      <c r="F5" t="n">
        <v>16.82</v>
      </c>
      <c r="G5" t="n">
        <v>29.68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183.14</v>
      </c>
      <c r="Q5" t="n">
        <v>793.27</v>
      </c>
      <c r="R5" t="n">
        <v>155.8</v>
      </c>
      <c r="S5" t="n">
        <v>86.27</v>
      </c>
      <c r="T5" t="n">
        <v>24135.13</v>
      </c>
      <c r="U5" t="n">
        <v>0.55</v>
      </c>
      <c r="V5" t="n">
        <v>0.72</v>
      </c>
      <c r="W5" t="n">
        <v>0.27</v>
      </c>
      <c r="X5" t="n">
        <v>1.41</v>
      </c>
      <c r="Y5" t="n">
        <v>2</v>
      </c>
      <c r="Z5" t="n">
        <v>10</v>
      </c>
      <c r="AA5" t="n">
        <v>122.5649615072989</v>
      </c>
      <c r="AB5" t="n">
        <v>167.6987875186952</v>
      </c>
      <c r="AC5" t="n">
        <v>151.6938506046839</v>
      </c>
      <c r="AD5" t="n">
        <v>122564.9615072989</v>
      </c>
      <c r="AE5" t="n">
        <v>167698.7875186952</v>
      </c>
      <c r="AF5" t="n">
        <v>4.84210975506114e-06</v>
      </c>
      <c r="AG5" t="n">
        <v>5</v>
      </c>
      <c r="AH5" t="n">
        <v>151693.8506046839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5.1606</v>
      </c>
      <c r="E6" t="n">
        <v>19.38</v>
      </c>
      <c r="F6" t="n">
        <v>16.31</v>
      </c>
      <c r="G6" t="n">
        <v>37.63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172.95</v>
      </c>
      <c r="Q6" t="n">
        <v>793.22</v>
      </c>
      <c r="R6" t="n">
        <v>137.94</v>
      </c>
      <c r="S6" t="n">
        <v>86.27</v>
      </c>
      <c r="T6" t="n">
        <v>15243.75</v>
      </c>
      <c r="U6" t="n">
        <v>0.63</v>
      </c>
      <c r="V6" t="n">
        <v>0.75</v>
      </c>
      <c r="W6" t="n">
        <v>0.26</v>
      </c>
      <c r="X6" t="n">
        <v>0.9</v>
      </c>
      <c r="Y6" t="n">
        <v>2</v>
      </c>
      <c r="Z6" t="n">
        <v>10</v>
      </c>
      <c r="AA6" t="n">
        <v>116.6172378719349</v>
      </c>
      <c r="AB6" t="n">
        <v>159.5608496457464</v>
      </c>
      <c r="AC6" t="n">
        <v>144.3325861006592</v>
      </c>
      <c r="AD6" t="n">
        <v>116617.2378719349</v>
      </c>
      <c r="AE6" t="n">
        <v>159560.8496457464</v>
      </c>
      <c r="AF6" t="n">
        <v>5.031753609868613e-06</v>
      </c>
      <c r="AG6" t="n">
        <v>5</v>
      </c>
      <c r="AH6" t="n">
        <v>144332.5861006592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5.2433</v>
      </c>
      <c r="E7" t="n">
        <v>19.07</v>
      </c>
      <c r="F7" t="n">
        <v>16.15</v>
      </c>
      <c r="G7" t="n">
        <v>46.15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166.14</v>
      </c>
      <c r="Q7" t="n">
        <v>793.22</v>
      </c>
      <c r="R7" t="n">
        <v>132.93</v>
      </c>
      <c r="S7" t="n">
        <v>86.27</v>
      </c>
      <c r="T7" t="n">
        <v>12765.17</v>
      </c>
      <c r="U7" t="n">
        <v>0.65</v>
      </c>
      <c r="V7" t="n">
        <v>0.75</v>
      </c>
      <c r="W7" t="n">
        <v>0.25</v>
      </c>
      <c r="X7" t="n">
        <v>0.74</v>
      </c>
      <c r="Y7" t="n">
        <v>2</v>
      </c>
      <c r="Z7" t="n">
        <v>10</v>
      </c>
      <c r="AA7" t="n">
        <v>113.6448236187724</v>
      </c>
      <c r="AB7" t="n">
        <v>155.4938613309097</v>
      </c>
      <c r="AC7" t="n">
        <v>140.6537454425353</v>
      </c>
      <c r="AD7" t="n">
        <v>113644.8236187724</v>
      </c>
      <c r="AE7" t="n">
        <v>155493.8613309097</v>
      </c>
      <c r="AF7" t="n">
        <v>5.112388811887009e-06</v>
      </c>
      <c r="AG7" t="n">
        <v>5</v>
      </c>
      <c r="AH7" t="n">
        <v>140653.7454425353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5.269</v>
      </c>
      <c r="E8" t="n">
        <v>18.98</v>
      </c>
      <c r="F8" t="n">
        <v>16.15</v>
      </c>
      <c r="G8" t="n">
        <v>53.84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162.01</v>
      </c>
      <c r="Q8" t="n">
        <v>793.23</v>
      </c>
      <c r="R8" t="n">
        <v>133.02</v>
      </c>
      <c r="S8" t="n">
        <v>86.27</v>
      </c>
      <c r="T8" t="n">
        <v>12824.98</v>
      </c>
      <c r="U8" t="n">
        <v>0.65</v>
      </c>
      <c r="V8" t="n">
        <v>0.75</v>
      </c>
      <c r="W8" t="n">
        <v>0.25</v>
      </c>
      <c r="X8" t="n">
        <v>0.74</v>
      </c>
      <c r="Y8" t="n">
        <v>2</v>
      </c>
      <c r="Z8" t="n">
        <v>10</v>
      </c>
      <c r="AA8" t="n">
        <v>112.2772604694355</v>
      </c>
      <c r="AB8" t="n">
        <v>153.6227010973597</v>
      </c>
      <c r="AC8" t="n">
        <v>138.9611661154848</v>
      </c>
      <c r="AD8" t="n">
        <v>112277.2604694355</v>
      </c>
      <c r="AE8" t="n">
        <v>153622.7010973597</v>
      </c>
      <c r="AF8" t="n">
        <v>5.137447151571081e-06</v>
      </c>
      <c r="AG8" t="n">
        <v>5</v>
      </c>
      <c r="AH8" t="n">
        <v>138961.1661154848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5.3812</v>
      </c>
      <c r="E9" t="n">
        <v>18.58</v>
      </c>
      <c r="F9" t="n">
        <v>15.85</v>
      </c>
      <c r="G9" t="n">
        <v>63.39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153.14</v>
      </c>
      <c r="Q9" t="n">
        <v>793.25</v>
      </c>
      <c r="R9" t="n">
        <v>122.42</v>
      </c>
      <c r="S9" t="n">
        <v>86.27</v>
      </c>
      <c r="T9" t="n">
        <v>7537.7</v>
      </c>
      <c r="U9" t="n">
        <v>0.7</v>
      </c>
      <c r="V9" t="n">
        <v>0.77</v>
      </c>
      <c r="W9" t="n">
        <v>0.25</v>
      </c>
      <c r="X9" t="n">
        <v>0.44</v>
      </c>
      <c r="Y9" t="n">
        <v>2</v>
      </c>
      <c r="Z9" t="n">
        <v>10</v>
      </c>
      <c r="AA9" t="n">
        <v>108.4384844814418</v>
      </c>
      <c r="AB9" t="n">
        <v>148.3703184357453</v>
      </c>
      <c r="AC9" t="n">
        <v>134.2100634833279</v>
      </c>
      <c r="AD9" t="n">
        <v>108438.4844814418</v>
      </c>
      <c r="AE9" t="n">
        <v>148370.3184357453</v>
      </c>
      <c r="AF9" t="n">
        <v>5.246845817429171e-06</v>
      </c>
      <c r="AG9" t="n">
        <v>5</v>
      </c>
      <c r="AH9" t="n">
        <v>134210.0634833279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5.4011</v>
      </c>
      <c r="E10" t="n">
        <v>18.51</v>
      </c>
      <c r="F10" t="n">
        <v>15.84</v>
      </c>
      <c r="G10" t="n">
        <v>73.11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147.8</v>
      </c>
      <c r="Q10" t="n">
        <v>793.22</v>
      </c>
      <c r="R10" t="n">
        <v>122.37</v>
      </c>
      <c r="S10" t="n">
        <v>86.27</v>
      </c>
      <c r="T10" t="n">
        <v>7526.86</v>
      </c>
      <c r="U10" t="n">
        <v>0.7</v>
      </c>
      <c r="V10" t="n">
        <v>0.77</v>
      </c>
      <c r="W10" t="n">
        <v>0.24</v>
      </c>
      <c r="X10" t="n">
        <v>0.43</v>
      </c>
      <c r="Y10" t="n">
        <v>2</v>
      </c>
      <c r="Z10" t="n">
        <v>10</v>
      </c>
      <c r="AA10" t="n">
        <v>106.8738664297022</v>
      </c>
      <c r="AB10" t="n">
        <v>146.2295389912794</v>
      </c>
      <c r="AC10" t="n">
        <v>132.2735970244383</v>
      </c>
      <c r="AD10" t="n">
        <v>106873.8664297022</v>
      </c>
      <c r="AE10" t="n">
        <v>146229.5389912793</v>
      </c>
      <c r="AF10" t="n">
        <v>5.266248967612558e-06</v>
      </c>
      <c r="AG10" t="n">
        <v>5</v>
      </c>
      <c r="AH10" t="n">
        <v>132273.5970244383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5.4173</v>
      </c>
      <c r="E11" t="n">
        <v>18.46</v>
      </c>
      <c r="F11" t="n">
        <v>15.82</v>
      </c>
      <c r="G11" t="n">
        <v>79.08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3</v>
      </c>
      <c r="N11" t="n">
        <v>29.04</v>
      </c>
      <c r="O11" t="n">
        <v>20353.94</v>
      </c>
      <c r="P11" t="n">
        <v>143.96</v>
      </c>
      <c r="Q11" t="n">
        <v>793.23</v>
      </c>
      <c r="R11" t="n">
        <v>121.24</v>
      </c>
      <c r="S11" t="n">
        <v>86.27</v>
      </c>
      <c r="T11" t="n">
        <v>6964.48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105.7227599735996</v>
      </c>
      <c r="AB11" t="n">
        <v>144.6545443548079</v>
      </c>
      <c r="AC11" t="n">
        <v>130.8489176655523</v>
      </c>
      <c r="AD11" t="n">
        <v>105722.7599735996</v>
      </c>
      <c r="AE11" t="n">
        <v>144654.5443548079</v>
      </c>
      <c r="AF11" t="n">
        <v>5.282044496907576e-06</v>
      </c>
      <c r="AG11" t="n">
        <v>5</v>
      </c>
      <c r="AH11" t="n">
        <v>130848.9176655523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5.4169</v>
      </c>
      <c r="E12" t="n">
        <v>18.46</v>
      </c>
      <c r="F12" t="n">
        <v>15.82</v>
      </c>
      <c r="G12" t="n">
        <v>79.09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144.77</v>
      </c>
      <c r="Q12" t="n">
        <v>793.23</v>
      </c>
      <c r="R12" t="n">
        <v>121.18</v>
      </c>
      <c r="S12" t="n">
        <v>86.27</v>
      </c>
      <c r="T12" t="n">
        <v>6936.46</v>
      </c>
      <c r="U12" t="n">
        <v>0.71</v>
      </c>
      <c r="V12" t="n">
        <v>0.77</v>
      </c>
      <c r="W12" t="n">
        <v>0.25</v>
      </c>
      <c r="X12" t="n">
        <v>0.41</v>
      </c>
      <c r="Y12" t="n">
        <v>2</v>
      </c>
      <c r="Z12" t="n">
        <v>10</v>
      </c>
      <c r="AA12" t="n">
        <v>105.9301712455801</v>
      </c>
      <c r="AB12" t="n">
        <v>144.938333607471</v>
      </c>
      <c r="AC12" t="n">
        <v>131.105622470242</v>
      </c>
      <c r="AD12" t="n">
        <v>105930.1712455801</v>
      </c>
      <c r="AE12" t="n">
        <v>144938.333607471</v>
      </c>
      <c r="AF12" t="n">
        <v>5.281654483838563e-06</v>
      </c>
      <c r="AG12" t="n">
        <v>5</v>
      </c>
      <c r="AH12" t="n">
        <v>131105.622470242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25.1</v>
      </c>
      <c r="G2" t="n">
        <v>6.1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337.05</v>
      </c>
      <c r="Q2" t="n">
        <v>793.5700000000001</v>
      </c>
      <c r="R2" t="n">
        <v>432.41</v>
      </c>
      <c r="S2" t="n">
        <v>86.27</v>
      </c>
      <c r="T2" t="n">
        <v>161374.1</v>
      </c>
      <c r="U2" t="n">
        <v>0.2</v>
      </c>
      <c r="V2" t="n">
        <v>0.49</v>
      </c>
      <c r="W2" t="n">
        <v>0.61</v>
      </c>
      <c r="X2" t="n">
        <v>9.67</v>
      </c>
      <c r="Y2" t="n">
        <v>2</v>
      </c>
      <c r="Z2" t="n">
        <v>10</v>
      </c>
      <c r="AA2" t="n">
        <v>314.8087955854855</v>
      </c>
      <c r="AB2" t="n">
        <v>430.7352825039306</v>
      </c>
      <c r="AC2" t="n">
        <v>389.6265116825205</v>
      </c>
      <c r="AD2" t="n">
        <v>314808.7955854855</v>
      </c>
      <c r="AE2" t="n">
        <v>430735.2825039306</v>
      </c>
      <c r="AF2" t="n">
        <v>2.560327978710362e-06</v>
      </c>
      <c r="AG2" t="n">
        <v>8</v>
      </c>
      <c r="AH2" t="n">
        <v>389626.5116825205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4.0878</v>
      </c>
      <c r="E3" t="n">
        <v>24.46</v>
      </c>
      <c r="F3" t="n">
        <v>18.64</v>
      </c>
      <c r="G3" t="n">
        <v>12.43</v>
      </c>
      <c r="H3" t="n">
        <v>0.19</v>
      </c>
      <c r="I3" t="n">
        <v>90</v>
      </c>
      <c r="J3" t="n">
        <v>187.21</v>
      </c>
      <c r="K3" t="n">
        <v>53.44</v>
      </c>
      <c r="L3" t="n">
        <v>2</v>
      </c>
      <c r="M3" t="n">
        <v>88</v>
      </c>
      <c r="N3" t="n">
        <v>36.77</v>
      </c>
      <c r="O3" t="n">
        <v>23322.88</v>
      </c>
      <c r="P3" t="n">
        <v>246.35</v>
      </c>
      <c r="Q3" t="n">
        <v>793.53</v>
      </c>
      <c r="R3" t="n">
        <v>215.6</v>
      </c>
      <c r="S3" t="n">
        <v>86.27</v>
      </c>
      <c r="T3" t="n">
        <v>53753.17</v>
      </c>
      <c r="U3" t="n">
        <v>0.4</v>
      </c>
      <c r="V3" t="n">
        <v>0.65</v>
      </c>
      <c r="W3" t="n">
        <v>0.36</v>
      </c>
      <c r="X3" t="n">
        <v>3.23</v>
      </c>
      <c r="Y3" t="n">
        <v>2</v>
      </c>
      <c r="Z3" t="n">
        <v>10</v>
      </c>
      <c r="AA3" t="n">
        <v>176.3386325483633</v>
      </c>
      <c r="AB3" t="n">
        <v>241.2742965639784</v>
      </c>
      <c r="AC3" t="n">
        <v>218.2474163305843</v>
      </c>
      <c r="AD3" t="n">
        <v>176338.6325483633</v>
      </c>
      <c r="AE3" t="n">
        <v>241274.2965639784</v>
      </c>
      <c r="AF3" t="n">
        <v>3.847126892619818e-06</v>
      </c>
      <c r="AG3" t="n">
        <v>6</v>
      </c>
      <c r="AH3" t="n">
        <v>218247.4163305843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4.5265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228.54</v>
      </c>
      <c r="Q4" t="n">
        <v>793.38</v>
      </c>
      <c r="R4" t="n">
        <v>179.2</v>
      </c>
      <c r="S4" t="n">
        <v>86.27</v>
      </c>
      <c r="T4" t="n">
        <v>35726.52</v>
      </c>
      <c r="U4" t="n">
        <v>0.48</v>
      </c>
      <c r="V4" t="n">
        <v>0.6899999999999999</v>
      </c>
      <c r="W4" t="n">
        <v>0.31</v>
      </c>
      <c r="X4" t="n">
        <v>2.13</v>
      </c>
      <c r="Y4" t="n">
        <v>2</v>
      </c>
      <c r="Z4" t="n">
        <v>10</v>
      </c>
      <c r="AA4" t="n">
        <v>148.0576504965945</v>
      </c>
      <c r="AB4" t="n">
        <v>202.5790092518958</v>
      </c>
      <c r="AC4" t="n">
        <v>183.2451529303776</v>
      </c>
      <c r="AD4" t="n">
        <v>148057.6504965945</v>
      </c>
      <c r="AE4" t="n">
        <v>202579.0092518958</v>
      </c>
      <c r="AF4" t="n">
        <v>4.259998013465338e-06</v>
      </c>
      <c r="AG4" t="n">
        <v>5</v>
      </c>
      <c r="AH4" t="n">
        <v>183245.1529303776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4.8141</v>
      </c>
      <c r="E5" t="n">
        <v>20.77</v>
      </c>
      <c r="F5" t="n">
        <v>16.82</v>
      </c>
      <c r="G5" t="n">
        <v>25.22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215.62</v>
      </c>
      <c r="Q5" t="n">
        <v>793.3200000000001</v>
      </c>
      <c r="R5" t="n">
        <v>154.64</v>
      </c>
      <c r="S5" t="n">
        <v>86.27</v>
      </c>
      <c r="T5" t="n">
        <v>23523.97</v>
      </c>
      <c r="U5" t="n">
        <v>0.5600000000000001</v>
      </c>
      <c r="V5" t="n">
        <v>0.72</v>
      </c>
      <c r="W5" t="n">
        <v>0.29</v>
      </c>
      <c r="X5" t="n">
        <v>1.4</v>
      </c>
      <c r="Y5" t="n">
        <v>2</v>
      </c>
      <c r="Z5" t="n">
        <v>10</v>
      </c>
      <c r="AA5" t="n">
        <v>137.7663990574944</v>
      </c>
      <c r="AB5" t="n">
        <v>188.4980650149555</v>
      </c>
      <c r="AC5" t="n">
        <v>170.5080742486771</v>
      </c>
      <c r="AD5" t="n">
        <v>137766.3990574944</v>
      </c>
      <c r="AE5" t="n">
        <v>188498.0650149555</v>
      </c>
      <c r="AF5" t="n">
        <v>4.530665290317791e-06</v>
      </c>
      <c r="AG5" t="n">
        <v>5</v>
      </c>
      <c r="AH5" t="n">
        <v>170508.0742486771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4.9306</v>
      </c>
      <c r="E6" t="n">
        <v>20.28</v>
      </c>
      <c r="F6" t="n">
        <v>16.62</v>
      </c>
      <c r="G6" t="n">
        <v>31.17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209.89</v>
      </c>
      <c r="Q6" t="n">
        <v>793.24</v>
      </c>
      <c r="R6" t="n">
        <v>148.6</v>
      </c>
      <c r="S6" t="n">
        <v>86.27</v>
      </c>
      <c r="T6" t="n">
        <v>20545.07</v>
      </c>
      <c r="U6" t="n">
        <v>0.58</v>
      </c>
      <c r="V6" t="n">
        <v>0.73</v>
      </c>
      <c r="W6" t="n">
        <v>0.27</v>
      </c>
      <c r="X6" t="n">
        <v>1.21</v>
      </c>
      <c r="Y6" t="n">
        <v>2</v>
      </c>
      <c r="Z6" t="n">
        <v>10</v>
      </c>
      <c r="AA6" t="n">
        <v>133.9260725585758</v>
      </c>
      <c r="AB6" t="n">
        <v>183.24356087589</v>
      </c>
      <c r="AC6" t="n">
        <v>165.7550526098994</v>
      </c>
      <c r="AD6" t="n">
        <v>133926.0725585758</v>
      </c>
      <c r="AE6" t="n">
        <v>183243.56087589</v>
      </c>
      <c r="AF6" t="n">
        <v>4.640306242172141e-06</v>
      </c>
      <c r="AG6" t="n">
        <v>5</v>
      </c>
      <c r="AH6" t="n">
        <v>165755.0526098994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16.29</v>
      </c>
      <c r="G7" t="n">
        <v>37.59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202.21</v>
      </c>
      <c r="Q7" t="n">
        <v>793.21</v>
      </c>
      <c r="R7" t="n">
        <v>137.31</v>
      </c>
      <c r="S7" t="n">
        <v>86.27</v>
      </c>
      <c r="T7" t="n">
        <v>14927.66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129.2331644020028</v>
      </c>
      <c r="AB7" t="n">
        <v>176.822516899574</v>
      </c>
      <c r="AC7" t="n">
        <v>159.9468240586891</v>
      </c>
      <c r="AD7" t="n">
        <v>129233.1644020028</v>
      </c>
      <c r="AE7" t="n">
        <v>176822.516899574</v>
      </c>
      <c r="AF7" t="n">
        <v>4.770840147942083e-06</v>
      </c>
      <c r="AG7" t="n">
        <v>5</v>
      </c>
      <c r="AH7" t="n">
        <v>159946.8240586891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5.1264</v>
      </c>
      <c r="E8" t="n">
        <v>19.51</v>
      </c>
      <c r="F8" t="n">
        <v>16.22</v>
      </c>
      <c r="G8" t="n">
        <v>44.23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198.03</v>
      </c>
      <c r="Q8" t="n">
        <v>793.3099999999999</v>
      </c>
      <c r="R8" t="n">
        <v>135.09</v>
      </c>
      <c r="S8" t="n">
        <v>86.27</v>
      </c>
      <c r="T8" t="n">
        <v>13842.44</v>
      </c>
      <c r="U8" t="n">
        <v>0.64</v>
      </c>
      <c r="V8" t="n">
        <v>0.75</v>
      </c>
      <c r="W8" t="n">
        <v>0.26</v>
      </c>
      <c r="X8" t="n">
        <v>0.8100000000000001</v>
      </c>
      <c r="Y8" t="n">
        <v>2</v>
      </c>
      <c r="Z8" t="n">
        <v>10</v>
      </c>
      <c r="AA8" t="n">
        <v>127.1902397503509</v>
      </c>
      <c r="AB8" t="n">
        <v>174.0272972637106</v>
      </c>
      <c r="AC8" t="n">
        <v>157.4183762617563</v>
      </c>
      <c r="AD8" t="n">
        <v>127190.2397503509</v>
      </c>
      <c r="AE8" t="n">
        <v>174027.2972637106</v>
      </c>
      <c r="AF8" t="n">
        <v>4.824578331211467e-06</v>
      </c>
      <c r="AG8" t="n">
        <v>5</v>
      </c>
      <c r="AH8" t="n">
        <v>157418.3762617563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5.2227</v>
      </c>
      <c r="E9" t="n">
        <v>19.15</v>
      </c>
      <c r="F9" t="n">
        <v>15.97</v>
      </c>
      <c r="G9" t="n">
        <v>50.44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190.91</v>
      </c>
      <c r="Q9" t="n">
        <v>793.25</v>
      </c>
      <c r="R9" t="n">
        <v>126.49</v>
      </c>
      <c r="S9" t="n">
        <v>86.27</v>
      </c>
      <c r="T9" t="n">
        <v>9556.98</v>
      </c>
      <c r="U9" t="n">
        <v>0.68</v>
      </c>
      <c r="V9" t="n">
        <v>0.76</v>
      </c>
      <c r="W9" t="n">
        <v>0.25</v>
      </c>
      <c r="X9" t="n">
        <v>0.5600000000000001</v>
      </c>
      <c r="Y9" t="n">
        <v>2</v>
      </c>
      <c r="Z9" t="n">
        <v>10</v>
      </c>
      <c r="AA9" t="n">
        <v>123.6595268597127</v>
      </c>
      <c r="AB9" t="n">
        <v>169.1964201226823</v>
      </c>
      <c r="AC9" t="n">
        <v>153.0485512548876</v>
      </c>
      <c r="AD9" t="n">
        <v>123659.5268597127</v>
      </c>
      <c r="AE9" t="n">
        <v>169196.4201226823</v>
      </c>
      <c r="AF9" t="n">
        <v>4.915208577250728e-06</v>
      </c>
      <c r="AG9" t="n">
        <v>5</v>
      </c>
      <c r="AH9" t="n">
        <v>153048.5512548876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5.263</v>
      </c>
      <c r="E10" t="n">
        <v>19</v>
      </c>
      <c r="F10" t="n">
        <v>15.94</v>
      </c>
      <c r="G10" t="n">
        <v>59.76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187.22</v>
      </c>
      <c r="Q10" t="n">
        <v>793.21</v>
      </c>
      <c r="R10" t="n">
        <v>125.57</v>
      </c>
      <c r="S10" t="n">
        <v>86.27</v>
      </c>
      <c r="T10" t="n">
        <v>9112.1</v>
      </c>
      <c r="U10" t="n">
        <v>0.6899999999999999</v>
      </c>
      <c r="V10" t="n">
        <v>0.76</v>
      </c>
      <c r="W10" t="n">
        <v>0.25</v>
      </c>
      <c r="X10" t="n">
        <v>0.53</v>
      </c>
      <c r="Y10" t="n">
        <v>2</v>
      </c>
      <c r="Z10" t="n">
        <v>10</v>
      </c>
      <c r="AA10" t="n">
        <v>122.1310656759999</v>
      </c>
      <c r="AB10" t="n">
        <v>167.1051121001792</v>
      </c>
      <c r="AC10" t="n">
        <v>151.1568347348822</v>
      </c>
      <c r="AD10" t="n">
        <v>122131.0656759999</v>
      </c>
      <c r="AE10" t="n">
        <v>167105.1121001792</v>
      </c>
      <c r="AF10" t="n">
        <v>4.953135876475881e-06</v>
      </c>
      <c r="AG10" t="n">
        <v>5</v>
      </c>
      <c r="AH10" t="n">
        <v>151156.8347348822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5.2574</v>
      </c>
      <c r="E11" t="n">
        <v>19.02</v>
      </c>
      <c r="F11" t="n">
        <v>15.99</v>
      </c>
      <c r="G11" t="n">
        <v>63.98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184.16</v>
      </c>
      <c r="Q11" t="n">
        <v>793.23</v>
      </c>
      <c r="R11" t="n">
        <v>127.77</v>
      </c>
      <c r="S11" t="n">
        <v>86.27</v>
      </c>
      <c r="T11" t="n">
        <v>10215.98</v>
      </c>
      <c r="U11" t="n">
        <v>0.68</v>
      </c>
      <c r="V11" t="n">
        <v>0.76</v>
      </c>
      <c r="W11" t="n">
        <v>0.24</v>
      </c>
      <c r="X11" t="n">
        <v>0.58</v>
      </c>
      <c r="Y11" t="n">
        <v>2</v>
      </c>
      <c r="Z11" t="n">
        <v>10</v>
      </c>
      <c r="AA11" t="n">
        <v>121.4755366791948</v>
      </c>
      <c r="AB11" t="n">
        <v>166.2081884068526</v>
      </c>
      <c r="AC11" t="n">
        <v>150.3455121800061</v>
      </c>
      <c r="AD11" t="n">
        <v>121475.5366791948</v>
      </c>
      <c r="AE11" t="n">
        <v>166208.1884068526</v>
      </c>
      <c r="AF11" t="n">
        <v>4.94786558179447e-06</v>
      </c>
      <c r="AG11" t="n">
        <v>5</v>
      </c>
      <c r="AH11" t="n">
        <v>150345.5121800061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5.3244</v>
      </c>
      <c r="E12" t="n">
        <v>18.78</v>
      </c>
      <c r="F12" t="n">
        <v>15.83</v>
      </c>
      <c r="G12" t="n">
        <v>73.06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178.95</v>
      </c>
      <c r="Q12" t="n">
        <v>793.21</v>
      </c>
      <c r="R12" t="n">
        <v>121.96</v>
      </c>
      <c r="S12" t="n">
        <v>86.27</v>
      </c>
      <c r="T12" t="n">
        <v>7322.13</v>
      </c>
      <c r="U12" t="n">
        <v>0.71</v>
      </c>
      <c r="V12" t="n">
        <v>0.77</v>
      </c>
      <c r="W12" t="n">
        <v>0.24</v>
      </c>
      <c r="X12" t="n">
        <v>0.42</v>
      </c>
      <c r="Y12" t="n">
        <v>2</v>
      </c>
      <c r="Z12" t="n">
        <v>10</v>
      </c>
      <c r="AA12" t="n">
        <v>119.0898295193545</v>
      </c>
      <c r="AB12" t="n">
        <v>162.943958620789</v>
      </c>
      <c r="AC12" t="n">
        <v>147.3928159033481</v>
      </c>
      <c r="AD12" t="n">
        <v>119089.8295193545</v>
      </c>
      <c r="AE12" t="n">
        <v>162943.958620789</v>
      </c>
      <c r="AF12" t="n">
        <v>5.010920893161349e-06</v>
      </c>
      <c r="AG12" t="n">
        <v>5</v>
      </c>
      <c r="AH12" t="n">
        <v>147392.8159033481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5.341</v>
      </c>
      <c r="E13" t="n">
        <v>18.72</v>
      </c>
      <c r="F13" t="n">
        <v>15.81</v>
      </c>
      <c r="G13" t="n">
        <v>79.04000000000001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173.33</v>
      </c>
      <c r="Q13" t="n">
        <v>793.22</v>
      </c>
      <c r="R13" t="n">
        <v>121.32</v>
      </c>
      <c r="S13" t="n">
        <v>86.27</v>
      </c>
      <c r="T13" t="n">
        <v>7005.69</v>
      </c>
      <c r="U13" t="n">
        <v>0.71</v>
      </c>
      <c r="V13" t="n">
        <v>0.77</v>
      </c>
      <c r="W13" t="n">
        <v>0.24</v>
      </c>
      <c r="X13" t="n">
        <v>0.4</v>
      </c>
      <c r="Y13" t="n">
        <v>2</v>
      </c>
      <c r="Z13" t="n">
        <v>10</v>
      </c>
      <c r="AA13" t="n">
        <v>117.4297250050674</v>
      </c>
      <c r="AB13" t="n">
        <v>160.6725303857002</v>
      </c>
      <c r="AC13" t="n">
        <v>145.338169591046</v>
      </c>
      <c r="AD13" t="n">
        <v>117429.7250050674</v>
      </c>
      <c r="AE13" t="n">
        <v>160672.5303857002</v>
      </c>
      <c r="AF13" t="n">
        <v>5.026543552395531e-06</v>
      </c>
      <c r="AG13" t="n">
        <v>5</v>
      </c>
      <c r="AH13" t="n">
        <v>145338.169591046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5.3622</v>
      </c>
      <c r="E14" t="n">
        <v>18.65</v>
      </c>
      <c r="F14" t="n">
        <v>15.77</v>
      </c>
      <c r="G14" t="n">
        <v>86.02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170.2</v>
      </c>
      <c r="Q14" t="n">
        <v>793.21</v>
      </c>
      <c r="R14" t="n">
        <v>120.01</v>
      </c>
      <c r="S14" t="n">
        <v>86.27</v>
      </c>
      <c r="T14" t="n">
        <v>6354.1</v>
      </c>
      <c r="U14" t="n">
        <v>0.72</v>
      </c>
      <c r="V14" t="n">
        <v>0.77</v>
      </c>
      <c r="W14" t="n">
        <v>0.24</v>
      </c>
      <c r="X14" t="n">
        <v>0.36</v>
      </c>
      <c r="Y14" t="n">
        <v>2</v>
      </c>
      <c r="Z14" t="n">
        <v>10</v>
      </c>
      <c r="AA14" t="n">
        <v>116.333478107675</v>
      </c>
      <c r="AB14" t="n">
        <v>159.1725970176889</v>
      </c>
      <c r="AC14" t="n">
        <v>143.9813877585075</v>
      </c>
      <c r="AD14" t="n">
        <v>116333.478107675</v>
      </c>
      <c r="AE14" t="n">
        <v>159172.5970176889</v>
      </c>
      <c r="AF14" t="n">
        <v>5.046495382260871e-06</v>
      </c>
      <c r="AG14" t="n">
        <v>5</v>
      </c>
      <c r="AH14" t="n">
        <v>143981.3877585075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5.3775</v>
      </c>
      <c r="E15" t="n">
        <v>18.6</v>
      </c>
      <c r="F15" t="n">
        <v>15.76</v>
      </c>
      <c r="G15" t="n">
        <v>94.53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6</v>
      </c>
      <c r="N15" t="n">
        <v>43.4</v>
      </c>
      <c r="O15" t="n">
        <v>25621.03</v>
      </c>
      <c r="P15" t="n">
        <v>165.43</v>
      </c>
      <c r="Q15" t="n">
        <v>793.21</v>
      </c>
      <c r="R15" t="n">
        <v>119.56</v>
      </c>
      <c r="S15" t="n">
        <v>86.27</v>
      </c>
      <c r="T15" t="n">
        <v>6136.12</v>
      </c>
      <c r="U15" t="n">
        <v>0.72</v>
      </c>
      <c r="V15" t="n">
        <v>0.77</v>
      </c>
      <c r="W15" t="n">
        <v>0.24</v>
      </c>
      <c r="X15" t="n">
        <v>0.35</v>
      </c>
      <c r="Y15" t="n">
        <v>2</v>
      </c>
      <c r="Z15" t="n">
        <v>10</v>
      </c>
      <c r="AA15" t="n">
        <v>114.9357469406702</v>
      </c>
      <c r="AB15" t="n">
        <v>157.2601595714468</v>
      </c>
      <c r="AC15" t="n">
        <v>142.2514706580113</v>
      </c>
      <c r="AD15" t="n">
        <v>114935.7469406702</v>
      </c>
      <c r="AE15" t="n">
        <v>157260.1595714468</v>
      </c>
      <c r="AF15" t="n">
        <v>5.060894580229726e-06</v>
      </c>
      <c r="AG15" t="n">
        <v>5</v>
      </c>
      <c r="AH15" t="n">
        <v>142251.4706580113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5.3826</v>
      </c>
      <c r="E16" t="n">
        <v>18.58</v>
      </c>
      <c r="F16" t="n">
        <v>15.74</v>
      </c>
      <c r="G16" t="n">
        <v>94.42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165.86</v>
      </c>
      <c r="Q16" t="n">
        <v>793.24</v>
      </c>
      <c r="R16" t="n">
        <v>118.58</v>
      </c>
      <c r="S16" t="n">
        <v>86.27</v>
      </c>
      <c r="T16" t="n">
        <v>5645.51</v>
      </c>
      <c r="U16" t="n">
        <v>0.73</v>
      </c>
      <c r="V16" t="n">
        <v>0.77</v>
      </c>
      <c r="W16" t="n">
        <v>0.25</v>
      </c>
      <c r="X16" t="n">
        <v>0.33</v>
      </c>
      <c r="Y16" t="n">
        <v>2</v>
      </c>
      <c r="Z16" t="n">
        <v>10</v>
      </c>
      <c r="AA16" t="n">
        <v>114.9615613618885</v>
      </c>
      <c r="AB16" t="n">
        <v>157.2954800014095</v>
      </c>
      <c r="AC16" t="n">
        <v>142.2834201557109</v>
      </c>
      <c r="AD16" t="n">
        <v>114961.5613618885</v>
      </c>
      <c r="AE16" t="n">
        <v>157295.4800014095</v>
      </c>
      <c r="AF16" t="n">
        <v>5.06569431288601e-06</v>
      </c>
      <c r="AG16" t="n">
        <v>5</v>
      </c>
      <c r="AH16" t="n">
        <v>142283.4201557109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3.7412</v>
      </c>
      <c r="E2" t="n">
        <v>26.73</v>
      </c>
      <c r="F2" t="n">
        <v>21.06</v>
      </c>
      <c r="G2" t="n">
        <v>8.42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205.44</v>
      </c>
      <c r="Q2" t="n">
        <v>793.5700000000001</v>
      </c>
      <c r="R2" t="n">
        <v>296.69</v>
      </c>
      <c r="S2" t="n">
        <v>86.27</v>
      </c>
      <c r="T2" t="n">
        <v>93998.78999999999</v>
      </c>
      <c r="U2" t="n">
        <v>0.29</v>
      </c>
      <c r="V2" t="n">
        <v>0.58</v>
      </c>
      <c r="W2" t="n">
        <v>0.46</v>
      </c>
      <c r="X2" t="n">
        <v>5.64</v>
      </c>
      <c r="Y2" t="n">
        <v>2</v>
      </c>
      <c r="Z2" t="n">
        <v>10</v>
      </c>
      <c r="AA2" t="n">
        <v>164.3861006693913</v>
      </c>
      <c r="AB2" t="n">
        <v>224.9203151386863</v>
      </c>
      <c r="AC2" t="n">
        <v>203.4542359395597</v>
      </c>
      <c r="AD2" t="n">
        <v>164386.1006693913</v>
      </c>
      <c r="AE2" t="n">
        <v>224920.3151386863</v>
      </c>
      <c r="AF2" t="n">
        <v>3.809111240202125e-06</v>
      </c>
      <c r="AG2" t="n">
        <v>6</v>
      </c>
      <c r="AH2" t="n">
        <v>203454.2359395597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4.6599</v>
      </c>
      <c r="E3" t="n">
        <v>21.46</v>
      </c>
      <c r="F3" t="n">
        <v>17.89</v>
      </c>
      <c r="G3" t="n">
        <v>17.32</v>
      </c>
      <c r="H3" t="n">
        <v>0.3</v>
      </c>
      <c r="I3" t="n">
        <v>62</v>
      </c>
      <c r="J3" t="n">
        <v>117.34</v>
      </c>
      <c r="K3" t="n">
        <v>43.4</v>
      </c>
      <c r="L3" t="n">
        <v>2</v>
      </c>
      <c r="M3" t="n">
        <v>60</v>
      </c>
      <c r="N3" t="n">
        <v>16.94</v>
      </c>
      <c r="O3" t="n">
        <v>14705.49</v>
      </c>
      <c r="P3" t="n">
        <v>168.5</v>
      </c>
      <c r="Q3" t="n">
        <v>793.5</v>
      </c>
      <c r="R3" t="n">
        <v>191.53</v>
      </c>
      <c r="S3" t="n">
        <v>86.27</v>
      </c>
      <c r="T3" t="n">
        <v>41860.96</v>
      </c>
      <c r="U3" t="n">
        <v>0.45</v>
      </c>
      <c r="V3" t="n">
        <v>0.68</v>
      </c>
      <c r="W3" t="n">
        <v>0.31</v>
      </c>
      <c r="X3" t="n">
        <v>2.48</v>
      </c>
      <c r="Y3" t="n">
        <v>2</v>
      </c>
      <c r="Z3" t="n">
        <v>10</v>
      </c>
      <c r="AA3" t="n">
        <v>119.6215319941561</v>
      </c>
      <c r="AB3" t="n">
        <v>163.6714574038699</v>
      </c>
      <c r="AC3" t="n">
        <v>148.0508832236229</v>
      </c>
      <c r="AD3" t="n">
        <v>119621.5319941561</v>
      </c>
      <c r="AE3" t="n">
        <v>163671.4574038699</v>
      </c>
      <c r="AF3" t="n">
        <v>4.744487722714071e-06</v>
      </c>
      <c r="AG3" t="n">
        <v>5</v>
      </c>
      <c r="AH3" t="n">
        <v>148050.8832236229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16.56</v>
      </c>
      <c r="G4" t="n">
        <v>26.85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149.25</v>
      </c>
      <c r="Q4" t="n">
        <v>793.29</v>
      </c>
      <c r="R4" t="n">
        <v>145.79</v>
      </c>
      <c r="S4" t="n">
        <v>86.27</v>
      </c>
      <c r="T4" t="n">
        <v>19113.39</v>
      </c>
      <c r="U4" t="n">
        <v>0.59</v>
      </c>
      <c r="V4" t="n">
        <v>0.74</v>
      </c>
      <c r="W4" t="n">
        <v>0.28</v>
      </c>
      <c r="X4" t="n">
        <v>1.14</v>
      </c>
      <c r="Y4" t="n">
        <v>2</v>
      </c>
      <c r="Z4" t="n">
        <v>10</v>
      </c>
      <c r="AA4" t="n">
        <v>106.8355221764088</v>
      </c>
      <c r="AB4" t="n">
        <v>146.1770746922943</v>
      </c>
      <c r="AC4" t="n">
        <v>132.2261398445142</v>
      </c>
      <c r="AD4" t="n">
        <v>106835.5221764088</v>
      </c>
      <c r="AE4" t="n">
        <v>146177.0746922943</v>
      </c>
      <c r="AF4" t="n">
        <v>5.214874067462649e-06</v>
      </c>
      <c r="AG4" t="n">
        <v>5</v>
      </c>
      <c r="AH4" t="n">
        <v>132226.1398445142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5.2377</v>
      </c>
      <c r="E5" t="n">
        <v>19.09</v>
      </c>
      <c r="F5" t="n">
        <v>16.36</v>
      </c>
      <c r="G5" t="n">
        <v>36.36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141.55</v>
      </c>
      <c r="Q5" t="n">
        <v>793.29</v>
      </c>
      <c r="R5" t="n">
        <v>139.93</v>
      </c>
      <c r="S5" t="n">
        <v>86.27</v>
      </c>
      <c r="T5" t="n">
        <v>16235.27</v>
      </c>
      <c r="U5" t="n">
        <v>0.62</v>
      </c>
      <c r="V5" t="n">
        <v>0.74</v>
      </c>
      <c r="W5" t="n">
        <v>0.26</v>
      </c>
      <c r="X5" t="n">
        <v>0.95</v>
      </c>
      <c r="Y5" t="n">
        <v>2</v>
      </c>
      <c r="Z5" t="n">
        <v>10</v>
      </c>
      <c r="AA5" t="n">
        <v>103.3734263066937</v>
      </c>
      <c r="AB5" t="n">
        <v>141.4400823864624</v>
      </c>
      <c r="AC5" t="n">
        <v>127.9412394359389</v>
      </c>
      <c r="AD5" t="n">
        <v>103373.4263066937</v>
      </c>
      <c r="AE5" t="n">
        <v>141440.0823864624</v>
      </c>
      <c r="AF5" t="n">
        <v>5.332776099328203e-06</v>
      </c>
      <c r="AG5" t="n">
        <v>5</v>
      </c>
      <c r="AH5" t="n">
        <v>127941.2394359389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5.3622</v>
      </c>
      <c r="E6" t="n">
        <v>18.65</v>
      </c>
      <c r="F6" t="n">
        <v>16.09</v>
      </c>
      <c r="G6" t="n">
        <v>48.26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131.53</v>
      </c>
      <c r="Q6" t="n">
        <v>793.26</v>
      </c>
      <c r="R6" t="n">
        <v>130.67</v>
      </c>
      <c r="S6" t="n">
        <v>86.27</v>
      </c>
      <c r="T6" t="n">
        <v>11640.68</v>
      </c>
      <c r="U6" t="n">
        <v>0.66</v>
      </c>
      <c r="V6" t="n">
        <v>0.76</v>
      </c>
      <c r="W6" t="n">
        <v>0.25</v>
      </c>
      <c r="X6" t="n">
        <v>0.68</v>
      </c>
      <c r="Y6" t="n">
        <v>2</v>
      </c>
      <c r="Z6" t="n">
        <v>10</v>
      </c>
      <c r="AA6" t="n">
        <v>99.32144026018723</v>
      </c>
      <c r="AB6" t="n">
        <v>135.8959763166269</v>
      </c>
      <c r="AC6" t="n">
        <v>122.9262550682051</v>
      </c>
      <c r="AD6" t="n">
        <v>99321.44026018723</v>
      </c>
      <c r="AE6" t="n">
        <v>135895.9763166269</v>
      </c>
      <c r="AF6" t="n">
        <v>5.459536055867591e-06</v>
      </c>
      <c r="AG6" t="n">
        <v>5</v>
      </c>
      <c r="AH6" t="n">
        <v>122926.2550682051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5.4243</v>
      </c>
      <c r="E7" t="n">
        <v>18.44</v>
      </c>
      <c r="F7" t="n">
        <v>15.97</v>
      </c>
      <c r="G7" t="n">
        <v>59.88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123.54</v>
      </c>
      <c r="Q7" t="n">
        <v>793.3</v>
      </c>
      <c r="R7" t="n">
        <v>126.45</v>
      </c>
      <c r="S7" t="n">
        <v>86.27</v>
      </c>
      <c r="T7" t="n">
        <v>9549.77</v>
      </c>
      <c r="U7" t="n">
        <v>0.68</v>
      </c>
      <c r="V7" t="n">
        <v>0.76</v>
      </c>
      <c r="W7" t="n">
        <v>0.25</v>
      </c>
      <c r="X7" t="n">
        <v>0.5600000000000001</v>
      </c>
      <c r="Y7" t="n">
        <v>2</v>
      </c>
      <c r="Z7" t="n">
        <v>10</v>
      </c>
      <c r="AA7" t="n">
        <v>96.6338482350744</v>
      </c>
      <c r="AB7" t="n">
        <v>132.2186943396773</v>
      </c>
      <c r="AC7" t="n">
        <v>119.5999277220367</v>
      </c>
      <c r="AD7" t="n">
        <v>96633.8482350744</v>
      </c>
      <c r="AE7" t="n">
        <v>132218.6943396773</v>
      </c>
      <c r="AF7" t="n">
        <v>5.522763311298082e-06</v>
      </c>
      <c r="AG7" t="n">
        <v>5</v>
      </c>
      <c r="AH7" t="n">
        <v>119599.9277220367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5.4168</v>
      </c>
      <c r="E8" t="n">
        <v>18.46</v>
      </c>
      <c r="F8" t="n">
        <v>15.99</v>
      </c>
      <c r="G8" t="n">
        <v>59.98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123.96</v>
      </c>
      <c r="Q8" t="n">
        <v>793.3200000000001</v>
      </c>
      <c r="R8" t="n">
        <v>126.91</v>
      </c>
      <c r="S8" t="n">
        <v>86.27</v>
      </c>
      <c r="T8" t="n">
        <v>9780.709999999999</v>
      </c>
      <c r="U8" t="n">
        <v>0.68</v>
      </c>
      <c r="V8" t="n">
        <v>0.76</v>
      </c>
      <c r="W8" t="n">
        <v>0.27</v>
      </c>
      <c r="X8" t="n">
        <v>0.58</v>
      </c>
      <c r="Y8" t="n">
        <v>2</v>
      </c>
      <c r="Z8" t="n">
        <v>10</v>
      </c>
      <c r="AA8" t="n">
        <v>96.82371650310012</v>
      </c>
      <c r="AB8" t="n">
        <v>132.4784804803868</v>
      </c>
      <c r="AC8" t="n">
        <v>119.8349202380891</v>
      </c>
      <c r="AD8" t="n">
        <v>96823.71650310012</v>
      </c>
      <c r="AE8" t="n">
        <v>132478.4804803868</v>
      </c>
      <c r="AF8" t="n">
        <v>5.515127169337879e-06</v>
      </c>
      <c r="AG8" t="n">
        <v>5</v>
      </c>
      <c r="AH8" t="n">
        <v>119834.9202380891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4.1838</v>
      </c>
      <c r="E2" t="n">
        <v>23.9</v>
      </c>
      <c r="F2" t="n">
        <v>19.75</v>
      </c>
      <c r="G2" t="n">
        <v>10.13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159.8</v>
      </c>
      <c r="Q2" t="n">
        <v>793.52</v>
      </c>
      <c r="R2" t="n">
        <v>252.76</v>
      </c>
      <c r="S2" t="n">
        <v>86.27</v>
      </c>
      <c r="T2" t="n">
        <v>72201.95</v>
      </c>
      <c r="U2" t="n">
        <v>0.34</v>
      </c>
      <c r="V2" t="n">
        <v>0.62</v>
      </c>
      <c r="W2" t="n">
        <v>0.41</v>
      </c>
      <c r="X2" t="n">
        <v>4.33</v>
      </c>
      <c r="Y2" t="n">
        <v>2</v>
      </c>
      <c r="Z2" t="n">
        <v>10</v>
      </c>
      <c r="AA2" t="n">
        <v>131.6133715840095</v>
      </c>
      <c r="AB2" t="n">
        <v>180.0792213733238</v>
      </c>
      <c r="AC2" t="n">
        <v>162.8927132282788</v>
      </c>
      <c r="AD2" t="n">
        <v>131613.3715840095</v>
      </c>
      <c r="AE2" t="n">
        <v>180079.2213733238</v>
      </c>
      <c r="AF2" t="n">
        <v>4.437242687660467e-06</v>
      </c>
      <c r="AG2" t="n">
        <v>6</v>
      </c>
      <c r="AH2" t="n">
        <v>162892.7132282788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4.9959</v>
      </c>
      <c r="E3" t="n">
        <v>20.02</v>
      </c>
      <c r="F3" t="n">
        <v>17.17</v>
      </c>
      <c r="G3" t="n">
        <v>21.46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130.84</v>
      </c>
      <c r="Q3" t="n">
        <v>793.36</v>
      </c>
      <c r="R3" t="n">
        <v>166.66</v>
      </c>
      <c r="S3" t="n">
        <v>86.27</v>
      </c>
      <c r="T3" t="n">
        <v>29495.61</v>
      </c>
      <c r="U3" t="n">
        <v>0.52</v>
      </c>
      <c r="V3" t="n">
        <v>0.71</v>
      </c>
      <c r="W3" t="n">
        <v>0.3</v>
      </c>
      <c r="X3" t="n">
        <v>1.76</v>
      </c>
      <c r="Y3" t="n">
        <v>2</v>
      </c>
      <c r="Z3" t="n">
        <v>10</v>
      </c>
      <c r="AA3" t="n">
        <v>99.91509151581693</v>
      </c>
      <c r="AB3" t="n">
        <v>136.708236154624</v>
      </c>
      <c r="AC3" t="n">
        <v>123.6609939672779</v>
      </c>
      <c r="AD3" t="n">
        <v>99915.09151581692</v>
      </c>
      <c r="AE3" t="n">
        <v>136708.236154624</v>
      </c>
      <c r="AF3" t="n">
        <v>5.29853739262941e-06</v>
      </c>
      <c r="AG3" t="n">
        <v>5</v>
      </c>
      <c r="AH3" t="n">
        <v>123660.9939672779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5.276</v>
      </c>
      <c r="E4" t="n">
        <v>18.95</v>
      </c>
      <c r="F4" t="n">
        <v>16.47</v>
      </c>
      <c r="G4" t="n">
        <v>34.07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116.38</v>
      </c>
      <c r="Q4" t="n">
        <v>793.26</v>
      </c>
      <c r="R4" t="n">
        <v>143.22</v>
      </c>
      <c r="S4" t="n">
        <v>86.27</v>
      </c>
      <c r="T4" t="n">
        <v>17869.56</v>
      </c>
      <c r="U4" t="n">
        <v>0.6</v>
      </c>
      <c r="V4" t="n">
        <v>0.74</v>
      </c>
      <c r="W4" t="n">
        <v>0.27</v>
      </c>
      <c r="X4" t="n">
        <v>1.06</v>
      </c>
      <c r="Y4" t="n">
        <v>2</v>
      </c>
      <c r="Z4" t="n">
        <v>10</v>
      </c>
      <c r="AA4" t="n">
        <v>92.81502484793312</v>
      </c>
      <c r="AB4" t="n">
        <v>126.9936117067958</v>
      </c>
      <c r="AC4" t="n">
        <v>114.8735196421862</v>
      </c>
      <c r="AD4" t="n">
        <v>92815.02484793312</v>
      </c>
      <c r="AE4" t="n">
        <v>126993.6117067958</v>
      </c>
      <c r="AF4" t="n">
        <v>5.595605052845887e-06</v>
      </c>
      <c r="AG4" t="n">
        <v>5</v>
      </c>
      <c r="AH4" t="n">
        <v>114873.5196421862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5.4115</v>
      </c>
      <c r="E5" t="n">
        <v>18.48</v>
      </c>
      <c r="F5" t="n">
        <v>16.14</v>
      </c>
      <c r="G5" t="n">
        <v>46.12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105.77</v>
      </c>
      <c r="Q5" t="n">
        <v>793.35</v>
      </c>
      <c r="R5" t="n">
        <v>131.77</v>
      </c>
      <c r="S5" t="n">
        <v>86.27</v>
      </c>
      <c r="T5" t="n">
        <v>12183.66</v>
      </c>
      <c r="U5" t="n">
        <v>0.65</v>
      </c>
      <c r="V5" t="n">
        <v>0.75</v>
      </c>
      <c r="W5" t="n">
        <v>0.27</v>
      </c>
      <c r="X5" t="n">
        <v>0.73</v>
      </c>
      <c r="Y5" t="n">
        <v>2</v>
      </c>
      <c r="Z5" t="n">
        <v>10</v>
      </c>
      <c r="AA5" t="n">
        <v>88.74278735962667</v>
      </c>
      <c r="AB5" t="n">
        <v>121.4217967208591</v>
      </c>
      <c r="AC5" t="n">
        <v>109.8334708584141</v>
      </c>
      <c r="AD5" t="n">
        <v>88742.78735962667</v>
      </c>
      <c r="AE5" t="n">
        <v>121421.7967208591</v>
      </c>
      <c r="AF5" t="n">
        <v>5.73931325691348e-06</v>
      </c>
      <c r="AG5" t="n">
        <v>5</v>
      </c>
      <c r="AH5" t="n">
        <v>109833.4708584141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5.4093</v>
      </c>
      <c r="E6" t="n">
        <v>18.49</v>
      </c>
      <c r="F6" t="n">
        <v>16.15</v>
      </c>
      <c r="G6" t="n">
        <v>46.14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107.15</v>
      </c>
      <c r="Q6" t="n">
        <v>793.34</v>
      </c>
      <c r="R6" t="n">
        <v>131.96</v>
      </c>
      <c r="S6" t="n">
        <v>86.27</v>
      </c>
      <c r="T6" t="n">
        <v>12278.25</v>
      </c>
      <c r="U6" t="n">
        <v>0.65</v>
      </c>
      <c r="V6" t="n">
        <v>0.75</v>
      </c>
      <c r="W6" t="n">
        <v>0.28</v>
      </c>
      <c r="X6" t="n">
        <v>0.74</v>
      </c>
      <c r="Y6" t="n">
        <v>2</v>
      </c>
      <c r="Z6" t="n">
        <v>10</v>
      </c>
      <c r="AA6" t="n">
        <v>89.11506165216525</v>
      </c>
      <c r="AB6" t="n">
        <v>121.9311588314928</v>
      </c>
      <c r="AC6" t="n">
        <v>110.2942201641033</v>
      </c>
      <c r="AD6" t="n">
        <v>89115.06165216526</v>
      </c>
      <c r="AE6" t="n">
        <v>121931.1588314928</v>
      </c>
      <c r="AF6" t="n">
        <v>5.736979987179541e-06</v>
      </c>
      <c r="AG6" t="n">
        <v>5</v>
      </c>
      <c r="AH6" t="n">
        <v>110294.2201641033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4.1838</v>
      </c>
      <c r="E18" t="n">
        <v>23.9</v>
      </c>
      <c r="F18" t="n">
        <v>19.75</v>
      </c>
      <c r="G18" t="n">
        <v>10.13</v>
      </c>
      <c r="H18" t="n">
        <v>0.2</v>
      </c>
      <c r="I18" t="n">
        <v>117</v>
      </c>
      <c r="J18" t="n">
        <v>89.87</v>
      </c>
      <c r="K18" t="n">
        <v>37.55</v>
      </c>
      <c r="L18" t="n">
        <v>1</v>
      </c>
      <c r="M18" t="n">
        <v>115</v>
      </c>
      <c r="N18" t="n">
        <v>11.32</v>
      </c>
      <c r="O18" t="n">
        <v>11317.98</v>
      </c>
      <c r="P18" t="n">
        <v>159.8</v>
      </c>
      <c r="Q18" t="n">
        <v>793.52</v>
      </c>
      <c r="R18" t="n">
        <v>252.76</v>
      </c>
      <c r="S18" t="n">
        <v>86.27</v>
      </c>
      <c r="T18" t="n">
        <v>72201.95</v>
      </c>
      <c r="U18" t="n">
        <v>0.34</v>
      </c>
      <c r="V18" t="n">
        <v>0.62</v>
      </c>
      <c r="W18" t="n">
        <v>0.41</v>
      </c>
      <c r="X18" t="n">
        <v>4.33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4.9959</v>
      </c>
      <c r="E19" t="n">
        <v>20.02</v>
      </c>
      <c r="F19" t="n">
        <v>17.17</v>
      </c>
      <c r="G19" t="n">
        <v>21.46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130.84</v>
      </c>
      <c r="Q19" t="n">
        <v>793.36</v>
      </c>
      <c r="R19" t="n">
        <v>166.66</v>
      </c>
      <c r="S19" t="n">
        <v>86.27</v>
      </c>
      <c r="T19" t="n">
        <v>29495.61</v>
      </c>
      <c r="U19" t="n">
        <v>0.52</v>
      </c>
      <c r="V19" t="n">
        <v>0.71</v>
      </c>
      <c r="W19" t="n">
        <v>0.3</v>
      </c>
      <c r="X19" t="n">
        <v>1.76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5.276</v>
      </c>
      <c r="E20" t="n">
        <v>18.95</v>
      </c>
      <c r="F20" t="n">
        <v>16.47</v>
      </c>
      <c r="G20" t="n">
        <v>34.07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116.38</v>
      </c>
      <c r="Q20" t="n">
        <v>793.26</v>
      </c>
      <c r="R20" t="n">
        <v>143.22</v>
      </c>
      <c r="S20" t="n">
        <v>86.27</v>
      </c>
      <c r="T20" t="n">
        <v>17869.56</v>
      </c>
      <c r="U20" t="n">
        <v>0.6</v>
      </c>
      <c r="V20" t="n">
        <v>0.74</v>
      </c>
      <c r="W20" t="n">
        <v>0.27</v>
      </c>
      <c r="X20" t="n">
        <v>1.06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5.4115</v>
      </c>
      <c r="E21" t="n">
        <v>18.48</v>
      </c>
      <c r="F21" t="n">
        <v>16.14</v>
      </c>
      <c r="G21" t="n">
        <v>46.12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6</v>
      </c>
      <c r="N21" t="n">
        <v>12</v>
      </c>
      <c r="O21" t="n">
        <v>11772.07</v>
      </c>
      <c r="P21" t="n">
        <v>105.77</v>
      </c>
      <c r="Q21" t="n">
        <v>793.35</v>
      </c>
      <c r="R21" t="n">
        <v>131.77</v>
      </c>
      <c r="S21" t="n">
        <v>86.27</v>
      </c>
      <c r="T21" t="n">
        <v>12183.66</v>
      </c>
      <c r="U21" t="n">
        <v>0.65</v>
      </c>
      <c r="V21" t="n">
        <v>0.75</v>
      </c>
      <c r="W21" t="n">
        <v>0.27</v>
      </c>
      <c r="X21" t="n">
        <v>0.73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5.4093</v>
      </c>
      <c r="E22" t="n">
        <v>18.49</v>
      </c>
      <c r="F22" t="n">
        <v>16.15</v>
      </c>
      <c r="G22" t="n">
        <v>46.14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107.15</v>
      </c>
      <c r="Q22" t="n">
        <v>793.34</v>
      </c>
      <c r="R22" t="n">
        <v>131.96</v>
      </c>
      <c r="S22" t="n">
        <v>86.27</v>
      </c>
      <c r="T22" t="n">
        <v>12278.25</v>
      </c>
      <c r="U22" t="n">
        <v>0.65</v>
      </c>
      <c r="V22" t="n">
        <v>0.75</v>
      </c>
      <c r="W22" t="n">
        <v>0.28</v>
      </c>
      <c r="X22" t="n">
        <v>0.74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4.532</v>
      </c>
      <c r="E23" t="n">
        <v>22.07</v>
      </c>
      <c r="F23" t="n">
        <v>18.77</v>
      </c>
      <c r="G23" t="n">
        <v>12.11</v>
      </c>
      <c r="H23" t="n">
        <v>0.24</v>
      </c>
      <c r="I23" t="n">
        <v>93</v>
      </c>
      <c r="J23" t="n">
        <v>71.52</v>
      </c>
      <c r="K23" t="n">
        <v>32.27</v>
      </c>
      <c r="L23" t="n">
        <v>1</v>
      </c>
      <c r="M23" t="n">
        <v>91</v>
      </c>
      <c r="N23" t="n">
        <v>8.25</v>
      </c>
      <c r="O23" t="n">
        <v>9054.6</v>
      </c>
      <c r="P23" t="n">
        <v>127.01</v>
      </c>
      <c r="Q23" t="n">
        <v>793.64</v>
      </c>
      <c r="R23" t="n">
        <v>219.84</v>
      </c>
      <c r="S23" t="n">
        <v>86.27</v>
      </c>
      <c r="T23" t="n">
        <v>55861.01</v>
      </c>
      <c r="U23" t="n">
        <v>0.39</v>
      </c>
      <c r="V23" t="n">
        <v>0.65</v>
      </c>
      <c r="W23" t="n">
        <v>0.37</v>
      </c>
      <c r="X23" t="n">
        <v>3.36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</v>
      </c>
      <c r="E24" t="n">
        <v>19.08</v>
      </c>
      <c r="F24" t="n">
        <v>16.65</v>
      </c>
      <c r="G24" t="n">
        <v>26.29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101.74</v>
      </c>
      <c r="Q24" t="n">
        <v>793.3</v>
      </c>
      <c r="R24" t="n">
        <v>149.02</v>
      </c>
      <c r="S24" t="n">
        <v>86.27</v>
      </c>
      <c r="T24" t="n">
        <v>20725.81</v>
      </c>
      <c r="U24" t="n">
        <v>0.58</v>
      </c>
      <c r="V24" t="n">
        <v>0.73</v>
      </c>
      <c r="W24" t="n">
        <v>0.28</v>
      </c>
      <c r="X24" t="n">
        <v>1.24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5.342</v>
      </c>
      <c r="E25" t="n">
        <v>18.72</v>
      </c>
      <c r="F25" t="n">
        <v>16.44</v>
      </c>
      <c r="G25" t="n">
        <v>35.23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94.45</v>
      </c>
      <c r="Q25" t="n">
        <v>793.48</v>
      </c>
      <c r="R25" t="n">
        <v>141.19</v>
      </c>
      <c r="S25" t="n">
        <v>86.27</v>
      </c>
      <c r="T25" t="n">
        <v>16861</v>
      </c>
      <c r="U25" t="n">
        <v>0.61</v>
      </c>
      <c r="V25" t="n">
        <v>0.74</v>
      </c>
      <c r="W25" t="n">
        <v>0.3</v>
      </c>
      <c r="X25" t="n">
        <v>1.03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5.0553</v>
      </c>
      <c r="E26" t="n">
        <v>19.78</v>
      </c>
      <c r="F26" t="n">
        <v>17.47</v>
      </c>
      <c r="G26" t="n">
        <v>19.06</v>
      </c>
      <c r="H26" t="n">
        <v>0.43</v>
      </c>
      <c r="I26" t="n">
        <v>55</v>
      </c>
      <c r="J26" t="n">
        <v>39.78</v>
      </c>
      <c r="K26" t="n">
        <v>19.54</v>
      </c>
      <c r="L26" t="n">
        <v>1</v>
      </c>
      <c r="M26" t="n">
        <v>7</v>
      </c>
      <c r="N26" t="n">
        <v>4.24</v>
      </c>
      <c r="O26" t="n">
        <v>5140</v>
      </c>
      <c r="P26" t="n">
        <v>67.81</v>
      </c>
      <c r="Q26" t="n">
        <v>793.63</v>
      </c>
      <c r="R26" t="n">
        <v>174.54</v>
      </c>
      <c r="S26" t="n">
        <v>86.27</v>
      </c>
      <c r="T26" t="n">
        <v>33398.88</v>
      </c>
      <c r="U26" t="n">
        <v>0.49</v>
      </c>
      <c r="V26" t="n">
        <v>0.7</v>
      </c>
      <c r="W26" t="n">
        <v>0.37</v>
      </c>
      <c r="X26" t="n">
        <v>2.06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5.0651</v>
      </c>
      <c r="E27" t="n">
        <v>19.74</v>
      </c>
      <c r="F27" t="n">
        <v>17.44</v>
      </c>
      <c r="G27" t="n">
        <v>19.38</v>
      </c>
      <c r="H27" t="n">
        <v>0.84</v>
      </c>
      <c r="I27" t="n">
        <v>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69.16</v>
      </c>
      <c r="Q27" t="n">
        <v>793.5700000000001</v>
      </c>
      <c r="R27" t="n">
        <v>173.48</v>
      </c>
      <c r="S27" t="n">
        <v>86.27</v>
      </c>
      <c r="T27" t="n">
        <v>32876.24</v>
      </c>
      <c r="U27" t="n">
        <v>0.5</v>
      </c>
      <c r="V27" t="n">
        <v>0.7</v>
      </c>
      <c r="W27" t="n">
        <v>0.38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3.3217</v>
      </c>
      <c r="E28" t="n">
        <v>30.11</v>
      </c>
      <c r="F28" t="n">
        <v>22.53</v>
      </c>
      <c r="G28" t="n">
        <v>7.31</v>
      </c>
      <c r="H28" t="n">
        <v>0.12</v>
      </c>
      <c r="I28" t="n">
        <v>185</v>
      </c>
      <c r="J28" t="n">
        <v>141.81</v>
      </c>
      <c r="K28" t="n">
        <v>47.83</v>
      </c>
      <c r="L28" t="n">
        <v>1</v>
      </c>
      <c r="M28" t="n">
        <v>183</v>
      </c>
      <c r="N28" t="n">
        <v>22.98</v>
      </c>
      <c r="O28" t="n">
        <v>17723.39</v>
      </c>
      <c r="P28" t="n">
        <v>252.63</v>
      </c>
      <c r="Q28" t="n">
        <v>793.79</v>
      </c>
      <c r="R28" t="n">
        <v>346.11</v>
      </c>
      <c r="S28" t="n">
        <v>86.27</v>
      </c>
      <c r="T28" t="n">
        <v>118532.53</v>
      </c>
      <c r="U28" t="n">
        <v>0.25</v>
      </c>
      <c r="V28" t="n">
        <v>0.54</v>
      </c>
      <c r="W28" t="n">
        <v>0.52</v>
      </c>
      <c r="X28" t="n">
        <v>7.11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4.5387</v>
      </c>
      <c r="E29" t="n">
        <v>22.03</v>
      </c>
      <c r="F29" t="n">
        <v>17.75</v>
      </c>
      <c r="G29" t="n">
        <v>15</v>
      </c>
      <c r="H29" t="n">
        <v>0.25</v>
      </c>
      <c r="I29" t="n">
        <v>71</v>
      </c>
      <c r="J29" t="n">
        <v>143.17</v>
      </c>
      <c r="K29" t="n">
        <v>47.83</v>
      </c>
      <c r="L29" t="n">
        <v>2</v>
      </c>
      <c r="M29" t="n">
        <v>69</v>
      </c>
      <c r="N29" t="n">
        <v>23.34</v>
      </c>
      <c r="O29" t="n">
        <v>17891.86</v>
      </c>
      <c r="P29" t="n">
        <v>193.82</v>
      </c>
      <c r="Q29" t="n">
        <v>793.39</v>
      </c>
      <c r="R29" t="n">
        <v>186.24</v>
      </c>
      <c r="S29" t="n">
        <v>86.27</v>
      </c>
      <c r="T29" t="n">
        <v>39168.01</v>
      </c>
      <c r="U29" t="n">
        <v>0.46</v>
      </c>
      <c r="V29" t="n">
        <v>0.6899999999999999</v>
      </c>
      <c r="W29" t="n">
        <v>0.31</v>
      </c>
      <c r="X29" t="n">
        <v>2.34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4.8581</v>
      </c>
      <c r="E30" t="n">
        <v>20.58</v>
      </c>
      <c r="F30" t="n">
        <v>17.06</v>
      </c>
      <c r="G30" t="n">
        <v>22.74</v>
      </c>
      <c r="H30" t="n">
        <v>0.37</v>
      </c>
      <c r="I30" t="n">
        <v>45</v>
      </c>
      <c r="J30" t="n">
        <v>144.54</v>
      </c>
      <c r="K30" t="n">
        <v>47.83</v>
      </c>
      <c r="L30" t="n">
        <v>3</v>
      </c>
      <c r="M30" t="n">
        <v>43</v>
      </c>
      <c r="N30" t="n">
        <v>23.71</v>
      </c>
      <c r="O30" t="n">
        <v>18060.85</v>
      </c>
      <c r="P30" t="n">
        <v>181.7</v>
      </c>
      <c r="Q30" t="n">
        <v>793.5</v>
      </c>
      <c r="R30" t="n">
        <v>162.87</v>
      </c>
      <c r="S30" t="n">
        <v>86.27</v>
      </c>
      <c r="T30" t="n">
        <v>27616.33</v>
      </c>
      <c r="U30" t="n">
        <v>0.53</v>
      </c>
      <c r="V30" t="n">
        <v>0.71</v>
      </c>
      <c r="W30" t="n">
        <v>0.29</v>
      </c>
      <c r="X30" t="n">
        <v>1.64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5.0615</v>
      </c>
      <c r="E31" t="n">
        <v>19.76</v>
      </c>
      <c r="F31" t="n">
        <v>16.6</v>
      </c>
      <c r="G31" t="n">
        <v>31.13</v>
      </c>
      <c r="H31" t="n">
        <v>0.49</v>
      </c>
      <c r="I31" t="n">
        <v>32</v>
      </c>
      <c r="J31" t="n">
        <v>145.92</v>
      </c>
      <c r="K31" t="n">
        <v>47.83</v>
      </c>
      <c r="L31" t="n">
        <v>4</v>
      </c>
      <c r="M31" t="n">
        <v>30</v>
      </c>
      <c r="N31" t="n">
        <v>24.09</v>
      </c>
      <c r="O31" t="n">
        <v>18230.35</v>
      </c>
      <c r="P31" t="n">
        <v>172.15</v>
      </c>
      <c r="Q31" t="n">
        <v>793.38</v>
      </c>
      <c r="R31" t="n">
        <v>148.07</v>
      </c>
      <c r="S31" t="n">
        <v>86.27</v>
      </c>
      <c r="T31" t="n">
        <v>20279.28</v>
      </c>
      <c r="U31" t="n">
        <v>0.58</v>
      </c>
      <c r="V31" t="n">
        <v>0.73</v>
      </c>
      <c r="W31" t="n">
        <v>0.27</v>
      </c>
      <c r="X31" t="n">
        <v>1.19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5.2297</v>
      </c>
      <c r="E32" t="n">
        <v>19.12</v>
      </c>
      <c r="F32" t="n">
        <v>16.17</v>
      </c>
      <c r="G32" t="n">
        <v>38.81</v>
      </c>
      <c r="H32" t="n">
        <v>0.6</v>
      </c>
      <c r="I32" t="n">
        <v>25</v>
      </c>
      <c r="J32" t="n">
        <v>147.3</v>
      </c>
      <c r="K32" t="n">
        <v>47.83</v>
      </c>
      <c r="L32" t="n">
        <v>5</v>
      </c>
      <c r="M32" t="n">
        <v>23</v>
      </c>
      <c r="N32" t="n">
        <v>24.47</v>
      </c>
      <c r="O32" t="n">
        <v>18400.38</v>
      </c>
      <c r="P32" t="n">
        <v>161.98</v>
      </c>
      <c r="Q32" t="n">
        <v>793.33</v>
      </c>
      <c r="R32" t="n">
        <v>133.06</v>
      </c>
      <c r="S32" t="n">
        <v>86.27</v>
      </c>
      <c r="T32" t="n">
        <v>12808.07</v>
      </c>
      <c r="U32" t="n">
        <v>0.65</v>
      </c>
      <c r="V32" t="n">
        <v>0.75</v>
      </c>
      <c r="W32" t="n">
        <v>0.26</v>
      </c>
      <c r="X32" t="n">
        <v>0.76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5.288</v>
      </c>
      <c r="E33" t="n">
        <v>18.91</v>
      </c>
      <c r="F33" t="n">
        <v>16.1</v>
      </c>
      <c r="G33" t="n">
        <v>48.31</v>
      </c>
      <c r="H33" t="n">
        <v>0.71</v>
      </c>
      <c r="I33" t="n">
        <v>20</v>
      </c>
      <c r="J33" t="n">
        <v>148.68</v>
      </c>
      <c r="K33" t="n">
        <v>47.83</v>
      </c>
      <c r="L33" t="n">
        <v>6</v>
      </c>
      <c r="M33" t="n">
        <v>18</v>
      </c>
      <c r="N33" t="n">
        <v>24.85</v>
      </c>
      <c r="O33" t="n">
        <v>18570.94</v>
      </c>
      <c r="P33" t="n">
        <v>156.78</v>
      </c>
      <c r="Q33" t="n">
        <v>793.26</v>
      </c>
      <c r="R33" t="n">
        <v>131.21</v>
      </c>
      <c r="S33" t="n">
        <v>86.27</v>
      </c>
      <c r="T33" t="n">
        <v>11908.65</v>
      </c>
      <c r="U33" t="n">
        <v>0.66</v>
      </c>
      <c r="V33" t="n">
        <v>0.76</v>
      </c>
      <c r="W33" t="n">
        <v>0.25</v>
      </c>
      <c r="X33" t="n">
        <v>0.6899999999999999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5.3332</v>
      </c>
      <c r="E34" t="n">
        <v>18.75</v>
      </c>
      <c r="F34" t="n">
        <v>16.03</v>
      </c>
      <c r="G34" t="n">
        <v>56.58</v>
      </c>
      <c r="H34" t="n">
        <v>0.83</v>
      </c>
      <c r="I34" t="n">
        <v>17</v>
      </c>
      <c r="J34" t="n">
        <v>150.07</v>
      </c>
      <c r="K34" t="n">
        <v>47.83</v>
      </c>
      <c r="L34" t="n">
        <v>7</v>
      </c>
      <c r="M34" t="n">
        <v>15</v>
      </c>
      <c r="N34" t="n">
        <v>25.24</v>
      </c>
      <c r="O34" t="n">
        <v>18742.03</v>
      </c>
      <c r="P34" t="n">
        <v>150.28</v>
      </c>
      <c r="Q34" t="n">
        <v>793.23</v>
      </c>
      <c r="R34" t="n">
        <v>128.82</v>
      </c>
      <c r="S34" t="n">
        <v>86.27</v>
      </c>
      <c r="T34" t="n">
        <v>10727.67</v>
      </c>
      <c r="U34" t="n">
        <v>0.67</v>
      </c>
      <c r="V34" t="n">
        <v>0.76</v>
      </c>
      <c r="W34" t="n">
        <v>0.25</v>
      </c>
      <c r="X34" t="n">
        <v>0.62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5.3924</v>
      </c>
      <c r="E35" t="n">
        <v>18.54</v>
      </c>
      <c r="F35" t="n">
        <v>15.91</v>
      </c>
      <c r="G35" t="n">
        <v>68.19</v>
      </c>
      <c r="H35" t="n">
        <v>0.9399999999999999</v>
      </c>
      <c r="I35" t="n">
        <v>14</v>
      </c>
      <c r="J35" t="n">
        <v>151.46</v>
      </c>
      <c r="K35" t="n">
        <v>47.83</v>
      </c>
      <c r="L35" t="n">
        <v>8</v>
      </c>
      <c r="M35" t="n">
        <v>11</v>
      </c>
      <c r="N35" t="n">
        <v>25.63</v>
      </c>
      <c r="O35" t="n">
        <v>18913.66</v>
      </c>
      <c r="P35" t="n">
        <v>143.46</v>
      </c>
      <c r="Q35" t="n">
        <v>793.23</v>
      </c>
      <c r="R35" t="n">
        <v>124.7</v>
      </c>
      <c r="S35" t="n">
        <v>86.27</v>
      </c>
      <c r="T35" t="n">
        <v>8683.51</v>
      </c>
      <c r="U35" t="n">
        <v>0.6899999999999999</v>
      </c>
      <c r="V35" t="n">
        <v>0.77</v>
      </c>
      <c r="W35" t="n">
        <v>0.25</v>
      </c>
      <c r="X35" t="n">
        <v>0.5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5.4254</v>
      </c>
      <c r="E36" t="n">
        <v>18.43</v>
      </c>
      <c r="F36" t="n">
        <v>15.83</v>
      </c>
      <c r="G36" t="n">
        <v>73.05</v>
      </c>
      <c r="H36" t="n">
        <v>1.04</v>
      </c>
      <c r="I36" t="n">
        <v>13</v>
      </c>
      <c r="J36" t="n">
        <v>152.85</v>
      </c>
      <c r="K36" t="n">
        <v>47.83</v>
      </c>
      <c r="L36" t="n">
        <v>9</v>
      </c>
      <c r="M36" t="n">
        <v>1</v>
      </c>
      <c r="N36" t="n">
        <v>26.03</v>
      </c>
      <c r="O36" t="n">
        <v>19085.83</v>
      </c>
      <c r="P36" t="n">
        <v>138.87</v>
      </c>
      <c r="Q36" t="n">
        <v>793.26</v>
      </c>
      <c r="R36" t="n">
        <v>121.44</v>
      </c>
      <c r="S36" t="n">
        <v>86.27</v>
      </c>
      <c r="T36" t="n">
        <v>7057.97</v>
      </c>
      <c r="U36" t="n">
        <v>0.71</v>
      </c>
      <c r="V36" t="n">
        <v>0.77</v>
      </c>
      <c r="W36" t="n">
        <v>0.25</v>
      </c>
      <c r="X36" t="n">
        <v>0.42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5.4275</v>
      </c>
      <c r="E37" t="n">
        <v>18.42</v>
      </c>
      <c r="F37" t="n">
        <v>15.82</v>
      </c>
      <c r="G37" t="n">
        <v>73.02</v>
      </c>
      <c r="H37" t="n">
        <v>1.15</v>
      </c>
      <c r="I37" t="n">
        <v>13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139.79</v>
      </c>
      <c r="Q37" t="n">
        <v>793.26</v>
      </c>
      <c r="R37" t="n">
        <v>121.17</v>
      </c>
      <c r="S37" t="n">
        <v>86.27</v>
      </c>
      <c r="T37" t="n">
        <v>6923.36</v>
      </c>
      <c r="U37" t="n">
        <v>0.71</v>
      </c>
      <c r="V37" t="n">
        <v>0.77</v>
      </c>
      <c r="W37" t="n">
        <v>0.25</v>
      </c>
      <c r="X37" t="n">
        <v>0.41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2.8315</v>
      </c>
      <c r="E38" t="n">
        <v>35.32</v>
      </c>
      <c r="F38" t="n">
        <v>24.58</v>
      </c>
      <c r="G38" t="n">
        <v>6.3</v>
      </c>
      <c r="H38" t="n">
        <v>0.1</v>
      </c>
      <c r="I38" t="n">
        <v>234</v>
      </c>
      <c r="J38" t="n">
        <v>176.73</v>
      </c>
      <c r="K38" t="n">
        <v>52.44</v>
      </c>
      <c r="L38" t="n">
        <v>1</v>
      </c>
      <c r="M38" t="n">
        <v>232</v>
      </c>
      <c r="N38" t="n">
        <v>33.29</v>
      </c>
      <c r="O38" t="n">
        <v>22031.19</v>
      </c>
      <c r="P38" t="n">
        <v>319.45</v>
      </c>
      <c r="Q38" t="n">
        <v>793.78</v>
      </c>
      <c r="R38" t="n">
        <v>415.02</v>
      </c>
      <c r="S38" t="n">
        <v>86.27</v>
      </c>
      <c r="T38" t="n">
        <v>152746.94</v>
      </c>
      <c r="U38" t="n">
        <v>0.21</v>
      </c>
      <c r="V38" t="n">
        <v>0.5</v>
      </c>
      <c r="W38" t="n">
        <v>0.59</v>
      </c>
      <c r="X38" t="n">
        <v>9.15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4.1788</v>
      </c>
      <c r="E39" t="n">
        <v>23.93</v>
      </c>
      <c r="F39" t="n">
        <v>18.45</v>
      </c>
      <c r="G39" t="n">
        <v>12.87</v>
      </c>
      <c r="H39" t="n">
        <v>0.2</v>
      </c>
      <c r="I39" t="n">
        <v>86</v>
      </c>
      <c r="J39" t="n">
        <v>178.21</v>
      </c>
      <c r="K39" t="n">
        <v>52.44</v>
      </c>
      <c r="L39" t="n">
        <v>2</v>
      </c>
      <c r="M39" t="n">
        <v>84</v>
      </c>
      <c r="N39" t="n">
        <v>33.77</v>
      </c>
      <c r="O39" t="n">
        <v>22213.89</v>
      </c>
      <c r="P39" t="n">
        <v>235.68</v>
      </c>
      <c r="Q39" t="n">
        <v>793.46</v>
      </c>
      <c r="R39" t="n">
        <v>209.07</v>
      </c>
      <c r="S39" t="n">
        <v>86.27</v>
      </c>
      <c r="T39" t="n">
        <v>50511.62</v>
      </c>
      <c r="U39" t="n">
        <v>0.41</v>
      </c>
      <c r="V39" t="n">
        <v>0.66</v>
      </c>
      <c r="W39" t="n">
        <v>0.36</v>
      </c>
      <c r="X39" t="n">
        <v>3.04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4.5935</v>
      </c>
      <c r="E40" t="n">
        <v>21.77</v>
      </c>
      <c r="F40" t="n">
        <v>17.43</v>
      </c>
      <c r="G40" t="n">
        <v>19.37</v>
      </c>
      <c r="H40" t="n">
        <v>0.3</v>
      </c>
      <c r="I40" t="n">
        <v>54</v>
      </c>
      <c r="J40" t="n">
        <v>179.7</v>
      </c>
      <c r="K40" t="n">
        <v>52.44</v>
      </c>
      <c r="L40" t="n">
        <v>3</v>
      </c>
      <c r="M40" t="n">
        <v>52</v>
      </c>
      <c r="N40" t="n">
        <v>34.26</v>
      </c>
      <c r="O40" t="n">
        <v>22397.24</v>
      </c>
      <c r="P40" t="n">
        <v>219.29</v>
      </c>
      <c r="Q40" t="n">
        <v>793.35</v>
      </c>
      <c r="R40" t="n">
        <v>175.56</v>
      </c>
      <c r="S40" t="n">
        <v>86.27</v>
      </c>
      <c r="T40" t="n">
        <v>33912.7</v>
      </c>
      <c r="U40" t="n">
        <v>0.49</v>
      </c>
      <c r="V40" t="n">
        <v>0.7</v>
      </c>
      <c r="W40" t="n">
        <v>0.31</v>
      </c>
      <c r="X40" t="n">
        <v>2.02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4.8834</v>
      </c>
      <c r="E41" t="n">
        <v>20.48</v>
      </c>
      <c r="F41" t="n">
        <v>16.71</v>
      </c>
      <c r="G41" t="n">
        <v>26.38</v>
      </c>
      <c r="H41" t="n">
        <v>0.39</v>
      </c>
      <c r="I41" t="n">
        <v>38</v>
      </c>
      <c r="J41" t="n">
        <v>181.19</v>
      </c>
      <c r="K41" t="n">
        <v>52.44</v>
      </c>
      <c r="L41" t="n">
        <v>4</v>
      </c>
      <c r="M41" t="n">
        <v>36</v>
      </c>
      <c r="N41" t="n">
        <v>34.75</v>
      </c>
      <c r="O41" t="n">
        <v>22581.25</v>
      </c>
      <c r="P41" t="n">
        <v>206.01</v>
      </c>
      <c r="Q41" t="n">
        <v>793.35</v>
      </c>
      <c r="R41" t="n">
        <v>150.85</v>
      </c>
      <c r="S41" t="n">
        <v>86.27</v>
      </c>
      <c r="T41" t="n">
        <v>21639.21</v>
      </c>
      <c r="U41" t="n">
        <v>0.57</v>
      </c>
      <c r="V41" t="n">
        <v>0.73</v>
      </c>
      <c r="W41" t="n">
        <v>0.28</v>
      </c>
      <c r="X41" t="n">
        <v>1.29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4.9997</v>
      </c>
      <c r="E42" t="n">
        <v>20</v>
      </c>
      <c r="F42" t="n">
        <v>16.51</v>
      </c>
      <c r="G42" t="n">
        <v>33.03</v>
      </c>
      <c r="H42" t="n">
        <v>0.49</v>
      </c>
      <c r="I42" t="n">
        <v>30</v>
      </c>
      <c r="J42" t="n">
        <v>182.69</v>
      </c>
      <c r="K42" t="n">
        <v>52.44</v>
      </c>
      <c r="L42" t="n">
        <v>5</v>
      </c>
      <c r="M42" t="n">
        <v>28</v>
      </c>
      <c r="N42" t="n">
        <v>35.25</v>
      </c>
      <c r="O42" t="n">
        <v>22766.06</v>
      </c>
      <c r="P42" t="n">
        <v>200.45</v>
      </c>
      <c r="Q42" t="n">
        <v>793.33</v>
      </c>
      <c r="R42" t="n">
        <v>144.89</v>
      </c>
      <c r="S42" t="n">
        <v>86.27</v>
      </c>
      <c r="T42" t="n">
        <v>18699.71</v>
      </c>
      <c r="U42" t="n">
        <v>0.6</v>
      </c>
      <c r="V42" t="n">
        <v>0.74</v>
      </c>
      <c r="W42" t="n">
        <v>0.27</v>
      </c>
      <c r="X42" t="n">
        <v>1.1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5.1609</v>
      </c>
      <c r="E43" t="n">
        <v>19.38</v>
      </c>
      <c r="F43" t="n">
        <v>16.1</v>
      </c>
      <c r="G43" t="n">
        <v>40.26</v>
      </c>
      <c r="H43" t="n">
        <v>0.58</v>
      </c>
      <c r="I43" t="n">
        <v>24</v>
      </c>
      <c r="J43" t="n">
        <v>184.19</v>
      </c>
      <c r="K43" t="n">
        <v>52.44</v>
      </c>
      <c r="L43" t="n">
        <v>6</v>
      </c>
      <c r="M43" t="n">
        <v>22</v>
      </c>
      <c r="N43" t="n">
        <v>35.75</v>
      </c>
      <c r="O43" t="n">
        <v>22951.43</v>
      </c>
      <c r="P43" t="n">
        <v>191.65</v>
      </c>
      <c r="Q43" t="n">
        <v>793.22</v>
      </c>
      <c r="R43" t="n">
        <v>130.87</v>
      </c>
      <c r="S43" t="n">
        <v>86.27</v>
      </c>
      <c r="T43" t="n">
        <v>11718.23</v>
      </c>
      <c r="U43" t="n">
        <v>0.66</v>
      </c>
      <c r="V43" t="n">
        <v>0.76</v>
      </c>
      <c r="W43" t="n">
        <v>0.25</v>
      </c>
      <c r="X43" t="n">
        <v>0.6899999999999999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5.1739</v>
      </c>
      <c r="E44" t="n">
        <v>19.33</v>
      </c>
      <c r="F44" t="n">
        <v>16.16</v>
      </c>
      <c r="G44" t="n">
        <v>46.17</v>
      </c>
      <c r="H44" t="n">
        <v>0.67</v>
      </c>
      <c r="I44" t="n">
        <v>21</v>
      </c>
      <c r="J44" t="n">
        <v>185.7</v>
      </c>
      <c r="K44" t="n">
        <v>52.44</v>
      </c>
      <c r="L44" t="n">
        <v>7</v>
      </c>
      <c r="M44" t="n">
        <v>19</v>
      </c>
      <c r="N44" t="n">
        <v>36.26</v>
      </c>
      <c r="O44" t="n">
        <v>23137.49</v>
      </c>
      <c r="P44" t="n">
        <v>188.86</v>
      </c>
      <c r="Q44" t="n">
        <v>793.33</v>
      </c>
      <c r="R44" t="n">
        <v>133.05</v>
      </c>
      <c r="S44" t="n">
        <v>86.27</v>
      </c>
      <c r="T44" t="n">
        <v>12824.61</v>
      </c>
      <c r="U44" t="n">
        <v>0.65</v>
      </c>
      <c r="V44" t="n">
        <v>0.75</v>
      </c>
      <c r="W44" t="n">
        <v>0.25</v>
      </c>
      <c r="X44" t="n">
        <v>0.75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5.1935</v>
      </c>
      <c r="E45" t="n">
        <v>19.26</v>
      </c>
      <c r="F45" t="n">
        <v>16.19</v>
      </c>
      <c r="G45" t="n">
        <v>53.98</v>
      </c>
      <c r="H45" t="n">
        <v>0.76</v>
      </c>
      <c r="I45" t="n">
        <v>18</v>
      </c>
      <c r="J45" t="n">
        <v>187.22</v>
      </c>
      <c r="K45" t="n">
        <v>52.44</v>
      </c>
      <c r="L45" t="n">
        <v>8</v>
      </c>
      <c r="M45" t="n">
        <v>16</v>
      </c>
      <c r="N45" t="n">
        <v>36.78</v>
      </c>
      <c r="O45" t="n">
        <v>23324.24</v>
      </c>
      <c r="P45" t="n">
        <v>185.72</v>
      </c>
      <c r="Q45" t="n">
        <v>793.21</v>
      </c>
      <c r="R45" t="n">
        <v>134.54</v>
      </c>
      <c r="S45" t="n">
        <v>86.27</v>
      </c>
      <c r="T45" t="n">
        <v>13587.14</v>
      </c>
      <c r="U45" t="n">
        <v>0.64</v>
      </c>
      <c r="V45" t="n">
        <v>0.75</v>
      </c>
      <c r="W45" t="n">
        <v>0.25</v>
      </c>
      <c r="X45" t="n">
        <v>0.78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5.2753</v>
      </c>
      <c r="E46" t="n">
        <v>18.96</v>
      </c>
      <c r="F46" t="n">
        <v>15.97</v>
      </c>
      <c r="G46" t="n">
        <v>59.88</v>
      </c>
      <c r="H46" t="n">
        <v>0.85</v>
      </c>
      <c r="I46" t="n">
        <v>16</v>
      </c>
      <c r="J46" t="n">
        <v>188.74</v>
      </c>
      <c r="K46" t="n">
        <v>52.44</v>
      </c>
      <c r="L46" t="n">
        <v>9</v>
      </c>
      <c r="M46" t="n">
        <v>14</v>
      </c>
      <c r="N46" t="n">
        <v>37.3</v>
      </c>
      <c r="O46" t="n">
        <v>23511.69</v>
      </c>
      <c r="P46" t="n">
        <v>178.29</v>
      </c>
      <c r="Q46" t="n">
        <v>793.29</v>
      </c>
      <c r="R46" t="n">
        <v>126.52</v>
      </c>
      <c r="S46" t="n">
        <v>86.27</v>
      </c>
      <c r="T46" t="n">
        <v>9584.42</v>
      </c>
      <c r="U46" t="n">
        <v>0.68</v>
      </c>
      <c r="V46" t="n">
        <v>0.76</v>
      </c>
      <c r="W46" t="n">
        <v>0.25</v>
      </c>
      <c r="X46" t="n">
        <v>0.5600000000000001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5.3136</v>
      </c>
      <c r="E47" t="n">
        <v>18.82</v>
      </c>
      <c r="F47" t="n">
        <v>15.9</v>
      </c>
      <c r="G47" t="n">
        <v>68.15000000000001</v>
      </c>
      <c r="H47" t="n">
        <v>0.93</v>
      </c>
      <c r="I47" t="n">
        <v>14</v>
      </c>
      <c r="J47" t="n">
        <v>190.26</v>
      </c>
      <c r="K47" t="n">
        <v>52.44</v>
      </c>
      <c r="L47" t="n">
        <v>10</v>
      </c>
      <c r="M47" t="n">
        <v>12</v>
      </c>
      <c r="N47" t="n">
        <v>37.82</v>
      </c>
      <c r="O47" t="n">
        <v>23699.85</v>
      </c>
      <c r="P47" t="n">
        <v>174.19</v>
      </c>
      <c r="Q47" t="n">
        <v>793.23</v>
      </c>
      <c r="R47" t="n">
        <v>124.42</v>
      </c>
      <c r="S47" t="n">
        <v>86.27</v>
      </c>
      <c r="T47" t="n">
        <v>8544.469999999999</v>
      </c>
      <c r="U47" t="n">
        <v>0.6899999999999999</v>
      </c>
      <c r="V47" t="n">
        <v>0.77</v>
      </c>
      <c r="W47" t="n">
        <v>0.24</v>
      </c>
      <c r="X47" t="n">
        <v>0.49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5.3428</v>
      </c>
      <c r="E48" t="n">
        <v>18.72</v>
      </c>
      <c r="F48" t="n">
        <v>15.87</v>
      </c>
      <c r="G48" t="n">
        <v>79.34999999999999</v>
      </c>
      <c r="H48" t="n">
        <v>1.02</v>
      </c>
      <c r="I48" t="n">
        <v>12</v>
      </c>
      <c r="J48" t="n">
        <v>191.79</v>
      </c>
      <c r="K48" t="n">
        <v>52.44</v>
      </c>
      <c r="L48" t="n">
        <v>11</v>
      </c>
      <c r="M48" t="n">
        <v>10</v>
      </c>
      <c r="N48" t="n">
        <v>38.35</v>
      </c>
      <c r="O48" t="n">
        <v>23888.73</v>
      </c>
      <c r="P48" t="n">
        <v>167.94</v>
      </c>
      <c r="Q48" t="n">
        <v>793.21</v>
      </c>
      <c r="R48" t="n">
        <v>123.54</v>
      </c>
      <c r="S48" t="n">
        <v>86.27</v>
      </c>
      <c r="T48" t="n">
        <v>8113.74</v>
      </c>
      <c r="U48" t="n">
        <v>0.7</v>
      </c>
      <c r="V48" t="n">
        <v>0.77</v>
      </c>
      <c r="W48" t="n">
        <v>0.24</v>
      </c>
      <c r="X48" t="n">
        <v>0.46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5.4019</v>
      </c>
      <c r="E49" t="n">
        <v>18.51</v>
      </c>
      <c r="F49" t="n">
        <v>15.7</v>
      </c>
      <c r="G49" t="n">
        <v>85.64</v>
      </c>
      <c r="H49" t="n">
        <v>1.1</v>
      </c>
      <c r="I49" t="n">
        <v>11</v>
      </c>
      <c r="J49" t="n">
        <v>193.33</v>
      </c>
      <c r="K49" t="n">
        <v>52.44</v>
      </c>
      <c r="L49" t="n">
        <v>12</v>
      </c>
      <c r="M49" t="n">
        <v>8</v>
      </c>
      <c r="N49" t="n">
        <v>38.89</v>
      </c>
      <c r="O49" t="n">
        <v>24078.33</v>
      </c>
      <c r="P49" t="n">
        <v>162.47</v>
      </c>
      <c r="Q49" t="n">
        <v>793.22</v>
      </c>
      <c r="R49" t="n">
        <v>117.48</v>
      </c>
      <c r="S49" t="n">
        <v>86.27</v>
      </c>
      <c r="T49" t="n">
        <v>5089.84</v>
      </c>
      <c r="U49" t="n">
        <v>0.73</v>
      </c>
      <c r="V49" t="n">
        <v>0.78</v>
      </c>
      <c r="W49" t="n">
        <v>0.24</v>
      </c>
      <c r="X49" t="n">
        <v>0.29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5.4036</v>
      </c>
      <c r="E50" t="n">
        <v>18.51</v>
      </c>
      <c r="F50" t="n">
        <v>15.73</v>
      </c>
      <c r="G50" t="n">
        <v>94.38</v>
      </c>
      <c r="H50" t="n">
        <v>1.18</v>
      </c>
      <c r="I50" t="n">
        <v>10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158.57</v>
      </c>
      <c r="Q50" t="n">
        <v>793.37</v>
      </c>
      <c r="R50" t="n">
        <v>118.44</v>
      </c>
      <c r="S50" t="n">
        <v>86.27</v>
      </c>
      <c r="T50" t="n">
        <v>5572.98</v>
      </c>
      <c r="U50" t="n">
        <v>0.73</v>
      </c>
      <c r="V50" t="n">
        <v>0.77</v>
      </c>
      <c r="W50" t="n">
        <v>0.24</v>
      </c>
      <c r="X50" t="n">
        <v>0.32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5.4038</v>
      </c>
      <c r="E51" t="n">
        <v>18.51</v>
      </c>
      <c r="F51" t="n">
        <v>15.73</v>
      </c>
      <c r="G51" t="n">
        <v>94.38</v>
      </c>
      <c r="H51" t="n">
        <v>1.27</v>
      </c>
      <c r="I51" t="n">
        <v>10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159.33</v>
      </c>
      <c r="Q51" t="n">
        <v>793.25</v>
      </c>
      <c r="R51" t="n">
        <v>118.25</v>
      </c>
      <c r="S51" t="n">
        <v>86.27</v>
      </c>
      <c r="T51" t="n">
        <v>5478.66</v>
      </c>
      <c r="U51" t="n">
        <v>0.73</v>
      </c>
      <c r="V51" t="n">
        <v>0.77</v>
      </c>
      <c r="W51" t="n">
        <v>0.25</v>
      </c>
      <c r="X51" t="n">
        <v>0.32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4.7543</v>
      </c>
      <c r="E52" t="n">
        <v>21.03</v>
      </c>
      <c r="F52" t="n">
        <v>18.49</v>
      </c>
      <c r="G52" t="n">
        <v>13.69</v>
      </c>
      <c r="H52" t="n">
        <v>0.64</v>
      </c>
      <c r="I52" t="n">
        <v>81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53.14</v>
      </c>
      <c r="Q52" t="n">
        <v>793.7</v>
      </c>
      <c r="R52" t="n">
        <v>207.26</v>
      </c>
      <c r="S52" t="n">
        <v>86.27</v>
      </c>
      <c r="T52" t="n">
        <v>49629.5</v>
      </c>
      <c r="U52" t="n">
        <v>0.42</v>
      </c>
      <c r="V52" t="n">
        <v>0.66</v>
      </c>
      <c r="W52" t="n">
        <v>0.45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4.0285</v>
      </c>
      <c r="E53" t="n">
        <v>24.82</v>
      </c>
      <c r="F53" t="n">
        <v>20.2</v>
      </c>
      <c r="G53" t="n">
        <v>9.470000000000001</v>
      </c>
      <c r="H53" t="n">
        <v>0.18</v>
      </c>
      <c r="I53" t="n">
        <v>128</v>
      </c>
      <c r="J53" t="n">
        <v>98.70999999999999</v>
      </c>
      <c r="K53" t="n">
        <v>39.72</v>
      </c>
      <c r="L53" t="n">
        <v>1</v>
      </c>
      <c r="M53" t="n">
        <v>126</v>
      </c>
      <c r="N53" t="n">
        <v>12.99</v>
      </c>
      <c r="O53" t="n">
        <v>12407.75</v>
      </c>
      <c r="P53" t="n">
        <v>175.35</v>
      </c>
      <c r="Q53" t="n">
        <v>793.88</v>
      </c>
      <c r="R53" t="n">
        <v>268.01</v>
      </c>
      <c r="S53" t="n">
        <v>86.27</v>
      </c>
      <c r="T53" t="n">
        <v>79770.47</v>
      </c>
      <c r="U53" t="n">
        <v>0.32</v>
      </c>
      <c r="V53" t="n">
        <v>0.6</v>
      </c>
      <c r="W53" t="n">
        <v>0.42</v>
      </c>
      <c r="X53" t="n">
        <v>4.78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4.8839</v>
      </c>
      <c r="E54" t="n">
        <v>20.48</v>
      </c>
      <c r="F54" t="n">
        <v>17.4</v>
      </c>
      <c r="G54" t="n">
        <v>19.7</v>
      </c>
      <c r="H54" t="n">
        <v>0.35</v>
      </c>
      <c r="I54" t="n">
        <v>53</v>
      </c>
      <c r="J54" t="n">
        <v>99.95</v>
      </c>
      <c r="K54" t="n">
        <v>39.72</v>
      </c>
      <c r="L54" t="n">
        <v>2</v>
      </c>
      <c r="M54" t="n">
        <v>51</v>
      </c>
      <c r="N54" t="n">
        <v>13.24</v>
      </c>
      <c r="O54" t="n">
        <v>12561.45</v>
      </c>
      <c r="P54" t="n">
        <v>143.79</v>
      </c>
      <c r="Q54" t="n">
        <v>793.51</v>
      </c>
      <c r="R54" t="n">
        <v>174.6</v>
      </c>
      <c r="S54" t="n">
        <v>86.27</v>
      </c>
      <c r="T54" t="n">
        <v>33439.34</v>
      </c>
      <c r="U54" t="n">
        <v>0.49</v>
      </c>
      <c r="V54" t="n">
        <v>0.7</v>
      </c>
      <c r="W54" t="n">
        <v>0.3</v>
      </c>
      <c r="X54" t="n">
        <v>1.98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5.195</v>
      </c>
      <c r="E55" t="n">
        <v>19.25</v>
      </c>
      <c r="F55" t="n">
        <v>16.6</v>
      </c>
      <c r="G55" t="n">
        <v>31.13</v>
      </c>
      <c r="H55" t="n">
        <v>0.52</v>
      </c>
      <c r="I55" t="n">
        <v>32</v>
      </c>
      <c r="J55" t="n">
        <v>101.2</v>
      </c>
      <c r="K55" t="n">
        <v>39.72</v>
      </c>
      <c r="L55" t="n">
        <v>3</v>
      </c>
      <c r="M55" t="n">
        <v>30</v>
      </c>
      <c r="N55" t="n">
        <v>13.49</v>
      </c>
      <c r="O55" t="n">
        <v>12715.54</v>
      </c>
      <c r="P55" t="n">
        <v>129.48</v>
      </c>
      <c r="Q55" t="n">
        <v>793.21</v>
      </c>
      <c r="R55" t="n">
        <v>148.06</v>
      </c>
      <c r="S55" t="n">
        <v>86.27</v>
      </c>
      <c r="T55" t="n">
        <v>20276.04</v>
      </c>
      <c r="U55" t="n">
        <v>0.58</v>
      </c>
      <c r="V55" t="n">
        <v>0.73</v>
      </c>
      <c r="W55" t="n">
        <v>0.27</v>
      </c>
      <c r="X55" t="n">
        <v>1.19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5.3223</v>
      </c>
      <c r="E56" t="n">
        <v>18.79</v>
      </c>
      <c r="F56" t="n">
        <v>16.33</v>
      </c>
      <c r="G56" t="n">
        <v>42.59</v>
      </c>
      <c r="H56" t="n">
        <v>0.6899999999999999</v>
      </c>
      <c r="I56" t="n">
        <v>23</v>
      </c>
      <c r="J56" t="n">
        <v>102.45</v>
      </c>
      <c r="K56" t="n">
        <v>39.72</v>
      </c>
      <c r="L56" t="n">
        <v>4</v>
      </c>
      <c r="M56" t="n">
        <v>21</v>
      </c>
      <c r="N56" t="n">
        <v>13.74</v>
      </c>
      <c r="O56" t="n">
        <v>12870.03</v>
      </c>
      <c r="P56" t="n">
        <v>118.67</v>
      </c>
      <c r="Q56" t="n">
        <v>793.33</v>
      </c>
      <c r="R56" t="n">
        <v>139.01</v>
      </c>
      <c r="S56" t="n">
        <v>86.27</v>
      </c>
      <c r="T56" t="n">
        <v>15792.83</v>
      </c>
      <c r="U56" t="n">
        <v>0.62</v>
      </c>
      <c r="V56" t="n">
        <v>0.75</v>
      </c>
      <c r="W56" t="n">
        <v>0.26</v>
      </c>
      <c r="X56" t="n">
        <v>0.92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5.4215</v>
      </c>
      <c r="E57" t="n">
        <v>18.44</v>
      </c>
      <c r="F57" t="n">
        <v>16.07</v>
      </c>
      <c r="G57" t="n">
        <v>50.74</v>
      </c>
      <c r="H57" t="n">
        <v>0.85</v>
      </c>
      <c r="I57" t="n">
        <v>19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112.76</v>
      </c>
      <c r="Q57" t="n">
        <v>793.49</v>
      </c>
      <c r="R57" t="n">
        <v>129.04</v>
      </c>
      <c r="S57" t="n">
        <v>86.27</v>
      </c>
      <c r="T57" t="n">
        <v>10828.2</v>
      </c>
      <c r="U57" t="n">
        <v>0.67</v>
      </c>
      <c r="V57" t="n">
        <v>0.76</v>
      </c>
      <c r="W57" t="n">
        <v>0.28</v>
      </c>
      <c r="X57" t="n">
        <v>0.66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5.4198</v>
      </c>
      <c r="E58" t="n">
        <v>18.45</v>
      </c>
      <c r="F58" t="n">
        <v>16.07</v>
      </c>
      <c r="G58" t="n">
        <v>50.75</v>
      </c>
      <c r="H58" t="n">
        <v>1.01</v>
      </c>
      <c r="I58" t="n">
        <v>19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113.71</v>
      </c>
      <c r="Q58" t="n">
        <v>793.3099999999999</v>
      </c>
      <c r="R58" t="n">
        <v>129.23</v>
      </c>
      <c r="S58" t="n">
        <v>86.27</v>
      </c>
      <c r="T58" t="n">
        <v>10925.8</v>
      </c>
      <c r="U58" t="n">
        <v>0.67</v>
      </c>
      <c r="V58" t="n">
        <v>0.76</v>
      </c>
      <c r="W58" t="n">
        <v>0.28</v>
      </c>
      <c r="X58" t="n">
        <v>0.66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3.5904</v>
      </c>
      <c r="E59" t="n">
        <v>27.85</v>
      </c>
      <c r="F59" t="n">
        <v>21.58</v>
      </c>
      <c r="G59" t="n">
        <v>7.99</v>
      </c>
      <c r="H59" t="n">
        <v>0.14</v>
      </c>
      <c r="I59" t="n">
        <v>162</v>
      </c>
      <c r="J59" t="n">
        <v>124.63</v>
      </c>
      <c r="K59" t="n">
        <v>45</v>
      </c>
      <c r="L59" t="n">
        <v>1</v>
      </c>
      <c r="M59" t="n">
        <v>160</v>
      </c>
      <c r="N59" t="n">
        <v>18.64</v>
      </c>
      <c r="O59" t="n">
        <v>15605.44</v>
      </c>
      <c r="P59" t="n">
        <v>221.38</v>
      </c>
      <c r="Q59" t="n">
        <v>793.41</v>
      </c>
      <c r="R59" t="n">
        <v>314.3</v>
      </c>
      <c r="S59" t="n">
        <v>86.27</v>
      </c>
      <c r="T59" t="n">
        <v>102745.1</v>
      </c>
      <c r="U59" t="n">
        <v>0.27</v>
      </c>
      <c r="V59" t="n">
        <v>0.5600000000000001</v>
      </c>
      <c r="W59" t="n">
        <v>0.48</v>
      </c>
      <c r="X59" t="n">
        <v>6.16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4.4559</v>
      </c>
      <c r="E60" t="n">
        <v>22.44</v>
      </c>
      <c r="F60" t="n">
        <v>18.57</v>
      </c>
      <c r="G60" t="n">
        <v>16.39</v>
      </c>
      <c r="H60" t="n">
        <v>0.28</v>
      </c>
      <c r="I60" t="n">
        <v>68</v>
      </c>
      <c r="J60" t="n">
        <v>125.95</v>
      </c>
      <c r="K60" t="n">
        <v>45</v>
      </c>
      <c r="L60" t="n">
        <v>2</v>
      </c>
      <c r="M60" t="n">
        <v>66</v>
      </c>
      <c r="N60" t="n">
        <v>18.95</v>
      </c>
      <c r="O60" t="n">
        <v>15767.7</v>
      </c>
      <c r="P60" t="n">
        <v>185.01</v>
      </c>
      <c r="Q60" t="n">
        <v>793.55</v>
      </c>
      <c r="R60" t="n">
        <v>216.71</v>
      </c>
      <c r="S60" t="n">
        <v>86.27</v>
      </c>
      <c r="T60" t="n">
        <v>54419.78</v>
      </c>
      <c r="U60" t="n">
        <v>0.4</v>
      </c>
      <c r="V60" t="n">
        <v>0.66</v>
      </c>
      <c r="W60" t="n">
        <v>0.29</v>
      </c>
      <c r="X60" t="n">
        <v>3.16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5.0087</v>
      </c>
      <c r="E61" t="n">
        <v>19.97</v>
      </c>
      <c r="F61" t="n">
        <v>16.81</v>
      </c>
      <c r="G61" t="n">
        <v>25.22</v>
      </c>
      <c r="H61" t="n">
        <v>0.42</v>
      </c>
      <c r="I61" t="n">
        <v>40</v>
      </c>
      <c r="J61" t="n">
        <v>127.27</v>
      </c>
      <c r="K61" t="n">
        <v>45</v>
      </c>
      <c r="L61" t="n">
        <v>3</v>
      </c>
      <c r="M61" t="n">
        <v>38</v>
      </c>
      <c r="N61" t="n">
        <v>19.27</v>
      </c>
      <c r="O61" t="n">
        <v>15930.42</v>
      </c>
      <c r="P61" t="n">
        <v>161.59</v>
      </c>
      <c r="Q61" t="n">
        <v>793.3099999999999</v>
      </c>
      <c r="R61" t="n">
        <v>154.71</v>
      </c>
      <c r="S61" t="n">
        <v>86.27</v>
      </c>
      <c r="T61" t="n">
        <v>23561.97</v>
      </c>
      <c r="U61" t="n">
        <v>0.5600000000000001</v>
      </c>
      <c r="V61" t="n">
        <v>0.72</v>
      </c>
      <c r="W61" t="n">
        <v>0.28</v>
      </c>
      <c r="X61" t="n">
        <v>1.4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5.1676</v>
      </c>
      <c r="E62" t="n">
        <v>19.35</v>
      </c>
      <c r="F62" t="n">
        <v>16.48</v>
      </c>
      <c r="G62" t="n">
        <v>34.09</v>
      </c>
      <c r="H62" t="n">
        <v>0.55</v>
      </c>
      <c r="I62" t="n">
        <v>29</v>
      </c>
      <c r="J62" t="n">
        <v>128.59</v>
      </c>
      <c r="K62" t="n">
        <v>45</v>
      </c>
      <c r="L62" t="n">
        <v>4</v>
      </c>
      <c r="M62" t="n">
        <v>27</v>
      </c>
      <c r="N62" t="n">
        <v>19.59</v>
      </c>
      <c r="O62" t="n">
        <v>16093.6</v>
      </c>
      <c r="P62" t="n">
        <v>152.39</v>
      </c>
      <c r="Q62" t="n">
        <v>793.27</v>
      </c>
      <c r="R62" t="n">
        <v>143.73</v>
      </c>
      <c r="S62" t="n">
        <v>86.27</v>
      </c>
      <c r="T62" t="n">
        <v>18127.43</v>
      </c>
      <c r="U62" t="n">
        <v>0.6</v>
      </c>
      <c r="V62" t="n">
        <v>0.74</v>
      </c>
      <c r="W62" t="n">
        <v>0.27</v>
      </c>
      <c r="X62" t="n">
        <v>1.07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5.2927</v>
      </c>
      <c r="E63" t="n">
        <v>18.89</v>
      </c>
      <c r="F63" t="n">
        <v>16.2</v>
      </c>
      <c r="G63" t="n">
        <v>44.18</v>
      </c>
      <c r="H63" t="n">
        <v>0.68</v>
      </c>
      <c r="I63" t="n">
        <v>22</v>
      </c>
      <c r="J63" t="n">
        <v>129.92</v>
      </c>
      <c r="K63" t="n">
        <v>45</v>
      </c>
      <c r="L63" t="n">
        <v>5</v>
      </c>
      <c r="M63" t="n">
        <v>20</v>
      </c>
      <c r="N63" t="n">
        <v>19.92</v>
      </c>
      <c r="O63" t="n">
        <v>16257.24</v>
      </c>
      <c r="P63" t="n">
        <v>143.75</v>
      </c>
      <c r="Q63" t="n">
        <v>793.24</v>
      </c>
      <c r="R63" t="n">
        <v>134.47</v>
      </c>
      <c r="S63" t="n">
        <v>86.27</v>
      </c>
      <c r="T63" t="n">
        <v>13529.14</v>
      </c>
      <c r="U63" t="n">
        <v>0.64</v>
      </c>
      <c r="V63" t="n">
        <v>0.75</v>
      </c>
      <c r="W63" t="n">
        <v>0.25</v>
      </c>
      <c r="X63" t="n">
        <v>0.79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5.3433</v>
      </c>
      <c r="E64" t="n">
        <v>18.72</v>
      </c>
      <c r="F64" t="n">
        <v>16.12</v>
      </c>
      <c r="G64" t="n">
        <v>53.74</v>
      </c>
      <c r="H64" t="n">
        <v>0.8100000000000001</v>
      </c>
      <c r="I64" t="n">
        <v>18</v>
      </c>
      <c r="J64" t="n">
        <v>131.25</v>
      </c>
      <c r="K64" t="n">
        <v>45</v>
      </c>
      <c r="L64" t="n">
        <v>6</v>
      </c>
      <c r="M64" t="n">
        <v>16</v>
      </c>
      <c r="N64" t="n">
        <v>20.25</v>
      </c>
      <c r="O64" t="n">
        <v>16421.36</v>
      </c>
      <c r="P64" t="n">
        <v>135.79</v>
      </c>
      <c r="Q64" t="n">
        <v>793.21</v>
      </c>
      <c r="R64" t="n">
        <v>132.03</v>
      </c>
      <c r="S64" t="n">
        <v>86.27</v>
      </c>
      <c r="T64" t="n">
        <v>12329.61</v>
      </c>
      <c r="U64" t="n">
        <v>0.65</v>
      </c>
      <c r="V64" t="n">
        <v>0.76</v>
      </c>
      <c r="W64" t="n">
        <v>0.25</v>
      </c>
      <c r="X64" t="n">
        <v>0.71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5.4019</v>
      </c>
      <c r="E65" t="n">
        <v>18.51</v>
      </c>
      <c r="F65" t="n">
        <v>16</v>
      </c>
      <c r="G65" t="n">
        <v>63.99</v>
      </c>
      <c r="H65" t="n">
        <v>0.93</v>
      </c>
      <c r="I65" t="n">
        <v>15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129.52</v>
      </c>
      <c r="Q65" t="n">
        <v>793.26</v>
      </c>
      <c r="R65" t="n">
        <v>127.57</v>
      </c>
      <c r="S65" t="n">
        <v>86.27</v>
      </c>
      <c r="T65" t="n">
        <v>10116.83</v>
      </c>
      <c r="U65" t="n">
        <v>0.68</v>
      </c>
      <c r="V65" t="n">
        <v>0.76</v>
      </c>
      <c r="W65" t="n">
        <v>0.25</v>
      </c>
      <c r="X65" t="n">
        <v>0.59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5.417</v>
      </c>
      <c r="E66" t="n">
        <v>18.46</v>
      </c>
      <c r="F66" t="n">
        <v>15.94</v>
      </c>
      <c r="G66" t="n">
        <v>63.78</v>
      </c>
      <c r="H66" t="n">
        <v>1.06</v>
      </c>
      <c r="I66" t="n">
        <v>15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129.13</v>
      </c>
      <c r="Q66" t="n">
        <v>793.37</v>
      </c>
      <c r="R66" t="n">
        <v>125.35</v>
      </c>
      <c r="S66" t="n">
        <v>86.27</v>
      </c>
      <c r="T66" t="n">
        <v>9002.66</v>
      </c>
      <c r="U66" t="n">
        <v>0.6899999999999999</v>
      </c>
      <c r="V66" t="n">
        <v>0.76</v>
      </c>
      <c r="W66" t="n">
        <v>0.26</v>
      </c>
      <c r="X66" t="n">
        <v>0.53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3.0667</v>
      </c>
      <c r="E67" t="n">
        <v>32.61</v>
      </c>
      <c r="F67" t="n">
        <v>23.55</v>
      </c>
      <c r="G67" t="n">
        <v>6.76</v>
      </c>
      <c r="H67" t="n">
        <v>0.11</v>
      </c>
      <c r="I67" t="n">
        <v>209</v>
      </c>
      <c r="J67" t="n">
        <v>159.12</v>
      </c>
      <c r="K67" t="n">
        <v>50.28</v>
      </c>
      <c r="L67" t="n">
        <v>1</v>
      </c>
      <c r="M67" t="n">
        <v>207</v>
      </c>
      <c r="N67" t="n">
        <v>27.84</v>
      </c>
      <c r="O67" t="n">
        <v>19859.16</v>
      </c>
      <c r="P67" t="n">
        <v>285.47</v>
      </c>
      <c r="Q67" t="n">
        <v>793.87</v>
      </c>
      <c r="R67" t="n">
        <v>380.45</v>
      </c>
      <c r="S67" t="n">
        <v>86.27</v>
      </c>
      <c r="T67" t="n">
        <v>135584.43</v>
      </c>
      <c r="U67" t="n">
        <v>0.23</v>
      </c>
      <c r="V67" t="n">
        <v>0.52</v>
      </c>
      <c r="W67" t="n">
        <v>0.55</v>
      </c>
      <c r="X67" t="n">
        <v>8.130000000000001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4.387</v>
      </c>
      <c r="E68" t="n">
        <v>22.79</v>
      </c>
      <c r="F68" t="n">
        <v>17.96</v>
      </c>
      <c r="G68" t="n">
        <v>13.81</v>
      </c>
      <c r="H68" t="n">
        <v>0.22</v>
      </c>
      <c r="I68" t="n">
        <v>78</v>
      </c>
      <c r="J68" t="n">
        <v>160.54</v>
      </c>
      <c r="K68" t="n">
        <v>50.28</v>
      </c>
      <c r="L68" t="n">
        <v>2</v>
      </c>
      <c r="M68" t="n">
        <v>76</v>
      </c>
      <c r="N68" t="n">
        <v>28.26</v>
      </c>
      <c r="O68" t="n">
        <v>20034.4</v>
      </c>
      <c r="P68" t="n">
        <v>213.01</v>
      </c>
      <c r="Q68" t="n">
        <v>793.47</v>
      </c>
      <c r="R68" t="n">
        <v>192.1</v>
      </c>
      <c r="S68" t="n">
        <v>86.27</v>
      </c>
      <c r="T68" t="n">
        <v>42065.94</v>
      </c>
      <c r="U68" t="n">
        <v>0.45</v>
      </c>
      <c r="V68" t="n">
        <v>0.68</v>
      </c>
      <c r="W68" t="n">
        <v>0.34</v>
      </c>
      <c r="X68" t="n">
        <v>2.54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4.7347</v>
      </c>
      <c r="E69" t="n">
        <v>21.12</v>
      </c>
      <c r="F69" t="n">
        <v>17.22</v>
      </c>
      <c r="G69" t="n">
        <v>21.08</v>
      </c>
      <c r="H69" t="n">
        <v>0.33</v>
      </c>
      <c r="I69" t="n">
        <v>49</v>
      </c>
      <c r="J69" t="n">
        <v>161.97</v>
      </c>
      <c r="K69" t="n">
        <v>50.28</v>
      </c>
      <c r="L69" t="n">
        <v>3</v>
      </c>
      <c r="M69" t="n">
        <v>47</v>
      </c>
      <c r="N69" t="n">
        <v>28.69</v>
      </c>
      <c r="O69" t="n">
        <v>20210.21</v>
      </c>
      <c r="P69" t="n">
        <v>200.18</v>
      </c>
      <c r="Q69" t="n">
        <v>793.37</v>
      </c>
      <c r="R69" t="n">
        <v>168.38</v>
      </c>
      <c r="S69" t="n">
        <v>86.27</v>
      </c>
      <c r="T69" t="n">
        <v>30352.48</v>
      </c>
      <c r="U69" t="n">
        <v>0.51</v>
      </c>
      <c r="V69" t="n">
        <v>0.71</v>
      </c>
      <c r="W69" t="n">
        <v>0.3</v>
      </c>
      <c r="X69" t="n">
        <v>1.81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4.9947</v>
      </c>
      <c r="E70" t="n">
        <v>20.02</v>
      </c>
      <c r="F70" t="n">
        <v>16.57</v>
      </c>
      <c r="G70" t="n">
        <v>28.4</v>
      </c>
      <c r="H70" t="n">
        <v>0.43</v>
      </c>
      <c r="I70" t="n">
        <v>35</v>
      </c>
      <c r="J70" t="n">
        <v>163.4</v>
      </c>
      <c r="K70" t="n">
        <v>50.28</v>
      </c>
      <c r="L70" t="n">
        <v>4</v>
      </c>
      <c r="M70" t="n">
        <v>33</v>
      </c>
      <c r="N70" t="n">
        <v>29.12</v>
      </c>
      <c r="O70" t="n">
        <v>20386.62</v>
      </c>
      <c r="P70" t="n">
        <v>188.59</v>
      </c>
      <c r="Q70" t="n">
        <v>793.25</v>
      </c>
      <c r="R70" t="n">
        <v>146.82</v>
      </c>
      <c r="S70" t="n">
        <v>86.27</v>
      </c>
      <c r="T70" t="n">
        <v>19641.3</v>
      </c>
      <c r="U70" t="n">
        <v>0.59</v>
      </c>
      <c r="V70" t="n">
        <v>0.73</v>
      </c>
      <c r="W70" t="n">
        <v>0.26</v>
      </c>
      <c r="X70" t="n">
        <v>1.16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5.0924</v>
      </c>
      <c r="E71" t="n">
        <v>19.64</v>
      </c>
      <c r="F71" t="n">
        <v>16.41</v>
      </c>
      <c r="G71" t="n">
        <v>35.17</v>
      </c>
      <c r="H71" t="n">
        <v>0.54</v>
      </c>
      <c r="I71" t="n">
        <v>28</v>
      </c>
      <c r="J71" t="n">
        <v>164.83</v>
      </c>
      <c r="K71" t="n">
        <v>50.28</v>
      </c>
      <c r="L71" t="n">
        <v>5</v>
      </c>
      <c r="M71" t="n">
        <v>26</v>
      </c>
      <c r="N71" t="n">
        <v>29.55</v>
      </c>
      <c r="O71" t="n">
        <v>20563.61</v>
      </c>
      <c r="P71" t="n">
        <v>182.7</v>
      </c>
      <c r="Q71" t="n">
        <v>793.35</v>
      </c>
      <c r="R71" t="n">
        <v>141.36</v>
      </c>
      <c r="S71" t="n">
        <v>86.27</v>
      </c>
      <c r="T71" t="n">
        <v>16946.2</v>
      </c>
      <c r="U71" t="n">
        <v>0.61</v>
      </c>
      <c r="V71" t="n">
        <v>0.74</v>
      </c>
      <c r="W71" t="n">
        <v>0.27</v>
      </c>
      <c r="X71" t="n">
        <v>1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5.1673</v>
      </c>
      <c r="E72" t="n">
        <v>19.35</v>
      </c>
      <c r="F72" t="n">
        <v>16.29</v>
      </c>
      <c r="G72" t="n">
        <v>42.49</v>
      </c>
      <c r="H72" t="n">
        <v>0.64</v>
      </c>
      <c r="I72" t="n">
        <v>23</v>
      </c>
      <c r="J72" t="n">
        <v>166.27</v>
      </c>
      <c r="K72" t="n">
        <v>50.28</v>
      </c>
      <c r="L72" t="n">
        <v>6</v>
      </c>
      <c r="M72" t="n">
        <v>21</v>
      </c>
      <c r="N72" t="n">
        <v>29.99</v>
      </c>
      <c r="O72" t="n">
        <v>20741.2</v>
      </c>
      <c r="P72" t="n">
        <v>176.66</v>
      </c>
      <c r="Q72" t="n">
        <v>793.25</v>
      </c>
      <c r="R72" t="n">
        <v>137.41</v>
      </c>
      <c r="S72" t="n">
        <v>86.27</v>
      </c>
      <c r="T72" t="n">
        <v>14995.75</v>
      </c>
      <c r="U72" t="n">
        <v>0.63</v>
      </c>
      <c r="V72" t="n">
        <v>0.75</v>
      </c>
      <c r="W72" t="n">
        <v>0.26</v>
      </c>
      <c r="X72" t="n">
        <v>0.88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5.2842</v>
      </c>
      <c r="E73" t="n">
        <v>18.92</v>
      </c>
      <c r="F73" t="n">
        <v>15.99</v>
      </c>
      <c r="G73" t="n">
        <v>50.49</v>
      </c>
      <c r="H73" t="n">
        <v>0.74</v>
      </c>
      <c r="I73" t="n">
        <v>19</v>
      </c>
      <c r="J73" t="n">
        <v>167.72</v>
      </c>
      <c r="K73" t="n">
        <v>50.28</v>
      </c>
      <c r="L73" t="n">
        <v>7</v>
      </c>
      <c r="M73" t="n">
        <v>17</v>
      </c>
      <c r="N73" t="n">
        <v>30.44</v>
      </c>
      <c r="O73" t="n">
        <v>20919.39</v>
      </c>
      <c r="P73" t="n">
        <v>169.58</v>
      </c>
      <c r="Q73" t="n">
        <v>793.23</v>
      </c>
      <c r="R73" t="n">
        <v>127.06</v>
      </c>
      <c r="S73" t="n">
        <v>86.27</v>
      </c>
      <c r="T73" t="n">
        <v>9838.709999999999</v>
      </c>
      <c r="U73" t="n">
        <v>0.68</v>
      </c>
      <c r="V73" t="n">
        <v>0.76</v>
      </c>
      <c r="W73" t="n">
        <v>0.25</v>
      </c>
      <c r="X73" t="n">
        <v>0.58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5.3189</v>
      </c>
      <c r="E74" t="n">
        <v>18.8</v>
      </c>
      <c r="F74" t="n">
        <v>15.96</v>
      </c>
      <c r="G74" t="n">
        <v>59.85</v>
      </c>
      <c r="H74" t="n">
        <v>0.84</v>
      </c>
      <c r="I74" t="n">
        <v>16</v>
      </c>
      <c r="J74" t="n">
        <v>169.17</v>
      </c>
      <c r="K74" t="n">
        <v>50.28</v>
      </c>
      <c r="L74" t="n">
        <v>8</v>
      </c>
      <c r="M74" t="n">
        <v>14</v>
      </c>
      <c r="N74" t="n">
        <v>30.89</v>
      </c>
      <c r="O74" t="n">
        <v>21098.19</v>
      </c>
      <c r="P74" t="n">
        <v>163.88</v>
      </c>
      <c r="Q74" t="n">
        <v>793.24</v>
      </c>
      <c r="R74" t="n">
        <v>126.4</v>
      </c>
      <c r="S74" t="n">
        <v>86.27</v>
      </c>
      <c r="T74" t="n">
        <v>9526.879999999999</v>
      </c>
      <c r="U74" t="n">
        <v>0.68</v>
      </c>
      <c r="V74" t="n">
        <v>0.76</v>
      </c>
      <c r="W74" t="n">
        <v>0.25</v>
      </c>
      <c r="X74" t="n">
        <v>0.55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5.353</v>
      </c>
      <c r="E75" t="n">
        <v>18.68</v>
      </c>
      <c r="F75" t="n">
        <v>15.91</v>
      </c>
      <c r="G75" t="n">
        <v>68.17</v>
      </c>
      <c r="H75" t="n">
        <v>0.9399999999999999</v>
      </c>
      <c r="I75" t="n">
        <v>14</v>
      </c>
      <c r="J75" t="n">
        <v>170.62</v>
      </c>
      <c r="K75" t="n">
        <v>50.28</v>
      </c>
      <c r="L75" t="n">
        <v>9</v>
      </c>
      <c r="M75" t="n">
        <v>12</v>
      </c>
      <c r="N75" t="n">
        <v>31.34</v>
      </c>
      <c r="O75" t="n">
        <v>21277.6</v>
      </c>
      <c r="P75" t="n">
        <v>158.77</v>
      </c>
      <c r="Q75" t="n">
        <v>793.21</v>
      </c>
      <c r="R75" t="n">
        <v>124.63</v>
      </c>
      <c r="S75" t="n">
        <v>86.27</v>
      </c>
      <c r="T75" t="n">
        <v>8651.74</v>
      </c>
      <c r="U75" t="n">
        <v>0.6899999999999999</v>
      </c>
      <c r="V75" t="n">
        <v>0.77</v>
      </c>
      <c r="W75" t="n">
        <v>0.24</v>
      </c>
      <c r="X75" t="n">
        <v>0.5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5.3906</v>
      </c>
      <c r="E76" t="n">
        <v>18.55</v>
      </c>
      <c r="F76" t="n">
        <v>15.84</v>
      </c>
      <c r="G76" t="n">
        <v>79.2</v>
      </c>
      <c r="H76" t="n">
        <v>1.03</v>
      </c>
      <c r="I76" t="n">
        <v>12</v>
      </c>
      <c r="J76" t="n">
        <v>172.08</v>
      </c>
      <c r="K76" t="n">
        <v>50.28</v>
      </c>
      <c r="L76" t="n">
        <v>10</v>
      </c>
      <c r="M76" t="n">
        <v>8</v>
      </c>
      <c r="N76" t="n">
        <v>31.8</v>
      </c>
      <c r="O76" t="n">
        <v>21457.64</v>
      </c>
      <c r="P76" t="n">
        <v>151.81</v>
      </c>
      <c r="Q76" t="n">
        <v>793.26</v>
      </c>
      <c r="R76" t="n">
        <v>122.35</v>
      </c>
      <c r="S76" t="n">
        <v>86.27</v>
      </c>
      <c r="T76" t="n">
        <v>7517.86</v>
      </c>
      <c r="U76" t="n">
        <v>0.71</v>
      </c>
      <c r="V76" t="n">
        <v>0.77</v>
      </c>
      <c r="W76" t="n">
        <v>0.24</v>
      </c>
      <c r="X76" t="n">
        <v>0.43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5.4185</v>
      </c>
      <c r="E77" t="n">
        <v>18.46</v>
      </c>
      <c r="F77" t="n">
        <v>15.78</v>
      </c>
      <c r="G77" t="n">
        <v>86.05</v>
      </c>
      <c r="H77" t="n">
        <v>1.12</v>
      </c>
      <c r="I77" t="n">
        <v>11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147.44</v>
      </c>
      <c r="Q77" t="n">
        <v>793.22</v>
      </c>
      <c r="R77" t="n">
        <v>119.86</v>
      </c>
      <c r="S77" t="n">
        <v>86.27</v>
      </c>
      <c r="T77" t="n">
        <v>6279.4</v>
      </c>
      <c r="U77" t="n">
        <v>0.72</v>
      </c>
      <c r="V77" t="n">
        <v>0.77</v>
      </c>
      <c r="W77" t="n">
        <v>0.25</v>
      </c>
      <c r="X77" t="n">
        <v>0.37</v>
      </c>
      <c r="Y77" t="n">
        <v>2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5.4254</v>
      </c>
      <c r="E78" t="n">
        <v>18.43</v>
      </c>
      <c r="F78" t="n">
        <v>15.75</v>
      </c>
      <c r="G78" t="n">
        <v>85.92</v>
      </c>
      <c r="H78" t="n">
        <v>1.22</v>
      </c>
      <c r="I78" t="n">
        <v>11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148.54</v>
      </c>
      <c r="Q78" t="n">
        <v>793.24</v>
      </c>
      <c r="R78" t="n">
        <v>118.96</v>
      </c>
      <c r="S78" t="n">
        <v>86.27</v>
      </c>
      <c r="T78" t="n">
        <v>5827.81</v>
      </c>
      <c r="U78" t="n">
        <v>0.73</v>
      </c>
      <c r="V78" t="n">
        <v>0.77</v>
      </c>
      <c r="W78" t="n">
        <v>0.25</v>
      </c>
      <c r="X78" t="n">
        <v>0.34</v>
      </c>
      <c r="Y78" t="n">
        <v>2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4.3517</v>
      </c>
      <c r="E79" t="n">
        <v>22.98</v>
      </c>
      <c r="F79" t="n">
        <v>19.28</v>
      </c>
      <c r="G79" t="n">
        <v>11.02</v>
      </c>
      <c r="H79" t="n">
        <v>0.22</v>
      </c>
      <c r="I79" t="n">
        <v>105</v>
      </c>
      <c r="J79" t="n">
        <v>80.84</v>
      </c>
      <c r="K79" t="n">
        <v>35.1</v>
      </c>
      <c r="L79" t="n">
        <v>1</v>
      </c>
      <c r="M79" t="n">
        <v>103</v>
      </c>
      <c r="N79" t="n">
        <v>9.74</v>
      </c>
      <c r="O79" t="n">
        <v>10204.21</v>
      </c>
      <c r="P79" t="n">
        <v>143.82</v>
      </c>
      <c r="Q79" t="n">
        <v>793.4400000000001</v>
      </c>
      <c r="R79" t="n">
        <v>237.24</v>
      </c>
      <c r="S79" t="n">
        <v>86.27</v>
      </c>
      <c r="T79" t="n">
        <v>64498.12</v>
      </c>
      <c r="U79" t="n">
        <v>0.36</v>
      </c>
      <c r="V79" t="n">
        <v>0.63</v>
      </c>
      <c r="W79" t="n">
        <v>0.38</v>
      </c>
      <c r="X79" t="n">
        <v>3.87</v>
      </c>
      <c r="Y79" t="n">
        <v>2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5.0916</v>
      </c>
      <c r="E80" t="n">
        <v>19.64</v>
      </c>
      <c r="F80" t="n">
        <v>16.99</v>
      </c>
      <c r="G80" t="n">
        <v>23.17</v>
      </c>
      <c r="H80" t="n">
        <v>0.43</v>
      </c>
      <c r="I80" t="n">
        <v>44</v>
      </c>
      <c r="J80" t="n">
        <v>82.04000000000001</v>
      </c>
      <c r="K80" t="n">
        <v>35.1</v>
      </c>
      <c r="L80" t="n">
        <v>2</v>
      </c>
      <c r="M80" t="n">
        <v>42</v>
      </c>
      <c r="N80" t="n">
        <v>9.94</v>
      </c>
      <c r="O80" t="n">
        <v>10352.53</v>
      </c>
      <c r="P80" t="n">
        <v>117.58</v>
      </c>
      <c r="Q80" t="n">
        <v>793.24</v>
      </c>
      <c r="R80" t="n">
        <v>160.75</v>
      </c>
      <c r="S80" t="n">
        <v>86.27</v>
      </c>
      <c r="T80" t="n">
        <v>26559.34</v>
      </c>
      <c r="U80" t="n">
        <v>0.54</v>
      </c>
      <c r="V80" t="n">
        <v>0.72</v>
      </c>
      <c r="W80" t="n">
        <v>0.29</v>
      </c>
      <c r="X80" t="n">
        <v>1.58</v>
      </c>
      <c r="Y80" t="n">
        <v>2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5.3594</v>
      </c>
      <c r="E81" t="n">
        <v>18.66</v>
      </c>
      <c r="F81" t="n">
        <v>16.32</v>
      </c>
      <c r="G81" t="n">
        <v>37.66</v>
      </c>
      <c r="H81" t="n">
        <v>0.63</v>
      </c>
      <c r="I81" t="n">
        <v>26</v>
      </c>
      <c r="J81" t="n">
        <v>83.25</v>
      </c>
      <c r="K81" t="n">
        <v>35.1</v>
      </c>
      <c r="L81" t="n">
        <v>3</v>
      </c>
      <c r="M81" t="n">
        <v>18</v>
      </c>
      <c r="N81" t="n">
        <v>10.15</v>
      </c>
      <c r="O81" t="n">
        <v>10501.19</v>
      </c>
      <c r="P81" t="n">
        <v>102.32</v>
      </c>
      <c r="Q81" t="n">
        <v>793.3099999999999</v>
      </c>
      <c r="R81" t="n">
        <v>137.82</v>
      </c>
      <c r="S81" t="n">
        <v>86.27</v>
      </c>
      <c r="T81" t="n">
        <v>15185.29</v>
      </c>
      <c r="U81" t="n">
        <v>0.63</v>
      </c>
      <c r="V81" t="n">
        <v>0.75</v>
      </c>
      <c r="W81" t="n">
        <v>0.28</v>
      </c>
      <c r="X81" t="n">
        <v>0.91</v>
      </c>
      <c r="Y81" t="n">
        <v>2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5.4074</v>
      </c>
      <c r="E82" t="n">
        <v>18.49</v>
      </c>
      <c r="F82" t="n">
        <v>16.19</v>
      </c>
      <c r="G82" t="n">
        <v>40.47</v>
      </c>
      <c r="H82" t="n">
        <v>0.83</v>
      </c>
      <c r="I82" t="n">
        <v>24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100.82</v>
      </c>
      <c r="Q82" t="n">
        <v>793.6799999999999</v>
      </c>
      <c r="R82" t="n">
        <v>132.9</v>
      </c>
      <c r="S82" t="n">
        <v>86.27</v>
      </c>
      <c r="T82" t="n">
        <v>12733.84</v>
      </c>
      <c r="U82" t="n">
        <v>0.65</v>
      </c>
      <c r="V82" t="n">
        <v>0.75</v>
      </c>
      <c r="W82" t="n">
        <v>0.28</v>
      </c>
      <c r="X82" t="n">
        <v>0.78</v>
      </c>
      <c r="Y82" t="n">
        <v>2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3.8813</v>
      </c>
      <c r="E83" t="n">
        <v>25.76</v>
      </c>
      <c r="F83" t="n">
        <v>20.64</v>
      </c>
      <c r="G83" t="n">
        <v>8.91</v>
      </c>
      <c r="H83" t="n">
        <v>0.16</v>
      </c>
      <c r="I83" t="n">
        <v>139</v>
      </c>
      <c r="J83" t="n">
        <v>107.41</v>
      </c>
      <c r="K83" t="n">
        <v>41.65</v>
      </c>
      <c r="L83" t="n">
        <v>1</v>
      </c>
      <c r="M83" t="n">
        <v>137</v>
      </c>
      <c r="N83" t="n">
        <v>14.77</v>
      </c>
      <c r="O83" t="n">
        <v>13481.73</v>
      </c>
      <c r="P83" t="n">
        <v>190.52</v>
      </c>
      <c r="Q83" t="n">
        <v>793.61</v>
      </c>
      <c r="R83" t="n">
        <v>282.53</v>
      </c>
      <c r="S83" t="n">
        <v>86.27</v>
      </c>
      <c r="T83" t="n">
        <v>86977.05</v>
      </c>
      <c r="U83" t="n">
        <v>0.31</v>
      </c>
      <c r="V83" t="n">
        <v>0.59</v>
      </c>
      <c r="W83" t="n">
        <v>0.45</v>
      </c>
      <c r="X83" t="n">
        <v>5.22</v>
      </c>
      <c r="Y83" t="n">
        <v>2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4.7649</v>
      </c>
      <c r="E84" t="n">
        <v>20.99</v>
      </c>
      <c r="F84" t="n">
        <v>17.66</v>
      </c>
      <c r="G84" t="n">
        <v>18.27</v>
      </c>
      <c r="H84" t="n">
        <v>0.32</v>
      </c>
      <c r="I84" t="n">
        <v>58</v>
      </c>
      <c r="J84" t="n">
        <v>108.68</v>
      </c>
      <c r="K84" t="n">
        <v>41.65</v>
      </c>
      <c r="L84" t="n">
        <v>2</v>
      </c>
      <c r="M84" t="n">
        <v>56</v>
      </c>
      <c r="N84" t="n">
        <v>15.03</v>
      </c>
      <c r="O84" t="n">
        <v>13638.32</v>
      </c>
      <c r="P84" t="n">
        <v>156.57</v>
      </c>
      <c r="Q84" t="n">
        <v>793.3</v>
      </c>
      <c r="R84" t="n">
        <v>183.48</v>
      </c>
      <c r="S84" t="n">
        <v>86.27</v>
      </c>
      <c r="T84" t="n">
        <v>37853.77</v>
      </c>
      <c r="U84" t="n">
        <v>0.47</v>
      </c>
      <c r="V84" t="n">
        <v>0.6899999999999999</v>
      </c>
      <c r="W84" t="n">
        <v>0.31</v>
      </c>
      <c r="X84" t="n">
        <v>2.25</v>
      </c>
      <c r="Y84" t="n">
        <v>2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5.1368</v>
      </c>
      <c r="E85" t="n">
        <v>19.47</v>
      </c>
      <c r="F85" t="n">
        <v>16.65</v>
      </c>
      <c r="G85" t="n">
        <v>28.55</v>
      </c>
      <c r="H85" t="n">
        <v>0.48</v>
      </c>
      <c r="I85" t="n">
        <v>35</v>
      </c>
      <c r="J85" t="n">
        <v>109.96</v>
      </c>
      <c r="K85" t="n">
        <v>41.65</v>
      </c>
      <c r="L85" t="n">
        <v>3</v>
      </c>
      <c r="M85" t="n">
        <v>33</v>
      </c>
      <c r="N85" t="n">
        <v>15.31</v>
      </c>
      <c r="O85" t="n">
        <v>13795.21</v>
      </c>
      <c r="P85" t="n">
        <v>140.54</v>
      </c>
      <c r="Q85" t="n">
        <v>793.23</v>
      </c>
      <c r="R85" t="n">
        <v>150.12</v>
      </c>
      <c r="S85" t="n">
        <v>86.27</v>
      </c>
      <c r="T85" t="n">
        <v>21288.57</v>
      </c>
      <c r="U85" t="n">
        <v>0.57</v>
      </c>
      <c r="V85" t="n">
        <v>0.73</v>
      </c>
      <c r="W85" t="n">
        <v>0.26</v>
      </c>
      <c r="X85" t="n">
        <v>1.24</v>
      </c>
      <c r="Y85" t="n">
        <v>2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5.3496</v>
      </c>
      <c r="E86" t="n">
        <v>18.69</v>
      </c>
      <c r="F86" t="n">
        <v>16.12</v>
      </c>
      <c r="G86" t="n">
        <v>40.31</v>
      </c>
      <c r="H86" t="n">
        <v>0.63</v>
      </c>
      <c r="I86" t="n">
        <v>24</v>
      </c>
      <c r="J86" t="n">
        <v>111.23</v>
      </c>
      <c r="K86" t="n">
        <v>41.65</v>
      </c>
      <c r="L86" t="n">
        <v>4</v>
      </c>
      <c r="M86" t="n">
        <v>22</v>
      </c>
      <c r="N86" t="n">
        <v>15.58</v>
      </c>
      <c r="O86" t="n">
        <v>13952.52</v>
      </c>
      <c r="P86" t="n">
        <v>128.26</v>
      </c>
      <c r="Q86" t="n">
        <v>793.27</v>
      </c>
      <c r="R86" t="n">
        <v>131.47</v>
      </c>
      <c r="S86" t="n">
        <v>86.27</v>
      </c>
      <c r="T86" t="n">
        <v>12021.45</v>
      </c>
      <c r="U86" t="n">
        <v>0.66</v>
      </c>
      <c r="V86" t="n">
        <v>0.76</v>
      </c>
      <c r="W86" t="n">
        <v>0.26</v>
      </c>
      <c r="X86" t="n">
        <v>0.71</v>
      </c>
      <c r="Y86" t="n">
        <v>2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5.4256</v>
      </c>
      <c r="E87" t="n">
        <v>18.43</v>
      </c>
      <c r="F87" t="n">
        <v>15.97</v>
      </c>
      <c r="G87" t="n">
        <v>50.44</v>
      </c>
      <c r="H87" t="n">
        <v>0.78</v>
      </c>
      <c r="I87" t="n">
        <v>19</v>
      </c>
      <c r="J87" t="n">
        <v>112.51</v>
      </c>
      <c r="K87" t="n">
        <v>41.65</v>
      </c>
      <c r="L87" t="n">
        <v>5</v>
      </c>
      <c r="M87" t="n">
        <v>14</v>
      </c>
      <c r="N87" t="n">
        <v>15.86</v>
      </c>
      <c r="O87" t="n">
        <v>14110.24</v>
      </c>
      <c r="P87" t="n">
        <v>119.71</v>
      </c>
      <c r="Q87" t="n">
        <v>793.25</v>
      </c>
      <c r="R87" t="n">
        <v>126.43</v>
      </c>
      <c r="S87" t="n">
        <v>86.27</v>
      </c>
      <c r="T87" t="n">
        <v>9522.66</v>
      </c>
      <c r="U87" t="n">
        <v>0.68</v>
      </c>
      <c r="V87" t="n">
        <v>0.76</v>
      </c>
      <c r="W87" t="n">
        <v>0.25</v>
      </c>
      <c r="X87" t="n">
        <v>0.5600000000000001</v>
      </c>
      <c r="Y87" t="n">
        <v>2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5.4246</v>
      </c>
      <c r="E88" t="n">
        <v>18.43</v>
      </c>
      <c r="F88" t="n">
        <v>16.02</v>
      </c>
      <c r="G88" t="n">
        <v>56.54</v>
      </c>
      <c r="H88" t="n">
        <v>0.93</v>
      </c>
      <c r="I88" t="n">
        <v>17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117.67</v>
      </c>
      <c r="Q88" t="n">
        <v>793.4299999999999</v>
      </c>
      <c r="R88" t="n">
        <v>127.76</v>
      </c>
      <c r="S88" t="n">
        <v>86.27</v>
      </c>
      <c r="T88" t="n">
        <v>10201.6</v>
      </c>
      <c r="U88" t="n">
        <v>0.68</v>
      </c>
      <c r="V88" t="n">
        <v>0.76</v>
      </c>
      <c r="W88" t="n">
        <v>0.27</v>
      </c>
      <c r="X88" t="n">
        <v>0.61</v>
      </c>
      <c r="Y88" t="n">
        <v>2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4.8007</v>
      </c>
      <c r="E89" t="n">
        <v>20.83</v>
      </c>
      <c r="F89" t="n">
        <v>17.95</v>
      </c>
      <c r="G89" t="n">
        <v>13.81</v>
      </c>
      <c r="H89" t="n">
        <v>0.28</v>
      </c>
      <c r="I89" t="n">
        <v>78</v>
      </c>
      <c r="J89" t="n">
        <v>61.76</v>
      </c>
      <c r="K89" t="n">
        <v>28.92</v>
      </c>
      <c r="L89" t="n">
        <v>1</v>
      </c>
      <c r="M89" t="n">
        <v>76</v>
      </c>
      <c r="N89" t="n">
        <v>6.84</v>
      </c>
      <c r="O89" t="n">
        <v>7851.41</v>
      </c>
      <c r="P89" t="n">
        <v>106.86</v>
      </c>
      <c r="Q89" t="n">
        <v>793.33</v>
      </c>
      <c r="R89" t="n">
        <v>191.95</v>
      </c>
      <c r="S89" t="n">
        <v>86.27</v>
      </c>
      <c r="T89" t="n">
        <v>41987.92</v>
      </c>
      <c r="U89" t="n">
        <v>0.45</v>
      </c>
      <c r="V89" t="n">
        <v>0.68</v>
      </c>
      <c r="W89" t="n">
        <v>0.34</v>
      </c>
      <c r="X89" t="n">
        <v>2.54</v>
      </c>
      <c r="Y89" t="n">
        <v>2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5.2359</v>
      </c>
      <c r="E90" t="n">
        <v>19.1</v>
      </c>
      <c r="F90" t="n">
        <v>16.83</v>
      </c>
      <c r="G90" t="n">
        <v>29.7</v>
      </c>
      <c r="H90" t="n">
        <v>0.55</v>
      </c>
      <c r="I90" t="n">
        <v>34</v>
      </c>
      <c r="J90" t="n">
        <v>62.92</v>
      </c>
      <c r="K90" t="n">
        <v>28.92</v>
      </c>
      <c r="L90" t="n">
        <v>2</v>
      </c>
      <c r="M90" t="n">
        <v>8</v>
      </c>
      <c r="N90" t="n">
        <v>7</v>
      </c>
      <c r="O90" t="n">
        <v>7994.37</v>
      </c>
      <c r="P90" t="n">
        <v>87.98</v>
      </c>
      <c r="Q90" t="n">
        <v>793.6</v>
      </c>
      <c r="R90" t="n">
        <v>154.95</v>
      </c>
      <c r="S90" t="n">
        <v>86.27</v>
      </c>
      <c r="T90" t="n">
        <v>23710.72</v>
      </c>
      <c r="U90" t="n">
        <v>0.5600000000000001</v>
      </c>
      <c r="V90" t="n">
        <v>0.72</v>
      </c>
      <c r="W90" t="n">
        <v>0.3</v>
      </c>
      <c r="X90" t="n">
        <v>1.42</v>
      </c>
      <c r="Y90" t="n">
        <v>2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5.2952</v>
      </c>
      <c r="E91" t="n">
        <v>18.89</v>
      </c>
      <c r="F91" t="n">
        <v>16.63</v>
      </c>
      <c r="G91" t="n">
        <v>30.24</v>
      </c>
      <c r="H91" t="n">
        <v>0.8100000000000001</v>
      </c>
      <c r="I91" t="n">
        <v>33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87.72</v>
      </c>
      <c r="Q91" t="n">
        <v>793.37</v>
      </c>
      <c r="R91" t="n">
        <v>147.47</v>
      </c>
      <c r="S91" t="n">
        <v>86.27</v>
      </c>
      <c r="T91" t="n">
        <v>19974.4</v>
      </c>
      <c r="U91" t="n">
        <v>0.58</v>
      </c>
      <c r="V91" t="n">
        <v>0.73</v>
      </c>
      <c r="W91" t="n">
        <v>0.31</v>
      </c>
      <c r="X91" t="n">
        <v>1.22</v>
      </c>
      <c r="Y91" t="n">
        <v>2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2.9515</v>
      </c>
      <c r="E92" t="n">
        <v>33.88</v>
      </c>
      <c r="F92" t="n">
        <v>24.02</v>
      </c>
      <c r="G92" t="n">
        <v>6.52</v>
      </c>
      <c r="H92" t="n">
        <v>0.11</v>
      </c>
      <c r="I92" t="n">
        <v>221</v>
      </c>
      <c r="J92" t="n">
        <v>167.88</v>
      </c>
      <c r="K92" t="n">
        <v>51.39</v>
      </c>
      <c r="L92" t="n">
        <v>1</v>
      </c>
      <c r="M92" t="n">
        <v>219</v>
      </c>
      <c r="N92" t="n">
        <v>30.49</v>
      </c>
      <c r="O92" t="n">
        <v>20939.59</v>
      </c>
      <c r="P92" t="n">
        <v>301.73</v>
      </c>
      <c r="Q92" t="n">
        <v>793.59</v>
      </c>
      <c r="R92" t="n">
        <v>396.5</v>
      </c>
      <c r="S92" t="n">
        <v>86.27</v>
      </c>
      <c r="T92" t="n">
        <v>143550.63</v>
      </c>
      <c r="U92" t="n">
        <v>0.22</v>
      </c>
      <c r="V92" t="n">
        <v>0.51</v>
      </c>
      <c r="W92" t="n">
        <v>0.57</v>
      </c>
      <c r="X92" t="n">
        <v>8.6</v>
      </c>
      <c r="Y92" t="n">
        <v>2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4.2729</v>
      </c>
      <c r="E93" t="n">
        <v>23.4</v>
      </c>
      <c r="F93" t="n">
        <v>18.25</v>
      </c>
      <c r="G93" t="n">
        <v>13.36</v>
      </c>
      <c r="H93" t="n">
        <v>0.21</v>
      </c>
      <c r="I93" t="n">
        <v>82</v>
      </c>
      <c r="J93" t="n">
        <v>169.33</v>
      </c>
      <c r="K93" t="n">
        <v>51.39</v>
      </c>
      <c r="L93" t="n">
        <v>2</v>
      </c>
      <c r="M93" t="n">
        <v>80</v>
      </c>
      <c r="N93" t="n">
        <v>30.94</v>
      </c>
      <c r="O93" t="n">
        <v>21118.46</v>
      </c>
      <c r="P93" t="n">
        <v>224.93</v>
      </c>
      <c r="Q93" t="n">
        <v>793.4299999999999</v>
      </c>
      <c r="R93" t="n">
        <v>202.28</v>
      </c>
      <c r="S93" t="n">
        <v>86.27</v>
      </c>
      <c r="T93" t="n">
        <v>47137.48</v>
      </c>
      <c r="U93" t="n">
        <v>0.43</v>
      </c>
      <c r="V93" t="n">
        <v>0.67</v>
      </c>
      <c r="W93" t="n">
        <v>0.35</v>
      </c>
      <c r="X93" t="n">
        <v>2.84</v>
      </c>
      <c r="Y93" t="n">
        <v>2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4.6503</v>
      </c>
      <c r="E94" t="n">
        <v>21.5</v>
      </c>
      <c r="F94" t="n">
        <v>17.37</v>
      </c>
      <c r="G94" t="n">
        <v>20.04</v>
      </c>
      <c r="H94" t="n">
        <v>0.31</v>
      </c>
      <c r="I94" t="n">
        <v>52</v>
      </c>
      <c r="J94" t="n">
        <v>170.79</v>
      </c>
      <c r="K94" t="n">
        <v>51.39</v>
      </c>
      <c r="L94" t="n">
        <v>3</v>
      </c>
      <c r="M94" t="n">
        <v>50</v>
      </c>
      <c r="N94" t="n">
        <v>31.4</v>
      </c>
      <c r="O94" t="n">
        <v>21297.94</v>
      </c>
      <c r="P94" t="n">
        <v>210.37</v>
      </c>
      <c r="Q94" t="n">
        <v>793.33</v>
      </c>
      <c r="R94" t="n">
        <v>173.42</v>
      </c>
      <c r="S94" t="n">
        <v>86.27</v>
      </c>
      <c r="T94" t="n">
        <v>32855.05</v>
      </c>
      <c r="U94" t="n">
        <v>0.5</v>
      </c>
      <c r="V94" t="n">
        <v>0.7</v>
      </c>
      <c r="W94" t="n">
        <v>0.31</v>
      </c>
      <c r="X94" t="n">
        <v>1.96</v>
      </c>
      <c r="Y94" t="n">
        <v>2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4.9593</v>
      </c>
      <c r="E95" t="n">
        <v>20.16</v>
      </c>
      <c r="F95" t="n">
        <v>16.54</v>
      </c>
      <c r="G95" t="n">
        <v>26.82</v>
      </c>
      <c r="H95" t="n">
        <v>0.41</v>
      </c>
      <c r="I95" t="n">
        <v>37</v>
      </c>
      <c r="J95" t="n">
        <v>172.25</v>
      </c>
      <c r="K95" t="n">
        <v>51.39</v>
      </c>
      <c r="L95" t="n">
        <v>4</v>
      </c>
      <c r="M95" t="n">
        <v>35</v>
      </c>
      <c r="N95" t="n">
        <v>31.86</v>
      </c>
      <c r="O95" t="n">
        <v>21478.05</v>
      </c>
      <c r="P95" t="n">
        <v>196.3</v>
      </c>
      <c r="Q95" t="n">
        <v>793.38</v>
      </c>
      <c r="R95" t="n">
        <v>145.18</v>
      </c>
      <c r="S95" t="n">
        <v>86.27</v>
      </c>
      <c r="T95" t="n">
        <v>18809.6</v>
      </c>
      <c r="U95" t="n">
        <v>0.59</v>
      </c>
      <c r="V95" t="n">
        <v>0.74</v>
      </c>
      <c r="W95" t="n">
        <v>0.27</v>
      </c>
      <c r="X95" t="n">
        <v>1.13</v>
      </c>
      <c r="Y95" t="n">
        <v>2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5.0462</v>
      </c>
      <c r="E96" t="n">
        <v>19.82</v>
      </c>
      <c r="F96" t="n">
        <v>16.46</v>
      </c>
      <c r="G96" t="n">
        <v>34.06</v>
      </c>
      <c r="H96" t="n">
        <v>0.51</v>
      </c>
      <c r="I96" t="n">
        <v>29</v>
      </c>
      <c r="J96" t="n">
        <v>173.71</v>
      </c>
      <c r="K96" t="n">
        <v>51.39</v>
      </c>
      <c r="L96" t="n">
        <v>5</v>
      </c>
      <c r="M96" t="n">
        <v>27</v>
      </c>
      <c r="N96" t="n">
        <v>32.32</v>
      </c>
      <c r="O96" t="n">
        <v>21658.78</v>
      </c>
      <c r="P96" t="n">
        <v>191.72</v>
      </c>
      <c r="Q96" t="n">
        <v>793.26</v>
      </c>
      <c r="R96" t="n">
        <v>143.05</v>
      </c>
      <c r="S96" t="n">
        <v>86.27</v>
      </c>
      <c r="T96" t="n">
        <v>17782.65</v>
      </c>
      <c r="U96" t="n">
        <v>0.6</v>
      </c>
      <c r="V96" t="n">
        <v>0.74</v>
      </c>
      <c r="W96" t="n">
        <v>0.27</v>
      </c>
      <c r="X96" t="n">
        <v>1.05</v>
      </c>
      <c r="Y96" t="n">
        <v>2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5.1038</v>
      </c>
      <c r="E97" t="n">
        <v>19.59</v>
      </c>
      <c r="F97" t="n">
        <v>16.41</v>
      </c>
      <c r="G97" t="n">
        <v>41.02</v>
      </c>
      <c r="H97" t="n">
        <v>0.61</v>
      </c>
      <c r="I97" t="n">
        <v>24</v>
      </c>
      <c r="J97" t="n">
        <v>175.18</v>
      </c>
      <c r="K97" t="n">
        <v>51.39</v>
      </c>
      <c r="L97" t="n">
        <v>6</v>
      </c>
      <c r="M97" t="n">
        <v>22</v>
      </c>
      <c r="N97" t="n">
        <v>32.79</v>
      </c>
      <c r="O97" t="n">
        <v>21840.16</v>
      </c>
      <c r="P97" t="n">
        <v>186.83</v>
      </c>
      <c r="Q97" t="n">
        <v>793.34</v>
      </c>
      <c r="R97" t="n">
        <v>142.14</v>
      </c>
      <c r="S97" t="n">
        <v>86.27</v>
      </c>
      <c r="T97" t="n">
        <v>17354.25</v>
      </c>
      <c r="U97" t="n">
        <v>0.61</v>
      </c>
      <c r="V97" t="n">
        <v>0.74</v>
      </c>
      <c r="W97" t="n">
        <v>0.25</v>
      </c>
      <c r="X97" t="n">
        <v>1</v>
      </c>
      <c r="Y97" t="n">
        <v>2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5.2178</v>
      </c>
      <c r="E98" t="n">
        <v>19.16</v>
      </c>
      <c r="F98" t="n">
        <v>16.11</v>
      </c>
      <c r="G98" t="n">
        <v>48.34</v>
      </c>
      <c r="H98" t="n">
        <v>0.7</v>
      </c>
      <c r="I98" t="n">
        <v>20</v>
      </c>
      <c r="J98" t="n">
        <v>176.66</v>
      </c>
      <c r="K98" t="n">
        <v>51.39</v>
      </c>
      <c r="L98" t="n">
        <v>7</v>
      </c>
      <c r="M98" t="n">
        <v>18</v>
      </c>
      <c r="N98" t="n">
        <v>33.27</v>
      </c>
      <c r="O98" t="n">
        <v>22022.17</v>
      </c>
      <c r="P98" t="n">
        <v>179.34</v>
      </c>
      <c r="Q98" t="n">
        <v>793.38</v>
      </c>
      <c r="R98" t="n">
        <v>131.44</v>
      </c>
      <c r="S98" t="n">
        <v>86.27</v>
      </c>
      <c r="T98" t="n">
        <v>12027.04</v>
      </c>
      <c r="U98" t="n">
        <v>0.66</v>
      </c>
      <c r="V98" t="n">
        <v>0.76</v>
      </c>
      <c r="W98" t="n">
        <v>0.26</v>
      </c>
      <c r="X98" t="n">
        <v>0.7</v>
      </c>
      <c r="Y98" t="n">
        <v>2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5.2698</v>
      </c>
      <c r="E99" t="n">
        <v>18.98</v>
      </c>
      <c r="F99" t="n">
        <v>16.03</v>
      </c>
      <c r="G99" t="n">
        <v>56.57</v>
      </c>
      <c r="H99" t="n">
        <v>0.8</v>
      </c>
      <c r="I99" t="n">
        <v>17</v>
      </c>
      <c r="J99" t="n">
        <v>178.14</v>
      </c>
      <c r="K99" t="n">
        <v>51.39</v>
      </c>
      <c r="L99" t="n">
        <v>8</v>
      </c>
      <c r="M99" t="n">
        <v>15</v>
      </c>
      <c r="N99" t="n">
        <v>33.75</v>
      </c>
      <c r="O99" t="n">
        <v>22204.83</v>
      </c>
      <c r="P99" t="n">
        <v>174.26</v>
      </c>
      <c r="Q99" t="n">
        <v>793.22</v>
      </c>
      <c r="R99" t="n">
        <v>128.7</v>
      </c>
      <c r="S99" t="n">
        <v>86.27</v>
      </c>
      <c r="T99" t="n">
        <v>10670.09</v>
      </c>
      <c r="U99" t="n">
        <v>0.67</v>
      </c>
      <c r="V99" t="n">
        <v>0.76</v>
      </c>
      <c r="W99" t="n">
        <v>0.25</v>
      </c>
      <c r="X99" t="n">
        <v>0.62</v>
      </c>
      <c r="Y99" t="n">
        <v>2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5.3067</v>
      </c>
      <c r="E100" t="n">
        <v>18.84</v>
      </c>
      <c r="F100" t="n">
        <v>15.96</v>
      </c>
      <c r="G100" t="n">
        <v>63.85</v>
      </c>
      <c r="H100" t="n">
        <v>0.89</v>
      </c>
      <c r="I100" t="n">
        <v>15</v>
      </c>
      <c r="J100" t="n">
        <v>179.63</v>
      </c>
      <c r="K100" t="n">
        <v>51.39</v>
      </c>
      <c r="L100" t="n">
        <v>9</v>
      </c>
      <c r="M100" t="n">
        <v>13</v>
      </c>
      <c r="N100" t="n">
        <v>34.24</v>
      </c>
      <c r="O100" t="n">
        <v>22388.15</v>
      </c>
      <c r="P100" t="n">
        <v>168.72</v>
      </c>
      <c r="Q100" t="n">
        <v>793.21</v>
      </c>
      <c r="R100" t="n">
        <v>126.86</v>
      </c>
      <c r="S100" t="n">
        <v>86.27</v>
      </c>
      <c r="T100" t="n">
        <v>9762.469999999999</v>
      </c>
      <c r="U100" t="n">
        <v>0.68</v>
      </c>
      <c r="V100" t="n">
        <v>0.76</v>
      </c>
      <c r="W100" t="n">
        <v>0.24</v>
      </c>
      <c r="X100" t="n">
        <v>0.55</v>
      </c>
      <c r="Y100" t="n">
        <v>2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5.3634</v>
      </c>
      <c r="E101" t="n">
        <v>18.64</v>
      </c>
      <c r="F101" t="n">
        <v>15.83</v>
      </c>
      <c r="G101" t="n">
        <v>73.06999999999999</v>
      </c>
      <c r="H101" t="n">
        <v>0.98</v>
      </c>
      <c r="I101" t="n">
        <v>13</v>
      </c>
      <c r="J101" t="n">
        <v>181.12</v>
      </c>
      <c r="K101" t="n">
        <v>51.39</v>
      </c>
      <c r="L101" t="n">
        <v>10</v>
      </c>
      <c r="M101" t="n">
        <v>11</v>
      </c>
      <c r="N101" t="n">
        <v>34.73</v>
      </c>
      <c r="O101" t="n">
        <v>22572.13</v>
      </c>
      <c r="P101" t="n">
        <v>163.81</v>
      </c>
      <c r="Q101" t="n">
        <v>793.22</v>
      </c>
      <c r="R101" t="n">
        <v>122.06</v>
      </c>
      <c r="S101" t="n">
        <v>86.27</v>
      </c>
      <c r="T101" t="n">
        <v>7370.13</v>
      </c>
      <c r="U101" t="n">
        <v>0.71</v>
      </c>
      <c r="V101" t="n">
        <v>0.77</v>
      </c>
      <c r="W101" t="n">
        <v>0.24</v>
      </c>
      <c r="X101" t="n">
        <v>0.42</v>
      </c>
      <c r="Y101" t="n">
        <v>2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5.3767</v>
      </c>
      <c r="E102" t="n">
        <v>18.6</v>
      </c>
      <c r="F102" t="n">
        <v>15.82</v>
      </c>
      <c r="G102" t="n">
        <v>79.09999999999999</v>
      </c>
      <c r="H102" t="n">
        <v>1.07</v>
      </c>
      <c r="I102" t="n">
        <v>12</v>
      </c>
      <c r="J102" t="n">
        <v>182.62</v>
      </c>
      <c r="K102" t="n">
        <v>51.39</v>
      </c>
      <c r="L102" t="n">
        <v>11</v>
      </c>
      <c r="M102" t="n">
        <v>9</v>
      </c>
      <c r="N102" t="n">
        <v>35.22</v>
      </c>
      <c r="O102" t="n">
        <v>22756.91</v>
      </c>
      <c r="P102" t="n">
        <v>157.59</v>
      </c>
      <c r="Q102" t="n">
        <v>793.3</v>
      </c>
      <c r="R102" t="n">
        <v>121.62</v>
      </c>
      <c r="S102" t="n">
        <v>86.27</v>
      </c>
      <c r="T102" t="n">
        <v>7153.94</v>
      </c>
      <c r="U102" t="n">
        <v>0.71</v>
      </c>
      <c r="V102" t="n">
        <v>0.77</v>
      </c>
      <c r="W102" t="n">
        <v>0.24</v>
      </c>
      <c r="X102" t="n">
        <v>0.41</v>
      </c>
      <c r="Y102" t="n">
        <v>2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5.3891</v>
      </c>
      <c r="E103" t="n">
        <v>18.56</v>
      </c>
      <c r="F103" t="n">
        <v>15.81</v>
      </c>
      <c r="G103" t="n">
        <v>86.23999999999999</v>
      </c>
      <c r="H103" t="n">
        <v>1.16</v>
      </c>
      <c r="I103" t="n">
        <v>11</v>
      </c>
      <c r="J103" t="n">
        <v>184.12</v>
      </c>
      <c r="K103" t="n">
        <v>51.39</v>
      </c>
      <c r="L103" t="n">
        <v>12</v>
      </c>
      <c r="M103" t="n">
        <v>3</v>
      </c>
      <c r="N103" t="n">
        <v>35.73</v>
      </c>
      <c r="O103" t="n">
        <v>22942.24</v>
      </c>
      <c r="P103" t="n">
        <v>154.99</v>
      </c>
      <c r="Q103" t="n">
        <v>793.28</v>
      </c>
      <c r="R103" t="n">
        <v>121.21</v>
      </c>
      <c r="S103" t="n">
        <v>86.27</v>
      </c>
      <c r="T103" t="n">
        <v>6953.64</v>
      </c>
      <c r="U103" t="n">
        <v>0.71</v>
      </c>
      <c r="V103" t="n">
        <v>0.77</v>
      </c>
      <c r="W103" t="n">
        <v>0.25</v>
      </c>
      <c r="X103" t="n">
        <v>0.4</v>
      </c>
      <c r="Y103" t="n">
        <v>2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5.3893</v>
      </c>
      <c r="E104" t="n">
        <v>18.56</v>
      </c>
      <c r="F104" t="n">
        <v>15.81</v>
      </c>
      <c r="G104" t="n">
        <v>86.23999999999999</v>
      </c>
      <c r="H104" t="n">
        <v>1.24</v>
      </c>
      <c r="I104" t="n">
        <v>11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155.9</v>
      </c>
      <c r="Q104" t="n">
        <v>793.33</v>
      </c>
      <c r="R104" t="n">
        <v>121.01</v>
      </c>
      <c r="S104" t="n">
        <v>86.27</v>
      </c>
      <c r="T104" t="n">
        <v>6855.32</v>
      </c>
      <c r="U104" t="n">
        <v>0.71</v>
      </c>
      <c r="V104" t="n">
        <v>0.77</v>
      </c>
      <c r="W104" t="n">
        <v>0.25</v>
      </c>
      <c r="X104" t="n">
        <v>0.4</v>
      </c>
      <c r="Y104" t="n">
        <v>2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4.769</v>
      </c>
      <c r="E105" t="n">
        <v>20.97</v>
      </c>
      <c r="F105" t="n">
        <v>18.39</v>
      </c>
      <c r="G105" t="n">
        <v>16.23</v>
      </c>
      <c r="H105" t="n">
        <v>0.34</v>
      </c>
      <c r="I105" t="n">
        <v>68</v>
      </c>
      <c r="J105" t="n">
        <v>51.33</v>
      </c>
      <c r="K105" t="n">
        <v>24.83</v>
      </c>
      <c r="L105" t="n">
        <v>1</v>
      </c>
      <c r="M105" t="n">
        <v>66</v>
      </c>
      <c r="N105" t="n">
        <v>5.51</v>
      </c>
      <c r="O105" t="n">
        <v>6564.78</v>
      </c>
      <c r="P105" t="n">
        <v>92.73</v>
      </c>
      <c r="Q105" t="n">
        <v>793.41</v>
      </c>
      <c r="R105" t="n">
        <v>210.16</v>
      </c>
      <c r="S105" t="n">
        <v>86.27</v>
      </c>
      <c r="T105" t="n">
        <v>51142.65</v>
      </c>
      <c r="U105" t="n">
        <v>0.41</v>
      </c>
      <c r="V105" t="n">
        <v>0.66</v>
      </c>
      <c r="W105" t="n">
        <v>0.29</v>
      </c>
      <c r="X105" t="n">
        <v>2.98</v>
      </c>
      <c r="Y105" t="n">
        <v>2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5.2112</v>
      </c>
      <c r="E106" t="n">
        <v>19.19</v>
      </c>
      <c r="F106" t="n">
        <v>16.94</v>
      </c>
      <c r="G106" t="n">
        <v>24.79</v>
      </c>
      <c r="H106" t="n">
        <v>0.66</v>
      </c>
      <c r="I106" t="n">
        <v>41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78.70999999999999</v>
      </c>
      <c r="Q106" t="n">
        <v>793.53</v>
      </c>
      <c r="R106" t="n">
        <v>157.37</v>
      </c>
      <c r="S106" t="n">
        <v>86.27</v>
      </c>
      <c r="T106" t="n">
        <v>24885.05</v>
      </c>
      <c r="U106" t="n">
        <v>0.55</v>
      </c>
      <c r="V106" t="n">
        <v>0.72</v>
      </c>
      <c r="W106" t="n">
        <v>0.34</v>
      </c>
      <c r="X106" t="n">
        <v>1.53</v>
      </c>
      <c r="Y106" t="n">
        <v>2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3.4587</v>
      </c>
      <c r="E107" t="n">
        <v>28.91</v>
      </c>
      <c r="F107" t="n">
        <v>22.02</v>
      </c>
      <c r="G107" t="n">
        <v>7.64</v>
      </c>
      <c r="H107" t="n">
        <v>0.13</v>
      </c>
      <c r="I107" t="n">
        <v>173</v>
      </c>
      <c r="J107" t="n">
        <v>133.21</v>
      </c>
      <c r="K107" t="n">
        <v>46.47</v>
      </c>
      <c r="L107" t="n">
        <v>1</v>
      </c>
      <c r="M107" t="n">
        <v>171</v>
      </c>
      <c r="N107" t="n">
        <v>20.75</v>
      </c>
      <c r="O107" t="n">
        <v>16663.42</v>
      </c>
      <c r="P107" t="n">
        <v>236.56</v>
      </c>
      <c r="Q107" t="n">
        <v>793.48</v>
      </c>
      <c r="R107" t="n">
        <v>329.14</v>
      </c>
      <c r="S107" t="n">
        <v>86.27</v>
      </c>
      <c r="T107" t="n">
        <v>110112.27</v>
      </c>
      <c r="U107" t="n">
        <v>0.26</v>
      </c>
      <c r="V107" t="n">
        <v>0.55</v>
      </c>
      <c r="W107" t="n">
        <v>0.5</v>
      </c>
      <c r="X107" t="n">
        <v>6.6</v>
      </c>
      <c r="Y107" t="n">
        <v>2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4.5354</v>
      </c>
      <c r="E108" t="n">
        <v>22.05</v>
      </c>
      <c r="F108" t="n">
        <v>17.99</v>
      </c>
      <c r="G108" t="n">
        <v>15.64</v>
      </c>
      <c r="H108" t="n">
        <v>0.26</v>
      </c>
      <c r="I108" t="n">
        <v>69</v>
      </c>
      <c r="J108" t="n">
        <v>134.55</v>
      </c>
      <c r="K108" t="n">
        <v>46.47</v>
      </c>
      <c r="L108" t="n">
        <v>2</v>
      </c>
      <c r="M108" t="n">
        <v>67</v>
      </c>
      <c r="N108" t="n">
        <v>21.09</v>
      </c>
      <c r="O108" t="n">
        <v>16828.84</v>
      </c>
      <c r="P108" t="n">
        <v>187.96</v>
      </c>
      <c r="Q108" t="n">
        <v>793.54</v>
      </c>
      <c r="R108" t="n">
        <v>195.41</v>
      </c>
      <c r="S108" t="n">
        <v>86.27</v>
      </c>
      <c r="T108" t="n">
        <v>43762.6</v>
      </c>
      <c r="U108" t="n">
        <v>0.44</v>
      </c>
      <c r="V108" t="n">
        <v>0.68</v>
      </c>
      <c r="W108" t="n">
        <v>0.3</v>
      </c>
      <c r="X108" t="n">
        <v>2.58</v>
      </c>
      <c r="Y108" t="n">
        <v>2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4.9215</v>
      </c>
      <c r="E109" t="n">
        <v>20.32</v>
      </c>
      <c r="F109" t="n">
        <v>16.97</v>
      </c>
      <c r="G109" t="n">
        <v>23.68</v>
      </c>
      <c r="H109" t="n">
        <v>0.39</v>
      </c>
      <c r="I109" t="n">
        <v>43</v>
      </c>
      <c r="J109" t="n">
        <v>135.9</v>
      </c>
      <c r="K109" t="n">
        <v>46.47</v>
      </c>
      <c r="L109" t="n">
        <v>3</v>
      </c>
      <c r="M109" t="n">
        <v>41</v>
      </c>
      <c r="N109" t="n">
        <v>21.43</v>
      </c>
      <c r="O109" t="n">
        <v>16994.64</v>
      </c>
      <c r="P109" t="n">
        <v>171.92</v>
      </c>
      <c r="Q109" t="n">
        <v>793.37</v>
      </c>
      <c r="R109" t="n">
        <v>159.94</v>
      </c>
      <c r="S109" t="n">
        <v>86.27</v>
      </c>
      <c r="T109" t="n">
        <v>26158.95</v>
      </c>
      <c r="U109" t="n">
        <v>0.54</v>
      </c>
      <c r="V109" t="n">
        <v>0.72</v>
      </c>
      <c r="W109" t="n">
        <v>0.29</v>
      </c>
      <c r="X109" t="n">
        <v>1.56</v>
      </c>
      <c r="Y109" t="n">
        <v>2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5.1034</v>
      </c>
      <c r="E110" t="n">
        <v>19.59</v>
      </c>
      <c r="F110" t="n">
        <v>16.57</v>
      </c>
      <c r="G110" t="n">
        <v>32.07</v>
      </c>
      <c r="H110" t="n">
        <v>0.52</v>
      </c>
      <c r="I110" t="n">
        <v>31</v>
      </c>
      <c r="J110" t="n">
        <v>137.25</v>
      </c>
      <c r="K110" t="n">
        <v>46.47</v>
      </c>
      <c r="L110" t="n">
        <v>4</v>
      </c>
      <c r="M110" t="n">
        <v>29</v>
      </c>
      <c r="N110" t="n">
        <v>21.78</v>
      </c>
      <c r="O110" t="n">
        <v>17160.92</v>
      </c>
      <c r="P110" t="n">
        <v>162.74</v>
      </c>
      <c r="Q110" t="n">
        <v>793.28</v>
      </c>
      <c r="R110" t="n">
        <v>146.89</v>
      </c>
      <c r="S110" t="n">
        <v>86.27</v>
      </c>
      <c r="T110" t="n">
        <v>19695.33</v>
      </c>
      <c r="U110" t="n">
        <v>0.59</v>
      </c>
      <c r="V110" t="n">
        <v>0.73</v>
      </c>
      <c r="W110" t="n">
        <v>0.27</v>
      </c>
      <c r="X110" t="n">
        <v>1.16</v>
      </c>
      <c r="Y110" t="n">
        <v>2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5.1897</v>
      </c>
      <c r="E111" t="n">
        <v>19.27</v>
      </c>
      <c r="F111" t="n">
        <v>16.44</v>
      </c>
      <c r="G111" t="n">
        <v>41.09</v>
      </c>
      <c r="H111" t="n">
        <v>0.64</v>
      </c>
      <c r="I111" t="n">
        <v>24</v>
      </c>
      <c r="J111" t="n">
        <v>138.6</v>
      </c>
      <c r="K111" t="n">
        <v>46.47</v>
      </c>
      <c r="L111" t="n">
        <v>5</v>
      </c>
      <c r="M111" t="n">
        <v>22</v>
      </c>
      <c r="N111" t="n">
        <v>22.13</v>
      </c>
      <c r="O111" t="n">
        <v>17327.69</v>
      </c>
      <c r="P111" t="n">
        <v>155.72</v>
      </c>
      <c r="Q111" t="n">
        <v>793.28</v>
      </c>
      <c r="R111" t="n">
        <v>143.19</v>
      </c>
      <c r="S111" t="n">
        <v>86.27</v>
      </c>
      <c r="T111" t="n">
        <v>17882.26</v>
      </c>
      <c r="U111" t="n">
        <v>0.6</v>
      </c>
      <c r="V111" t="n">
        <v>0.74</v>
      </c>
      <c r="W111" t="n">
        <v>0.24</v>
      </c>
      <c r="X111" t="n">
        <v>1.02</v>
      </c>
      <c r="Y111" t="n">
        <v>2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5.3485</v>
      </c>
      <c r="E112" t="n">
        <v>18.7</v>
      </c>
      <c r="F112" t="n">
        <v>16</v>
      </c>
      <c r="G112" t="n">
        <v>50.52</v>
      </c>
      <c r="H112" t="n">
        <v>0.76</v>
      </c>
      <c r="I112" t="n">
        <v>19</v>
      </c>
      <c r="J112" t="n">
        <v>139.95</v>
      </c>
      <c r="K112" t="n">
        <v>46.47</v>
      </c>
      <c r="L112" t="n">
        <v>6</v>
      </c>
      <c r="M112" t="n">
        <v>17</v>
      </c>
      <c r="N112" t="n">
        <v>22.49</v>
      </c>
      <c r="O112" t="n">
        <v>17494.97</v>
      </c>
      <c r="P112" t="n">
        <v>146.06</v>
      </c>
      <c r="Q112" t="n">
        <v>793.33</v>
      </c>
      <c r="R112" t="n">
        <v>127.33</v>
      </c>
      <c r="S112" t="n">
        <v>86.27</v>
      </c>
      <c r="T112" t="n">
        <v>9972.610000000001</v>
      </c>
      <c r="U112" t="n">
        <v>0.68</v>
      </c>
      <c r="V112" t="n">
        <v>0.76</v>
      </c>
      <c r="W112" t="n">
        <v>0.25</v>
      </c>
      <c r="X112" t="n">
        <v>0.59</v>
      </c>
      <c r="Y112" t="n">
        <v>2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5.3806</v>
      </c>
      <c r="E113" t="n">
        <v>18.59</v>
      </c>
      <c r="F113" t="n">
        <v>15.97</v>
      </c>
      <c r="G113" t="n">
        <v>59.89</v>
      </c>
      <c r="H113" t="n">
        <v>0.88</v>
      </c>
      <c r="I113" t="n">
        <v>16</v>
      </c>
      <c r="J113" t="n">
        <v>141.31</v>
      </c>
      <c r="K113" t="n">
        <v>46.47</v>
      </c>
      <c r="L113" t="n">
        <v>7</v>
      </c>
      <c r="M113" t="n">
        <v>14</v>
      </c>
      <c r="N113" t="n">
        <v>22.85</v>
      </c>
      <c r="O113" t="n">
        <v>17662.75</v>
      </c>
      <c r="P113" t="n">
        <v>138.5</v>
      </c>
      <c r="Q113" t="n">
        <v>793.21</v>
      </c>
      <c r="R113" t="n">
        <v>126.65</v>
      </c>
      <c r="S113" t="n">
        <v>86.27</v>
      </c>
      <c r="T113" t="n">
        <v>9652.33</v>
      </c>
      <c r="U113" t="n">
        <v>0.68</v>
      </c>
      <c r="V113" t="n">
        <v>0.76</v>
      </c>
      <c r="W113" t="n">
        <v>0.25</v>
      </c>
      <c r="X113" t="n">
        <v>0.5600000000000001</v>
      </c>
      <c r="Y113" t="n">
        <v>2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5.4164</v>
      </c>
      <c r="E114" t="n">
        <v>18.46</v>
      </c>
      <c r="F114" t="n">
        <v>15.9</v>
      </c>
      <c r="G114" t="n">
        <v>68.15000000000001</v>
      </c>
      <c r="H114" t="n">
        <v>0.99</v>
      </c>
      <c r="I114" t="n">
        <v>14</v>
      </c>
      <c r="J114" t="n">
        <v>142.68</v>
      </c>
      <c r="K114" t="n">
        <v>46.47</v>
      </c>
      <c r="L114" t="n">
        <v>8</v>
      </c>
      <c r="M114" t="n">
        <v>2</v>
      </c>
      <c r="N114" t="n">
        <v>23.21</v>
      </c>
      <c r="O114" t="n">
        <v>17831.04</v>
      </c>
      <c r="P114" t="n">
        <v>133.87</v>
      </c>
      <c r="Q114" t="n">
        <v>793.3200000000001</v>
      </c>
      <c r="R114" t="n">
        <v>123.97</v>
      </c>
      <c r="S114" t="n">
        <v>86.27</v>
      </c>
      <c r="T114" t="n">
        <v>8321.780000000001</v>
      </c>
      <c r="U114" t="n">
        <v>0.7</v>
      </c>
      <c r="V114" t="n">
        <v>0.77</v>
      </c>
      <c r="W114" t="n">
        <v>0.26</v>
      </c>
      <c r="X114" t="n">
        <v>0.49</v>
      </c>
      <c r="Y114" t="n">
        <v>2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5.4145</v>
      </c>
      <c r="E115" t="n">
        <v>18.47</v>
      </c>
      <c r="F115" t="n">
        <v>15.91</v>
      </c>
      <c r="G115" t="n">
        <v>68.17</v>
      </c>
      <c r="H115" t="n">
        <v>1.11</v>
      </c>
      <c r="I115" t="n">
        <v>14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134.61</v>
      </c>
      <c r="Q115" t="n">
        <v>793.4</v>
      </c>
      <c r="R115" t="n">
        <v>124.05</v>
      </c>
      <c r="S115" t="n">
        <v>86.27</v>
      </c>
      <c r="T115" t="n">
        <v>8362.219999999999</v>
      </c>
      <c r="U115" t="n">
        <v>0.7</v>
      </c>
      <c r="V115" t="n">
        <v>0.77</v>
      </c>
      <c r="W115" t="n">
        <v>0.26</v>
      </c>
      <c r="X115" t="n">
        <v>0.5</v>
      </c>
      <c r="Y115" t="n">
        <v>2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3.1924</v>
      </c>
      <c r="E116" t="n">
        <v>31.32</v>
      </c>
      <c r="F116" t="n">
        <v>23.03</v>
      </c>
      <c r="G116" t="n">
        <v>7.01</v>
      </c>
      <c r="H116" t="n">
        <v>0.12</v>
      </c>
      <c r="I116" t="n">
        <v>197</v>
      </c>
      <c r="J116" t="n">
        <v>150.44</v>
      </c>
      <c r="K116" t="n">
        <v>49.1</v>
      </c>
      <c r="L116" t="n">
        <v>1</v>
      </c>
      <c r="M116" t="n">
        <v>195</v>
      </c>
      <c r="N116" t="n">
        <v>25.34</v>
      </c>
      <c r="O116" t="n">
        <v>18787.76</v>
      </c>
      <c r="P116" t="n">
        <v>268.8</v>
      </c>
      <c r="Q116" t="n">
        <v>793.9</v>
      </c>
      <c r="R116" t="n">
        <v>363.02</v>
      </c>
      <c r="S116" t="n">
        <v>86.27</v>
      </c>
      <c r="T116" t="n">
        <v>126931</v>
      </c>
      <c r="U116" t="n">
        <v>0.24</v>
      </c>
      <c r="V116" t="n">
        <v>0.53</v>
      </c>
      <c r="W116" t="n">
        <v>0.53</v>
      </c>
      <c r="X116" t="n">
        <v>7.61</v>
      </c>
      <c r="Y116" t="n">
        <v>2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4.4842</v>
      </c>
      <c r="E117" t="n">
        <v>22.3</v>
      </c>
      <c r="F117" t="n">
        <v>17.76</v>
      </c>
      <c r="G117" t="n">
        <v>14.4</v>
      </c>
      <c r="H117" t="n">
        <v>0.23</v>
      </c>
      <c r="I117" t="n">
        <v>74</v>
      </c>
      <c r="J117" t="n">
        <v>151.83</v>
      </c>
      <c r="K117" t="n">
        <v>49.1</v>
      </c>
      <c r="L117" t="n">
        <v>2</v>
      </c>
      <c r="M117" t="n">
        <v>72</v>
      </c>
      <c r="N117" t="n">
        <v>25.73</v>
      </c>
      <c r="O117" t="n">
        <v>18959.54</v>
      </c>
      <c r="P117" t="n">
        <v>202.41</v>
      </c>
      <c r="Q117" t="n">
        <v>793.42</v>
      </c>
      <c r="R117" t="n">
        <v>186.08</v>
      </c>
      <c r="S117" t="n">
        <v>86.27</v>
      </c>
      <c r="T117" t="n">
        <v>39076.49</v>
      </c>
      <c r="U117" t="n">
        <v>0.46</v>
      </c>
      <c r="V117" t="n">
        <v>0.6899999999999999</v>
      </c>
      <c r="W117" t="n">
        <v>0.32</v>
      </c>
      <c r="X117" t="n">
        <v>2.35</v>
      </c>
      <c r="Y117" t="n">
        <v>2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4.8024</v>
      </c>
      <c r="E118" t="n">
        <v>20.82</v>
      </c>
      <c r="F118" t="n">
        <v>17.11</v>
      </c>
      <c r="G118" t="n">
        <v>21.84</v>
      </c>
      <c r="H118" t="n">
        <v>0.35</v>
      </c>
      <c r="I118" t="n">
        <v>47</v>
      </c>
      <c r="J118" t="n">
        <v>153.23</v>
      </c>
      <c r="K118" t="n">
        <v>49.1</v>
      </c>
      <c r="L118" t="n">
        <v>3</v>
      </c>
      <c r="M118" t="n">
        <v>45</v>
      </c>
      <c r="N118" t="n">
        <v>26.13</v>
      </c>
      <c r="O118" t="n">
        <v>19131.85</v>
      </c>
      <c r="P118" t="n">
        <v>190.84</v>
      </c>
      <c r="Q118" t="n">
        <v>793.39</v>
      </c>
      <c r="R118" t="n">
        <v>164.67</v>
      </c>
      <c r="S118" t="n">
        <v>86.27</v>
      </c>
      <c r="T118" t="n">
        <v>28506.01</v>
      </c>
      <c r="U118" t="n">
        <v>0.52</v>
      </c>
      <c r="V118" t="n">
        <v>0.71</v>
      </c>
      <c r="W118" t="n">
        <v>0.3</v>
      </c>
      <c r="X118" t="n">
        <v>1.7</v>
      </c>
      <c r="Y118" t="n">
        <v>2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4.9661</v>
      </c>
      <c r="E119" t="n">
        <v>20.14</v>
      </c>
      <c r="F119" t="n">
        <v>16.82</v>
      </c>
      <c r="G119" t="n">
        <v>29.68</v>
      </c>
      <c r="H119" t="n">
        <v>0.46</v>
      </c>
      <c r="I119" t="n">
        <v>34</v>
      </c>
      <c r="J119" t="n">
        <v>154.63</v>
      </c>
      <c r="K119" t="n">
        <v>49.1</v>
      </c>
      <c r="L119" t="n">
        <v>4</v>
      </c>
      <c r="M119" t="n">
        <v>32</v>
      </c>
      <c r="N119" t="n">
        <v>26.53</v>
      </c>
      <c r="O119" t="n">
        <v>19304.72</v>
      </c>
      <c r="P119" t="n">
        <v>183.14</v>
      </c>
      <c r="Q119" t="n">
        <v>793.27</v>
      </c>
      <c r="R119" t="n">
        <v>155.8</v>
      </c>
      <c r="S119" t="n">
        <v>86.27</v>
      </c>
      <c r="T119" t="n">
        <v>24135.13</v>
      </c>
      <c r="U119" t="n">
        <v>0.55</v>
      </c>
      <c r="V119" t="n">
        <v>0.72</v>
      </c>
      <c r="W119" t="n">
        <v>0.27</v>
      </c>
      <c r="X119" t="n">
        <v>1.41</v>
      </c>
      <c r="Y119" t="n">
        <v>2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5.1606</v>
      </c>
      <c r="E120" t="n">
        <v>19.38</v>
      </c>
      <c r="F120" t="n">
        <v>16.31</v>
      </c>
      <c r="G120" t="n">
        <v>37.63</v>
      </c>
      <c r="H120" t="n">
        <v>0.57</v>
      </c>
      <c r="I120" t="n">
        <v>26</v>
      </c>
      <c r="J120" t="n">
        <v>156.03</v>
      </c>
      <c r="K120" t="n">
        <v>49.1</v>
      </c>
      <c r="L120" t="n">
        <v>5</v>
      </c>
      <c r="M120" t="n">
        <v>24</v>
      </c>
      <c r="N120" t="n">
        <v>26.94</v>
      </c>
      <c r="O120" t="n">
        <v>19478.15</v>
      </c>
      <c r="P120" t="n">
        <v>172.95</v>
      </c>
      <c r="Q120" t="n">
        <v>793.22</v>
      </c>
      <c r="R120" t="n">
        <v>137.94</v>
      </c>
      <c r="S120" t="n">
        <v>86.27</v>
      </c>
      <c r="T120" t="n">
        <v>15243.75</v>
      </c>
      <c r="U120" t="n">
        <v>0.63</v>
      </c>
      <c r="V120" t="n">
        <v>0.75</v>
      </c>
      <c r="W120" t="n">
        <v>0.26</v>
      </c>
      <c r="X120" t="n">
        <v>0.9</v>
      </c>
      <c r="Y120" t="n">
        <v>2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5.2433</v>
      </c>
      <c r="E121" t="n">
        <v>19.07</v>
      </c>
      <c r="F121" t="n">
        <v>16.15</v>
      </c>
      <c r="G121" t="n">
        <v>46.15</v>
      </c>
      <c r="H121" t="n">
        <v>0.67</v>
      </c>
      <c r="I121" t="n">
        <v>21</v>
      </c>
      <c r="J121" t="n">
        <v>157.44</v>
      </c>
      <c r="K121" t="n">
        <v>49.1</v>
      </c>
      <c r="L121" t="n">
        <v>6</v>
      </c>
      <c r="M121" t="n">
        <v>19</v>
      </c>
      <c r="N121" t="n">
        <v>27.35</v>
      </c>
      <c r="O121" t="n">
        <v>19652.13</v>
      </c>
      <c r="P121" t="n">
        <v>166.14</v>
      </c>
      <c r="Q121" t="n">
        <v>793.22</v>
      </c>
      <c r="R121" t="n">
        <v>132.93</v>
      </c>
      <c r="S121" t="n">
        <v>86.27</v>
      </c>
      <c r="T121" t="n">
        <v>12765.17</v>
      </c>
      <c r="U121" t="n">
        <v>0.65</v>
      </c>
      <c r="V121" t="n">
        <v>0.75</v>
      </c>
      <c r="W121" t="n">
        <v>0.25</v>
      </c>
      <c r="X121" t="n">
        <v>0.74</v>
      </c>
      <c r="Y121" t="n">
        <v>2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5.269</v>
      </c>
      <c r="E122" t="n">
        <v>18.98</v>
      </c>
      <c r="F122" t="n">
        <v>16.15</v>
      </c>
      <c r="G122" t="n">
        <v>53.84</v>
      </c>
      <c r="H122" t="n">
        <v>0.78</v>
      </c>
      <c r="I122" t="n">
        <v>18</v>
      </c>
      <c r="J122" t="n">
        <v>158.86</v>
      </c>
      <c r="K122" t="n">
        <v>49.1</v>
      </c>
      <c r="L122" t="n">
        <v>7</v>
      </c>
      <c r="M122" t="n">
        <v>16</v>
      </c>
      <c r="N122" t="n">
        <v>27.77</v>
      </c>
      <c r="O122" t="n">
        <v>19826.68</v>
      </c>
      <c r="P122" t="n">
        <v>162.01</v>
      </c>
      <c r="Q122" t="n">
        <v>793.23</v>
      </c>
      <c r="R122" t="n">
        <v>133.02</v>
      </c>
      <c r="S122" t="n">
        <v>86.27</v>
      </c>
      <c r="T122" t="n">
        <v>12824.98</v>
      </c>
      <c r="U122" t="n">
        <v>0.65</v>
      </c>
      <c r="V122" t="n">
        <v>0.75</v>
      </c>
      <c r="W122" t="n">
        <v>0.25</v>
      </c>
      <c r="X122" t="n">
        <v>0.74</v>
      </c>
      <c r="Y122" t="n">
        <v>2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5.3812</v>
      </c>
      <c r="E123" t="n">
        <v>18.58</v>
      </c>
      <c r="F123" t="n">
        <v>15.85</v>
      </c>
      <c r="G123" t="n">
        <v>63.39</v>
      </c>
      <c r="H123" t="n">
        <v>0.88</v>
      </c>
      <c r="I123" t="n">
        <v>15</v>
      </c>
      <c r="J123" t="n">
        <v>160.28</v>
      </c>
      <c r="K123" t="n">
        <v>49.1</v>
      </c>
      <c r="L123" t="n">
        <v>8</v>
      </c>
      <c r="M123" t="n">
        <v>13</v>
      </c>
      <c r="N123" t="n">
        <v>28.19</v>
      </c>
      <c r="O123" t="n">
        <v>20001.93</v>
      </c>
      <c r="P123" t="n">
        <v>153.14</v>
      </c>
      <c r="Q123" t="n">
        <v>793.25</v>
      </c>
      <c r="R123" t="n">
        <v>122.42</v>
      </c>
      <c r="S123" t="n">
        <v>86.27</v>
      </c>
      <c r="T123" t="n">
        <v>7537.7</v>
      </c>
      <c r="U123" t="n">
        <v>0.7</v>
      </c>
      <c r="V123" t="n">
        <v>0.77</v>
      </c>
      <c r="W123" t="n">
        <v>0.25</v>
      </c>
      <c r="X123" t="n">
        <v>0.44</v>
      </c>
      <c r="Y123" t="n">
        <v>2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5.4011</v>
      </c>
      <c r="E124" t="n">
        <v>18.51</v>
      </c>
      <c r="F124" t="n">
        <v>15.84</v>
      </c>
      <c r="G124" t="n">
        <v>73.11</v>
      </c>
      <c r="H124" t="n">
        <v>0.99</v>
      </c>
      <c r="I124" t="n">
        <v>13</v>
      </c>
      <c r="J124" t="n">
        <v>161.71</v>
      </c>
      <c r="K124" t="n">
        <v>49.1</v>
      </c>
      <c r="L124" t="n">
        <v>9</v>
      </c>
      <c r="M124" t="n">
        <v>10</v>
      </c>
      <c r="N124" t="n">
        <v>28.61</v>
      </c>
      <c r="O124" t="n">
        <v>20177.64</v>
      </c>
      <c r="P124" t="n">
        <v>147.8</v>
      </c>
      <c r="Q124" t="n">
        <v>793.22</v>
      </c>
      <c r="R124" t="n">
        <v>122.37</v>
      </c>
      <c r="S124" t="n">
        <v>86.27</v>
      </c>
      <c r="T124" t="n">
        <v>7526.86</v>
      </c>
      <c r="U124" t="n">
        <v>0.7</v>
      </c>
      <c r="V124" t="n">
        <v>0.77</v>
      </c>
      <c r="W124" t="n">
        <v>0.24</v>
      </c>
      <c r="X124" t="n">
        <v>0.43</v>
      </c>
      <c r="Y124" t="n">
        <v>2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5.4173</v>
      </c>
      <c r="E125" t="n">
        <v>18.46</v>
      </c>
      <c r="F125" t="n">
        <v>15.82</v>
      </c>
      <c r="G125" t="n">
        <v>79.08</v>
      </c>
      <c r="H125" t="n">
        <v>1.09</v>
      </c>
      <c r="I125" t="n">
        <v>12</v>
      </c>
      <c r="J125" t="n">
        <v>163.13</v>
      </c>
      <c r="K125" t="n">
        <v>49.1</v>
      </c>
      <c r="L125" t="n">
        <v>10</v>
      </c>
      <c r="M125" t="n">
        <v>3</v>
      </c>
      <c r="N125" t="n">
        <v>29.04</v>
      </c>
      <c r="O125" t="n">
        <v>20353.94</v>
      </c>
      <c r="P125" t="n">
        <v>143.96</v>
      </c>
      <c r="Q125" t="n">
        <v>793.23</v>
      </c>
      <c r="R125" t="n">
        <v>121.24</v>
      </c>
      <c r="S125" t="n">
        <v>86.27</v>
      </c>
      <c r="T125" t="n">
        <v>6964.48</v>
      </c>
      <c r="U125" t="n">
        <v>0.71</v>
      </c>
      <c r="V125" t="n">
        <v>0.77</v>
      </c>
      <c r="W125" t="n">
        <v>0.25</v>
      </c>
      <c r="X125" t="n">
        <v>0.41</v>
      </c>
      <c r="Y125" t="n">
        <v>2</v>
      </c>
      <c r="Z125" t="n">
        <v>10</v>
      </c>
    </row>
    <row r="126">
      <c r="A126" t="n">
        <v>10</v>
      </c>
      <c r="B126" t="n">
        <v>75</v>
      </c>
      <c r="C126" t="inlineStr">
        <is>
          <t xml:space="preserve">CONCLUIDO	</t>
        </is>
      </c>
      <c r="D126" t="n">
        <v>5.4169</v>
      </c>
      <c r="E126" t="n">
        <v>18.46</v>
      </c>
      <c r="F126" t="n">
        <v>15.82</v>
      </c>
      <c r="G126" t="n">
        <v>79.09</v>
      </c>
      <c r="H126" t="n">
        <v>1.18</v>
      </c>
      <c r="I126" t="n">
        <v>12</v>
      </c>
      <c r="J126" t="n">
        <v>164.57</v>
      </c>
      <c r="K126" t="n">
        <v>49.1</v>
      </c>
      <c r="L126" t="n">
        <v>11</v>
      </c>
      <c r="M126" t="n">
        <v>0</v>
      </c>
      <c r="N126" t="n">
        <v>29.47</v>
      </c>
      <c r="O126" t="n">
        <v>20530.82</v>
      </c>
      <c r="P126" t="n">
        <v>144.77</v>
      </c>
      <c r="Q126" t="n">
        <v>793.23</v>
      </c>
      <c r="R126" t="n">
        <v>121.18</v>
      </c>
      <c r="S126" t="n">
        <v>86.27</v>
      </c>
      <c r="T126" t="n">
        <v>6936.46</v>
      </c>
      <c r="U126" t="n">
        <v>0.71</v>
      </c>
      <c r="V126" t="n">
        <v>0.77</v>
      </c>
      <c r="W126" t="n">
        <v>0.25</v>
      </c>
      <c r="X126" t="n">
        <v>0.41</v>
      </c>
      <c r="Y126" t="n">
        <v>2</v>
      </c>
      <c r="Z126" t="n">
        <v>10</v>
      </c>
    </row>
    <row r="127">
      <c r="A127" t="n">
        <v>0</v>
      </c>
      <c r="B127" t="n">
        <v>95</v>
      </c>
      <c r="C127" t="inlineStr">
        <is>
          <t xml:space="preserve">CONCLUIDO	</t>
        </is>
      </c>
      <c r="D127" t="n">
        <v>2.7205</v>
      </c>
      <c r="E127" t="n">
        <v>36.76</v>
      </c>
      <c r="F127" t="n">
        <v>25.1</v>
      </c>
      <c r="G127" t="n">
        <v>6.1</v>
      </c>
      <c r="H127" t="n">
        <v>0.1</v>
      </c>
      <c r="I127" t="n">
        <v>247</v>
      </c>
      <c r="J127" t="n">
        <v>185.69</v>
      </c>
      <c r="K127" t="n">
        <v>53.44</v>
      </c>
      <c r="L127" t="n">
        <v>1</v>
      </c>
      <c r="M127" t="n">
        <v>245</v>
      </c>
      <c r="N127" t="n">
        <v>36.26</v>
      </c>
      <c r="O127" t="n">
        <v>23136.14</v>
      </c>
      <c r="P127" t="n">
        <v>337.05</v>
      </c>
      <c r="Q127" t="n">
        <v>793.5700000000001</v>
      </c>
      <c r="R127" t="n">
        <v>432.41</v>
      </c>
      <c r="S127" t="n">
        <v>86.27</v>
      </c>
      <c r="T127" t="n">
        <v>161374.1</v>
      </c>
      <c r="U127" t="n">
        <v>0.2</v>
      </c>
      <c r="V127" t="n">
        <v>0.49</v>
      </c>
      <c r="W127" t="n">
        <v>0.61</v>
      </c>
      <c r="X127" t="n">
        <v>9.67</v>
      </c>
      <c r="Y127" t="n">
        <v>2</v>
      </c>
      <c r="Z127" t="n">
        <v>10</v>
      </c>
    </row>
    <row r="128">
      <c r="A128" t="n">
        <v>1</v>
      </c>
      <c r="B128" t="n">
        <v>95</v>
      </c>
      <c r="C128" t="inlineStr">
        <is>
          <t xml:space="preserve">CONCLUIDO	</t>
        </is>
      </c>
      <c r="D128" t="n">
        <v>4.0878</v>
      </c>
      <c r="E128" t="n">
        <v>24.46</v>
      </c>
      <c r="F128" t="n">
        <v>18.64</v>
      </c>
      <c r="G128" t="n">
        <v>12.43</v>
      </c>
      <c r="H128" t="n">
        <v>0.19</v>
      </c>
      <c r="I128" t="n">
        <v>90</v>
      </c>
      <c r="J128" t="n">
        <v>187.21</v>
      </c>
      <c r="K128" t="n">
        <v>53.44</v>
      </c>
      <c r="L128" t="n">
        <v>2</v>
      </c>
      <c r="M128" t="n">
        <v>88</v>
      </c>
      <c r="N128" t="n">
        <v>36.77</v>
      </c>
      <c r="O128" t="n">
        <v>23322.88</v>
      </c>
      <c r="P128" t="n">
        <v>246.35</v>
      </c>
      <c r="Q128" t="n">
        <v>793.53</v>
      </c>
      <c r="R128" t="n">
        <v>215.6</v>
      </c>
      <c r="S128" t="n">
        <v>86.27</v>
      </c>
      <c r="T128" t="n">
        <v>53753.17</v>
      </c>
      <c r="U128" t="n">
        <v>0.4</v>
      </c>
      <c r="V128" t="n">
        <v>0.65</v>
      </c>
      <c r="W128" t="n">
        <v>0.36</v>
      </c>
      <c r="X128" t="n">
        <v>3.23</v>
      </c>
      <c r="Y128" t="n">
        <v>2</v>
      </c>
      <c r="Z128" t="n">
        <v>10</v>
      </c>
    </row>
    <row r="129">
      <c r="A129" t="n">
        <v>2</v>
      </c>
      <c r="B129" t="n">
        <v>95</v>
      </c>
      <c r="C129" t="inlineStr">
        <is>
          <t xml:space="preserve">CONCLUIDO	</t>
        </is>
      </c>
      <c r="D129" t="n">
        <v>4.5265</v>
      </c>
      <c r="E129" t="n">
        <v>22.09</v>
      </c>
      <c r="F129" t="n">
        <v>17.54</v>
      </c>
      <c r="G129" t="n">
        <v>18.79</v>
      </c>
      <c r="H129" t="n">
        <v>0.28</v>
      </c>
      <c r="I129" t="n">
        <v>56</v>
      </c>
      <c r="J129" t="n">
        <v>188.73</v>
      </c>
      <c r="K129" t="n">
        <v>53.44</v>
      </c>
      <c r="L129" t="n">
        <v>3</v>
      </c>
      <c r="M129" t="n">
        <v>54</v>
      </c>
      <c r="N129" t="n">
        <v>37.29</v>
      </c>
      <c r="O129" t="n">
        <v>23510.33</v>
      </c>
      <c r="P129" t="n">
        <v>228.54</v>
      </c>
      <c r="Q129" t="n">
        <v>793.38</v>
      </c>
      <c r="R129" t="n">
        <v>179.2</v>
      </c>
      <c r="S129" t="n">
        <v>86.27</v>
      </c>
      <c r="T129" t="n">
        <v>35726.52</v>
      </c>
      <c r="U129" t="n">
        <v>0.48</v>
      </c>
      <c r="V129" t="n">
        <v>0.6899999999999999</v>
      </c>
      <c r="W129" t="n">
        <v>0.31</v>
      </c>
      <c r="X129" t="n">
        <v>2.13</v>
      </c>
      <c r="Y129" t="n">
        <v>2</v>
      </c>
      <c r="Z129" t="n">
        <v>10</v>
      </c>
    </row>
    <row r="130">
      <c r="A130" t="n">
        <v>3</v>
      </c>
      <c r="B130" t="n">
        <v>95</v>
      </c>
      <c r="C130" t="inlineStr">
        <is>
          <t xml:space="preserve">CONCLUIDO	</t>
        </is>
      </c>
      <c r="D130" t="n">
        <v>4.8141</v>
      </c>
      <c r="E130" t="n">
        <v>20.77</v>
      </c>
      <c r="F130" t="n">
        <v>16.82</v>
      </c>
      <c r="G130" t="n">
        <v>25.22</v>
      </c>
      <c r="H130" t="n">
        <v>0.37</v>
      </c>
      <c r="I130" t="n">
        <v>40</v>
      </c>
      <c r="J130" t="n">
        <v>190.25</v>
      </c>
      <c r="K130" t="n">
        <v>53.44</v>
      </c>
      <c r="L130" t="n">
        <v>4</v>
      </c>
      <c r="M130" t="n">
        <v>38</v>
      </c>
      <c r="N130" t="n">
        <v>37.82</v>
      </c>
      <c r="O130" t="n">
        <v>23698.48</v>
      </c>
      <c r="P130" t="n">
        <v>215.62</v>
      </c>
      <c r="Q130" t="n">
        <v>793.3200000000001</v>
      </c>
      <c r="R130" t="n">
        <v>154.64</v>
      </c>
      <c r="S130" t="n">
        <v>86.27</v>
      </c>
      <c r="T130" t="n">
        <v>23523.97</v>
      </c>
      <c r="U130" t="n">
        <v>0.5600000000000001</v>
      </c>
      <c r="V130" t="n">
        <v>0.72</v>
      </c>
      <c r="W130" t="n">
        <v>0.29</v>
      </c>
      <c r="X130" t="n">
        <v>1.4</v>
      </c>
      <c r="Y130" t="n">
        <v>2</v>
      </c>
      <c r="Z130" t="n">
        <v>10</v>
      </c>
    </row>
    <row r="131">
      <c r="A131" t="n">
        <v>4</v>
      </c>
      <c r="B131" t="n">
        <v>95</v>
      </c>
      <c r="C131" t="inlineStr">
        <is>
          <t xml:space="preserve">CONCLUIDO	</t>
        </is>
      </c>
      <c r="D131" t="n">
        <v>4.9306</v>
      </c>
      <c r="E131" t="n">
        <v>20.28</v>
      </c>
      <c r="F131" t="n">
        <v>16.62</v>
      </c>
      <c r="G131" t="n">
        <v>31.17</v>
      </c>
      <c r="H131" t="n">
        <v>0.46</v>
      </c>
      <c r="I131" t="n">
        <v>32</v>
      </c>
      <c r="J131" t="n">
        <v>191.78</v>
      </c>
      <c r="K131" t="n">
        <v>53.44</v>
      </c>
      <c r="L131" t="n">
        <v>5</v>
      </c>
      <c r="M131" t="n">
        <v>30</v>
      </c>
      <c r="N131" t="n">
        <v>38.35</v>
      </c>
      <c r="O131" t="n">
        <v>23887.36</v>
      </c>
      <c r="P131" t="n">
        <v>209.89</v>
      </c>
      <c r="Q131" t="n">
        <v>793.24</v>
      </c>
      <c r="R131" t="n">
        <v>148.6</v>
      </c>
      <c r="S131" t="n">
        <v>86.27</v>
      </c>
      <c r="T131" t="n">
        <v>20545.07</v>
      </c>
      <c r="U131" t="n">
        <v>0.58</v>
      </c>
      <c r="V131" t="n">
        <v>0.73</v>
      </c>
      <c r="W131" t="n">
        <v>0.27</v>
      </c>
      <c r="X131" t="n">
        <v>1.21</v>
      </c>
      <c r="Y131" t="n">
        <v>2</v>
      </c>
      <c r="Z131" t="n">
        <v>10</v>
      </c>
    </row>
    <row r="132">
      <c r="A132" t="n">
        <v>5</v>
      </c>
      <c r="B132" t="n">
        <v>95</v>
      </c>
      <c r="C132" t="inlineStr">
        <is>
          <t xml:space="preserve">CONCLUIDO	</t>
        </is>
      </c>
      <c r="D132" t="n">
        <v>5.0693</v>
      </c>
      <c r="E132" t="n">
        <v>19.73</v>
      </c>
      <c r="F132" t="n">
        <v>16.29</v>
      </c>
      <c r="G132" t="n">
        <v>37.59</v>
      </c>
      <c r="H132" t="n">
        <v>0.55</v>
      </c>
      <c r="I132" t="n">
        <v>26</v>
      </c>
      <c r="J132" t="n">
        <v>193.32</v>
      </c>
      <c r="K132" t="n">
        <v>53.44</v>
      </c>
      <c r="L132" t="n">
        <v>6</v>
      </c>
      <c r="M132" t="n">
        <v>24</v>
      </c>
      <c r="N132" t="n">
        <v>38.89</v>
      </c>
      <c r="O132" t="n">
        <v>24076.95</v>
      </c>
      <c r="P132" t="n">
        <v>202.21</v>
      </c>
      <c r="Q132" t="n">
        <v>793.21</v>
      </c>
      <c r="R132" t="n">
        <v>137.31</v>
      </c>
      <c r="S132" t="n">
        <v>86.27</v>
      </c>
      <c r="T132" t="n">
        <v>14927.66</v>
      </c>
      <c r="U132" t="n">
        <v>0.63</v>
      </c>
      <c r="V132" t="n">
        <v>0.75</v>
      </c>
      <c r="W132" t="n">
        <v>0.26</v>
      </c>
      <c r="X132" t="n">
        <v>0.88</v>
      </c>
      <c r="Y132" t="n">
        <v>2</v>
      </c>
      <c r="Z132" t="n">
        <v>10</v>
      </c>
    </row>
    <row r="133">
      <c r="A133" t="n">
        <v>6</v>
      </c>
      <c r="B133" t="n">
        <v>95</v>
      </c>
      <c r="C133" t="inlineStr">
        <is>
          <t xml:space="preserve">CONCLUIDO	</t>
        </is>
      </c>
      <c r="D133" t="n">
        <v>5.1264</v>
      </c>
      <c r="E133" t="n">
        <v>19.51</v>
      </c>
      <c r="F133" t="n">
        <v>16.22</v>
      </c>
      <c r="G133" t="n">
        <v>44.23</v>
      </c>
      <c r="H133" t="n">
        <v>0.64</v>
      </c>
      <c r="I133" t="n">
        <v>22</v>
      </c>
      <c r="J133" t="n">
        <v>194.86</v>
      </c>
      <c r="K133" t="n">
        <v>53.44</v>
      </c>
      <c r="L133" t="n">
        <v>7</v>
      </c>
      <c r="M133" t="n">
        <v>20</v>
      </c>
      <c r="N133" t="n">
        <v>39.43</v>
      </c>
      <c r="O133" t="n">
        <v>24267.28</v>
      </c>
      <c r="P133" t="n">
        <v>198.03</v>
      </c>
      <c r="Q133" t="n">
        <v>793.3099999999999</v>
      </c>
      <c r="R133" t="n">
        <v>135.09</v>
      </c>
      <c r="S133" t="n">
        <v>86.27</v>
      </c>
      <c r="T133" t="n">
        <v>13842.44</v>
      </c>
      <c r="U133" t="n">
        <v>0.64</v>
      </c>
      <c r="V133" t="n">
        <v>0.75</v>
      </c>
      <c r="W133" t="n">
        <v>0.26</v>
      </c>
      <c r="X133" t="n">
        <v>0.8100000000000001</v>
      </c>
      <c r="Y133" t="n">
        <v>2</v>
      </c>
      <c r="Z133" t="n">
        <v>10</v>
      </c>
    </row>
    <row r="134">
      <c r="A134" t="n">
        <v>7</v>
      </c>
      <c r="B134" t="n">
        <v>95</v>
      </c>
      <c r="C134" t="inlineStr">
        <is>
          <t xml:space="preserve">CONCLUIDO	</t>
        </is>
      </c>
      <c r="D134" t="n">
        <v>5.2227</v>
      </c>
      <c r="E134" t="n">
        <v>19.15</v>
      </c>
      <c r="F134" t="n">
        <v>15.97</v>
      </c>
      <c r="G134" t="n">
        <v>50.44</v>
      </c>
      <c r="H134" t="n">
        <v>0.72</v>
      </c>
      <c r="I134" t="n">
        <v>19</v>
      </c>
      <c r="J134" t="n">
        <v>196.41</v>
      </c>
      <c r="K134" t="n">
        <v>53.44</v>
      </c>
      <c r="L134" t="n">
        <v>8</v>
      </c>
      <c r="M134" t="n">
        <v>17</v>
      </c>
      <c r="N134" t="n">
        <v>39.98</v>
      </c>
      <c r="O134" t="n">
        <v>24458.36</v>
      </c>
      <c r="P134" t="n">
        <v>190.91</v>
      </c>
      <c r="Q134" t="n">
        <v>793.25</v>
      </c>
      <c r="R134" t="n">
        <v>126.49</v>
      </c>
      <c r="S134" t="n">
        <v>86.27</v>
      </c>
      <c r="T134" t="n">
        <v>9556.98</v>
      </c>
      <c r="U134" t="n">
        <v>0.68</v>
      </c>
      <c r="V134" t="n">
        <v>0.76</v>
      </c>
      <c r="W134" t="n">
        <v>0.25</v>
      </c>
      <c r="X134" t="n">
        <v>0.5600000000000001</v>
      </c>
      <c r="Y134" t="n">
        <v>2</v>
      </c>
      <c r="Z134" t="n">
        <v>10</v>
      </c>
    </row>
    <row r="135">
      <c r="A135" t="n">
        <v>8</v>
      </c>
      <c r="B135" t="n">
        <v>95</v>
      </c>
      <c r="C135" t="inlineStr">
        <is>
          <t xml:space="preserve">CONCLUIDO	</t>
        </is>
      </c>
      <c r="D135" t="n">
        <v>5.263</v>
      </c>
      <c r="E135" t="n">
        <v>19</v>
      </c>
      <c r="F135" t="n">
        <v>15.94</v>
      </c>
      <c r="G135" t="n">
        <v>59.76</v>
      </c>
      <c r="H135" t="n">
        <v>0.8100000000000001</v>
      </c>
      <c r="I135" t="n">
        <v>16</v>
      </c>
      <c r="J135" t="n">
        <v>197.97</v>
      </c>
      <c r="K135" t="n">
        <v>53.44</v>
      </c>
      <c r="L135" t="n">
        <v>9</v>
      </c>
      <c r="M135" t="n">
        <v>14</v>
      </c>
      <c r="N135" t="n">
        <v>40.53</v>
      </c>
      <c r="O135" t="n">
        <v>24650.18</v>
      </c>
      <c r="P135" t="n">
        <v>187.22</v>
      </c>
      <c r="Q135" t="n">
        <v>793.21</v>
      </c>
      <c r="R135" t="n">
        <v>125.57</v>
      </c>
      <c r="S135" t="n">
        <v>86.27</v>
      </c>
      <c r="T135" t="n">
        <v>9112.1</v>
      </c>
      <c r="U135" t="n">
        <v>0.6899999999999999</v>
      </c>
      <c r="V135" t="n">
        <v>0.76</v>
      </c>
      <c r="W135" t="n">
        <v>0.25</v>
      </c>
      <c r="X135" t="n">
        <v>0.53</v>
      </c>
      <c r="Y135" t="n">
        <v>2</v>
      </c>
      <c r="Z135" t="n">
        <v>10</v>
      </c>
    </row>
    <row r="136">
      <c r="A136" t="n">
        <v>9</v>
      </c>
      <c r="B136" t="n">
        <v>95</v>
      </c>
      <c r="C136" t="inlineStr">
        <is>
          <t xml:space="preserve">CONCLUIDO	</t>
        </is>
      </c>
      <c r="D136" t="n">
        <v>5.2574</v>
      </c>
      <c r="E136" t="n">
        <v>19.02</v>
      </c>
      <c r="F136" t="n">
        <v>15.99</v>
      </c>
      <c r="G136" t="n">
        <v>63.98</v>
      </c>
      <c r="H136" t="n">
        <v>0.89</v>
      </c>
      <c r="I136" t="n">
        <v>15</v>
      </c>
      <c r="J136" t="n">
        <v>199.53</v>
      </c>
      <c r="K136" t="n">
        <v>53.44</v>
      </c>
      <c r="L136" t="n">
        <v>10</v>
      </c>
      <c r="M136" t="n">
        <v>13</v>
      </c>
      <c r="N136" t="n">
        <v>41.1</v>
      </c>
      <c r="O136" t="n">
        <v>24842.77</v>
      </c>
      <c r="P136" t="n">
        <v>184.16</v>
      </c>
      <c r="Q136" t="n">
        <v>793.23</v>
      </c>
      <c r="R136" t="n">
        <v>127.77</v>
      </c>
      <c r="S136" t="n">
        <v>86.27</v>
      </c>
      <c r="T136" t="n">
        <v>10215.98</v>
      </c>
      <c r="U136" t="n">
        <v>0.68</v>
      </c>
      <c r="V136" t="n">
        <v>0.76</v>
      </c>
      <c r="W136" t="n">
        <v>0.24</v>
      </c>
      <c r="X136" t="n">
        <v>0.58</v>
      </c>
      <c r="Y136" t="n">
        <v>2</v>
      </c>
      <c r="Z136" t="n">
        <v>10</v>
      </c>
    </row>
    <row r="137">
      <c r="A137" t="n">
        <v>10</v>
      </c>
      <c r="B137" t="n">
        <v>95</v>
      </c>
      <c r="C137" t="inlineStr">
        <is>
          <t xml:space="preserve">CONCLUIDO	</t>
        </is>
      </c>
      <c r="D137" t="n">
        <v>5.3244</v>
      </c>
      <c r="E137" t="n">
        <v>18.78</v>
      </c>
      <c r="F137" t="n">
        <v>15.83</v>
      </c>
      <c r="G137" t="n">
        <v>73.06</v>
      </c>
      <c r="H137" t="n">
        <v>0.97</v>
      </c>
      <c r="I137" t="n">
        <v>13</v>
      </c>
      <c r="J137" t="n">
        <v>201.1</v>
      </c>
      <c r="K137" t="n">
        <v>53.44</v>
      </c>
      <c r="L137" t="n">
        <v>11</v>
      </c>
      <c r="M137" t="n">
        <v>11</v>
      </c>
      <c r="N137" t="n">
        <v>41.66</v>
      </c>
      <c r="O137" t="n">
        <v>25036.12</v>
      </c>
      <c r="P137" t="n">
        <v>178.95</v>
      </c>
      <c r="Q137" t="n">
        <v>793.21</v>
      </c>
      <c r="R137" t="n">
        <v>121.96</v>
      </c>
      <c r="S137" t="n">
        <v>86.27</v>
      </c>
      <c r="T137" t="n">
        <v>7322.13</v>
      </c>
      <c r="U137" t="n">
        <v>0.71</v>
      </c>
      <c r="V137" t="n">
        <v>0.77</v>
      </c>
      <c r="W137" t="n">
        <v>0.24</v>
      </c>
      <c r="X137" t="n">
        <v>0.42</v>
      </c>
      <c r="Y137" t="n">
        <v>2</v>
      </c>
      <c r="Z137" t="n">
        <v>10</v>
      </c>
    </row>
    <row r="138">
      <c r="A138" t="n">
        <v>11</v>
      </c>
      <c r="B138" t="n">
        <v>95</v>
      </c>
      <c r="C138" t="inlineStr">
        <is>
          <t xml:space="preserve">CONCLUIDO	</t>
        </is>
      </c>
      <c r="D138" t="n">
        <v>5.341</v>
      </c>
      <c r="E138" t="n">
        <v>18.72</v>
      </c>
      <c r="F138" t="n">
        <v>15.81</v>
      </c>
      <c r="G138" t="n">
        <v>79.04000000000001</v>
      </c>
      <c r="H138" t="n">
        <v>1.05</v>
      </c>
      <c r="I138" t="n">
        <v>12</v>
      </c>
      <c r="J138" t="n">
        <v>202.67</v>
      </c>
      <c r="K138" t="n">
        <v>53.44</v>
      </c>
      <c r="L138" t="n">
        <v>12</v>
      </c>
      <c r="M138" t="n">
        <v>10</v>
      </c>
      <c r="N138" t="n">
        <v>42.24</v>
      </c>
      <c r="O138" t="n">
        <v>25230.25</v>
      </c>
      <c r="P138" t="n">
        <v>173.33</v>
      </c>
      <c r="Q138" t="n">
        <v>793.22</v>
      </c>
      <c r="R138" t="n">
        <v>121.32</v>
      </c>
      <c r="S138" t="n">
        <v>86.27</v>
      </c>
      <c r="T138" t="n">
        <v>7005.69</v>
      </c>
      <c r="U138" t="n">
        <v>0.71</v>
      </c>
      <c r="V138" t="n">
        <v>0.77</v>
      </c>
      <c r="W138" t="n">
        <v>0.24</v>
      </c>
      <c r="X138" t="n">
        <v>0.4</v>
      </c>
      <c r="Y138" t="n">
        <v>2</v>
      </c>
      <c r="Z138" t="n">
        <v>10</v>
      </c>
    </row>
    <row r="139">
      <c r="A139" t="n">
        <v>12</v>
      </c>
      <c r="B139" t="n">
        <v>95</v>
      </c>
      <c r="C139" t="inlineStr">
        <is>
          <t xml:space="preserve">CONCLUIDO	</t>
        </is>
      </c>
      <c r="D139" t="n">
        <v>5.3622</v>
      </c>
      <c r="E139" t="n">
        <v>18.65</v>
      </c>
      <c r="F139" t="n">
        <v>15.77</v>
      </c>
      <c r="G139" t="n">
        <v>86.02</v>
      </c>
      <c r="H139" t="n">
        <v>1.13</v>
      </c>
      <c r="I139" t="n">
        <v>11</v>
      </c>
      <c r="J139" t="n">
        <v>204.25</v>
      </c>
      <c r="K139" t="n">
        <v>53.44</v>
      </c>
      <c r="L139" t="n">
        <v>13</v>
      </c>
      <c r="M139" t="n">
        <v>8</v>
      </c>
      <c r="N139" t="n">
        <v>42.82</v>
      </c>
      <c r="O139" t="n">
        <v>25425.3</v>
      </c>
      <c r="P139" t="n">
        <v>170.2</v>
      </c>
      <c r="Q139" t="n">
        <v>793.21</v>
      </c>
      <c r="R139" t="n">
        <v>120.01</v>
      </c>
      <c r="S139" t="n">
        <v>86.27</v>
      </c>
      <c r="T139" t="n">
        <v>6354.1</v>
      </c>
      <c r="U139" t="n">
        <v>0.72</v>
      </c>
      <c r="V139" t="n">
        <v>0.77</v>
      </c>
      <c r="W139" t="n">
        <v>0.24</v>
      </c>
      <c r="X139" t="n">
        <v>0.36</v>
      </c>
      <c r="Y139" t="n">
        <v>2</v>
      </c>
      <c r="Z139" t="n">
        <v>10</v>
      </c>
    </row>
    <row r="140">
      <c r="A140" t="n">
        <v>13</v>
      </c>
      <c r="B140" t="n">
        <v>95</v>
      </c>
      <c r="C140" t="inlineStr">
        <is>
          <t xml:space="preserve">CONCLUIDO	</t>
        </is>
      </c>
      <c r="D140" t="n">
        <v>5.3775</v>
      </c>
      <c r="E140" t="n">
        <v>18.6</v>
      </c>
      <c r="F140" t="n">
        <v>15.76</v>
      </c>
      <c r="G140" t="n">
        <v>94.53</v>
      </c>
      <c r="H140" t="n">
        <v>1.21</v>
      </c>
      <c r="I140" t="n">
        <v>10</v>
      </c>
      <c r="J140" t="n">
        <v>205.84</v>
      </c>
      <c r="K140" t="n">
        <v>53.44</v>
      </c>
      <c r="L140" t="n">
        <v>14</v>
      </c>
      <c r="M140" t="n">
        <v>6</v>
      </c>
      <c r="N140" t="n">
        <v>43.4</v>
      </c>
      <c r="O140" t="n">
        <v>25621.03</v>
      </c>
      <c r="P140" t="n">
        <v>165.43</v>
      </c>
      <c r="Q140" t="n">
        <v>793.21</v>
      </c>
      <c r="R140" t="n">
        <v>119.56</v>
      </c>
      <c r="S140" t="n">
        <v>86.27</v>
      </c>
      <c r="T140" t="n">
        <v>6136.12</v>
      </c>
      <c r="U140" t="n">
        <v>0.72</v>
      </c>
      <c r="V140" t="n">
        <v>0.77</v>
      </c>
      <c r="W140" t="n">
        <v>0.24</v>
      </c>
      <c r="X140" t="n">
        <v>0.35</v>
      </c>
      <c r="Y140" t="n">
        <v>2</v>
      </c>
      <c r="Z140" t="n">
        <v>10</v>
      </c>
    </row>
    <row r="141">
      <c r="A141" t="n">
        <v>14</v>
      </c>
      <c r="B141" t="n">
        <v>95</v>
      </c>
      <c r="C141" t="inlineStr">
        <is>
          <t xml:space="preserve">CONCLUIDO	</t>
        </is>
      </c>
      <c r="D141" t="n">
        <v>5.3826</v>
      </c>
      <c r="E141" t="n">
        <v>18.58</v>
      </c>
      <c r="F141" t="n">
        <v>15.74</v>
      </c>
      <c r="G141" t="n">
        <v>94.42</v>
      </c>
      <c r="H141" t="n">
        <v>1.28</v>
      </c>
      <c r="I141" t="n">
        <v>10</v>
      </c>
      <c r="J141" t="n">
        <v>207.43</v>
      </c>
      <c r="K141" t="n">
        <v>53.44</v>
      </c>
      <c r="L141" t="n">
        <v>15</v>
      </c>
      <c r="M141" t="n">
        <v>0</v>
      </c>
      <c r="N141" t="n">
        <v>44</v>
      </c>
      <c r="O141" t="n">
        <v>25817.56</v>
      </c>
      <c r="P141" t="n">
        <v>165.86</v>
      </c>
      <c r="Q141" t="n">
        <v>793.24</v>
      </c>
      <c r="R141" t="n">
        <v>118.58</v>
      </c>
      <c r="S141" t="n">
        <v>86.27</v>
      </c>
      <c r="T141" t="n">
        <v>5645.51</v>
      </c>
      <c r="U141" t="n">
        <v>0.73</v>
      </c>
      <c r="V141" t="n">
        <v>0.77</v>
      </c>
      <c r="W141" t="n">
        <v>0.25</v>
      </c>
      <c r="X141" t="n">
        <v>0.33</v>
      </c>
      <c r="Y141" t="n">
        <v>2</v>
      </c>
      <c r="Z141" t="n">
        <v>10</v>
      </c>
    </row>
    <row r="142">
      <c r="A142" t="n">
        <v>0</v>
      </c>
      <c r="B142" t="n">
        <v>55</v>
      </c>
      <c r="C142" t="inlineStr">
        <is>
          <t xml:space="preserve">CONCLUIDO	</t>
        </is>
      </c>
      <c r="D142" t="n">
        <v>3.7412</v>
      </c>
      <c r="E142" t="n">
        <v>26.73</v>
      </c>
      <c r="F142" t="n">
        <v>21.06</v>
      </c>
      <c r="G142" t="n">
        <v>8.42</v>
      </c>
      <c r="H142" t="n">
        <v>0.15</v>
      </c>
      <c r="I142" t="n">
        <v>150</v>
      </c>
      <c r="J142" t="n">
        <v>116.05</v>
      </c>
      <c r="K142" t="n">
        <v>43.4</v>
      </c>
      <c r="L142" t="n">
        <v>1</v>
      </c>
      <c r="M142" t="n">
        <v>148</v>
      </c>
      <c r="N142" t="n">
        <v>16.65</v>
      </c>
      <c r="O142" t="n">
        <v>14546.17</v>
      </c>
      <c r="P142" t="n">
        <v>205.44</v>
      </c>
      <c r="Q142" t="n">
        <v>793.5700000000001</v>
      </c>
      <c r="R142" t="n">
        <v>296.69</v>
      </c>
      <c r="S142" t="n">
        <v>86.27</v>
      </c>
      <c r="T142" t="n">
        <v>93998.78999999999</v>
      </c>
      <c r="U142" t="n">
        <v>0.29</v>
      </c>
      <c r="V142" t="n">
        <v>0.58</v>
      </c>
      <c r="W142" t="n">
        <v>0.46</v>
      </c>
      <c r="X142" t="n">
        <v>5.64</v>
      </c>
      <c r="Y142" t="n">
        <v>2</v>
      </c>
      <c r="Z142" t="n">
        <v>10</v>
      </c>
    </row>
    <row r="143">
      <c r="A143" t="n">
        <v>1</v>
      </c>
      <c r="B143" t="n">
        <v>55</v>
      </c>
      <c r="C143" t="inlineStr">
        <is>
          <t xml:space="preserve">CONCLUIDO	</t>
        </is>
      </c>
      <c r="D143" t="n">
        <v>4.6599</v>
      </c>
      <c r="E143" t="n">
        <v>21.46</v>
      </c>
      <c r="F143" t="n">
        <v>17.89</v>
      </c>
      <c r="G143" t="n">
        <v>17.32</v>
      </c>
      <c r="H143" t="n">
        <v>0.3</v>
      </c>
      <c r="I143" t="n">
        <v>62</v>
      </c>
      <c r="J143" t="n">
        <v>117.34</v>
      </c>
      <c r="K143" t="n">
        <v>43.4</v>
      </c>
      <c r="L143" t="n">
        <v>2</v>
      </c>
      <c r="M143" t="n">
        <v>60</v>
      </c>
      <c r="N143" t="n">
        <v>16.94</v>
      </c>
      <c r="O143" t="n">
        <v>14705.49</v>
      </c>
      <c r="P143" t="n">
        <v>168.5</v>
      </c>
      <c r="Q143" t="n">
        <v>793.5</v>
      </c>
      <c r="R143" t="n">
        <v>191.53</v>
      </c>
      <c r="S143" t="n">
        <v>86.27</v>
      </c>
      <c r="T143" t="n">
        <v>41860.96</v>
      </c>
      <c r="U143" t="n">
        <v>0.45</v>
      </c>
      <c r="V143" t="n">
        <v>0.68</v>
      </c>
      <c r="W143" t="n">
        <v>0.31</v>
      </c>
      <c r="X143" t="n">
        <v>2.48</v>
      </c>
      <c r="Y143" t="n">
        <v>2</v>
      </c>
      <c r="Z143" t="n">
        <v>10</v>
      </c>
    </row>
    <row r="144">
      <c r="A144" t="n">
        <v>2</v>
      </c>
      <c r="B144" t="n">
        <v>55</v>
      </c>
      <c r="C144" t="inlineStr">
        <is>
          <t xml:space="preserve">CONCLUIDO	</t>
        </is>
      </c>
      <c r="D144" t="n">
        <v>5.1219</v>
      </c>
      <c r="E144" t="n">
        <v>19.52</v>
      </c>
      <c r="F144" t="n">
        <v>16.56</v>
      </c>
      <c r="G144" t="n">
        <v>26.85</v>
      </c>
      <c r="H144" t="n">
        <v>0.45</v>
      </c>
      <c r="I144" t="n">
        <v>37</v>
      </c>
      <c r="J144" t="n">
        <v>118.63</v>
      </c>
      <c r="K144" t="n">
        <v>43.4</v>
      </c>
      <c r="L144" t="n">
        <v>3</v>
      </c>
      <c r="M144" t="n">
        <v>35</v>
      </c>
      <c r="N144" t="n">
        <v>17.23</v>
      </c>
      <c r="O144" t="n">
        <v>14865.24</v>
      </c>
      <c r="P144" t="n">
        <v>149.25</v>
      </c>
      <c r="Q144" t="n">
        <v>793.29</v>
      </c>
      <c r="R144" t="n">
        <v>145.79</v>
      </c>
      <c r="S144" t="n">
        <v>86.27</v>
      </c>
      <c r="T144" t="n">
        <v>19113.39</v>
      </c>
      <c r="U144" t="n">
        <v>0.59</v>
      </c>
      <c r="V144" t="n">
        <v>0.74</v>
      </c>
      <c r="W144" t="n">
        <v>0.28</v>
      </c>
      <c r="X144" t="n">
        <v>1.14</v>
      </c>
      <c r="Y144" t="n">
        <v>2</v>
      </c>
      <c r="Z144" t="n">
        <v>10</v>
      </c>
    </row>
    <row r="145">
      <c r="A145" t="n">
        <v>3</v>
      </c>
      <c r="B145" t="n">
        <v>55</v>
      </c>
      <c r="C145" t="inlineStr">
        <is>
          <t xml:space="preserve">CONCLUIDO	</t>
        </is>
      </c>
      <c r="D145" t="n">
        <v>5.2377</v>
      </c>
      <c r="E145" t="n">
        <v>19.09</v>
      </c>
      <c r="F145" t="n">
        <v>16.36</v>
      </c>
      <c r="G145" t="n">
        <v>36.36</v>
      </c>
      <c r="H145" t="n">
        <v>0.59</v>
      </c>
      <c r="I145" t="n">
        <v>27</v>
      </c>
      <c r="J145" t="n">
        <v>119.93</v>
      </c>
      <c r="K145" t="n">
        <v>43.4</v>
      </c>
      <c r="L145" t="n">
        <v>4</v>
      </c>
      <c r="M145" t="n">
        <v>25</v>
      </c>
      <c r="N145" t="n">
        <v>17.53</v>
      </c>
      <c r="O145" t="n">
        <v>15025.44</v>
      </c>
      <c r="P145" t="n">
        <v>141.55</v>
      </c>
      <c r="Q145" t="n">
        <v>793.29</v>
      </c>
      <c r="R145" t="n">
        <v>139.93</v>
      </c>
      <c r="S145" t="n">
        <v>86.27</v>
      </c>
      <c r="T145" t="n">
        <v>16235.27</v>
      </c>
      <c r="U145" t="n">
        <v>0.62</v>
      </c>
      <c r="V145" t="n">
        <v>0.74</v>
      </c>
      <c r="W145" t="n">
        <v>0.26</v>
      </c>
      <c r="X145" t="n">
        <v>0.95</v>
      </c>
      <c r="Y145" t="n">
        <v>2</v>
      </c>
      <c r="Z145" t="n">
        <v>10</v>
      </c>
    </row>
    <row r="146">
      <c r="A146" t="n">
        <v>4</v>
      </c>
      <c r="B146" t="n">
        <v>55</v>
      </c>
      <c r="C146" t="inlineStr">
        <is>
          <t xml:space="preserve">CONCLUIDO	</t>
        </is>
      </c>
      <c r="D146" t="n">
        <v>5.3622</v>
      </c>
      <c r="E146" t="n">
        <v>18.65</v>
      </c>
      <c r="F146" t="n">
        <v>16.09</v>
      </c>
      <c r="G146" t="n">
        <v>48.26</v>
      </c>
      <c r="H146" t="n">
        <v>0.73</v>
      </c>
      <c r="I146" t="n">
        <v>20</v>
      </c>
      <c r="J146" t="n">
        <v>121.23</v>
      </c>
      <c r="K146" t="n">
        <v>43.4</v>
      </c>
      <c r="L146" t="n">
        <v>5</v>
      </c>
      <c r="M146" t="n">
        <v>18</v>
      </c>
      <c r="N146" t="n">
        <v>17.83</v>
      </c>
      <c r="O146" t="n">
        <v>15186.08</v>
      </c>
      <c r="P146" t="n">
        <v>131.53</v>
      </c>
      <c r="Q146" t="n">
        <v>793.26</v>
      </c>
      <c r="R146" t="n">
        <v>130.67</v>
      </c>
      <c r="S146" t="n">
        <v>86.27</v>
      </c>
      <c r="T146" t="n">
        <v>11640.68</v>
      </c>
      <c r="U146" t="n">
        <v>0.66</v>
      </c>
      <c r="V146" t="n">
        <v>0.76</v>
      </c>
      <c r="W146" t="n">
        <v>0.25</v>
      </c>
      <c r="X146" t="n">
        <v>0.68</v>
      </c>
      <c r="Y146" t="n">
        <v>2</v>
      </c>
      <c r="Z146" t="n">
        <v>10</v>
      </c>
    </row>
    <row r="147">
      <c r="A147" t="n">
        <v>5</v>
      </c>
      <c r="B147" t="n">
        <v>55</v>
      </c>
      <c r="C147" t="inlineStr">
        <is>
          <t xml:space="preserve">CONCLUIDO	</t>
        </is>
      </c>
      <c r="D147" t="n">
        <v>5.4243</v>
      </c>
      <c r="E147" t="n">
        <v>18.44</v>
      </c>
      <c r="F147" t="n">
        <v>15.97</v>
      </c>
      <c r="G147" t="n">
        <v>59.88</v>
      </c>
      <c r="H147" t="n">
        <v>0.86</v>
      </c>
      <c r="I147" t="n">
        <v>16</v>
      </c>
      <c r="J147" t="n">
        <v>122.54</v>
      </c>
      <c r="K147" t="n">
        <v>43.4</v>
      </c>
      <c r="L147" t="n">
        <v>6</v>
      </c>
      <c r="M147" t="n">
        <v>8</v>
      </c>
      <c r="N147" t="n">
        <v>18.14</v>
      </c>
      <c r="O147" t="n">
        <v>15347.16</v>
      </c>
      <c r="P147" t="n">
        <v>123.54</v>
      </c>
      <c r="Q147" t="n">
        <v>793.3</v>
      </c>
      <c r="R147" t="n">
        <v>126.45</v>
      </c>
      <c r="S147" t="n">
        <v>86.27</v>
      </c>
      <c r="T147" t="n">
        <v>9549.77</v>
      </c>
      <c r="U147" t="n">
        <v>0.68</v>
      </c>
      <c r="V147" t="n">
        <v>0.76</v>
      </c>
      <c r="W147" t="n">
        <v>0.25</v>
      </c>
      <c r="X147" t="n">
        <v>0.5600000000000001</v>
      </c>
      <c r="Y147" t="n">
        <v>2</v>
      </c>
      <c r="Z147" t="n">
        <v>10</v>
      </c>
    </row>
    <row r="148">
      <c r="A148" t="n">
        <v>6</v>
      </c>
      <c r="B148" t="n">
        <v>55</v>
      </c>
      <c r="C148" t="inlineStr">
        <is>
          <t xml:space="preserve">CONCLUIDO	</t>
        </is>
      </c>
      <c r="D148" t="n">
        <v>5.4168</v>
      </c>
      <c r="E148" t="n">
        <v>18.46</v>
      </c>
      <c r="F148" t="n">
        <v>15.99</v>
      </c>
      <c r="G148" t="n">
        <v>59.98</v>
      </c>
      <c r="H148" t="n">
        <v>1</v>
      </c>
      <c r="I148" t="n">
        <v>16</v>
      </c>
      <c r="J148" t="n">
        <v>123.85</v>
      </c>
      <c r="K148" t="n">
        <v>43.4</v>
      </c>
      <c r="L148" t="n">
        <v>7</v>
      </c>
      <c r="M148" t="n">
        <v>0</v>
      </c>
      <c r="N148" t="n">
        <v>18.45</v>
      </c>
      <c r="O148" t="n">
        <v>15508.69</v>
      </c>
      <c r="P148" t="n">
        <v>123.96</v>
      </c>
      <c r="Q148" t="n">
        <v>793.3200000000001</v>
      </c>
      <c r="R148" t="n">
        <v>126.91</v>
      </c>
      <c r="S148" t="n">
        <v>86.27</v>
      </c>
      <c r="T148" t="n">
        <v>9780.709999999999</v>
      </c>
      <c r="U148" t="n">
        <v>0.68</v>
      </c>
      <c r="V148" t="n">
        <v>0.76</v>
      </c>
      <c r="W148" t="n">
        <v>0.27</v>
      </c>
      <c r="X148" t="n">
        <v>0.58</v>
      </c>
      <c r="Y148" t="n">
        <v>2</v>
      </c>
      <c r="Z1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INDEX(resultados!$A$2:$ZZ$148, 1, MATCH($B$1, resultados!$A$1:$ZZ$1, 0))</f>
        <v/>
      </c>
      <c r="B7">
        <f>INDEX(resultados!$A$2:$ZZ$148, 1, MATCH($B$2, resultados!$A$1:$ZZ$1, 0))</f>
        <v/>
      </c>
      <c r="C7">
        <f>INDEX(resultados!$A$2:$ZZ$148, 1, MATCH($B$3, resultados!$A$1:$ZZ$1, 0))</f>
        <v/>
      </c>
    </row>
    <row r="8">
      <c r="A8">
        <f>INDEX(resultados!$A$2:$ZZ$148, 2, MATCH($B$1, resultados!$A$1:$ZZ$1, 0))</f>
        <v/>
      </c>
      <c r="B8">
        <f>INDEX(resultados!$A$2:$ZZ$148, 2, MATCH($B$2, resultados!$A$1:$ZZ$1, 0))</f>
        <v/>
      </c>
      <c r="C8">
        <f>INDEX(resultados!$A$2:$ZZ$148, 2, MATCH($B$3, resultados!$A$1:$ZZ$1, 0))</f>
        <v/>
      </c>
    </row>
    <row r="9">
      <c r="A9">
        <f>INDEX(resultados!$A$2:$ZZ$148, 3, MATCH($B$1, resultados!$A$1:$ZZ$1, 0))</f>
        <v/>
      </c>
      <c r="B9">
        <f>INDEX(resultados!$A$2:$ZZ$148, 3, MATCH($B$2, resultados!$A$1:$ZZ$1, 0))</f>
        <v/>
      </c>
      <c r="C9">
        <f>INDEX(resultados!$A$2:$ZZ$148, 3, MATCH($B$3, resultados!$A$1:$ZZ$1, 0))</f>
        <v/>
      </c>
    </row>
    <row r="10">
      <c r="A10">
        <f>INDEX(resultados!$A$2:$ZZ$148, 4, MATCH($B$1, resultados!$A$1:$ZZ$1, 0))</f>
        <v/>
      </c>
      <c r="B10">
        <f>INDEX(resultados!$A$2:$ZZ$148, 4, MATCH($B$2, resultados!$A$1:$ZZ$1, 0))</f>
        <v/>
      </c>
      <c r="C10">
        <f>INDEX(resultados!$A$2:$ZZ$148, 4, MATCH($B$3, resultados!$A$1:$ZZ$1, 0))</f>
        <v/>
      </c>
    </row>
    <row r="11">
      <c r="A11">
        <f>INDEX(resultados!$A$2:$ZZ$148, 5, MATCH($B$1, resultados!$A$1:$ZZ$1, 0))</f>
        <v/>
      </c>
      <c r="B11">
        <f>INDEX(resultados!$A$2:$ZZ$148, 5, MATCH($B$2, resultados!$A$1:$ZZ$1, 0))</f>
        <v/>
      </c>
      <c r="C11">
        <f>INDEX(resultados!$A$2:$ZZ$148, 5, MATCH($B$3, resultados!$A$1:$ZZ$1, 0))</f>
        <v/>
      </c>
    </row>
    <row r="12">
      <c r="A12">
        <f>INDEX(resultados!$A$2:$ZZ$148, 6, MATCH($B$1, resultados!$A$1:$ZZ$1, 0))</f>
        <v/>
      </c>
      <c r="B12">
        <f>INDEX(resultados!$A$2:$ZZ$148, 6, MATCH($B$2, resultados!$A$1:$ZZ$1, 0))</f>
        <v/>
      </c>
      <c r="C12">
        <f>INDEX(resultados!$A$2:$ZZ$148, 6, MATCH($B$3, resultados!$A$1:$ZZ$1, 0))</f>
        <v/>
      </c>
    </row>
    <row r="13">
      <c r="A13">
        <f>INDEX(resultados!$A$2:$ZZ$148, 7, MATCH($B$1, resultados!$A$1:$ZZ$1, 0))</f>
        <v/>
      </c>
      <c r="B13">
        <f>INDEX(resultados!$A$2:$ZZ$148, 7, MATCH($B$2, resultados!$A$1:$ZZ$1, 0))</f>
        <v/>
      </c>
      <c r="C13">
        <f>INDEX(resultados!$A$2:$ZZ$148, 7, MATCH($B$3, resultados!$A$1:$ZZ$1, 0))</f>
        <v/>
      </c>
    </row>
    <row r="14">
      <c r="A14">
        <f>INDEX(resultados!$A$2:$ZZ$148, 8, MATCH($B$1, resultados!$A$1:$ZZ$1, 0))</f>
        <v/>
      </c>
      <c r="B14">
        <f>INDEX(resultados!$A$2:$ZZ$148, 8, MATCH($B$2, resultados!$A$1:$ZZ$1, 0))</f>
        <v/>
      </c>
      <c r="C14">
        <f>INDEX(resultados!$A$2:$ZZ$148, 8, MATCH($B$3, resultados!$A$1:$ZZ$1, 0))</f>
        <v/>
      </c>
    </row>
    <row r="15">
      <c r="A15">
        <f>INDEX(resultados!$A$2:$ZZ$148, 9, MATCH($B$1, resultados!$A$1:$ZZ$1, 0))</f>
        <v/>
      </c>
      <c r="B15">
        <f>INDEX(resultados!$A$2:$ZZ$148, 9, MATCH($B$2, resultados!$A$1:$ZZ$1, 0))</f>
        <v/>
      </c>
      <c r="C15">
        <f>INDEX(resultados!$A$2:$ZZ$148, 9, MATCH($B$3, resultados!$A$1:$ZZ$1, 0))</f>
        <v/>
      </c>
    </row>
    <row r="16">
      <c r="A16">
        <f>INDEX(resultados!$A$2:$ZZ$148, 10, MATCH($B$1, resultados!$A$1:$ZZ$1, 0))</f>
        <v/>
      </c>
      <c r="B16">
        <f>INDEX(resultados!$A$2:$ZZ$148, 10, MATCH($B$2, resultados!$A$1:$ZZ$1, 0))</f>
        <v/>
      </c>
      <c r="C16">
        <f>INDEX(resultados!$A$2:$ZZ$148, 10, MATCH($B$3, resultados!$A$1:$ZZ$1, 0))</f>
        <v/>
      </c>
    </row>
    <row r="17">
      <c r="A17">
        <f>INDEX(resultados!$A$2:$ZZ$148, 11, MATCH($B$1, resultados!$A$1:$ZZ$1, 0))</f>
        <v/>
      </c>
      <c r="B17">
        <f>INDEX(resultados!$A$2:$ZZ$148, 11, MATCH($B$2, resultados!$A$1:$ZZ$1, 0))</f>
        <v/>
      </c>
      <c r="C17">
        <f>INDEX(resultados!$A$2:$ZZ$148, 11, MATCH($B$3, resultados!$A$1:$ZZ$1, 0))</f>
        <v/>
      </c>
    </row>
    <row r="18">
      <c r="A18">
        <f>INDEX(resultados!$A$2:$ZZ$148, 12, MATCH($B$1, resultados!$A$1:$ZZ$1, 0))</f>
        <v/>
      </c>
      <c r="B18">
        <f>INDEX(resultados!$A$2:$ZZ$148, 12, MATCH($B$2, resultados!$A$1:$ZZ$1, 0))</f>
        <v/>
      </c>
      <c r="C18">
        <f>INDEX(resultados!$A$2:$ZZ$148, 12, MATCH($B$3, resultados!$A$1:$ZZ$1, 0))</f>
        <v/>
      </c>
    </row>
    <row r="19">
      <c r="A19">
        <f>INDEX(resultados!$A$2:$ZZ$148, 13, MATCH($B$1, resultados!$A$1:$ZZ$1, 0))</f>
        <v/>
      </c>
      <c r="B19">
        <f>INDEX(resultados!$A$2:$ZZ$148, 13, MATCH($B$2, resultados!$A$1:$ZZ$1, 0))</f>
        <v/>
      </c>
      <c r="C19">
        <f>INDEX(resultados!$A$2:$ZZ$148, 13, MATCH($B$3, resultados!$A$1:$ZZ$1, 0))</f>
        <v/>
      </c>
    </row>
    <row r="20">
      <c r="A20">
        <f>INDEX(resultados!$A$2:$ZZ$148, 14, MATCH($B$1, resultados!$A$1:$ZZ$1, 0))</f>
        <v/>
      </c>
      <c r="B20">
        <f>INDEX(resultados!$A$2:$ZZ$148, 14, MATCH($B$2, resultados!$A$1:$ZZ$1, 0))</f>
        <v/>
      </c>
      <c r="C20">
        <f>INDEX(resultados!$A$2:$ZZ$148, 14, MATCH($B$3, resultados!$A$1:$ZZ$1, 0))</f>
        <v/>
      </c>
    </row>
    <row r="21">
      <c r="A21">
        <f>INDEX(resultados!$A$2:$ZZ$148, 15, MATCH($B$1, resultados!$A$1:$ZZ$1, 0))</f>
        <v/>
      </c>
      <c r="B21">
        <f>INDEX(resultados!$A$2:$ZZ$148, 15, MATCH($B$2, resultados!$A$1:$ZZ$1, 0))</f>
        <v/>
      </c>
      <c r="C21">
        <f>INDEX(resultados!$A$2:$ZZ$148, 15, MATCH($B$3, resultados!$A$1:$ZZ$1, 0))</f>
        <v/>
      </c>
    </row>
    <row r="22">
      <c r="A22">
        <f>INDEX(resultados!$A$2:$ZZ$148, 16, MATCH($B$1, resultados!$A$1:$ZZ$1, 0))</f>
        <v/>
      </c>
      <c r="B22">
        <f>INDEX(resultados!$A$2:$ZZ$148, 16, MATCH($B$2, resultados!$A$1:$ZZ$1, 0))</f>
        <v/>
      </c>
      <c r="C22">
        <f>INDEX(resultados!$A$2:$ZZ$148, 16, MATCH($B$3, resultados!$A$1:$ZZ$1, 0))</f>
        <v/>
      </c>
    </row>
    <row r="23">
      <c r="A23">
        <f>INDEX(resultados!$A$2:$ZZ$148, 17, MATCH($B$1, resultados!$A$1:$ZZ$1, 0))</f>
        <v/>
      </c>
      <c r="B23">
        <f>INDEX(resultados!$A$2:$ZZ$148, 17, MATCH($B$2, resultados!$A$1:$ZZ$1, 0))</f>
        <v/>
      </c>
      <c r="C23">
        <f>INDEX(resultados!$A$2:$ZZ$148, 17, MATCH($B$3, resultados!$A$1:$ZZ$1, 0))</f>
        <v/>
      </c>
    </row>
    <row r="24">
      <c r="A24">
        <f>INDEX(resultados!$A$2:$ZZ$148, 18, MATCH($B$1, resultados!$A$1:$ZZ$1, 0))</f>
        <v/>
      </c>
      <c r="B24">
        <f>INDEX(resultados!$A$2:$ZZ$148, 18, MATCH($B$2, resultados!$A$1:$ZZ$1, 0))</f>
        <v/>
      </c>
      <c r="C24">
        <f>INDEX(resultados!$A$2:$ZZ$148, 18, MATCH($B$3, resultados!$A$1:$ZZ$1, 0))</f>
        <v/>
      </c>
    </row>
    <row r="25">
      <c r="A25">
        <f>INDEX(resultados!$A$2:$ZZ$148, 19, MATCH($B$1, resultados!$A$1:$ZZ$1, 0))</f>
        <v/>
      </c>
      <c r="B25">
        <f>INDEX(resultados!$A$2:$ZZ$148, 19, MATCH($B$2, resultados!$A$1:$ZZ$1, 0))</f>
        <v/>
      </c>
      <c r="C25">
        <f>INDEX(resultados!$A$2:$ZZ$148, 19, MATCH($B$3, resultados!$A$1:$ZZ$1, 0))</f>
        <v/>
      </c>
    </row>
    <row r="26">
      <c r="A26">
        <f>INDEX(resultados!$A$2:$ZZ$148, 20, MATCH($B$1, resultados!$A$1:$ZZ$1, 0))</f>
        <v/>
      </c>
      <c r="B26">
        <f>INDEX(resultados!$A$2:$ZZ$148, 20, MATCH($B$2, resultados!$A$1:$ZZ$1, 0))</f>
        <v/>
      </c>
      <c r="C26">
        <f>INDEX(resultados!$A$2:$ZZ$148, 20, MATCH($B$3, resultados!$A$1:$ZZ$1, 0))</f>
        <v/>
      </c>
    </row>
    <row r="27">
      <c r="A27">
        <f>INDEX(resultados!$A$2:$ZZ$148, 21, MATCH($B$1, resultados!$A$1:$ZZ$1, 0))</f>
        <v/>
      </c>
      <c r="B27">
        <f>INDEX(resultados!$A$2:$ZZ$148, 21, MATCH($B$2, resultados!$A$1:$ZZ$1, 0))</f>
        <v/>
      </c>
      <c r="C27">
        <f>INDEX(resultados!$A$2:$ZZ$148, 21, MATCH($B$3, resultados!$A$1:$ZZ$1, 0))</f>
        <v/>
      </c>
    </row>
    <row r="28">
      <c r="A28">
        <f>INDEX(resultados!$A$2:$ZZ$148, 22, MATCH($B$1, resultados!$A$1:$ZZ$1, 0))</f>
        <v/>
      </c>
      <c r="B28">
        <f>INDEX(resultados!$A$2:$ZZ$148, 22, MATCH($B$2, resultados!$A$1:$ZZ$1, 0))</f>
        <v/>
      </c>
      <c r="C28">
        <f>INDEX(resultados!$A$2:$ZZ$148, 22, MATCH($B$3, resultados!$A$1:$ZZ$1, 0))</f>
        <v/>
      </c>
    </row>
    <row r="29">
      <c r="A29">
        <f>INDEX(resultados!$A$2:$ZZ$148, 23, MATCH($B$1, resultados!$A$1:$ZZ$1, 0))</f>
        <v/>
      </c>
      <c r="B29">
        <f>INDEX(resultados!$A$2:$ZZ$148, 23, MATCH($B$2, resultados!$A$1:$ZZ$1, 0))</f>
        <v/>
      </c>
      <c r="C29">
        <f>INDEX(resultados!$A$2:$ZZ$148, 23, MATCH($B$3, resultados!$A$1:$ZZ$1, 0))</f>
        <v/>
      </c>
    </row>
    <row r="30">
      <c r="A30">
        <f>INDEX(resultados!$A$2:$ZZ$148, 24, MATCH($B$1, resultados!$A$1:$ZZ$1, 0))</f>
        <v/>
      </c>
      <c r="B30">
        <f>INDEX(resultados!$A$2:$ZZ$148, 24, MATCH($B$2, resultados!$A$1:$ZZ$1, 0))</f>
        <v/>
      </c>
      <c r="C30">
        <f>INDEX(resultados!$A$2:$ZZ$148, 24, MATCH($B$3, resultados!$A$1:$ZZ$1, 0))</f>
        <v/>
      </c>
    </row>
    <row r="31">
      <c r="A31">
        <f>INDEX(resultados!$A$2:$ZZ$148, 25, MATCH($B$1, resultados!$A$1:$ZZ$1, 0))</f>
        <v/>
      </c>
      <c r="B31">
        <f>INDEX(resultados!$A$2:$ZZ$148, 25, MATCH($B$2, resultados!$A$1:$ZZ$1, 0))</f>
        <v/>
      </c>
      <c r="C31">
        <f>INDEX(resultados!$A$2:$ZZ$148, 25, MATCH($B$3, resultados!$A$1:$ZZ$1, 0))</f>
        <v/>
      </c>
    </row>
    <row r="32">
      <c r="A32">
        <f>INDEX(resultados!$A$2:$ZZ$148, 26, MATCH($B$1, resultados!$A$1:$ZZ$1, 0))</f>
        <v/>
      </c>
      <c r="B32">
        <f>INDEX(resultados!$A$2:$ZZ$148, 26, MATCH($B$2, resultados!$A$1:$ZZ$1, 0))</f>
        <v/>
      </c>
      <c r="C32">
        <f>INDEX(resultados!$A$2:$ZZ$148, 26, MATCH($B$3, resultados!$A$1:$ZZ$1, 0))</f>
        <v/>
      </c>
    </row>
    <row r="33">
      <c r="A33">
        <f>INDEX(resultados!$A$2:$ZZ$148, 27, MATCH($B$1, resultados!$A$1:$ZZ$1, 0))</f>
        <v/>
      </c>
      <c r="B33">
        <f>INDEX(resultados!$A$2:$ZZ$148, 27, MATCH($B$2, resultados!$A$1:$ZZ$1, 0))</f>
        <v/>
      </c>
      <c r="C33">
        <f>INDEX(resultados!$A$2:$ZZ$148, 27, MATCH($B$3, resultados!$A$1:$ZZ$1, 0))</f>
        <v/>
      </c>
    </row>
    <row r="34">
      <c r="A34">
        <f>INDEX(resultados!$A$2:$ZZ$148, 28, MATCH($B$1, resultados!$A$1:$ZZ$1, 0))</f>
        <v/>
      </c>
      <c r="B34">
        <f>INDEX(resultados!$A$2:$ZZ$148, 28, MATCH($B$2, resultados!$A$1:$ZZ$1, 0))</f>
        <v/>
      </c>
      <c r="C34">
        <f>INDEX(resultados!$A$2:$ZZ$148, 28, MATCH($B$3, resultados!$A$1:$ZZ$1, 0))</f>
        <v/>
      </c>
    </row>
    <row r="35">
      <c r="A35">
        <f>INDEX(resultados!$A$2:$ZZ$148, 29, MATCH($B$1, resultados!$A$1:$ZZ$1, 0))</f>
        <v/>
      </c>
      <c r="B35">
        <f>INDEX(resultados!$A$2:$ZZ$148, 29, MATCH($B$2, resultados!$A$1:$ZZ$1, 0))</f>
        <v/>
      </c>
      <c r="C35">
        <f>INDEX(resultados!$A$2:$ZZ$148, 29, MATCH($B$3, resultados!$A$1:$ZZ$1, 0))</f>
        <v/>
      </c>
    </row>
    <row r="36">
      <c r="A36">
        <f>INDEX(resultados!$A$2:$ZZ$148, 30, MATCH($B$1, resultados!$A$1:$ZZ$1, 0))</f>
        <v/>
      </c>
      <c r="B36">
        <f>INDEX(resultados!$A$2:$ZZ$148, 30, MATCH($B$2, resultados!$A$1:$ZZ$1, 0))</f>
        <v/>
      </c>
      <c r="C36">
        <f>INDEX(resultados!$A$2:$ZZ$148, 30, MATCH($B$3, resultados!$A$1:$ZZ$1, 0))</f>
        <v/>
      </c>
    </row>
    <row r="37">
      <c r="A37">
        <f>INDEX(resultados!$A$2:$ZZ$148, 31, MATCH($B$1, resultados!$A$1:$ZZ$1, 0))</f>
        <v/>
      </c>
      <c r="B37">
        <f>INDEX(resultados!$A$2:$ZZ$148, 31, MATCH($B$2, resultados!$A$1:$ZZ$1, 0))</f>
        <v/>
      </c>
      <c r="C37">
        <f>INDEX(resultados!$A$2:$ZZ$148, 31, MATCH($B$3, resultados!$A$1:$ZZ$1, 0))</f>
        <v/>
      </c>
    </row>
    <row r="38">
      <c r="A38">
        <f>INDEX(resultados!$A$2:$ZZ$148, 32, MATCH($B$1, resultados!$A$1:$ZZ$1, 0))</f>
        <v/>
      </c>
      <c r="B38">
        <f>INDEX(resultados!$A$2:$ZZ$148, 32, MATCH($B$2, resultados!$A$1:$ZZ$1, 0))</f>
        <v/>
      </c>
      <c r="C38">
        <f>INDEX(resultados!$A$2:$ZZ$148, 32, MATCH($B$3, resultados!$A$1:$ZZ$1, 0))</f>
        <v/>
      </c>
    </row>
    <row r="39">
      <c r="A39">
        <f>INDEX(resultados!$A$2:$ZZ$148, 33, MATCH($B$1, resultados!$A$1:$ZZ$1, 0))</f>
        <v/>
      </c>
      <c r="B39">
        <f>INDEX(resultados!$A$2:$ZZ$148, 33, MATCH($B$2, resultados!$A$1:$ZZ$1, 0))</f>
        <v/>
      </c>
      <c r="C39">
        <f>INDEX(resultados!$A$2:$ZZ$148, 33, MATCH($B$3, resultados!$A$1:$ZZ$1, 0))</f>
        <v/>
      </c>
    </row>
    <row r="40">
      <c r="A40">
        <f>INDEX(resultados!$A$2:$ZZ$148, 34, MATCH($B$1, resultados!$A$1:$ZZ$1, 0))</f>
        <v/>
      </c>
      <c r="B40">
        <f>INDEX(resultados!$A$2:$ZZ$148, 34, MATCH($B$2, resultados!$A$1:$ZZ$1, 0))</f>
        <v/>
      </c>
      <c r="C40">
        <f>INDEX(resultados!$A$2:$ZZ$148, 34, MATCH($B$3, resultados!$A$1:$ZZ$1, 0))</f>
        <v/>
      </c>
    </row>
    <row r="41">
      <c r="A41">
        <f>INDEX(resultados!$A$2:$ZZ$148, 35, MATCH($B$1, resultados!$A$1:$ZZ$1, 0))</f>
        <v/>
      </c>
      <c r="B41">
        <f>INDEX(resultados!$A$2:$ZZ$148, 35, MATCH($B$2, resultados!$A$1:$ZZ$1, 0))</f>
        <v/>
      </c>
      <c r="C41">
        <f>INDEX(resultados!$A$2:$ZZ$148, 35, MATCH($B$3, resultados!$A$1:$ZZ$1, 0))</f>
        <v/>
      </c>
    </row>
    <row r="42">
      <c r="A42">
        <f>INDEX(resultados!$A$2:$ZZ$148, 36, MATCH($B$1, resultados!$A$1:$ZZ$1, 0))</f>
        <v/>
      </c>
      <c r="B42">
        <f>INDEX(resultados!$A$2:$ZZ$148, 36, MATCH($B$2, resultados!$A$1:$ZZ$1, 0))</f>
        <v/>
      </c>
      <c r="C42">
        <f>INDEX(resultados!$A$2:$ZZ$148, 36, MATCH($B$3, resultados!$A$1:$ZZ$1, 0))</f>
        <v/>
      </c>
    </row>
    <row r="43">
      <c r="A43">
        <f>INDEX(resultados!$A$2:$ZZ$148, 37, MATCH($B$1, resultados!$A$1:$ZZ$1, 0))</f>
        <v/>
      </c>
      <c r="B43">
        <f>INDEX(resultados!$A$2:$ZZ$148, 37, MATCH($B$2, resultados!$A$1:$ZZ$1, 0))</f>
        <v/>
      </c>
      <c r="C43">
        <f>INDEX(resultados!$A$2:$ZZ$148, 37, MATCH($B$3, resultados!$A$1:$ZZ$1, 0))</f>
        <v/>
      </c>
    </row>
    <row r="44">
      <c r="A44">
        <f>INDEX(resultados!$A$2:$ZZ$148, 38, MATCH($B$1, resultados!$A$1:$ZZ$1, 0))</f>
        <v/>
      </c>
      <c r="B44">
        <f>INDEX(resultados!$A$2:$ZZ$148, 38, MATCH($B$2, resultados!$A$1:$ZZ$1, 0))</f>
        <v/>
      </c>
      <c r="C44">
        <f>INDEX(resultados!$A$2:$ZZ$148, 38, MATCH($B$3, resultados!$A$1:$ZZ$1, 0))</f>
        <v/>
      </c>
    </row>
    <row r="45">
      <c r="A45">
        <f>INDEX(resultados!$A$2:$ZZ$148, 39, MATCH($B$1, resultados!$A$1:$ZZ$1, 0))</f>
        <v/>
      </c>
      <c r="B45">
        <f>INDEX(resultados!$A$2:$ZZ$148, 39, MATCH($B$2, resultados!$A$1:$ZZ$1, 0))</f>
        <v/>
      </c>
      <c r="C45">
        <f>INDEX(resultados!$A$2:$ZZ$148, 39, MATCH($B$3, resultados!$A$1:$ZZ$1, 0))</f>
        <v/>
      </c>
    </row>
    <row r="46">
      <c r="A46">
        <f>INDEX(resultados!$A$2:$ZZ$148, 40, MATCH($B$1, resultados!$A$1:$ZZ$1, 0))</f>
        <v/>
      </c>
      <c r="B46">
        <f>INDEX(resultados!$A$2:$ZZ$148, 40, MATCH($B$2, resultados!$A$1:$ZZ$1, 0))</f>
        <v/>
      </c>
      <c r="C46">
        <f>INDEX(resultados!$A$2:$ZZ$148, 40, MATCH($B$3, resultados!$A$1:$ZZ$1, 0))</f>
        <v/>
      </c>
    </row>
    <row r="47">
      <c r="A47">
        <f>INDEX(resultados!$A$2:$ZZ$148, 41, MATCH($B$1, resultados!$A$1:$ZZ$1, 0))</f>
        <v/>
      </c>
      <c r="B47">
        <f>INDEX(resultados!$A$2:$ZZ$148, 41, MATCH($B$2, resultados!$A$1:$ZZ$1, 0))</f>
        <v/>
      </c>
      <c r="C47">
        <f>INDEX(resultados!$A$2:$ZZ$148, 41, MATCH($B$3, resultados!$A$1:$ZZ$1, 0))</f>
        <v/>
      </c>
    </row>
    <row r="48">
      <c r="A48">
        <f>INDEX(resultados!$A$2:$ZZ$148, 42, MATCH($B$1, resultados!$A$1:$ZZ$1, 0))</f>
        <v/>
      </c>
      <c r="B48">
        <f>INDEX(resultados!$A$2:$ZZ$148, 42, MATCH($B$2, resultados!$A$1:$ZZ$1, 0))</f>
        <v/>
      </c>
      <c r="C48">
        <f>INDEX(resultados!$A$2:$ZZ$148, 42, MATCH($B$3, resultados!$A$1:$ZZ$1, 0))</f>
        <v/>
      </c>
    </row>
    <row r="49">
      <c r="A49">
        <f>INDEX(resultados!$A$2:$ZZ$148, 43, MATCH($B$1, resultados!$A$1:$ZZ$1, 0))</f>
        <v/>
      </c>
      <c r="B49">
        <f>INDEX(resultados!$A$2:$ZZ$148, 43, MATCH($B$2, resultados!$A$1:$ZZ$1, 0))</f>
        <v/>
      </c>
      <c r="C49">
        <f>INDEX(resultados!$A$2:$ZZ$148, 43, MATCH($B$3, resultados!$A$1:$ZZ$1, 0))</f>
        <v/>
      </c>
    </row>
    <row r="50">
      <c r="A50">
        <f>INDEX(resultados!$A$2:$ZZ$148, 44, MATCH($B$1, resultados!$A$1:$ZZ$1, 0))</f>
        <v/>
      </c>
      <c r="B50">
        <f>INDEX(resultados!$A$2:$ZZ$148, 44, MATCH($B$2, resultados!$A$1:$ZZ$1, 0))</f>
        <v/>
      </c>
      <c r="C50">
        <f>INDEX(resultados!$A$2:$ZZ$148, 44, MATCH($B$3, resultados!$A$1:$ZZ$1, 0))</f>
        <v/>
      </c>
    </row>
    <row r="51">
      <c r="A51">
        <f>INDEX(resultados!$A$2:$ZZ$148, 45, MATCH($B$1, resultados!$A$1:$ZZ$1, 0))</f>
        <v/>
      </c>
      <c r="B51">
        <f>INDEX(resultados!$A$2:$ZZ$148, 45, MATCH($B$2, resultados!$A$1:$ZZ$1, 0))</f>
        <v/>
      </c>
      <c r="C51">
        <f>INDEX(resultados!$A$2:$ZZ$148, 45, MATCH($B$3, resultados!$A$1:$ZZ$1, 0))</f>
        <v/>
      </c>
    </row>
    <row r="52">
      <c r="A52">
        <f>INDEX(resultados!$A$2:$ZZ$148, 46, MATCH($B$1, resultados!$A$1:$ZZ$1, 0))</f>
        <v/>
      </c>
      <c r="B52">
        <f>INDEX(resultados!$A$2:$ZZ$148, 46, MATCH($B$2, resultados!$A$1:$ZZ$1, 0))</f>
        <v/>
      </c>
      <c r="C52">
        <f>INDEX(resultados!$A$2:$ZZ$148, 46, MATCH($B$3, resultados!$A$1:$ZZ$1, 0))</f>
        <v/>
      </c>
    </row>
    <row r="53">
      <c r="A53">
        <f>INDEX(resultados!$A$2:$ZZ$148, 47, MATCH($B$1, resultados!$A$1:$ZZ$1, 0))</f>
        <v/>
      </c>
      <c r="B53">
        <f>INDEX(resultados!$A$2:$ZZ$148, 47, MATCH($B$2, resultados!$A$1:$ZZ$1, 0))</f>
        <v/>
      </c>
      <c r="C53">
        <f>INDEX(resultados!$A$2:$ZZ$148, 47, MATCH($B$3, resultados!$A$1:$ZZ$1, 0))</f>
        <v/>
      </c>
    </row>
    <row r="54">
      <c r="A54">
        <f>INDEX(resultados!$A$2:$ZZ$148, 48, MATCH($B$1, resultados!$A$1:$ZZ$1, 0))</f>
        <v/>
      </c>
      <c r="B54">
        <f>INDEX(resultados!$A$2:$ZZ$148, 48, MATCH($B$2, resultados!$A$1:$ZZ$1, 0))</f>
        <v/>
      </c>
      <c r="C54">
        <f>INDEX(resultados!$A$2:$ZZ$148, 48, MATCH($B$3, resultados!$A$1:$ZZ$1, 0))</f>
        <v/>
      </c>
    </row>
    <row r="55">
      <c r="A55">
        <f>INDEX(resultados!$A$2:$ZZ$148, 49, MATCH($B$1, resultados!$A$1:$ZZ$1, 0))</f>
        <v/>
      </c>
      <c r="B55">
        <f>INDEX(resultados!$A$2:$ZZ$148, 49, MATCH($B$2, resultados!$A$1:$ZZ$1, 0))</f>
        <v/>
      </c>
      <c r="C55">
        <f>INDEX(resultados!$A$2:$ZZ$148, 49, MATCH($B$3, resultados!$A$1:$ZZ$1, 0))</f>
        <v/>
      </c>
    </row>
    <row r="56">
      <c r="A56">
        <f>INDEX(resultados!$A$2:$ZZ$148, 50, MATCH($B$1, resultados!$A$1:$ZZ$1, 0))</f>
        <v/>
      </c>
      <c r="B56">
        <f>INDEX(resultados!$A$2:$ZZ$148, 50, MATCH($B$2, resultados!$A$1:$ZZ$1, 0))</f>
        <v/>
      </c>
      <c r="C56">
        <f>INDEX(resultados!$A$2:$ZZ$148, 50, MATCH($B$3, resultados!$A$1:$ZZ$1, 0))</f>
        <v/>
      </c>
    </row>
    <row r="57">
      <c r="A57">
        <f>INDEX(resultados!$A$2:$ZZ$148, 51, MATCH($B$1, resultados!$A$1:$ZZ$1, 0))</f>
        <v/>
      </c>
      <c r="B57">
        <f>INDEX(resultados!$A$2:$ZZ$148, 51, MATCH($B$2, resultados!$A$1:$ZZ$1, 0))</f>
        <v/>
      </c>
      <c r="C57">
        <f>INDEX(resultados!$A$2:$ZZ$148, 51, MATCH($B$3, resultados!$A$1:$ZZ$1, 0))</f>
        <v/>
      </c>
    </row>
    <row r="58">
      <c r="A58">
        <f>INDEX(resultados!$A$2:$ZZ$148, 52, MATCH($B$1, resultados!$A$1:$ZZ$1, 0))</f>
        <v/>
      </c>
      <c r="B58">
        <f>INDEX(resultados!$A$2:$ZZ$148, 52, MATCH($B$2, resultados!$A$1:$ZZ$1, 0))</f>
        <v/>
      </c>
      <c r="C58">
        <f>INDEX(resultados!$A$2:$ZZ$148, 52, MATCH($B$3, resultados!$A$1:$ZZ$1, 0))</f>
        <v/>
      </c>
    </row>
    <row r="59">
      <c r="A59">
        <f>INDEX(resultados!$A$2:$ZZ$148, 53, MATCH($B$1, resultados!$A$1:$ZZ$1, 0))</f>
        <v/>
      </c>
      <c r="B59">
        <f>INDEX(resultados!$A$2:$ZZ$148, 53, MATCH($B$2, resultados!$A$1:$ZZ$1, 0))</f>
        <v/>
      </c>
      <c r="C59">
        <f>INDEX(resultados!$A$2:$ZZ$148, 53, MATCH($B$3, resultados!$A$1:$ZZ$1, 0))</f>
        <v/>
      </c>
    </row>
    <row r="60">
      <c r="A60">
        <f>INDEX(resultados!$A$2:$ZZ$148, 54, MATCH($B$1, resultados!$A$1:$ZZ$1, 0))</f>
        <v/>
      </c>
      <c r="B60">
        <f>INDEX(resultados!$A$2:$ZZ$148, 54, MATCH($B$2, resultados!$A$1:$ZZ$1, 0))</f>
        <v/>
      </c>
      <c r="C60">
        <f>INDEX(resultados!$A$2:$ZZ$148, 54, MATCH($B$3, resultados!$A$1:$ZZ$1, 0))</f>
        <v/>
      </c>
    </row>
    <row r="61">
      <c r="A61">
        <f>INDEX(resultados!$A$2:$ZZ$148, 55, MATCH($B$1, resultados!$A$1:$ZZ$1, 0))</f>
        <v/>
      </c>
      <c r="B61">
        <f>INDEX(resultados!$A$2:$ZZ$148, 55, MATCH($B$2, resultados!$A$1:$ZZ$1, 0))</f>
        <v/>
      </c>
      <c r="C61">
        <f>INDEX(resultados!$A$2:$ZZ$148, 55, MATCH($B$3, resultados!$A$1:$ZZ$1, 0))</f>
        <v/>
      </c>
    </row>
    <row r="62">
      <c r="A62">
        <f>INDEX(resultados!$A$2:$ZZ$148, 56, MATCH($B$1, resultados!$A$1:$ZZ$1, 0))</f>
        <v/>
      </c>
      <c r="B62">
        <f>INDEX(resultados!$A$2:$ZZ$148, 56, MATCH($B$2, resultados!$A$1:$ZZ$1, 0))</f>
        <v/>
      </c>
      <c r="C62">
        <f>INDEX(resultados!$A$2:$ZZ$148, 56, MATCH($B$3, resultados!$A$1:$ZZ$1, 0))</f>
        <v/>
      </c>
    </row>
    <row r="63">
      <c r="A63">
        <f>INDEX(resultados!$A$2:$ZZ$148, 57, MATCH($B$1, resultados!$A$1:$ZZ$1, 0))</f>
        <v/>
      </c>
      <c r="B63">
        <f>INDEX(resultados!$A$2:$ZZ$148, 57, MATCH($B$2, resultados!$A$1:$ZZ$1, 0))</f>
        <v/>
      </c>
      <c r="C63">
        <f>INDEX(resultados!$A$2:$ZZ$148, 57, MATCH($B$3, resultados!$A$1:$ZZ$1, 0))</f>
        <v/>
      </c>
    </row>
    <row r="64">
      <c r="A64">
        <f>INDEX(resultados!$A$2:$ZZ$148, 58, MATCH($B$1, resultados!$A$1:$ZZ$1, 0))</f>
        <v/>
      </c>
      <c r="B64">
        <f>INDEX(resultados!$A$2:$ZZ$148, 58, MATCH($B$2, resultados!$A$1:$ZZ$1, 0))</f>
        <v/>
      </c>
      <c r="C64">
        <f>INDEX(resultados!$A$2:$ZZ$148, 58, MATCH($B$3, resultados!$A$1:$ZZ$1, 0))</f>
        <v/>
      </c>
    </row>
    <row r="65">
      <c r="A65">
        <f>INDEX(resultados!$A$2:$ZZ$148, 59, MATCH($B$1, resultados!$A$1:$ZZ$1, 0))</f>
        <v/>
      </c>
      <c r="B65">
        <f>INDEX(resultados!$A$2:$ZZ$148, 59, MATCH($B$2, resultados!$A$1:$ZZ$1, 0))</f>
        <v/>
      </c>
      <c r="C65">
        <f>INDEX(resultados!$A$2:$ZZ$148, 59, MATCH($B$3, resultados!$A$1:$ZZ$1, 0))</f>
        <v/>
      </c>
    </row>
    <row r="66">
      <c r="A66">
        <f>INDEX(resultados!$A$2:$ZZ$148, 60, MATCH($B$1, resultados!$A$1:$ZZ$1, 0))</f>
        <v/>
      </c>
      <c r="B66">
        <f>INDEX(resultados!$A$2:$ZZ$148, 60, MATCH($B$2, resultados!$A$1:$ZZ$1, 0))</f>
        <v/>
      </c>
      <c r="C66">
        <f>INDEX(resultados!$A$2:$ZZ$148, 60, MATCH($B$3, resultados!$A$1:$ZZ$1, 0))</f>
        <v/>
      </c>
    </row>
    <row r="67">
      <c r="A67">
        <f>INDEX(resultados!$A$2:$ZZ$148, 61, MATCH($B$1, resultados!$A$1:$ZZ$1, 0))</f>
        <v/>
      </c>
      <c r="B67">
        <f>INDEX(resultados!$A$2:$ZZ$148, 61, MATCH($B$2, resultados!$A$1:$ZZ$1, 0))</f>
        <v/>
      </c>
      <c r="C67">
        <f>INDEX(resultados!$A$2:$ZZ$148, 61, MATCH($B$3, resultados!$A$1:$ZZ$1, 0))</f>
        <v/>
      </c>
    </row>
    <row r="68">
      <c r="A68">
        <f>INDEX(resultados!$A$2:$ZZ$148, 62, MATCH($B$1, resultados!$A$1:$ZZ$1, 0))</f>
        <v/>
      </c>
      <c r="B68">
        <f>INDEX(resultados!$A$2:$ZZ$148, 62, MATCH($B$2, resultados!$A$1:$ZZ$1, 0))</f>
        <v/>
      </c>
      <c r="C68">
        <f>INDEX(resultados!$A$2:$ZZ$148, 62, MATCH($B$3, resultados!$A$1:$ZZ$1, 0))</f>
        <v/>
      </c>
    </row>
    <row r="69">
      <c r="A69">
        <f>INDEX(resultados!$A$2:$ZZ$148, 63, MATCH($B$1, resultados!$A$1:$ZZ$1, 0))</f>
        <v/>
      </c>
      <c r="B69">
        <f>INDEX(resultados!$A$2:$ZZ$148, 63, MATCH($B$2, resultados!$A$1:$ZZ$1, 0))</f>
        <v/>
      </c>
      <c r="C69">
        <f>INDEX(resultados!$A$2:$ZZ$148, 63, MATCH($B$3, resultados!$A$1:$ZZ$1, 0))</f>
        <v/>
      </c>
    </row>
    <row r="70">
      <c r="A70">
        <f>INDEX(resultados!$A$2:$ZZ$148, 64, MATCH($B$1, resultados!$A$1:$ZZ$1, 0))</f>
        <v/>
      </c>
      <c r="B70">
        <f>INDEX(resultados!$A$2:$ZZ$148, 64, MATCH($B$2, resultados!$A$1:$ZZ$1, 0))</f>
        <v/>
      </c>
      <c r="C70">
        <f>INDEX(resultados!$A$2:$ZZ$148, 64, MATCH($B$3, resultados!$A$1:$ZZ$1, 0))</f>
        <v/>
      </c>
    </row>
    <row r="71">
      <c r="A71">
        <f>INDEX(resultados!$A$2:$ZZ$148, 65, MATCH($B$1, resultados!$A$1:$ZZ$1, 0))</f>
        <v/>
      </c>
      <c r="B71">
        <f>INDEX(resultados!$A$2:$ZZ$148, 65, MATCH($B$2, resultados!$A$1:$ZZ$1, 0))</f>
        <v/>
      </c>
      <c r="C71">
        <f>INDEX(resultados!$A$2:$ZZ$148, 65, MATCH($B$3, resultados!$A$1:$ZZ$1, 0))</f>
        <v/>
      </c>
    </row>
    <row r="72">
      <c r="A72">
        <f>INDEX(resultados!$A$2:$ZZ$148, 66, MATCH($B$1, resultados!$A$1:$ZZ$1, 0))</f>
        <v/>
      </c>
      <c r="B72">
        <f>INDEX(resultados!$A$2:$ZZ$148, 66, MATCH($B$2, resultados!$A$1:$ZZ$1, 0))</f>
        <v/>
      </c>
      <c r="C72">
        <f>INDEX(resultados!$A$2:$ZZ$148, 66, MATCH($B$3, resultados!$A$1:$ZZ$1, 0))</f>
        <v/>
      </c>
    </row>
    <row r="73">
      <c r="A73">
        <f>INDEX(resultados!$A$2:$ZZ$148, 67, MATCH($B$1, resultados!$A$1:$ZZ$1, 0))</f>
        <v/>
      </c>
      <c r="B73">
        <f>INDEX(resultados!$A$2:$ZZ$148, 67, MATCH($B$2, resultados!$A$1:$ZZ$1, 0))</f>
        <v/>
      </c>
      <c r="C73">
        <f>INDEX(resultados!$A$2:$ZZ$148, 67, MATCH($B$3, resultados!$A$1:$ZZ$1, 0))</f>
        <v/>
      </c>
    </row>
    <row r="74">
      <c r="A74">
        <f>INDEX(resultados!$A$2:$ZZ$148, 68, MATCH($B$1, resultados!$A$1:$ZZ$1, 0))</f>
        <v/>
      </c>
      <c r="B74">
        <f>INDEX(resultados!$A$2:$ZZ$148, 68, MATCH($B$2, resultados!$A$1:$ZZ$1, 0))</f>
        <v/>
      </c>
      <c r="C74">
        <f>INDEX(resultados!$A$2:$ZZ$148, 68, MATCH($B$3, resultados!$A$1:$ZZ$1, 0))</f>
        <v/>
      </c>
    </row>
    <row r="75">
      <c r="A75">
        <f>INDEX(resultados!$A$2:$ZZ$148, 69, MATCH($B$1, resultados!$A$1:$ZZ$1, 0))</f>
        <v/>
      </c>
      <c r="B75">
        <f>INDEX(resultados!$A$2:$ZZ$148, 69, MATCH($B$2, resultados!$A$1:$ZZ$1, 0))</f>
        <v/>
      </c>
      <c r="C75">
        <f>INDEX(resultados!$A$2:$ZZ$148, 69, MATCH($B$3, resultados!$A$1:$ZZ$1, 0))</f>
        <v/>
      </c>
    </row>
    <row r="76">
      <c r="A76">
        <f>INDEX(resultados!$A$2:$ZZ$148, 70, MATCH($B$1, resultados!$A$1:$ZZ$1, 0))</f>
        <v/>
      </c>
      <c r="B76">
        <f>INDEX(resultados!$A$2:$ZZ$148, 70, MATCH($B$2, resultados!$A$1:$ZZ$1, 0))</f>
        <v/>
      </c>
      <c r="C76">
        <f>INDEX(resultados!$A$2:$ZZ$148, 70, MATCH($B$3, resultados!$A$1:$ZZ$1, 0))</f>
        <v/>
      </c>
    </row>
    <row r="77">
      <c r="A77">
        <f>INDEX(resultados!$A$2:$ZZ$148, 71, MATCH($B$1, resultados!$A$1:$ZZ$1, 0))</f>
        <v/>
      </c>
      <c r="B77">
        <f>INDEX(resultados!$A$2:$ZZ$148, 71, MATCH($B$2, resultados!$A$1:$ZZ$1, 0))</f>
        <v/>
      </c>
      <c r="C77">
        <f>INDEX(resultados!$A$2:$ZZ$148, 71, MATCH($B$3, resultados!$A$1:$ZZ$1, 0))</f>
        <v/>
      </c>
    </row>
    <row r="78">
      <c r="A78">
        <f>INDEX(resultados!$A$2:$ZZ$148, 72, MATCH($B$1, resultados!$A$1:$ZZ$1, 0))</f>
        <v/>
      </c>
      <c r="B78">
        <f>INDEX(resultados!$A$2:$ZZ$148, 72, MATCH($B$2, resultados!$A$1:$ZZ$1, 0))</f>
        <v/>
      </c>
      <c r="C78">
        <f>INDEX(resultados!$A$2:$ZZ$148, 72, MATCH($B$3, resultados!$A$1:$ZZ$1, 0))</f>
        <v/>
      </c>
    </row>
    <row r="79">
      <c r="A79">
        <f>INDEX(resultados!$A$2:$ZZ$148, 73, MATCH($B$1, resultados!$A$1:$ZZ$1, 0))</f>
        <v/>
      </c>
      <c r="B79">
        <f>INDEX(resultados!$A$2:$ZZ$148, 73, MATCH($B$2, resultados!$A$1:$ZZ$1, 0))</f>
        <v/>
      </c>
      <c r="C79">
        <f>INDEX(resultados!$A$2:$ZZ$148, 73, MATCH($B$3, resultados!$A$1:$ZZ$1, 0))</f>
        <v/>
      </c>
    </row>
    <row r="80">
      <c r="A80">
        <f>INDEX(resultados!$A$2:$ZZ$148, 74, MATCH($B$1, resultados!$A$1:$ZZ$1, 0))</f>
        <v/>
      </c>
      <c r="B80">
        <f>INDEX(resultados!$A$2:$ZZ$148, 74, MATCH($B$2, resultados!$A$1:$ZZ$1, 0))</f>
        <v/>
      </c>
      <c r="C80">
        <f>INDEX(resultados!$A$2:$ZZ$148, 74, MATCH($B$3, resultados!$A$1:$ZZ$1, 0))</f>
        <v/>
      </c>
    </row>
    <row r="81">
      <c r="A81">
        <f>INDEX(resultados!$A$2:$ZZ$148, 75, MATCH($B$1, resultados!$A$1:$ZZ$1, 0))</f>
        <v/>
      </c>
      <c r="B81">
        <f>INDEX(resultados!$A$2:$ZZ$148, 75, MATCH($B$2, resultados!$A$1:$ZZ$1, 0))</f>
        <v/>
      </c>
      <c r="C81">
        <f>INDEX(resultados!$A$2:$ZZ$148, 75, MATCH($B$3, resultados!$A$1:$ZZ$1, 0))</f>
        <v/>
      </c>
    </row>
    <row r="82">
      <c r="A82">
        <f>INDEX(resultados!$A$2:$ZZ$148, 76, MATCH($B$1, resultados!$A$1:$ZZ$1, 0))</f>
        <v/>
      </c>
      <c r="B82">
        <f>INDEX(resultados!$A$2:$ZZ$148, 76, MATCH($B$2, resultados!$A$1:$ZZ$1, 0))</f>
        <v/>
      </c>
      <c r="C82">
        <f>INDEX(resultados!$A$2:$ZZ$148, 76, MATCH($B$3, resultados!$A$1:$ZZ$1, 0))</f>
        <v/>
      </c>
    </row>
    <row r="83">
      <c r="A83">
        <f>INDEX(resultados!$A$2:$ZZ$148, 77, MATCH($B$1, resultados!$A$1:$ZZ$1, 0))</f>
        <v/>
      </c>
      <c r="B83">
        <f>INDEX(resultados!$A$2:$ZZ$148, 77, MATCH($B$2, resultados!$A$1:$ZZ$1, 0))</f>
        <v/>
      </c>
      <c r="C83">
        <f>INDEX(resultados!$A$2:$ZZ$148, 77, MATCH($B$3, resultados!$A$1:$ZZ$1, 0))</f>
        <v/>
      </c>
    </row>
    <row r="84">
      <c r="A84">
        <f>INDEX(resultados!$A$2:$ZZ$148, 78, MATCH($B$1, resultados!$A$1:$ZZ$1, 0))</f>
        <v/>
      </c>
      <c r="B84">
        <f>INDEX(resultados!$A$2:$ZZ$148, 78, MATCH($B$2, resultados!$A$1:$ZZ$1, 0))</f>
        <v/>
      </c>
      <c r="C84">
        <f>INDEX(resultados!$A$2:$ZZ$148, 78, MATCH($B$3, resultados!$A$1:$ZZ$1, 0))</f>
        <v/>
      </c>
    </row>
    <row r="85">
      <c r="A85">
        <f>INDEX(resultados!$A$2:$ZZ$148, 79, MATCH($B$1, resultados!$A$1:$ZZ$1, 0))</f>
        <v/>
      </c>
      <c r="B85">
        <f>INDEX(resultados!$A$2:$ZZ$148, 79, MATCH($B$2, resultados!$A$1:$ZZ$1, 0))</f>
        <v/>
      </c>
      <c r="C85">
        <f>INDEX(resultados!$A$2:$ZZ$148, 79, MATCH($B$3, resultados!$A$1:$ZZ$1, 0))</f>
        <v/>
      </c>
    </row>
    <row r="86">
      <c r="A86">
        <f>INDEX(resultados!$A$2:$ZZ$148, 80, MATCH($B$1, resultados!$A$1:$ZZ$1, 0))</f>
        <v/>
      </c>
      <c r="B86">
        <f>INDEX(resultados!$A$2:$ZZ$148, 80, MATCH($B$2, resultados!$A$1:$ZZ$1, 0))</f>
        <v/>
      </c>
      <c r="C86">
        <f>INDEX(resultados!$A$2:$ZZ$148, 80, MATCH($B$3, resultados!$A$1:$ZZ$1, 0))</f>
        <v/>
      </c>
    </row>
    <row r="87">
      <c r="A87">
        <f>INDEX(resultados!$A$2:$ZZ$148, 81, MATCH($B$1, resultados!$A$1:$ZZ$1, 0))</f>
        <v/>
      </c>
      <c r="B87">
        <f>INDEX(resultados!$A$2:$ZZ$148, 81, MATCH($B$2, resultados!$A$1:$ZZ$1, 0))</f>
        <v/>
      </c>
      <c r="C87">
        <f>INDEX(resultados!$A$2:$ZZ$148, 81, MATCH($B$3, resultados!$A$1:$ZZ$1, 0))</f>
        <v/>
      </c>
    </row>
    <row r="88">
      <c r="A88">
        <f>INDEX(resultados!$A$2:$ZZ$148, 82, MATCH($B$1, resultados!$A$1:$ZZ$1, 0))</f>
        <v/>
      </c>
      <c r="B88">
        <f>INDEX(resultados!$A$2:$ZZ$148, 82, MATCH($B$2, resultados!$A$1:$ZZ$1, 0))</f>
        <v/>
      </c>
      <c r="C88">
        <f>INDEX(resultados!$A$2:$ZZ$148, 82, MATCH($B$3, resultados!$A$1:$ZZ$1, 0))</f>
        <v/>
      </c>
    </row>
    <row r="89">
      <c r="A89">
        <f>INDEX(resultados!$A$2:$ZZ$148, 83, MATCH($B$1, resultados!$A$1:$ZZ$1, 0))</f>
        <v/>
      </c>
      <c r="B89">
        <f>INDEX(resultados!$A$2:$ZZ$148, 83, MATCH($B$2, resultados!$A$1:$ZZ$1, 0))</f>
        <v/>
      </c>
      <c r="C89">
        <f>INDEX(resultados!$A$2:$ZZ$148, 83, MATCH($B$3, resultados!$A$1:$ZZ$1, 0))</f>
        <v/>
      </c>
    </row>
    <row r="90">
      <c r="A90">
        <f>INDEX(resultados!$A$2:$ZZ$148, 84, MATCH($B$1, resultados!$A$1:$ZZ$1, 0))</f>
        <v/>
      </c>
      <c r="B90">
        <f>INDEX(resultados!$A$2:$ZZ$148, 84, MATCH($B$2, resultados!$A$1:$ZZ$1, 0))</f>
        <v/>
      </c>
      <c r="C90">
        <f>INDEX(resultados!$A$2:$ZZ$148, 84, MATCH($B$3, resultados!$A$1:$ZZ$1, 0))</f>
        <v/>
      </c>
    </row>
    <row r="91">
      <c r="A91">
        <f>INDEX(resultados!$A$2:$ZZ$148, 85, MATCH($B$1, resultados!$A$1:$ZZ$1, 0))</f>
        <v/>
      </c>
      <c r="B91">
        <f>INDEX(resultados!$A$2:$ZZ$148, 85, MATCH($B$2, resultados!$A$1:$ZZ$1, 0))</f>
        <v/>
      </c>
      <c r="C91">
        <f>INDEX(resultados!$A$2:$ZZ$148, 85, MATCH($B$3, resultados!$A$1:$ZZ$1, 0))</f>
        <v/>
      </c>
    </row>
    <row r="92">
      <c r="A92">
        <f>INDEX(resultados!$A$2:$ZZ$148, 86, MATCH($B$1, resultados!$A$1:$ZZ$1, 0))</f>
        <v/>
      </c>
      <c r="B92">
        <f>INDEX(resultados!$A$2:$ZZ$148, 86, MATCH($B$2, resultados!$A$1:$ZZ$1, 0))</f>
        <v/>
      </c>
      <c r="C92">
        <f>INDEX(resultados!$A$2:$ZZ$148, 86, MATCH($B$3, resultados!$A$1:$ZZ$1, 0))</f>
        <v/>
      </c>
    </row>
    <row r="93">
      <c r="A93">
        <f>INDEX(resultados!$A$2:$ZZ$148, 87, MATCH($B$1, resultados!$A$1:$ZZ$1, 0))</f>
        <v/>
      </c>
      <c r="B93">
        <f>INDEX(resultados!$A$2:$ZZ$148, 87, MATCH($B$2, resultados!$A$1:$ZZ$1, 0))</f>
        <v/>
      </c>
      <c r="C93">
        <f>INDEX(resultados!$A$2:$ZZ$148, 87, MATCH($B$3, resultados!$A$1:$ZZ$1, 0))</f>
        <v/>
      </c>
    </row>
    <row r="94">
      <c r="A94">
        <f>INDEX(resultados!$A$2:$ZZ$148, 88, MATCH($B$1, resultados!$A$1:$ZZ$1, 0))</f>
        <v/>
      </c>
      <c r="B94">
        <f>INDEX(resultados!$A$2:$ZZ$148, 88, MATCH($B$2, resultados!$A$1:$ZZ$1, 0))</f>
        <v/>
      </c>
      <c r="C94">
        <f>INDEX(resultados!$A$2:$ZZ$148, 88, MATCH($B$3, resultados!$A$1:$ZZ$1, 0))</f>
        <v/>
      </c>
    </row>
    <row r="95">
      <c r="A95">
        <f>INDEX(resultados!$A$2:$ZZ$148, 89, MATCH($B$1, resultados!$A$1:$ZZ$1, 0))</f>
        <v/>
      </c>
      <c r="B95">
        <f>INDEX(resultados!$A$2:$ZZ$148, 89, MATCH($B$2, resultados!$A$1:$ZZ$1, 0))</f>
        <v/>
      </c>
      <c r="C95">
        <f>INDEX(resultados!$A$2:$ZZ$148, 89, MATCH($B$3, resultados!$A$1:$ZZ$1, 0))</f>
        <v/>
      </c>
    </row>
    <row r="96">
      <c r="A96">
        <f>INDEX(resultados!$A$2:$ZZ$148, 90, MATCH($B$1, resultados!$A$1:$ZZ$1, 0))</f>
        <v/>
      </c>
      <c r="B96">
        <f>INDEX(resultados!$A$2:$ZZ$148, 90, MATCH($B$2, resultados!$A$1:$ZZ$1, 0))</f>
        <v/>
      </c>
      <c r="C96">
        <f>INDEX(resultados!$A$2:$ZZ$148, 90, MATCH($B$3, resultados!$A$1:$ZZ$1, 0))</f>
        <v/>
      </c>
    </row>
    <row r="97">
      <c r="A97">
        <f>INDEX(resultados!$A$2:$ZZ$148, 91, MATCH($B$1, resultados!$A$1:$ZZ$1, 0))</f>
        <v/>
      </c>
      <c r="B97">
        <f>INDEX(resultados!$A$2:$ZZ$148, 91, MATCH($B$2, resultados!$A$1:$ZZ$1, 0))</f>
        <v/>
      </c>
      <c r="C97">
        <f>INDEX(resultados!$A$2:$ZZ$148, 91, MATCH($B$3, resultados!$A$1:$ZZ$1, 0))</f>
        <v/>
      </c>
    </row>
    <row r="98">
      <c r="A98">
        <f>INDEX(resultados!$A$2:$ZZ$148, 92, MATCH($B$1, resultados!$A$1:$ZZ$1, 0))</f>
        <v/>
      </c>
      <c r="B98">
        <f>INDEX(resultados!$A$2:$ZZ$148, 92, MATCH($B$2, resultados!$A$1:$ZZ$1, 0))</f>
        <v/>
      </c>
      <c r="C98">
        <f>INDEX(resultados!$A$2:$ZZ$148, 92, MATCH($B$3, resultados!$A$1:$ZZ$1, 0))</f>
        <v/>
      </c>
    </row>
    <row r="99">
      <c r="A99">
        <f>INDEX(resultados!$A$2:$ZZ$148, 93, MATCH($B$1, resultados!$A$1:$ZZ$1, 0))</f>
        <v/>
      </c>
      <c r="B99">
        <f>INDEX(resultados!$A$2:$ZZ$148, 93, MATCH($B$2, resultados!$A$1:$ZZ$1, 0))</f>
        <v/>
      </c>
      <c r="C99">
        <f>INDEX(resultados!$A$2:$ZZ$148, 93, MATCH($B$3, resultados!$A$1:$ZZ$1, 0))</f>
        <v/>
      </c>
    </row>
    <row r="100">
      <c r="A100">
        <f>INDEX(resultados!$A$2:$ZZ$148, 94, MATCH($B$1, resultados!$A$1:$ZZ$1, 0))</f>
        <v/>
      </c>
      <c r="B100">
        <f>INDEX(resultados!$A$2:$ZZ$148, 94, MATCH($B$2, resultados!$A$1:$ZZ$1, 0))</f>
        <v/>
      </c>
      <c r="C100">
        <f>INDEX(resultados!$A$2:$ZZ$148, 94, MATCH($B$3, resultados!$A$1:$ZZ$1, 0))</f>
        <v/>
      </c>
    </row>
    <row r="101">
      <c r="A101">
        <f>INDEX(resultados!$A$2:$ZZ$148, 95, MATCH($B$1, resultados!$A$1:$ZZ$1, 0))</f>
        <v/>
      </c>
      <c r="B101">
        <f>INDEX(resultados!$A$2:$ZZ$148, 95, MATCH($B$2, resultados!$A$1:$ZZ$1, 0))</f>
        <v/>
      </c>
      <c r="C101">
        <f>INDEX(resultados!$A$2:$ZZ$148, 95, MATCH($B$3, resultados!$A$1:$ZZ$1, 0))</f>
        <v/>
      </c>
    </row>
    <row r="102">
      <c r="A102">
        <f>INDEX(resultados!$A$2:$ZZ$148, 96, MATCH($B$1, resultados!$A$1:$ZZ$1, 0))</f>
        <v/>
      </c>
      <c r="B102">
        <f>INDEX(resultados!$A$2:$ZZ$148, 96, MATCH($B$2, resultados!$A$1:$ZZ$1, 0))</f>
        <v/>
      </c>
      <c r="C102">
        <f>INDEX(resultados!$A$2:$ZZ$148, 96, MATCH($B$3, resultados!$A$1:$ZZ$1, 0))</f>
        <v/>
      </c>
    </row>
    <row r="103">
      <c r="A103">
        <f>INDEX(resultados!$A$2:$ZZ$148, 97, MATCH($B$1, resultados!$A$1:$ZZ$1, 0))</f>
        <v/>
      </c>
      <c r="B103">
        <f>INDEX(resultados!$A$2:$ZZ$148, 97, MATCH($B$2, resultados!$A$1:$ZZ$1, 0))</f>
        <v/>
      </c>
      <c r="C103">
        <f>INDEX(resultados!$A$2:$ZZ$148, 97, MATCH($B$3, resultados!$A$1:$ZZ$1, 0))</f>
        <v/>
      </c>
    </row>
    <row r="104">
      <c r="A104">
        <f>INDEX(resultados!$A$2:$ZZ$148, 98, MATCH($B$1, resultados!$A$1:$ZZ$1, 0))</f>
        <v/>
      </c>
      <c r="B104">
        <f>INDEX(resultados!$A$2:$ZZ$148, 98, MATCH($B$2, resultados!$A$1:$ZZ$1, 0))</f>
        <v/>
      </c>
      <c r="C104">
        <f>INDEX(resultados!$A$2:$ZZ$148, 98, MATCH($B$3, resultados!$A$1:$ZZ$1, 0))</f>
        <v/>
      </c>
    </row>
    <row r="105">
      <c r="A105">
        <f>INDEX(resultados!$A$2:$ZZ$148, 99, MATCH($B$1, resultados!$A$1:$ZZ$1, 0))</f>
        <v/>
      </c>
      <c r="B105">
        <f>INDEX(resultados!$A$2:$ZZ$148, 99, MATCH($B$2, resultados!$A$1:$ZZ$1, 0))</f>
        <v/>
      </c>
      <c r="C105">
        <f>INDEX(resultados!$A$2:$ZZ$148, 99, MATCH($B$3, resultados!$A$1:$ZZ$1, 0))</f>
        <v/>
      </c>
    </row>
    <row r="106">
      <c r="A106">
        <f>INDEX(resultados!$A$2:$ZZ$148, 100, MATCH($B$1, resultados!$A$1:$ZZ$1, 0))</f>
        <v/>
      </c>
      <c r="B106">
        <f>INDEX(resultados!$A$2:$ZZ$148, 100, MATCH($B$2, resultados!$A$1:$ZZ$1, 0))</f>
        <v/>
      </c>
      <c r="C106">
        <f>INDEX(resultados!$A$2:$ZZ$148, 100, MATCH($B$3, resultados!$A$1:$ZZ$1, 0))</f>
        <v/>
      </c>
    </row>
    <row r="107">
      <c r="A107">
        <f>INDEX(resultados!$A$2:$ZZ$148, 101, MATCH($B$1, resultados!$A$1:$ZZ$1, 0))</f>
        <v/>
      </c>
      <c r="B107">
        <f>INDEX(resultados!$A$2:$ZZ$148, 101, MATCH($B$2, resultados!$A$1:$ZZ$1, 0))</f>
        <v/>
      </c>
      <c r="C107">
        <f>INDEX(resultados!$A$2:$ZZ$148, 101, MATCH($B$3, resultados!$A$1:$ZZ$1, 0))</f>
        <v/>
      </c>
    </row>
    <row r="108">
      <c r="A108">
        <f>INDEX(resultados!$A$2:$ZZ$148, 102, MATCH($B$1, resultados!$A$1:$ZZ$1, 0))</f>
        <v/>
      </c>
      <c r="B108">
        <f>INDEX(resultados!$A$2:$ZZ$148, 102, MATCH($B$2, resultados!$A$1:$ZZ$1, 0))</f>
        <v/>
      </c>
      <c r="C108">
        <f>INDEX(resultados!$A$2:$ZZ$148, 102, MATCH($B$3, resultados!$A$1:$ZZ$1, 0))</f>
        <v/>
      </c>
    </row>
    <row r="109">
      <c r="A109">
        <f>INDEX(resultados!$A$2:$ZZ$148, 103, MATCH($B$1, resultados!$A$1:$ZZ$1, 0))</f>
        <v/>
      </c>
      <c r="B109">
        <f>INDEX(resultados!$A$2:$ZZ$148, 103, MATCH($B$2, resultados!$A$1:$ZZ$1, 0))</f>
        <v/>
      </c>
      <c r="C109">
        <f>INDEX(resultados!$A$2:$ZZ$148, 103, MATCH($B$3, resultados!$A$1:$ZZ$1, 0))</f>
        <v/>
      </c>
    </row>
    <row r="110">
      <c r="A110">
        <f>INDEX(resultados!$A$2:$ZZ$148, 104, MATCH($B$1, resultados!$A$1:$ZZ$1, 0))</f>
        <v/>
      </c>
      <c r="B110">
        <f>INDEX(resultados!$A$2:$ZZ$148, 104, MATCH($B$2, resultados!$A$1:$ZZ$1, 0))</f>
        <v/>
      </c>
      <c r="C110">
        <f>INDEX(resultados!$A$2:$ZZ$148, 104, MATCH($B$3, resultados!$A$1:$ZZ$1, 0))</f>
        <v/>
      </c>
    </row>
    <row r="111">
      <c r="A111">
        <f>INDEX(resultados!$A$2:$ZZ$148, 105, MATCH($B$1, resultados!$A$1:$ZZ$1, 0))</f>
        <v/>
      </c>
      <c r="B111">
        <f>INDEX(resultados!$A$2:$ZZ$148, 105, MATCH($B$2, resultados!$A$1:$ZZ$1, 0))</f>
        <v/>
      </c>
      <c r="C111">
        <f>INDEX(resultados!$A$2:$ZZ$148, 105, MATCH($B$3, resultados!$A$1:$ZZ$1, 0))</f>
        <v/>
      </c>
    </row>
    <row r="112">
      <c r="A112">
        <f>INDEX(resultados!$A$2:$ZZ$148, 106, MATCH($B$1, resultados!$A$1:$ZZ$1, 0))</f>
        <v/>
      </c>
      <c r="B112">
        <f>INDEX(resultados!$A$2:$ZZ$148, 106, MATCH($B$2, resultados!$A$1:$ZZ$1, 0))</f>
        <v/>
      </c>
      <c r="C112">
        <f>INDEX(resultados!$A$2:$ZZ$148, 106, MATCH($B$3, resultados!$A$1:$ZZ$1, 0))</f>
        <v/>
      </c>
    </row>
    <row r="113">
      <c r="A113">
        <f>INDEX(resultados!$A$2:$ZZ$148, 107, MATCH($B$1, resultados!$A$1:$ZZ$1, 0))</f>
        <v/>
      </c>
      <c r="B113">
        <f>INDEX(resultados!$A$2:$ZZ$148, 107, MATCH($B$2, resultados!$A$1:$ZZ$1, 0))</f>
        <v/>
      </c>
      <c r="C113">
        <f>INDEX(resultados!$A$2:$ZZ$148, 107, MATCH($B$3, resultados!$A$1:$ZZ$1, 0))</f>
        <v/>
      </c>
    </row>
    <row r="114">
      <c r="A114">
        <f>INDEX(resultados!$A$2:$ZZ$148, 108, MATCH($B$1, resultados!$A$1:$ZZ$1, 0))</f>
        <v/>
      </c>
      <c r="B114">
        <f>INDEX(resultados!$A$2:$ZZ$148, 108, MATCH($B$2, resultados!$A$1:$ZZ$1, 0))</f>
        <v/>
      </c>
      <c r="C114">
        <f>INDEX(resultados!$A$2:$ZZ$148, 108, MATCH($B$3, resultados!$A$1:$ZZ$1, 0))</f>
        <v/>
      </c>
    </row>
    <row r="115">
      <c r="A115">
        <f>INDEX(resultados!$A$2:$ZZ$148, 109, MATCH($B$1, resultados!$A$1:$ZZ$1, 0))</f>
        <v/>
      </c>
      <c r="B115">
        <f>INDEX(resultados!$A$2:$ZZ$148, 109, MATCH($B$2, resultados!$A$1:$ZZ$1, 0))</f>
        <v/>
      </c>
      <c r="C115">
        <f>INDEX(resultados!$A$2:$ZZ$148, 109, MATCH($B$3, resultados!$A$1:$ZZ$1, 0))</f>
        <v/>
      </c>
    </row>
    <row r="116">
      <c r="A116">
        <f>INDEX(resultados!$A$2:$ZZ$148, 110, MATCH($B$1, resultados!$A$1:$ZZ$1, 0))</f>
        <v/>
      </c>
      <c r="B116">
        <f>INDEX(resultados!$A$2:$ZZ$148, 110, MATCH($B$2, resultados!$A$1:$ZZ$1, 0))</f>
        <v/>
      </c>
      <c r="C116">
        <f>INDEX(resultados!$A$2:$ZZ$148, 110, MATCH($B$3, resultados!$A$1:$ZZ$1, 0))</f>
        <v/>
      </c>
    </row>
    <row r="117">
      <c r="A117">
        <f>INDEX(resultados!$A$2:$ZZ$148, 111, MATCH($B$1, resultados!$A$1:$ZZ$1, 0))</f>
        <v/>
      </c>
      <c r="B117">
        <f>INDEX(resultados!$A$2:$ZZ$148, 111, MATCH($B$2, resultados!$A$1:$ZZ$1, 0))</f>
        <v/>
      </c>
      <c r="C117">
        <f>INDEX(resultados!$A$2:$ZZ$148, 111, MATCH($B$3, resultados!$A$1:$ZZ$1, 0))</f>
        <v/>
      </c>
    </row>
    <row r="118">
      <c r="A118">
        <f>INDEX(resultados!$A$2:$ZZ$148, 112, MATCH($B$1, resultados!$A$1:$ZZ$1, 0))</f>
        <v/>
      </c>
      <c r="B118">
        <f>INDEX(resultados!$A$2:$ZZ$148, 112, MATCH($B$2, resultados!$A$1:$ZZ$1, 0))</f>
        <v/>
      </c>
      <c r="C118">
        <f>INDEX(resultados!$A$2:$ZZ$148, 112, MATCH($B$3, resultados!$A$1:$ZZ$1, 0))</f>
        <v/>
      </c>
    </row>
    <row r="119">
      <c r="A119">
        <f>INDEX(resultados!$A$2:$ZZ$148, 113, MATCH($B$1, resultados!$A$1:$ZZ$1, 0))</f>
        <v/>
      </c>
      <c r="B119">
        <f>INDEX(resultados!$A$2:$ZZ$148, 113, MATCH($B$2, resultados!$A$1:$ZZ$1, 0))</f>
        <v/>
      </c>
      <c r="C119">
        <f>INDEX(resultados!$A$2:$ZZ$148, 113, MATCH($B$3, resultados!$A$1:$ZZ$1, 0))</f>
        <v/>
      </c>
    </row>
    <row r="120">
      <c r="A120">
        <f>INDEX(resultados!$A$2:$ZZ$148, 114, MATCH($B$1, resultados!$A$1:$ZZ$1, 0))</f>
        <v/>
      </c>
      <c r="B120">
        <f>INDEX(resultados!$A$2:$ZZ$148, 114, MATCH($B$2, resultados!$A$1:$ZZ$1, 0))</f>
        <v/>
      </c>
      <c r="C120">
        <f>INDEX(resultados!$A$2:$ZZ$148, 114, MATCH($B$3, resultados!$A$1:$ZZ$1, 0))</f>
        <v/>
      </c>
    </row>
    <row r="121">
      <c r="A121">
        <f>INDEX(resultados!$A$2:$ZZ$148, 115, MATCH($B$1, resultados!$A$1:$ZZ$1, 0))</f>
        <v/>
      </c>
      <c r="B121">
        <f>INDEX(resultados!$A$2:$ZZ$148, 115, MATCH($B$2, resultados!$A$1:$ZZ$1, 0))</f>
        <v/>
      </c>
      <c r="C121">
        <f>INDEX(resultados!$A$2:$ZZ$148, 115, MATCH($B$3, resultados!$A$1:$ZZ$1, 0))</f>
        <v/>
      </c>
    </row>
    <row r="122">
      <c r="A122">
        <f>INDEX(resultados!$A$2:$ZZ$148, 116, MATCH($B$1, resultados!$A$1:$ZZ$1, 0))</f>
        <v/>
      </c>
      <c r="B122">
        <f>INDEX(resultados!$A$2:$ZZ$148, 116, MATCH($B$2, resultados!$A$1:$ZZ$1, 0))</f>
        <v/>
      </c>
      <c r="C122">
        <f>INDEX(resultados!$A$2:$ZZ$148, 116, MATCH($B$3, resultados!$A$1:$ZZ$1, 0))</f>
        <v/>
      </c>
    </row>
    <row r="123">
      <c r="A123">
        <f>INDEX(resultados!$A$2:$ZZ$148, 117, MATCH($B$1, resultados!$A$1:$ZZ$1, 0))</f>
        <v/>
      </c>
      <c r="B123">
        <f>INDEX(resultados!$A$2:$ZZ$148, 117, MATCH($B$2, resultados!$A$1:$ZZ$1, 0))</f>
        <v/>
      </c>
      <c r="C123">
        <f>INDEX(resultados!$A$2:$ZZ$148, 117, MATCH($B$3, resultados!$A$1:$ZZ$1, 0))</f>
        <v/>
      </c>
    </row>
    <row r="124">
      <c r="A124">
        <f>INDEX(resultados!$A$2:$ZZ$148, 118, MATCH($B$1, resultados!$A$1:$ZZ$1, 0))</f>
        <v/>
      </c>
      <c r="B124">
        <f>INDEX(resultados!$A$2:$ZZ$148, 118, MATCH($B$2, resultados!$A$1:$ZZ$1, 0))</f>
        <v/>
      </c>
      <c r="C124">
        <f>INDEX(resultados!$A$2:$ZZ$148, 118, MATCH($B$3, resultados!$A$1:$ZZ$1, 0))</f>
        <v/>
      </c>
    </row>
    <row r="125">
      <c r="A125">
        <f>INDEX(resultados!$A$2:$ZZ$148, 119, MATCH($B$1, resultados!$A$1:$ZZ$1, 0))</f>
        <v/>
      </c>
      <c r="B125">
        <f>INDEX(resultados!$A$2:$ZZ$148, 119, MATCH($B$2, resultados!$A$1:$ZZ$1, 0))</f>
        <v/>
      </c>
      <c r="C125">
        <f>INDEX(resultados!$A$2:$ZZ$148, 119, MATCH($B$3, resultados!$A$1:$ZZ$1, 0))</f>
        <v/>
      </c>
    </row>
    <row r="126">
      <c r="A126">
        <f>INDEX(resultados!$A$2:$ZZ$148, 120, MATCH($B$1, resultados!$A$1:$ZZ$1, 0))</f>
        <v/>
      </c>
      <c r="B126">
        <f>INDEX(resultados!$A$2:$ZZ$148, 120, MATCH($B$2, resultados!$A$1:$ZZ$1, 0))</f>
        <v/>
      </c>
      <c r="C126">
        <f>INDEX(resultados!$A$2:$ZZ$148, 120, MATCH($B$3, resultados!$A$1:$ZZ$1, 0))</f>
        <v/>
      </c>
    </row>
    <row r="127">
      <c r="A127">
        <f>INDEX(resultados!$A$2:$ZZ$148, 121, MATCH($B$1, resultados!$A$1:$ZZ$1, 0))</f>
        <v/>
      </c>
      <c r="B127">
        <f>INDEX(resultados!$A$2:$ZZ$148, 121, MATCH($B$2, resultados!$A$1:$ZZ$1, 0))</f>
        <v/>
      </c>
      <c r="C127">
        <f>INDEX(resultados!$A$2:$ZZ$148, 121, MATCH($B$3, resultados!$A$1:$ZZ$1, 0))</f>
        <v/>
      </c>
    </row>
    <row r="128">
      <c r="A128">
        <f>INDEX(resultados!$A$2:$ZZ$148, 122, MATCH($B$1, resultados!$A$1:$ZZ$1, 0))</f>
        <v/>
      </c>
      <c r="B128">
        <f>INDEX(resultados!$A$2:$ZZ$148, 122, MATCH($B$2, resultados!$A$1:$ZZ$1, 0))</f>
        <v/>
      </c>
      <c r="C128">
        <f>INDEX(resultados!$A$2:$ZZ$148, 122, MATCH($B$3, resultados!$A$1:$ZZ$1, 0))</f>
        <v/>
      </c>
    </row>
    <row r="129">
      <c r="A129">
        <f>INDEX(resultados!$A$2:$ZZ$148, 123, MATCH($B$1, resultados!$A$1:$ZZ$1, 0))</f>
        <v/>
      </c>
      <c r="B129">
        <f>INDEX(resultados!$A$2:$ZZ$148, 123, MATCH($B$2, resultados!$A$1:$ZZ$1, 0))</f>
        <v/>
      </c>
      <c r="C129">
        <f>INDEX(resultados!$A$2:$ZZ$148, 123, MATCH($B$3, resultados!$A$1:$ZZ$1, 0))</f>
        <v/>
      </c>
    </row>
    <row r="130">
      <c r="A130">
        <f>INDEX(resultados!$A$2:$ZZ$148, 124, MATCH($B$1, resultados!$A$1:$ZZ$1, 0))</f>
        <v/>
      </c>
      <c r="B130">
        <f>INDEX(resultados!$A$2:$ZZ$148, 124, MATCH($B$2, resultados!$A$1:$ZZ$1, 0))</f>
        <v/>
      </c>
      <c r="C130">
        <f>INDEX(resultados!$A$2:$ZZ$148, 124, MATCH($B$3, resultados!$A$1:$ZZ$1, 0))</f>
        <v/>
      </c>
    </row>
    <row r="131">
      <c r="A131">
        <f>INDEX(resultados!$A$2:$ZZ$148, 125, MATCH($B$1, resultados!$A$1:$ZZ$1, 0))</f>
        <v/>
      </c>
      <c r="B131">
        <f>INDEX(resultados!$A$2:$ZZ$148, 125, MATCH($B$2, resultados!$A$1:$ZZ$1, 0))</f>
        <v/>
      </c>
      <c r="C131">
        <f>INDEX(resultados!$A$2:$ZZ$148, 125, MATCH($B$3, resultados!$A$1:$ZZ$1, 0))</f>
        <v/>
      </c>
    </row>
    <row r="132">
      <c r="A132">
        <f>INDEX(resultados!$A$2:$ZZ$148, 126, MATCH($B$1, resultados!$A$1:$ZZ$1, 0))</f>
        <v/>
      </c>
      <c r="B132">
        <f>INDEX(resultados!$A$2:$ZZ$148, 126, MATCH($B$2, resultados!$A$1:$ZZ$1, 0))</f>
        <v/>
      </c>
      <c r="C132">
        <f>INDEX(resultados!$A$2:$ZZ$148, 126, MATCH($B$3, resultados!$A$1:$ZZ$1, 0))</f>
        <v/>
      </c>
    </row>
    <row r="133">
      <c r="A133">
        <f>INDEX(resultados!$A$2:$ZZ$148, 127, MATCH($B$1, resultados!$A$1:$ZZ$1, 0))</f>
        <v/>
      </c>
      <c r="B133">
        <f>INDEX(resultados!$A$2:$ZZ$148, 127, MATCH($B$2, resultados!$A$1:$ZZ$1, 0))</f>
        <v/>
      </c>
      <c r="C133">
        <f>INDEX(resultados!$A$2:$ZZ$148, 127, MATCH($B$3, resultados!$A$1:$ZZ$1, 0))</f>
        <v/>
      </c>
    </row>
    <row r="134">
      <c r="A134">
        <f>INDEX(resultados!$A$2:$ZZ$148, 128, MATCH($B$1, resultados!$A$1:$ZZ$1, 0))</f>
        <v/>
      </c>
      <c r="B134">
        <f>INDEX(resultados!$A$2:$ZZ$148, 128, MATCH($B$2, resultados!$A$1:$ZZ$1, 0))</f>
        <v/>
      </c>
      <c r="C134">
        <f>INDEX(resultados!$A$2:$ZZ$148, 128, MATCH($B$3, resultados!$A$1:$ZZ$1, 0))</f>
        <v/>
      </c>
    </row>
    <row r="135">
      <c r="A135">
        <f>INDEX(resultados!$A$2:$ZZ$148, 129, MATCH($B$1, resultados!$A$1:$ZZ$1, 0))</f>
        <v/>
      </c>
      <c r="B135">
        <f>INDEX(resultados!$A$2:$ZZ$148, 129, MATCH($B$2, resultados!$A$1:$ZZ$1, 0))</f>
        <v/>
      </c>
      <c r="C135">
        <f>INDEX(resultados!$A$2:$ZZ$148, 129, MATCH($B$3, resultados!$A$1:$ZZ$1, 0))</f>
        <v/>
      </c>
    </row>
    <row r="136">
      <c r="A136">
        <f>INDEX(resultados!$A$2:$ZZ$148, 130, MATCH($B$1, resultados!$A$1:$ZZ$1, 0))</f>
        <v/>
      </c>
      <c r="B136">
        <f>INDEX(resultados!$A$2:$ZZ$148, 130, MATCH($B$2, resultados!$A$1:$ZZ$1, 0))</f>
        <v/>
      </c>
      <c r="C136">
        <f>INDEX(resultados!$A$2:$ZZ$148, 130, MATCH($B$3, resultados!$A$1:$ZZ$1, 0))</f>
        <v/>
      </c>
    </row>
    <row r="137">
      <c r="A137">
        <f>INDEX(resultados!$A$2:$ZZ$148, 131, MATCH($B$1, resultados!$A$1:$ZZ$1, 0))</f>
        <v/>
      </c>
      <c r="B137">
        <f>INDEX(resultados!$A$2:$ZZ$148, 131, MATCH($B$2, resultados!$A$1:$ZZ$1, 0))</f>
        <v/>
      </c>
      <c r="C137">
        <f>INDEX(resultados!$A$2:$ZZ$148, 131, MATCH($B$3, resultados!$A$1:$ZZ$1, 0))</f>
        <v/>
      </c>
    </row>
    <row r="138">
      <c r="A138">
        <f>INDEX(resultados!$A$2:$ZZ$148, 132, MATCH($B$1, resultados!$A$1:$ZZ$1, 0))</f>
        <v/>
      </c>
      <c r="B138">
        <f>INDEX(resultados!$A$2:$ZZ$148, 132, MATCH($B$2, resultados!$A$1:$ZZ$1, 0))</f>
        <v/>
      </c>
      <c r="C138">
        <f>INDEX(resultados!$A$2:$ZZ$148, 132, MATCH($B$3, resultados!$A$1:$ZZ$1, 0))</f>
        <v/>
      </c>
    </row>
    <row r="139">
      <c r="A139">
        <f>INDEX(resultados!$A$2:$ZZ$148, 133, MATCH($B$1, resultados!$A$1:$ZZ$1, 0))</f>
        <v/>
      </c>
      <c r="B139">
        <f>INDEX(resultados!$A$2:$ZZ$148, 133, MATCH($B$2, resultados!$A$1:$ZZ$1, 0))</f>
        <v/>
      </c>
      <c r="C139">
        <f>INDEX(resultados!$A$2:$ZZ$148, 133, MATCH($B$3, resultados!$A$1:$ZZ$1, 0))</f>
        <v/>
      </c>
    </row>
    <row r="140">
      <c r="A140">
        <f>INDEX(resultados!$A$2:$ZZ$148, 134, MATCH($B$1, resultados!$A$1:$ZZ$1, 0))</f>
        <v/>
      </c>
      <c r="B140">
        <f>INDEX(resultados!$A$2:$ZZ$148, 134, MATCH($B$2, resultados!$A$1:$ZZ$1, 0))</f>
        <v/>
      </c>
      <c r="C140">
        <f>INDEX(resultados!$A$2:$ZZ$148, 134, MATCH($B$3, resultados!$A$1:$ZZ$1, 0))</f>
        <v/>
      </c>
    </row>
    <row r="141">
      <c r="A141">
        <f>INDEX(resultados!$A$2:$ZZ$148, 135, MATCH($B$1, resultados!$A$1:$ZZ$1, 0))</f>
        <v/>
      </c>
      <c r="B141">
        <f>INDEX(resultados!$A$2:$ZZ$148, 135, MATCH($B$2, resultados!$A$1:$ZZ$1, 0))</f>
        <v/>
      </c>
      <c r="C141">
        <f>INDEX(resultados!$A$2:$ZZ$148, 135, MATCH($B$3, resultados!$A$1:$ZZ$1, 0))</f>
        <v/>
      </c>
    </row>
    <row r="142">
      <c r="A142">
        <f>INDEX(resultados!$A$2:$ZZ$148, 136, MATCH($B$1, resultados!$A$1:$ZZ$1, 0))</f>
        <v/>
      </c>
      <c r="B142">
        <f>INDEX(resultados!$A$2:$ZZ$148, 136, MATCH($B$2, resultados!$A$1:$ZZ$1, 0))</f>
        <v/>
      </c>
      <c r="C142">
        <f>INDEX(resultados!$A$2:$ZZ$148, 136, MATCH($B$3, resultados!$A$1:$ZZ$1, 0))</f>
        <v/>
      </c>
    </row>
    <row r="143">
      <c r="A143">
        <f>INDEX(resultados!$A$2:$ZZ$148, 137, MATCH($B$1, resultados!$A$1:$ZZ$1, 0))</f>
        <v/>
      </c>
      <c r="B143">
        <f>INDEX(resultados!$A$2:$ZZ$148, 137, MATCH($B$2, resultados!$A$1:$ZZ$1, 0))</f>
        <v/>
      </c>
      <c r="C143">
        <f>INDEX(resultados!$A$2:$ZZ$148, 137, MATCH($B$3, resultados!$A$1:$ZZ$1, 0))</f>
        <v/>
      </c>
    </row>
    <row r="144">
      <c r="A144">
        <f>INDEX(resultados!$A$2:$ZZ$148, 138, MATCH($B$1, resultados!$A$1:$ZZ$1, 0))</f>
        <v/>
      </c>
      <c r="B144">
        <f>INDEX(resultados!$A$2:$ZZ$148, 138, MATCH($B$2, resultados!$A$1:$ZZ$1, 0))</f>
        <v/>
      </c>
      <c r="C144">
        <f>INDEX(resultados!$A$2:$ZZ$148, 138, MATCH($B$3, resultados!$A$1:$ZZ$1, 0))</f>
        <v/>
      </c>
    </row>
    <row r="145">
      <c r="A145">
        <f>INDEX(resultados!$A$2:$ZZ$148, 139, MATCH($B$1, resultados!$A$1:$ZZ$1, 0))</f>
        <v/>
      </c>
      <c r="B145">
        <f>INDEX(resultados!$A$2:$ZZ$148, 139, MATCH($B$2, resultados!$A$1:$ZZ$1, 0))</f>
        <v/>
      </c>
      <c r="C145">
        <f>INDEX(resultados!$A$2:$ZZ$148, 139, MATCH($B$3, resultados!$A$1:$ZZ$1, 0))</f>
        <v/>
      </c>
    </row>
    <row r="146">
      <c r="A146">
        <f>INDEX(resultados!$A$2:$ZZ$148, 140, MATCH($B$1, resultados!$A$1:$ZZ$1, 0))</f>
        <v/>
      </c>
      <c r="B146">
        <f>INDEX(resultados!$A$2:$ZZ$148, 140, MATCH($B$2, resultados!$A$1:$ZZ$1, 0))</f>
        <v/>
      </c>
      <c r="C146">
        <f>INDEX(resultados!$A$2:$ZZ$148, 140, MATCH($B$3, resultados!$A$1:$ZZ$1, 0))</f>
        <v/>
      </c>
    </row>
    <row r="147">
      <c r="A147">
        <f>INDEX(resultados!$A$2:$ZZ$148, 141, MATCH($B$1, resultados!$A$1:$ZZ$1, 0))</f>
        <v/>
      </c>
      <c r="B147">
        <f>INDEX(resultados!$A$2:$ZZ$148, 141, MATCH($B$2, resultados!$A$1:$ZZ$1, 0))</f>
        <v/>
      </c>
      <c r="C147">
        <f>INDEX(resultados!$A$2:$ZZ$148, 141, MATCH($B$3, resultados!$A$1:$ZZ$1, 0))</f>
        <v/>
      </c>
    </row>
    <row r="148">
      <c r="A148">
        <f>INDEX(resultados!$A$2:$ZZ$148, 142, MATCH($B$1, resultados!$A$1:$ZZ$1, 0))</f>
        <v/>
      </c>
      <c r="B148">
        <f>INDEX(resultados!$A$2:$ZZ$148, 142, MATCH($B$2, resultados!$A$1:$ZZ$1, 0))</f>
        <v/>
      </c>
      <c r="C148">
        <f>INDEX(resultados!$A$2:$ZZ$148, 142, MATCH($B$3, resultados!$A$1:$ZZ$1, 0))</f>
        <v/>
      </c>
    </row>
    <row r="149">
      <c r="A149">
        <f>INDEX(resultados!$A$2:$ZZ$148, 143, MATCH($B$1, resultados!$A$1:$ZZ$1, 0))</f>
        <v/>
      </c>
      <c r="B149">
        <f>INDEX(resultados!$A$2:$ZZ$148, 143, MATCH($B$2, resultados!$A$1:$ZZ$1, 0))</f>
        <v/>
      </c>
      <c r="C149">
        <f>INDEX(resultados!$A$2:$ZZ$148, 143, MATCH($B$3, resultados!$A$1:$ZZ$1, 0))</f>
        <v/>
      </c>
    </row>
    <row r="150">
      <c r="A150">
        <f>INDEX(resultados!$A$2:$ZZ$148, 144, MATCH($B$1, resultados!$A$1:$ZZ$1, 0))</f>
        <v/>
      </c>
      <c r="B150">
        <f>INDEX(resultados!$A$2:$ZZ$148, 144, MATCH($B$2, resultados!$A$1:$ZZ$1, 0))</f>
        <v/>
      </c>
      <c r="C150">
        <f>INDEX(resultados!$A$2:$ZZ$148, 144, MATCH($B$3, resultados!$A$1:$ZZ$1, 0))</f>
        <v/>
      </c>
    </row>
    <row r="151">
      <c r="A151">
        <f>INDEX(resultados!$A$2:$ZZ$148, 145, MATCH($B$1, resultados!$A$1:$ZZ$1, 0))</f>
        <v/>
      </c>
      <c r="B151">
        <f>INDEX(resultados!$A$2:$ZZ$148, 145, MATCH($B$2, resultados!$A$1:$ZZ$1, 0))</f>
        <v/>
      </c>
      <c r="C151">
        <f>INDEX(resultados!$A$2:$ZZ$148, 145, MATCH($B$3, resultados!$A$1:$ZZ$1, 0))</f>
        <v/>
      </c>
    </row>
    <row r="152">
      <c r="A152">
        <f>INDEX(resultados!$A$2:$ZZ$148, 146, MATCH($B$1, resultados!$A$1:$ZZ$1, 0))</f>
        <v/>
      </c>
      <c r="B152">
        <f>INDEX(resultados!$A$2:$ZZ$148, 146, MATCH($B$2, resultados!$A$1:$ZZ$1, 0))</f>
        <v/>
      </c>
      <c r="C152">
        <f>INDEX(resultados!$A$2:$ZZ$148, 146, MATCH($B$3, resultados!$A$1:$ZZ$1, 0))</f>
        <v/>
      </c>
    </row>
    <row r="153">
      <c r="A153">
        <f>INDEX(resultados!$A$2:$ZZ$148, 147, MATCH($B$1, resultados!$A$1:$ZZ$1, 0))</f>
        <v/>
      </c>
      <c r="B153">
        <f>INDEX(resultados!$A$2:$ZZ$148, 147, MATCH($B$2, resultados!$A$1:$ZZ$1, 0))</f>
        <v/>
      </c>
      <c r="C153">
        <f>INDEX(resultados!$A$2:$ZZ$148, 147,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4.532</v>
      </c>
      <c r="E2" t="n">
        <v>22.07</v>
      </c>
      <c r="F2" t="n">
        <v>18.77</v>
      </c>
      <c r="G2" t="n">
        <v>12.11</v>
      </c>
      <c r="H2" t="n">
        <v>0.24</v>
      </c>
      <c r="I2" t="n">
        <v>93</v>
      </c>
      <c r="J2" t="n">
        <v>71.52</v>
      </c>
      <c r="K2" t="n">
        <v>32.27</v>
      </c>
      <c r="L2" t="n">
        <v>1</v>
      </c>
      <c r="M2" t="n">
        <v>91</v>
      </c>
      <c r="N2" t="n">
        <v>8.25</v>
      </c>
      <c r="O2" t="n">
        <v>9054.6</v>
      </c>
      <c r="P2" t="n">
        <v>127.01</v>
      </c>
      <c r="Q2" t="n">
        <v>793.64</v>
      </c>
      <c r="R2" t="n">
        <v>219.84</v>
      </c>
      <c r="S2" t="n">
        <v>86.27</v>
      </c>
      <c r="T2" t="n">
        <v>55861.01</v>
      </c>
      <c r="U2" t="n">
        <v>0.39</v>
      </c>
      <c r="V2" t="n">
        <v>0.65</v>
      </c>
      <c r="W2" t="n">
        <v>0.37</v>
      </c>
      <c r="X2" t="n">
        <v>3.36</v>
      </c>
      <c r="Y2" t="n">
        <v>2</v>
      </c>
      <c r="Z2" t="n">
        <v>10</v>
      </c>
      <c r="AA2" t="n">
        <v>102.1669643392249</v>
      </c>
      <c r="AB2" t="n">
        <v>139.7893478972268</v>
      </c>
      <c r="AC2" t="n">
        <v>126.4480487295351</v>
      </c>
      <c r="AD2" t="n">
        <v>102166.9643392249</v>
      </c>
      <c r="AE2" t="n">
        <v>139789.3478972268</v>
      </c>
      <c r="AF2" t="n">
        <v>4.972139834513208e-06</v>
      </c>
      <c r="AG2" t="n">
        <v>5</v>
      </c>
      <c r="AH2" t="n">
        <v>126448.0487295351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</v>
      </c>
      <c r="E3" t="n">
        <v>19.08</v>
      </c>
      <c r="F3" t="n">
        <v>16.65</v>
      </c>
      <c r="G3" t="n">
        <v>26.29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101.74</v>
      </c>
      <c r="Q3" t="n">
        <v>793.3</v>
      </c>
      <c r="R3" t="n">
        <v>149.02</v>
      </c>
      <c r="S3" t="n">
        <v>86.27</v>
      </c>
      <c r="T3" t="n">
        <v>20725.81</v>
      </c>
      <c r="U3" t="n">
        <v>0.58</v>
      </c>
      <c r="V3" t="n">
        <v>0.73</v>
      </c>
      <c r="W3" t="n">
        <v>0.28</v>
      </c>
      <c r="X3" t="n">
        <v>1.24</v>
      </c>
      <c r="Y3" t="n">
        <v>2</v>
      </c>
      <c r="Z3" t="n">
        <v>10</v>
      </c>
      <c r="AA3" t="n">
        <v>86.42296780972246</v>
      </c>
      <c r="AB3" t="n">
        <v>118.2477172694662</v>
      </c>
      <c r="AC3" t="n">
        <v>106.9623210950126</v>
      </c>
      <c r="AD3" t="n">
        <v>86422.96780972247</v>
      </c>
      <c r="AE3" t="n">
        <v>118247.7172694662</v>
      </c>
      <c r="AF3" t="n">
        <v>5.748899543876703e-06</v>
      </c>
      <c r="AG3" t="n">
        <v>5</v>
      </c>
      <c r="AH3" t="n">
        <v>106962.3210950126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5.342</v>
      </c>
      <c r="E4" t="n">
        <v>18.72</v>
      </c>
      <c r="F4" t="n">
        <v>16.44</v>
      </c>
      <c r="G4" t="n">
        <v>35.23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94.45</v>
      </c>
      <c r="Q4" t="n">
        <v>793.48</v>
      </c>
      <c r="R4" t="n">
        <v>141.19</v>
      </c>
      <c r="S4" t="n">
        <v>86.27</v>
      </c>
      <c r="T4" t="n">
        <v>16861</v>
      </c>
      <c r="U4" t="n">
        <v>0.61</v>
      </c>
      <c r="V4" t="n">
        <v>0.74</v>
      </c>
      <c r="W4" t="n">
        <v>0.3</v>
      </c>
      <c r="X4" t="n">
        <v>1.03</v>
      </c>
      <c r="Y4" t="n">
        <v>2</v>
      </c>
      <c r="Z4" t="n">
        <v>10</v>
      </c>
      <c r="AA4" t="n">
        <v>83.64395341766674</v>
      </c>
      <c r="AB4" t="n">
        <v>114.4453471767953</v>
      </c>
      <c r="AC4" t="n">
        <v>103.5228438673251</v>
      </c>
      <c r="AD4" t="n">
        <v>83643.95341766674</v>
      </c>
      <c r="AE4" t="n">
        <v>114445.3471767953</v>
      </c>
      <c r="AF4" t="n">
        <v>5.860805603700256e-06</v>
      </c>
      <c r="AG4" t="n">
        <v>5</v>
      </c>
      <c r="AH4" t="n">
        <v>103522.843867325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5.0553</v>
      </c>
      <c r="E2" t="n">
        <v>19.78</v>
      </c>
      <c r="F2" t="n">
        <v>17.47</v>
      </c>
      <c r="G2" t="n">
        <v>19.06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7</v>
      </c>
      <c r="N2" t="n">
        <v>4.24</v>
      </c>
      <c r="O2" t="n">
        <v>5140</v>
      </c>
      <c r="P2" t="n">
        <v>67.81</v>
      </c>
      <c r="Q2" t="n">
        <v>793.63</v>
      </c>
      <c r="R2" t="n">
        <v>174.54</v>
      </c>
      <c r="S2" t="n">
        <v>86.27</v>
      </c>
      <c r="T2" t="n">
        <v>33398.88</v>
      </c>
      <c r="U2" t="n">
        <v>0.49</v>
      </c>
      <c r="V2" t="n">
        <v>0.7</v>
      </c>
      <c r="W2" t="n">
        <v>0.37</v>
      </c>
      <c r="X2" t="n">
        <v>2.06</v>
      </c>
      <c r="Y2" t="n">
        <v>2</v>
      </c>
      <c r="Z2" t="n">
        <v>10</v>
      </c>
      <c r="AA2" t="n">
        <v>73.07234109914479</v>
      </c>
      <c r="AB2" t="n">
        <v>99.98080081598123</v>
      </c>
      <c r="AC2" t="n">
        <v>90.43877351006417</v>
      </c>
      <c r="AD2" t="n">
        <v>73072.34109914479</v>
      </c>
      <c r="AE2" t="n">
        <v>99980.80081598123</v>
      </c>
      <c r="AF2" t="n">
        <v>5.952830814592581e-06</v>
      </c>
      <c r="AG2" t="n">
        <v>5</v>
      </c>
      <c r="AH2" t="n">
        <v>90438.77351006417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5.0651</v>
      </c>
      <c r="E3" t="n">
        <v>19.74</v>
      </c>
      <c r="F3" t="n">
        <v>17.44</v>
      </c>
      <c r="G3" t="n">
        <v>19.38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69.16</v>
      </c>
      <c r="Q3" t="n">
        <v>793.5700000000001</v>
      </c>
      <c r="R3" t="n">
        <v>173.48</v>
      </c>
      <c r="S3" t="n">
        <v>86.27</v>
      </c>
      <c r="T3" t="n">
        <v>32876.24</v>
      </c>
      <c r="U3" t="n">
        <v>0.5</v>
      </c>
      <c r="V3" t="n">
        <v>0.7</v>
      </c>
      <c r="W3" t="n">
        <v>0.38</v>
      </c>
      <c r="X3" t="n">
        <v>2.03</v>
      </c>
      <c r="Y3" t="n">
        <v>2</v>
      </c>
      <c r="Z3" t="n">
        <v>10</v>
      </c>
      <c r="AA3" t="n">
        <v>73.35978185131745</v>
      </c>
      <c r="AB3" t="n">
        <v>100.3740899340947</v>
      </c>
      <c r="AC3" t="n">
        <v>90.79452766672975</v>
      </c>
      <c r="AD3" t="n">
        <v>73359.78185131746</v>
      </c>
      <c r="AE3" t="n">
        <v>100374.0899340947</v>
      </c>
      <c r="AF3" t="n">
        <v>5.964370731508098e-06</v>
      </c>
      <c r="AG3" t="n">
        <v>5</v>
      </c>
      <c r="AH3" t="n">
        <v>90794.52766672974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3.3217</v>
      </c>
      <c r="E2" t="n">
        <v>30.11</v>
      </c>
      <c r="F2" t="n">
        <v>22.53</v>
      </c>
      <c r="G2" t="n">
        <v>7.31</v>
      </c>
      <c r="H2" t="n">
        <v>0.12</v>
      </c>
      <c r="I2" t="n">
        <v>185</v>
      </c>
      <c r="J2" t="n">
        <v>141.81</v>
      </c>
      <c r="K2" t="n">
        <v>47.83</v>
      </c>
      <c r="L2" t="n">
        <v>1</v>
      </c>
      <c r="M2" t="n">
        <v>183</v>
      </c>
      <c r="N2" t="n">
        <v>22.98</v>
      </c>
      <c r="O2" t="n">
        <v>17723.39</v>
      </c>
      <c r="P2" t="n">
        <v>252.63</v>
      </c>
      <c r="Q2" t="n">
        <v>793.79</v>
      </c>
      <c r="R2" t="n">
        <v>346.11</v>
      </c>
      <c r="S2" t="n">
        <v>86.27</v>
      </c>
      <c r="T2" t="n">
        <v>118532.53</v>
      </c>
      <c r="U2" t="n">
        <v>0.25</v>
      </c>
      <c r="V2" t="n">
        <v>0.54</v>
      </c>
      <c r="W2" t="n">
        <v>0.52</v>
      </c>
      <c r="X2" t="n">
        <v>7.11</v>
      </c>
      <c r="Y2" t="n">
        <v>2</v>
      </c>
      <c r="Z2" t="n">
        <v>10</v>
      </c>
      <c r="AA2" t="n">
        <v>214.8153025180078</v>
      </c>
      <c r="AB2" t="n">
        <v>293.9197738872973</v>
      </c>
      <c r="AC2" t="n">
        <v>265.8684831865738</v>
      </c>
      <c r="AD2" t="n">
        <v>214815.3025180078</v>
      </c>
      <c r="AE2" t="n">
        <v>293919.7738872973</v>
      </c>
      <c r="AF2" t="n">
        <v>3.27109822945111e-06</v>
      </c>
      <c r="AG2" t="n">
        <v>7</v>
      </c>
      <c r="AH2" t="n">
        <v>265868.4831865738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4.5387</v>
      </c>
      <c r="E3" t="n">
        <v>22.03</v>
      </c>
      <c r="F3" t="n">
        <v>17.75</v>
      </c>
      <c r="G3" t="n">
        <v>15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193.82</v>
      </c>
      <c r="Q3" t="n">
        <v>793.39</v>
      </c>
      <c r="R3" t="n">
        <v>186.24</v>
      </c>
      <c r="S3" t="n">
        <v>86.27</v>
      </c>
      <c r="T3" t="n">
        <v>39168.01</v>
      </c>
      <c r="U3" t="n">
        <v>0.46</v>
      </c>
      <c r="V3" t="n">
        <v>0.6899999999999999</v>
      </c>
      <c r="W3" t="n">
        <v>0.31</v>
      </c>
      <c r="X3" t="n">
        <v>2.34</v>
      </c>
      <c r="Y3" t="n">
        <v>2</v>
      </c>
      <c r="Z3" t="n">
        <v>10</v>
      </c>
      <c r="AA3" t="n">
        <v>132.5513343880556</v>
      </c>
      <c r="AB3" t="n">
        <v>181.3625834618175</v>
      </c>
      <c r="AC3" t="n">
        <v>164.053593040257</v>
      </c>
      <c r="AD3" t="n">
        <v>132551.3343880555</v>
      </c>
      <c r="AE3" t="n">
        <v>181362.5834618174</v>
      </c>
      <c r="AF3" t="n">
        <v>4.469558820486425e-06</v>
      </c>
      <c r="AG3" t="n">
        <v>5</v>
      </c>
      <c r="AH3" t="n">
        <v>164053.593040257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4.8581</v>
      </c>
      <c r="E4" t="n">
        <v>20.58</v>
      </c>
      <c r="F4" t="n">
        <v>17.06</v>
      </c>
      <c r="G4" t="n">
        <v>22.74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181.7</v>
      </c>
      <c r="Q4" t="n">
        <v>793.5</v>
      </c>
      <c r="R4" t="n">
        <v>162.87</v>
      </c>
      <c r="S4" t="n">
        <v>86.27</v>
      </c>
      <c r="T4" t="n">
        <v>27616.33</v>
      </c>
      <c r="U4" t="n">
        <v>0.53</v>
      </c>
      <c r="V4" t="n">
        <v>0.71</v>
      </c>
      <c r="W4" t="n">
        <v>0.29</v>
      </c>
      <c r="X4" t="n">
        <v>1.64</v>
      </c>
      <c r="Y4" t="n">
        <v>2</v>
      </c>
      <c r="Z4" t="n">
        <v>10</v>
      </c>
      <c r="AA4" t="n">
        <v>122.9885796890211</v>
      </c>
      <c r="AB4" t="n">
        <v>168.2784006036424</v>
      </c>
      <c r="AC4" t="n">
        <v>152.218146230296</v>
      </c>
      <c r="AD4" t="n">
        <v>122988.579689021</v>
      </c>
      <c r="AE4" t="n">
        <v>168278.4006036424</v>
      </c>
      <c r="AF4" t="n">
        <v>4.784093177739243e-06</v>
      </c>
      <c r="AG4" t="n">
        <v>5</v>
      </c>
      <c r="AH4" t="n">
        <v>152218.146230296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5.0615</v>
      </c>
      <c r="E5" t="n">
        <v>19.76</v>
      </c>
      <c r="F5" t="n">
        <v>16.6</v>
      </c>
      <c r="G5" t="n">
        <v>31.13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172.15</v>
      </c>
      <c r="Q5" t="n">
        <v>793.38</v>
      </c>
      <c r="R5" t="n">
        <v>148.07</v>
      </c>
      <c r="S5" t="n">
        <v>86.27</v>
      </c>
      <c r="T5" t="n">
        <v>20279.28</v>
      </c>
      <c r="U5" t="n">
        <v>0.58</v>
      </c>
      <c r="V5" t="n">
        <v>0.73</v>
      </c>
      <c r="W5" t="n">
        <v>0.27</v>
      </c>
      <c r="X5" t="n">
        <v>1.19</v>
      </c>
      <c r="Y5" t="n">
        <v>2</v>
      </c>
      <c r="Z5" t="n">
        <v>10</v>
      </c>
      <c r="AA5" t="n">
        <v>117.0115376157269</v>
      </c>
      <c r="AB5" t="n">
        <v>160.1003479504793</v>
      </c>
      <c r="AC5" t="n">
        <v>144.8205954443792</v>
      </c>
      <c r="AD5" t="n">
        <v>117011.5376157268</v>
      </c>
      <c r="AE5" t="n">
        <v>160100.3479504792</v>
      </c>
      <c r="AF5" t="n">
        <v>4.98439464381696e-06</v>
      </c>
      <c r="AG5" t="n">
        <v>5</v>
      </c>
      <c r="AH5" t="n">
        <v>144820.5954443792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5.2297</v>
      </c>
      <c r="E6" t="n">
        <v>19.12</v>
      </c>
      <c r="F6" t="n">
        <v>16.17</v>
      </c>
      <c r="G6" t="n">
        <v>38.81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161.98</v>
      </c>
      <c r="Q6" t="n">
        <v>793.33</v>
      </c>
      <c r="R6" t="n">
        <v>133.06</v>
      </c>
      <c r="S6" t="n">
        <v>86.27</v>
      </c>
      <c r="T6" t="n">
        <v>12808.07</v>
      </c>
      <c r="U6" t="n">
        <v>0.65</v>
      </c>
      <c r="V6" t="n">
        <v>0.75</v>
      </c>
      <c r="W6" t="n">
        <v>0.26</v>
      </c>
      <c r="X6" t="n">
        <v>0.76</v>
      </c>
      <c r="Y6" t="n">
        <v>2</v>
      </c>
      <c r="Z6" t="n">
        <v>10</v>
      </c>
      <c r="AA6" t="n">
        <v>111.7730186973367</v>
      </c>
      <c r="AB6" t="n">
        <v>152.9327752591975</v>
      </c>
      <c r="AC6" t="n">
        <v>138.3370858309997</v>
      </c>
      <c r="AD6" t="n">
        <v>111773.0186973367</v>
      </c>
      <c r="AE6" t="n">
        <v>152932.7752591975</v>
      </c>
      <c r="AF6" t="n">
        <v>5.150032336020855e-06</v>
      </c>
      <c r="AG6" t="n">
        <v>5</v>
      </c>
      <c r="AH6" t="n">
        <v>138337.0858309997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156.78</v>
      </c>
      <c r="Q7" t="n">
        <v>793.26</v>
      </c>
      <c r="R7" t="n">
        <v>131.21</v>
      </c>
      <c r="S7" t="n">
        <v>86.27</v>
      </c>
      <c r="T7" t="n">
        <v>11908.65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109.6920919884876</v>
      </c>
      <c r="AB7" t="n">
        <v>150.0855595321444</v>
      </c>
      <c r="AC7" t="n">
        <v>135.7616043768432</v>
      </c>
      <c r="AD7" t="n">
        <v>109692.0919884876</v>
      </c>
      <c r="AE7" t="n">
        <v>150085.5595321444</v>
      </c>
      <c r="AF7" t="n">
        <v>5.207444211499376e-06</v>
      </c>
      <c r="AG7" t="n">
        <v>5</v>
      </c>
      <c r="AH7" t="n">
        <v>135761.6043768432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5.3332</v>
      </c>
      <c r="E8" t="n">
        <v>18.75</v>
      </c>
      <c r="F8" t="n">
        <v>16.03</v>
      </c>
      <c r="G8" t="n">
        <v>56.58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150.28</v>
      </c>
      <c r="Q8" t="n">
        <v>793.23</v>
      </c>
      <c r="R8" t="n">
        <v>128.82</v>
      </c>
      <c r="S8" t="n">
        <v>86.27</v>
      </c>
      <c r="T8" t="n">
        <v>10727.67</v>
      </c>
      <c r="U8" t="n">
        <v>0.67</v>
      </c>
      <c r="V8" t="n">
        <v>0.76</v>
      </c>
      <c r="W8" t="n">
        <v>0.25</v>
      </c>
      <c r="X8" t="n">
        <v>0.62</v>
      </c>
      <c r="Y8" t="n">
        <v>2</v>
      </c>
      <c r="Z8" t="n">
        <v>10</v>
      </c>
      <c r="AA8" t="n">
        <v>107.4630089788541</v>
      </c>
      <c r="AB8" t="n">
        <v>147.0356298181635</v>
      </c>
      <c r="AC8" t="n">
        <v>133.0027556741605</v>
      </c>
      <c r="AD8" t="n">
        <v>107463.0089788541</v>
      </c>
      <c r="AE8" t="n">
        <v>147035.6298181635</v>
      </c>
      <c r="AF8" t="n">
        <v>5.251955648405535e-06</v>
      </c>
      <c r="AG8" t="n">
        <v>5</v>
      </c>
      <c r="AH8" t="n">
        <v>133002.7556741605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5.3924</v>
      </c>
      <c r="E9" t="n">
        <v>18.54</v>
      </c>
      <c r="F9" t="n">
        <v>15.91</v>
      </c>
      <c r="G9" t="n">
        <v>68.19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143.46</v>
      </c>
      <c r="Q9" t="n">
        <v>793.23</v>
      </c>
      <c r="R9" t="n">
        <v>124.7</v>
      </c>
      <c r="S9" t="n">
        <v>86.27</v>
      </c>
      <c r="T9" t="n">
        <v>8683.51</v>
      </c>
      <c r="U9" t="n">
        <v>0.6899999999999999</v>
      </c>
      <c r="V9" t="n">
        <v>0.77</v>
      </c>
      <c r="W9" t="n">
        <v>0.25</v>
      </c>
      <c r="X9" t="n">
        <v>0.5</v>
      </c>
      <c r="Y9" t="n">
        <v>2</v>
      </c>
      <c r="Z9" t="n">
        <v>10</v>
      </c>
      <c r="AA9" t="n">
        <v>104.9963304269707</v>
      </c>
      <c r="AB9" t="n">
        <v>143.6606114013009</v>
      </c>
      <c r="AC9" t="n">
        <v>129.9498442781341</v>
      </c>
      <c r="AD9" t="n">
        <v>104996.3304269707</v>
      </c>
      <c r="AE9" t="n">
        <v>143660.6114013009</v>
      </c>
      <c r="AF9" t="n">
        <v>5.310253813556966e-06</v>
      </c>
      <c r="AG9" t="n">
        <v>5</v>
      </c>
      <c r="AH9" t="n">
        <v>129949.8442781341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5.4254</v>
      </c>
      <c r="E10" t="n">
        <v>18.43</v>
      </c>
      <c r="F10" t="n">
        <v>15.83</v>
      </c>
      <c r="G10" t="n">
        <v>73.05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138.87</v>
      </c>
      <c r="Q10" t="n">
        <v>793.26</v>
      </c>
      <c r="R10" t="n">
        <v>121.44</v>
      </c>
      <c r="S10" t="n">
        <v>86.27</v>
      </c>
      <c r="T10" t="n">
        <v>7057.97</v>
      </c>
      <c r="U10" t="n">
        <v>0.71</v>
      </c>
      <c r="V10" t="n">
        <v>0.77</v>
      </c>
      <c r="W10" t="n">
        <v>0.25</v>
      </c>
      <c r="X10" t="n">
        <v>0.42</v>
      </c>
      <c r="Y10" t="n">
        <v>2</v>
      </c>
      <c r="Z10" t="n">
        <v>10</v>
      </c>
      <c r="AA10" t="n">
        <v>93.43740600682327</v>
      </c>
      <c r="AB10" t="n">
        <v>127.8451810659077</v>
      </c>
      <c r="AC10" t="n">
        <v>115.6438164168498</v>
      </c>
      <c r="AD10" t="n">
        <v>93437.40600682326</v>
      </c>
      <c r="AE10" t="n">
        <v>127845.1810659077</v>
      </c>
      <c r="AF10" t="n">
        <v>5.342751101563674e-06</v>
      </c>
      <c r="AG10" t="n">
        <v>4</v>
      </c>
      <c r="AH10" t="n">
        <v>115643.8164168498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15.82</v>
      </c>
      <c r="G11" t="n">
        <v>73.02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139.79</v>
      </c>
      <c r="Q11" t="n">
        <v>793.26</v>
      </c>
      <c r="R11" t="n">
        <v>121.17</v>
      </c>
      <c r="S11" t="n">
        <v>86.27</v>
      </c>
      <c r="T11" t="n">
        <v>6923.36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93.63705900754643</v>
      </c>
      <c r="AB11" t="n">
        <v>128.1183551095658</v>
      </c>
      <c r="AC11" t="n">
        <v>115.8909191131835</v>
      </c>
      <c r="AD11" t="n">
        <v>93637.05900754643</v>
      </c>
      <c r="AE11" t="n">
        <v>128118.3551095658</v>
      </c>
      <c r="AF11" t="n">
        <v>5.344819110800465e-06</v>
      </c>
      <c r="AG11" t="n">
        <v>4</v>
      </c>
      <c r="AH11" t="n">
        <v>115890.9191131835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2.8315</v>
      </c>
      <c r="E2" t="n">
        <v>35.32</v>
      </c>
      <c r="F2" t="n">
        <v>24.58</v>
      </c>
      <c r="G2" t="n">
        <v>6.3</v>
      </c>
      <c r="H2" t="n">
        <v>0.1</v>
      </c>
      <c r="I2" t="n">
        <v>234</v>
      </c>
      <c r="J2" t="n">
        <v>176.73</v>
      </c>
      <c r="K2" t="n">
        <v>52.44</v>
      </c>
      <c r="L2" t="n">
        <v>1</v>
      </c>
      <c r="M2" t="n">
        <v>232</v>
      </c>
      <c r="N2" t="n">
        <v>33.29</v>
      </c>
      <c r="O2" t="n">
        <v>22031.19</v>
      </c>
      <c r="P2" t="n">
        <v>319.45</v>
      </c>
      <c r="Q2" t="n">
        <v>793.78</v>
      </c>
      <c r="R2" t="n">
        <v>415.02</v>
      </c>
      <c r="S2" t="n">
        <v>86.27</v>
      </c>
      <c r="T2" t="n">
        <v>152746.94</v>
      </c>
      <c r="U2" t="n">
        <v>0.21</v>
      </c>
      <c r="V2" t="n">
        <v>0.5</v>
      </c>
      <c r="W2" t="n">
        <v>0.59</v>
      </c>
      <c r="X2" t="n">
        <v>9.15</v>
      </c>
      <c r="Y2" t="n">
        <v>2</v>
      </c>
      <c r="Z2" t="n">
        <v>10</v>
      </c>
      <c r="AA2" t="n">
        <v>294.2321491704521</v>
      </c>
      <c r="AB2" t="n">
        <v>402.5814071013099</v>
      </c>
      <c r="AC2" t="n">
        <v>364.1596026341137</v>
      </c>
      <c r="AD2" t="n">
        <v>294232.1491704521</v>
      </c>
      <c r="AE2" t="n">
        <v>402581.4071013099</v>
      </c>
      <c r="AF2" t="n">
        <v>2.686958003422661e-06</v>
      </c>
      <c r="AG2" t="n">
        <v>8</v>
      </c>
      <c r="AH2" t="n">
        <v>364159.6026341137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4.1788</v>
      </c>
      <c r="E3" t="n">
        <v>23.93</v>
      </c>
      <c r="F3" t="n">
        <v>18.45</v>
      </c>
      <c r="G3" t="n">
        <v>12.87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235.68</v>
      </c>
      <c r="Q3" t="n">
        <v>793.46</v>
      </c>
      <c r="R3" t="n">
        <v>209.07</v>
      </c>
      <c r="S3" t="n">
        <v>86.27</v>
      </c>
      <c r="T3" t="n">
        <v>50511.62</v>
      </c>
      <c r="U3" t="n">
        <v>0.41</v>
      </c>
      <c r="V3" t="n">
        <v>0.66</v>
      </c>
      <c r="W3" t="n">
        <v>0.36</v>
      </c>
      <c r="X3" t="n">
        <v>3.04</v>
      </c>
      <c r="Y3" t="n">
        <v>2</v>
      </c>
      <c r="Z3" t="n">
        <v>10</v>
      </c>
      <c r="AA3" t="n">
        <v>169.0046751265772</v>
      </c>
      <c r="AB3" t="n">
        <v>231.2396524681294</v>
      </c>
      <c r="AC3" t="n">
        <v>209.1704645835285</v>
      </c>
      <c r="AD3" t="n">
        <v>169004.6751265772</v>
      </c>
      <c r="AE3" t="n">
        <v>231239.6524681294</v>
      </c>
      <c r="AF3" t="n">
        <v>3.965481230691371e-06</v>
      </c>
      <c r="AG3" t="n">
        <v>6</v>
      </c>
      <c r="AH3" t="n">
        <v>209170.4645835285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4.5935</v>
      </c>
      <c r="E4" t="n">
        <v>21.77</v>
      </c>
      <c r="F4" t="n">
        <v>17.43</v>
      </c>
      <c r="G4" t="n">
        <v>19.37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219.29</v>
      </c>
      <c r="Q4" t="n">
        <v>793.35</v>
      </c>
      <c r="R4" t="n">
        <v>175.56</v>
      </c>
      <c r="S4" t="n">
        <v>86.27</v>
      </c>
      <c r="T4" t="n">
        <v>33912.7</v>
      </c>
      <c r="U4" t="n">
        <v>0.49</v>
      </c>
      <c r="V4" t="n">
        <v>0.7</v>
      </c>
      <c r="W4" t="n">
        <v>0.31</v>
      </c>
      <c r="X4" t="n">
        <v>2.02</v>
      </c>
      <c r="Y4" t="n">
        <v>2</v>
      </c>
      <c r="Z4" t="n">
        <v>10</v>
      </c>
      <c r="AA4" t="n">
        <v>142.8380605532405</v>
      </c>
      <c r="AB4" t="n">
        <v>195.437336019346</v>
      </c>
      <c r="AC4" t="n">
        <v>176.7850709677388</v>
      </c>
      <c r="AD4" t="n">
        <v>142838.0605532405</v>
      </c>
      <c r="AE4" t="n">
        <v>195437.336019346</v>
      </c>
      <c r="AF4" t="n">
        <v>4.359011685933955e-06</v>
      </c>
      <c r="AG4" t="n">
        <v>5</v>
      </c>
      <c r="AH4" t="n">
        <v>176785.0709677388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4.8834</v>
      </c>
      <c r="E5" t="n">
        <v>20.48</v>
      </c>
      <c r="F5" t="n">
        <v>16.71</v>
      </c>
      <c r="G5" t="n">
        <v>26.38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206.01</v>
      </c>
      <c r="Q5" t="n">
        <v>793.35</v>
      </c>
      <c r="R5" t="n">
        <v>150.85</v>
      </c>
      <c r="S5" t="n">
        <v>86.27</v>
      </c>
      <c r="T5" t="n">
        <v>21639.21</v>
      </c>
      <c r="U5" t="n">
        <v>0.57</v>
      </c>
      <c r="V5" t="n">
        <v>0.73</v>
      </c>
      <c r="W5" t="n">
        <v>0.28</v>
      </c>
      <c r="X5" t="n">
        <v>1.29</v>
      </c>
      <c r="Y5" t="n">
        <v>2</v>
      </c>
      <c r="Z5" t="n">
        <v>10</v>
      </c>
      <c r="AA5" t="n">
        <v>132.8554836207996</v>
      </c>
      <c r="AB5" t="n">
        <v>181.7787338601748</v>
      </c>
      <c r="AC5" t="n">
        <v>164.430026628666</v>
      </c>
      <c r="AD5" t="n">
        <v>132855.4836207996</v>
      </c>
      <c r="AE5" t="n">
        <v>181778.7338601748</v>
      </c>
      <c r="AF5" t="n">
        <v>4.634112913266546e-06</v>
      </c>
      <c r="AG5" t="n">
        <v>5</v>
      </c>
      <c r="AH5" t="n">
        <v>164430.026628666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4.9997</v>
      </c>
      <c r="E6" t="n">
        <v>20</v>
      </c>
      <c r="F6" t="n">
        <v>16.51</v>
      </c>
      <c r="G6" t="n">
        <v>33.03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200.45</v>
      </c>
      <c r="Q6" t="n">
        <v>793.33</v>
      </c>
      <c r="R6" t="n">
        <v>144.89</v>
      </c>
      <c r="S6" t="n">
        <v>86.27</v>
      </c>
      <c r="T6" t="n">
        <v>18699.71</v>
      </c>
      <c r="U6" t="n">
        <v>0.6</v>
      </c>
      <c r="V6" t="n">
        <v>0.74</v>
      </c>
      <c r="W6" t="n">
        <v>0.27</v>
      </c>
      <c r="X6" t="n">
        <v>1.1</v>
      </c>
      <c r="Y6" t="n">
        <v>2</v>
      </c>
      <c r="Z6" t="n">
        <v>10</v>
      </c>
      <c r="AA6" t="n">
        <v>129.2285911114919</v>
      </c>
      <c r="AB6" t="n">
        <v>176.8162595217376</v>
      </c>
      <c r="AC6" t="n">
        <v>159.9411638762112</v>
      </c>
      <c r="AD6" t="n">
        <v>129228.5911114918</v>
      </c>
      <c r="AE6" t="n">
        <v>176816.2595217376</v>
      </c>
      <c r="AF6" t="n">
        <v>4.744476047929465e-06</v>
      </c>
      <c r="AG6" t="n">
        <v>5</v>
      </c>
      <c r="AH6" t="n">
        <v>159941.1638762112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5.1609</v>
      </c>
      <c r="E7" t="n">
        <v>19.38</v>
      </c>
      <c r="F7" t="n">
        <v>16.1</v>
      </c>
      <c r="G7" t="n">
        <v>40.26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191.65</v>
      </c>
      <c r="Q7" t="n">
        <v>793.22</v>
      </c>
      <c r="R7" t="n">
        <v>130.87</v>
      </c>
      <c r="S7" t="n">
        <v>86.27</v>
      </c>
      <c r="T7" t="n">
        <v>11718.23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124.0159576958087</v>
      </c>
      <c r="AB7" t="n">
        <v>169.6841045172473</v>
      </c>
      <c r="AC7" t="n">
        <v>153.4896917353047</v>
      </c>
      <c r="AD7" t="n">
        <v>124015.9576958087</v>
      </c>
      <c r="AE7" t="n">
        <v>169684.1045172473</v>
      </c>
      <c r="AF7" t="n">
        <v>4.897447133979874e-06</v>
      </c>
      <c r="AG7" t="n">
        <v>5</v>
      </c>
      <c r="AH7" t="n">
        <v>153489.6917353047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5.1739</v>
      </c>
      <c r="E8" t="n">
        <v>19.33</v>
      </c>
      <c r="F8" t="n">
        <v>16.16</v>
      </c>
      <c r="G8" t="n">
        <v>46.17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188.86</v>
      </c>
      <c r="Q8" t="n">
        <v>793.33</v>
      </c>
      <c r="R8" t="n">
        <v>133.05</v>
      </c>
      <c r="S8" t="n">
        <v>86.27</v>
      </c>
      <c r="T8" t="n">
        <v>12824.61</v>
      </c>
      <c r="U8" t="n">
        <v>0.65</v>
      </c>
      <c r="V8" t="n">
        <v>0.75</v>
      </c>
      <c r="W8" t="n">
        <v>0.25</v>
      </c>
      <c r="X8" t="n">
        <v>0.75</v>
      </c>
      <c r="Y8" t="n">
        <v>2</v>
      </c>
      <c r="Z8" t="n">
        <v>10</v>
      </c>
      <c r="AA8" t="n">
        <v>123.1798548888611</v>
      </c>
      <c r="AB8" t="n">
        <v>168.5401117705297</v>
      </c>
      <c r="AC8" t="n">
        <v>152.4548800507296</v>
      </c>
      <c r="AD8" t="n">
        <v>123179.8548888611</v>
      </c>
      <c r="AE8" t="n">
        <v>168540.1117705297</v>
      </c>
      <c r="AF8" t="n">
        <v>4.909783511887165e-06</v>
      </c>
      <c r="AG8" t="n">
        <v>5</v>
      </c>
      <c r="AH8" t="n">
        <v>152454.8800507296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5.1935</v>
      </c>
      <c r="E9" t="n">
        <v>19.26</v>
      </c>
      <c r="F9" t="n">
        <v>16.19</v>
      </c>
      <c r="G9" t="n">
        <v>53.98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185.72</v>
      </c>
      <c r="Q9" t="n">
        <v>793.21</v>
      </c>
      <c r="R9" t="n">
        <v>134.54</v>
      </c>
      <c r="S9" t="n">
        <v>86.27</v>
      </c>
      <c r="T9" t="n">
        <v>13587.14</v>
      </c>
      <c r="U9" t="n">
        <v>0.64</v>
      </c>
      <c r="V9" t="n">
        <v>0.75</v>
      </c>
      <c r="W9" t="n">
        <v>0.25</v>
      </c>
      <c r="X9" t="n">
        <v>0.78</v>
      </c>
      <c r="Y9" t="n">
        <v>2</v>
      </c>
      <c r="Z9" t="n">
        <v>10</v>
      </c>
      <c r="AA9" t="n">
        <v>122.1307346518292</v>
      </c>
      <c r="AB9" t="n">
        <v>167.1046591783051</v>
      </c>
      <c r="AC9" t="n">
        <v>151.1564250392361</v>
      </c>
      <c r="AD9" t="n">
        <v>122130.7346518292</v>
      </c>
      <c r="AE9" t="n">
        <v>167104.6591783051</v>
      </c>
      <c r="AF9" t="n">
        <v>4.928382973962772e-06</v>
      </c>
      <c r="AG9" t="n">
        <v>5</v>
      </c>
      <c r="AH9" t="n">
        <v>151156.4250392361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5.2753</v>
      </c>
      <c r="E10" t="n">
        <v>18.96</v>
      </c>
      <c r="F10" t="n">
        <v>15.97</v>
      </c>
      <c r="G10" t="n">
        <v>59.88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178.29</v>
      </c>
      <c r="Q10" t="n">
        <v>793.29</v>
      </c>
      <c r="R10" t="n">
        <v>126.52</v>
      </c>
      <c r="S10" t="n">
        <v>86.27</v>
      </c>
      <c r="T10" t="n">
        <v>9584.42</v>
      </c>
      <c r="U10" t="n">
        <v>0.68</v>
      </c>
      <c r="V10" t="n">
        <v>0.76</v>
      </c>
      <c r="W10" t="n">
        <v>0.25</v>
      </c>
      <c r="X10" t="n">
        <v>0.5600000000000001</v>
      </c>
      <c r="Y10" t="n">
        <v>2</v>
      </c>
      <c r="Z10" t="n">
        <v>10</v>
      </c>
      <c r="AA10" t="n">
        <v>118.8737505330482</v>
      </c>
      <c r="AB10" t="n">
        <v>162.6483098189928</v>
      </c>
      <c r="AC10" t="n">
        <v>147.1253834082495</v>
      </c>
      <c r="AD10" t="n">
        <v>118873.7505330482</v>
      </c>
      <c r="AE10" t="n">
        <v>162648.3098189928</v>
      </c>
      <c r="AF10" t="n">
        <v>5.006007259564034e-06</v>
      </c>
      <c r="AG10" t="n">
        <v>5</v>
      </c>
      <c r="AH10" t="n">
        <v>147125.3834082496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5.3136</v>
      </c>
      <c r="E11" t="n">
        <v>18.82</v>
      </c>
      <c r="F11" t="n">
        <v>15.9</v>
      </c>
      <c r="G11" t="n">
        <v>68.15000000000001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174.19</v>
      </c>
      <c r="Q11" t="n">
        <v>793.23</v>
      </c>
      <c r="R11" t="n">
        <v>124.42</v>
      </c>
      <c r="S11" t="n">
        <v>86.27</v>
      </c>
      <c r="T11" t="n">
        <v>8544.469999999999</v>
      </c>
      <c r="U11" t="n">
        <v>0.6899999999999999</v>
      </c>
      <c r="V11" t="n">
        <v>0.77</v>
      </c>
      <c r="W11" t="n">
        <v>0.24</v>
      </c>
      <c r="X11" t="n">
        <v>0.49</v>
      </c>
      <c r="Y11" t="n">
        <v>2</v>
      </c>
      <c r="Z11" t="n">
        <v>10</v>
      </c>
      <c r="AA11" t="n">
        <v>117.2646625367913</v>
      </c>
      <c r="AB11" t="n">
        <v>160.4466846345628</v>
      </c>
      <c r="AC11" t="n">
        <v>145.1338782414205</v>
      </c>
      <c r="AD11" t="n">
        <v>117264.6625367913</v>
      </c>
      <c r="AE11" t="n">
        <v>160446.6846345628</v>
      </c>
      <c r="AF11" t="n">
        <v>5.042352126783208e-06</v>
      </c>
      <c r="AG11" t="n">
        <v>5</v>
      </c>
      <c r="AH11" t="n">
        <v>145133.8782414205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5.3428</v>
      </c>
      <c r="E12" t="n">
        <v>18.72</v>
      </c>
      <c r="F12" t="n">
        <v>15.87</v>
      </c>
      <c r="G12" t="n">
        <v>79.34999999999999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167.94</v>
      </c>
      <c r="Q12" t="n">
        <v>793.21</v>
      </c>
      <c r="R12" t="n">
        <v>123.54</v>
      </c>
      <c r="S12" t="n">
        <v>86.27</v>
      </c>
      <c r="T12" t="n">
        <v>8113.74</v>
      </c>
      <c r="U12" t="n">
        <v>0.7</v>
      </c>
      <c r="V12" t="n">
        <v>0.77</v>
      </c>
      <c r="W12" t="n">
        <v>0.24</v>
      </c>
      <c r="X12" t="n">
        <v>0.46</v>
      </c>
      <c r="Y12" t="n">
        <v>2</v>
      </c>
      <c r="Z12" t="n">
        <v>10</v>
      </c>
      <c r="AA12" t="n">
        <v>115.2863402964832</v>
      </c>
      <c r="AB12" t="n">
        <v>157.7398568679572</v>
      </c>
      <c r="AC12" t="n">
        <v>142.6853863178023</v>
      </c>
      <c r="AD12" t="n">
        <v>115286.3402964832</v>
      </c>
      <c r="AE12" t="n">
        <v>157739.8568679572</v>
      </c>
      <c r="AF12" t="n">
        <v>5.070061529467277e-06</v>
      </c>
      <c r="AG12" t="n">
        <v>5</v>
      </c>
      <c r="AH12" t="n">
        <v>142685.3863178022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5.4019</v>
      </c>
      <c r="E13" t="n">
        <v>18.51</v>
      </c>
      <c r="F13" t="n">
        <v>15.7</v>
      </c>
      <c r="G13" t="n">
        <v>85.64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162.47</v>
      </c>
      <c r="Q13" t="n">
        <v>793.22</v>
      </c>
      <c r="R13" t="n">
        <v>117.48</v>
      </c>
      <c r="S13" t="n">
        <v>86.27</v>
      </c>
      <c r="T13" t="n">
        <v>5089.84</v>
      </c>
      <c r="U13" t="n">
        <v>0.73</v>
      </c>
      <c r="V13" t="n">
        <v>0.78</v>
      </c>
      <c r="W13" t="n">
        <v>0.24</v>
      </c>
      <c r="X13" t="n">
        <v>0.29</v>
      </c>
      <c r="Y13" t="n">
        <v>2</v>
      </c>
      <c r="Z13" t="n">
        <v>10</v>
      </c>
      <c r="AA13" t="n">
        <v>113.0242398406421</v>
      </c>
      <c r="AB13" t="n">
        <v>154.6447512274482</v>
      </c>
      <c r="AC13" t="n">
        <v>139.8856732156143</v>
      </c>
      <c r="AD13" t="n">
        <v>113024.2398406421</v>
      </c>
      <c r="AE13" t="n">
        <v>154644.7512274481</v>
      </c>
      <c r="AF13" t="n">
        <v>5.126144601338115e-06</v>
      </c>
      <c r="AG13" t="n">
        <v>5</v>
      </c>
      <c r="AH13" t="n">
        <v>139885.6732156143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5.4036</v>
      </c>
      <c r="E14" t="n">
        <v>18.51</v>
      </c>
      <c r="F14" t="n">
        <v>15.73</v>
      </c>
      <c r="G14" t="n">
        <v>94.38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158.57</v>
      </c>
      <c r="Q14" t="n">
        <v>793.37</v>
      </c>
      <c r="R14" t="n">
        <v>118.44</v>
      </c>
      <c r="S14" t="n">
        <v>86.27</v>
      </c>
      <c r="T14" t="n">
        <v>5572.98</v>
      </c>
      <c r="U14" t="n">
        <v>0.73</v>
      </c>
      <c r="V14" t="n">
        <v>0.77</v>
      </c>
      <c r="W14" t="n">
        <v>0.24</v>
      </c>
      <c r="X14" t="n">
        <v>0.32</v>
      </c>
      <c r="Y14" t="n">
        <v>2</v>
      </c>
      <c r="Z14" t="n">
        <v>10</v>
      </c>
      <c r="AA14" t="n">
        <v>112.0596472562774</v>
      </c>
      <c r="AB14" t="n">
        <v>153.3249530986996</v>
      </c>
      <c r="AC14" t="n">
        <v>138.6918347679249</v>
      </c>
      <c r="AD14" t="n">
        <v>112059.6472562774</v>
      </c>
      <c r="AE14" t="n">
        <v>153324.9530986996</v>
      </c>
      <c r="AF14" t="n">
        <v>5.12775781998753e-06</v>
      </c>
      <c r="AG14" t="n">
        <v>5</v>
      </c>
      <c r="AH14" t="n">
        <v>138691.8347679249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5.4038</v>
      </c>
      <c r="E15" t="n">
        <v>18.51</v>
      </c>
      <c r="F15" t="n">
        <v>15.73</v>
      </c>
      <c r="G15" t="n">
        <v>94.38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159.33</v>
      </c>
      <c r="Q15" t="n">
        <v>793.25</v>
      </c>
      <c r="R15" t="n">
        <v>118.25</v>
      </c>
      <c r="S15" t="n">
        <v>86.27</v>
      </c>
      <c r="T15" t="n">
        <v>5478.66</v>
      </c>
      <c r="U15" t="n">
        <v>0.73</v>
      </c>
      <c r="V15" t="n">
        <v>0.77</v>
      </c>
      <c r="W15" t="n">
        <v>0.25</v>
      </c>
      <c r="X15" t="n">
        <v>0.32</v>
      </c>
      <c r="Y15" t="n">
        <v>2</v>
      </c>
      <c r="Z15" t="n">
        <v>10</v>
      </c>
      <c r="AA15" t="n">
        <v>112.2488096439774</v>
      </c>
      <c r="AB15" t="n">
        <v>153.5837734228062</v>
      </c>
      <c r="AC15" t="n">
        <v>138.9259536435554</v>
      </c>
      <c r="AD15" t="n">
        <v>112248.8096439774</v>
      </c>
      <c r="AE15" t="n">
        <v>153583.7734228062</v>
      </c>
      <c r="AF15" t="n">
        <v>5.127947610416873e-06</v>
      </c>
      <c r="AG15" t="n">
        <v>5</v>
      </c>
      <c r="AH15" t="n">
        <v>138925.9536435554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4.7543</v>
      </c>
      <c r="E2" t="n">
        <v>21.03</v>
      </c>
      <c r="F2" t="n">
        <v>18.49</v>
      </c>
      <c r="G2" t="n">
        <v>13.69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53.14</v>
      </c>
      <c r="Q2" t="n">
        <v>793.7</v>
      </c>
      <c r="R2" t="n">
        <v>207.26</v>
      </c>
      <c r="S2" t="n">
        <v>86.27</v>
      </c>
      <c r="T2" t="n">
        <v>49629.5</v>
      </c>
      <c r="U2" t="n">
        <v>0.42</v>
      </c>
      <c r="V2" t="n">
        <v>0.66</v>
      </c>
      <c r="W2" t="n">
        <v>0.45</v>
      </c>
      <c r="X2" t="n">
        <v>3.07</v>
      </c>
      <c r="Y2" t="n">
        <v>2</v>
      </c>
      <c r="Z2" t="n">
        <v>10</v>
      </c>
      <c r="AA2" t="n">
        <v>68.22396109244555</v>
      </c>
      <c r="AB2" t="n">
        <v>93.34703339538873</v>
      </c>
      <c r="AC2" t="n">
        <v>84.43812354153988</v>
      </c>
      <c r="AD2" t="n">
        <v>68223.96109244555</v>
      </c>
      <c r="AE2" t="n">
        <v>93347.03339538873</v>
      </c>
      <c r="AF2" t="n">
        <v>5.797145803164379e-06</v>
      </c>
      <c r="AG2" t="n">
        <v>5</v>
      </c>
      <c r="AH2" t="n">
        <v>84438.12354153988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4.0285</v>
      </c>
      <c r="E2" t="n">
        <v>24.82</v>
      </c>
      <c r="F2" t="n">
        <v>20.2</v>
      </c>
      <c r="G2" t="n">
        <v>9.470000000000001</v>
      </c>
      <c r="H2" t="n">
        <v>0.18</v>
      </c>
      <c r="I2" t="n">
        <v>128</v>
      </c>
      <c r="J2" t="n">
        <v>98.70999999999999</v>
      </c>
      <c r="K2" t="n">
        <v>39.72</v>
      </c>
      <c r="L2" t="n">
        <v>1</v>
      </c>
      <c r="M2" t="n">
        <v>126</v>
      </c>
      <c r="N2" t="n">
        <v>12.99</v>
      </c>
      <c r="O2" t="n">
        <v>12407.75</v>
      </c>
      <c r="P2" t="n">
        <v>175.35</v>
      </c>
      <c r="Q2" t="n">
        <v>793.88</v>
      </c>
      <c r="R2" t="n">
        <v>268.01</v>
      </c>
      <c r="S2" t="n">
        <v>86.27</v>
      </c>
      <c r="T2" t="n">
        <v>79770.47</v>
      </c>
      <c r="U2" t="n">
        <v>0.32</v>
      </c>
      <c r="V2" t="n">
        <v>0.6</v>
      </c>
      <c r="W2" t="n">
        <v>0.42</v>
      </c>
      <c r="X2" t="n">
        <v>4.78</v>
      </c>
      <c r="Y2" t="n">
        <v>2</v>
      </c>
      <c r="Z2" t="n">
        <v>10</v>
      </c>
      <c r="AA2" t="n">
        <v>142.1518706842783</v>
      </c>
      <c r="AB2" t="n">
        <v>194.4984607680717</v>
      </c>
      <c r="AC2" t="n">
        <v>175.9358006527262</v>
      </c>
      <c r="AD2" t="n">
        <v>142151.8706842783</v>
      </c>
      <c r="AE2" t="n">
        <v>194498.4607680717</v>
      </c>
      <c r="AF2" t="n">
        <v>4.210259336741412e-06</v>
      </c>
      <c r="AG2" t="n">
        <v>6</v>
      </c>
      <c r="AH2" t="n">
        <v>175935.8006527262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4.8839</v>
      </c>
      <c r="E3" t="n">
        <v>20.48</v>
      </c>
      <c r="F3" t="n">
        <v>17.4</v>
      </c>
      <c r="G3" t="n">
        <v>19.7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143.79</v>
      </c>
      <c r="Q3" t="n">
        <v>793.51</v>
      </c>
      <c r="R3" t="n">
        <v>174.6</v>
      </c>
      <c r="S3" t="n">
        <v>86.27</v>
      </c>
      <c r="T3" t="n">
        <v>33439.34</v>
      </c>
      <c r="U3" t="n">
        <v>0.49</v>
      </c>
      <c r="V3" t="n">
        <v>0.7</v>
      </c>
      <c r="W3" t="n">
        <v>0.3</v>
      </c>
      <c r="X3" t="n">
        <v>1.98</v>
      </c>
      <c r="Y3" t="n">
        <v>2</v>
      </c>
      <c r="Z3" t="n">
        <v>10</v>
      </c>
      <c r="AA3" t="n">
        <v>106.3774384231371</v>
      </c>
      <c r="AB3" t="n">
        <v>145.5503042918394</v>
      </c>
      <c r="AC3" t="n">
        <v>131.6591875314008</v>
      </c>
      <c r="AD3" t="n">
        <v>106377.4384231371</v>
      </c>
      <c r="AE3" t="n">
        <v>145550.3042918394</v>
      </c>
      <c r="AF3" t="n">
        <v>5.104253586871387e-06</v>
      </c>
      <c r="AG3" t="n">
        <v>5</v>
      </c>
      <c r="AH3" t="n">
        <v>131659.1875314008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5.195</v>
      </c>
      <c r="E4" t="n">
        <v>19.25</v>
      </c>
      <c r="F4" t="n">
        <v>16.6</v>
      </c>
      <c r="G4" t="n">
        <v>31.13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30</v>
      </c>
      <c r="N4" t="n">
        <v>13.49</v>
      </c>
      <c r="O4" t="n">
        <v>12715.54</v>
      </c>
      <c r="P4" t="n">
        <v>129.48</v>
      </c>
      <c r="Q4" t="n">
        <v>793.21</v>
      </c>
      <c r="R4" t="n">
        <v>148.06</v>
      </c>
      <c r="S4" t="n">
        <v>86.27</v>
      </c>
      <c r="T4" t="n">
        <v>20276.04</v>
      </c>
      <c r="U4" t="n">
        <v>0.58</v>
      </c>
      <c r="V4" t="n">
        <v>0.73</v>
      </c>
      <c r="W4" t="n">
        <v>0.27</v>
      </c>
      <c r="X4" t="n">
        <v>1.19</v>
      </c>
      <c r="Y4" t="n">
        <v>2</v>
      </c>
      <c r="Z4" t="n">
        <v>10</v>
      </c>
      <c r="AA4" t="n">
        <v>98.42235313601054</v>
      </c>
      <c r="AB4" t="n">
        <v>134.6658056484045</v>
      </c>
      <c r="AC4" t="n">
        <v>121.813490162002</v>
      </c>
      <c r="AD4" t="n">
        <v>98422.35313601054</v>
      </c>
      <c r="AE4" t="n">
        <v>134665.8056484045</v>
      </c>
      <c r="AF4" t="n">
        <v>5.429389910480734e-06</v>
      </c>
      <c r="AG4" t="n">
        <v>5</v>
      </c>
      <c r="AH4" t="n">
        <v>121813.490162002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5.3223</v>
      </c>
      <c r="E5" t="n">
        <v>18.79</v>
      </c>
      <c r="F5" t="n">
        <v>16.33</v>
      </c>
      <c r="G5" t="n">
        <v>42.59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21</v>
      </c>
      <c r="N5" t="n">
        <v>13.74</v>
      </c>
      <c r="O5" t="n">
        <v>12870.03</v>
      </c>
      <c r="P5" t="n">
        <v>118.67</v>
      </c>
      <c r="Q5" t="n">
        <v>793.33</v>
      </c>
      <c r="R5" t="n">
        <v>139.01</v>
      </c>
      <c r="S5" t="n">
        <v>86.27</v>
      </c>
      <c r="T5" t="n">
        <v>15792.83</v>
      </c>
      <c r="U5" t="n">
        <v>0.62</v>
      </c>
      <c r="V5" t="n">
        <v>0.75</v>
      </c>
      <c r="W5" t="n">
        <v>0.26</v>
      </c>
      <c r="X5" t="n">
        <v>0.92</v>
      </c>
      <c r="Y5" t="n">
        <v>2</v>
      </c>
      <c r="Z5" t="n">
        <v>10</v>
      </c>
      <c r="AA5" t="n">
        <v>94.22192061661551</v>
      </c>
      <c r="AB5" t="n">
        <v>128.9185885653668</v>
      </c>
      <c r="AC5" t="n">
        <v>116.6147794110978</v>
      </c>
      <c r="AD5" t="n">
        <v>94221.92061661551</v>
      </c>
      <c r="AE5" t="n">
        <v>128918.5885653668</v>
      </c>
      <c r="AF5" t="n">
        <v>5.562433478450743e-06</v>
      </c>
      <c r="AG5" t="n">
        <v>5</v>
      </c>
      <c r="AH5" t="n">
        <v>116614.7794110978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5.4215</v>
      </c>
      <c r="E6" t="n">
        <v>18.44</v>
      </c>
      <c r="F6" t="n">
        <v>16.07</v>
      </c>
      <c r="G6" t="n">
        <v>50.74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112.76</v>
      </c>
      <c r="Q6" t="n">
        <v>793.49</v>
      </c>
      <c r="R6" t="n">
        <v>129.04</v>
      </c>
      <c r="S6" t="n">
        <v>86.27</v>
      </c>
      <c r="T6" t="n">
        <v>10828.2</v>
      </c>
      <c r="U6" t="n">
        <v>0.67</v>
      </c>
      <c r="V6" t="n">
        <v>0.76</v>
      </c>
      <c r="W6" t="n">
        <v>0.28</v>
      </c>
      <c r="X6" t="n">
        <v>0.66</v>
      </c>
      <c r="Y6" t="n">
        <v>2</v>
      </c>
      <c r="Z6" t="n">
        <v>10</v>
      </c>
      <c r="AA6" t="n">
        <v>91.67121181126076</v>
      </c>
      <c r="AB6" t="n">
        <v>125.4285962485517</v>
      </c>
      <c r="AC6" t="n">
        <v>113.4578670627634</v>
      </c>
      <c r="AD6" t="n">
        <v>91671.21181126076</v>
      </c>
      <c r="AE6" t="n">
        <v>125428.5962485517</v>
      </c>
      <c r="AF6" t="n">
        <v>5.666109220340962e-06</v>
      </c>
      <c r="AG6" t="n">
        <v>5</v>
      </c>
      <c r="AH6" t="n">
        <v>113457.8670627634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5.4198</v>
      </c>
      <c r="E7" t="n">
        <v>18.45</v>
      </c>
      <c r="F7" t="n">
        <v>16.07</v>
      </c>
      <c r="G7" t="n">
        <v>50.75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113.71</v>
      </c>
      <c r="Q7" t="n">
        <v>793.3099999999999</v>
      </c>
      <c r="R7" t="n">
        <v>129.23</v>
      </c>
      <c r="S7" t="n">
        <v>86.27</v>
      </c>
      <c r="T7" t="n">
        <v>10925.8</v>
      </c>
      <c r="U7" t="n">
        <v>0.67</v>
      </c>
      <c r="V7" t="n">
        <v>0.76</v>
      </c>
      <c r="W7" t="n">
        <v>0.28</v>
      </c>
      <c r="X7" t="n">
        <v>0.66</v>
      </c>
      <c r="Y7" t="n">
        <v>2</v>
      </c>
      <c r="Z7" t="n">
        <v>10</v>
      </c>
      <c r="AA7" t="n">
        <v>91.92313651295812</v>
      </c>
      <c r="AB7" t="n">
        <v>125.7732907395473</v>
      </c>
      <c r="AC7" t="n">
        <v>113.7696643953202</v>
      </c>
      <c r="AD7" t="n">
        <v>91923.13651295812</v>
      </c>
      <c r="AE7" t="n">
        <v>125773.2907395473</v>
      </c>
      <c r="AF7" t="n">
        <v>5.664332519119053e-06</v>
      </c>
      <c r="AG7" t="n">
        <v>5</v>
      </c>
      <c r="AH7" t="n">
        <v>113769.6643953202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3.5904</v>
      </c>
      <c r="E2" t="n">
        <v>27.85</v>
      </c>
      <c r="F2" t="n">
        <v>21.58</v>
      </c>
      <c r="G2" t="n">
        <v>7.99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221.38</v>
      </c>
      <c r="Q2" t="n">
        <v>793.41</v>
      </c>
      <c r="R2" t="n">
        <v>314.3</v>
      </c>
      <c r="S2" t="n">
        <v>86.27</v>
      </c>
      <c r="T2" t="n">
        <v>102745.1</v>
      </c>
      <c r="U2" t="n">
        <v>0.27</v>
      </c>
      <c r="V2" t="n">
        <v>0.5600000000000001</v>
      </c>
      <c r="W2" t="n">
        <v>0.48</v>
      </c>
      <c r="X2" t="n">
        <v>6.16</v>
      </c>
      <c r="Y2" t="n">
        <v>2</v>
      </c>
      <c r="Z2" t="n">
        <v>10</v>
      </c>
      <c r="AA2" t="n">
        <v>187.1785805687799</v>
      </c>
      <c r="AB2" t="n">
        <v>256.1059916702604</v>
      </c>
      <c r="AC2" t="n">
        <v>231.6635952723423</v>
      </c>
      <c r="AD2" t="n">
        <v>187178.58056878</v>
      </c>
      <c r="AE2" t="n">
        <v>256105.9916702604</v>
      </c>
      <c r="AF2" t="n">
        <v>3.612750136064478e-06</v>
      </c>
      <c r="AG2" t="n">
        <v>7</v>
      </c>
      <c r="AH2" t="n">
        <v>231663.5952723423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4.4559</v>
      </c>
      <c r="E3" t="n">
        <v>22.44</v>
      </c>
      <c r="F3" t="n">
        <v>18.57</v>
      </c>
      <c r="G3" t="n">
        <v>16.39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185.01</v>
      </c>
      <c r="Q3" t="n">
        <v>793.55</v>
      </c>
      <c r="R3" t="n">
        <v>216.71</v>
      </c>
      <c r="S3" t="n">
        <v>86.27</v>
      </c>
      <c r="T3" t="n">
        <v>54419.78</v>
      </c>
      <c r="U3" t="n">
        <v>0.4</v>
      </c>
      <c r="V3" t="n">
        <v>0.66</v>
      </c>
      <c r="W3" t="n">
        <v>0.29</v>
      </c>
      <c r="X3" t="n">
        <v>3.16</v>
      </c>
      <c r="Y3" t="n">
        <v>2</v>
      </c>
      <c r="Z3" t="n">
        <v>10</v>
      </c>
      <c r="AA3" t="n">
        <v>129.9908176759512</v>
      </c>
      <c r="AB3" t="n">
        <v>177.8591715342931</v>
      </c>
      <c r="AC3" t="n">
        <v>160.8845418300249</v>
      </c>
      <c r="AD3" t="n">
        <v>129990.8176759512</v>
      </c>
      <c r="AE3" t="n">
        <v>177859.1715342931</v>
      </c>
      <c r="AF3" t="n">
        <v>4.483637848509834e-06</v>
      </c>
      <c r="AG3" t="n">
        <v>5</v>
      </c>
      <c r="AH3" t="n">
        <v>160884.5418300249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5.0087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161.59</v>
      </c>
      <c r="Q4" t="n">
        <v>793.3099999999999</v>
      </c>
      <c r="R4" t="n">
        <v>154.71</v>
      </c>
      <c r="S4" t="n">
        <v>86.27</v>
      </c>
      <c r="T4" t="n">
        <v>23561.97</v>
      </c>
      <c r="U4" t="n">
        <v>0.5600000000000001</v>
      </c>
      <c r="V4" t="n">
        <v>0.72</v>
      </c>
      <c r="W4" t="n">
        <v>0.28</v>
      </c>
      <c r="X4" t="n">
        <v>1.4</v>
      </c>
      <c r="Y4" t="n">
        <v>2</v>
      </c>
      <c r="Z4" t="n">
        <v>10</v>
      </c>
      <c r="AA4" t="n">
        <v>112.9081890756269</v>
      </c>
      <c r="AB4" t="n">
        <v>154.485965450956</v>
      </c>
      <c r="AC4" t="n">
        <v>139.7420417307733</v>
      </c>
      <c r="AD4" t="n">
        <v>112908.1890756269</v>
      </c>
      <c r="AE4" t="n">
        <v>154485.965450956</v>
      </c>
      <c r="AF4" t="n">
        <v>5.039879012507284e-06</v>
      </c>
      <c r="AG4" t="n">
        <v>5</v>
      </c>
      <c r="AH4" t="n">
        <v>139742.0417307733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5.1676</v>
      </c>
      <c r="E5" t="n">
        <v>19.35</v>
      </c>
      <c r="F5" t="n">
        <v>16.48</v>
      </c>
      <c r="G5" t="n">
        <v>34.09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152.39</v>
      </c>
      <c r="Q5" t="n">
        <v>793.27</v>
      </c>
      <c r="R5" t="n">
        <v>143.73</v>
      </c>
      <c r="S5" t="n">
        <v>86.27</v>
      </c>
      <c r="T5" t="n">
        <v>18127.43</v>
      </c>
      <c r="U5" t="n">
        <v>0.6</v>
      </c>
      <c r="V5" t="n">
        <v>0.74</v>
      </c>
      <c r="W5" t="n">
        <v>0.27</v>
      </c>
      <c r="X5" t="n">
        <v>1.07</v>
      </c>
      <c r="Y5" t="n">
        <v>2</v>
      </c>
      <c r="Z5" t="n">
        <v>10</v>
      </c>
      <c r="AA5" t="n">
        <v>108.2126037001836</v>
      </c>
      <c r="AB5" t="n">
        <v>148.0612583856712</v>
      </c>
      <c r="AC5" t="n">
        <v>133.9304996906643</v>
      </c>
      <c r="AD5" t="n">
        <v>108212.6037001837</v>
      </c>
      <c r="AE5" t="n">
        <v>148061.2583856712</v>
      </c>
      <c r="AF5" t="n">
        <v>5.199768160407419e-06</v>
      </c>
      <c r="AG5" t="n">
        <v>5</v>
      </c>
      <c r="AH5" t="n">
        <v>133930.4996906643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5.2927</v>
      </c>
      <c r="E6" t="n">
        <v>18.89</v>
      </c>
      <c r="F6" t="n">
        <v>16.2</v>
      </c>
      <c r="G6" t="n">
        <v>44.18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143.75</v>
      </c>
      <c r="Q6" t="n">
        <v>793.24</v>
      </c>
      <c r="R6" t="n">
        <v>134.47</v>
      </c>
      <c r="S6" t="n">
        <v>86.27</v>
      </c>
      <c r="T6" t="n">
        <v>13529.14</v>
      </c>
      <c r="U6" t="n">
        <v>0.64</v>
      </c>
      <c r="V6" t="n">
        <v>0.75</v>
      </c>
      <c r="W6" t="n">
        <v>0.25</v>
      </c>
      <c r="X6" t="n">
        <v>0.79</v>
      </c>
      <c r="Y6" t="n">
        <v>2</v>
      </c>
      <c r="Z6" t="n">
        <v>10</v>
      </c>
      <c r="AA6" t="n">
        <v>104.3340044717527</v>
      </c>
      <c r="AB6" t="n">
        <v>142.7543878096133</v>
      </c>
      <c r="AC6" t="n">
        <v>129.1301093941439</v>
      </c>
      <c r="AD6" t="n">
        <v>104334.0044717527</v>
      </c>
      <c r="AE6" t="n">
        <v>142754.3878096133</v>
      </c>
      <c r="AF6" t="n">
        <v>5.325646904286003e-06</v>
      </c>
      <c r="AG6" t="n">
        <v>5</v>
      </c>
      <c r="AH6" t="n">
        <v>129130.1093941439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5.3433</v>
      </c>
      <c r="E7" t="n">
        <v>18.72</v>
      </c>
      <c r="F7" t="n">
        <v>16.12</v>
      </c>
      <c r="G7" t="n">
        <v>53.74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135.79</v>
      </c>
      <c r="Q7" t="n">
        <v>793.21</v>
      </c>
      <c r="R7" t="n">
        <v>132.03</v>
      </c>
      <c r="S7" t="n">
        <v>86.27</v>
      </c>
      <c r="T7" t="n">
        <v>12329.61</v>
      </c>
      <c r="U7" t="n">
        <v>0.65</v>
      </c>
      <c r="V7" t="n">
        <v>0.76</v>
      </c>
      <c r="W7" t="n">
        <v>0.25</v>
      </c>
      <c r="X7" t="n">
        <v>0.71</v>
      </c>
      <c r="Y7" t="n">
        <v>2</v>
      </c>
      <c r="Z7" t="n">
        <v>10</v>
      </c>
      <c r="AA7" t="n">
        <v>101.7142605276201</v>
      </c>
      <c r="AB7" t="n">
        <v>139.1699385703068</v>
      </c>
      <c r="AC7" t="n">
        <v>125.8877549594296</v>
      </c>
      <c r="AD7" t="n">
        <v>101714.2605276201</v>
      </c>
      <c r="AE7" t="n">
        <v>139169.9385703068</v>
      </c>
      <c r="AF7" t="n">
        <v>5.376561887821225e-06</v>
      </c>
      <c r="AG7" t="n">
        <v>5</v>
      </c>
      <c r="AH7" t="n">
        <v>125887.7549594296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5.4019</v>
      </c>
      <c r="E8" t="n">
        <v>18.51</v>
      </c>
      <c r="F8" t="n">
        <v>16</v>
      </c>
      <c r="G8" t="n">
        <v>63.99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129.52</v>
      </c>
      <c r="Q8" t="n">
        <v>793.26</v>
      </c>
      <c r="R8" t="n">
        <v>127.57</v>
      </c>
      <c r="S8" t="n">
        <v>86.27</v>
      </c>
      <c r="T8" t="n">
        <v>10116.83</v>
      </c>
      <c r="U8" t="n">
        <v>0.68</v>
      </c>
      <c r="V8" t="n">
        <v>0.76</v>
      </c>
      <c r="W8" t="n">
        <v>0.25</v>
      </c>
      <c r="X8" t="n">
        <v>0.59</v>
      </c>
      <c r="Y8" t="n">
        <v>2</v>
      </c>
      <c r="Z8" t="n">
        <v>10</v>
      </c>
      <c r="AA8" t="n">
        <v>99.45624970254549</v>
      </c>
      <c r="AB8" t="n">
        <v>136.0804285430342</v>
      </c>
      <c r="AC8" t="n">
        <v>123.0931034330045</v>
      </c>
      <c r="AD8" t="n">
        <v>99456.24970254549</v>
      </c>
      <c r="AE8" t="n">
        <v>136080.4285430342</v>
      </c>
      <c r="AF8" t="n">
        <v>5.435526671124863e-06</v>
      </c>
      <c r="AG8" t="n">
        <v>5</v>
      </c>
      <c r="AH8" t="n">
        <v>123093.1034330045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5.417</v>
      </c>
      <c r="E9" t="n">
        <v>18.46</v>
      </c>
      <c r="F9" t="n">
        <v>15.94</v>
      </c>
      <c r="G9" t="n">
        <v>63.78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129.13</v>
      </c>
      <c r="Q9" t="n">
        <v>793.37</v>
      </c>
      <c r="R9" t="n">
        <v>125.35</v>
      </c>
      <c r="S9" t="n">
        <v>86.27</v>
      </c>
      <c r="T9" t="n">
        <v>9002.66</v>
      </c>
      <c r="U9" t="n">
        <v>0.6899999999999999</v>
      </c>
      <c r="V9" t="n">
        <v>0.76</v>
      </c>
      <c r="W9" t="n">
        <v>0.26</v>
      </c>
      <c r="X9" t="n">
        <v>0.53</v>
      </c>
      <c r="Y9" t="n">
        <v>2</v>
      </c>
      <c r="Z9" t="n">
        <v>10</v>
      </c>
      <c r="AA9" t="n">
        <v>99.16046253845708</v>
      </c>
      <c r="AB9" t="n">
        <v>135.67571949592</v>
      </c>
      <c r="AC9" t="n">
        <v>122.7270192493339</v>
      </c>
      <c r="AD9" t="n">
        <v>99160.46253845708</v>
      </c>
      <c r="AE9" t="n">
        <v>135675.71949592</v>
      </c>
      <c r="AF9" t="n">
        <v>5.450720668187744e-06</v>
      </c>
      <c r="AG9" t="n">
        <v>5</v>
      </c>
      <c r="AH9" t="n">
        <v>122727.0192493339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2024-09-25T23:05:07Z</dcterms:created>
  <dcterms:modified xmlns:dcterms="http://purl.org/dc/terms/" xmlns:xsi="http://www.w3.org/2001/XMLSchema-instance" xsi:type="dcterms:W3CDTF">2024-09-25T23:05:07Z</dcterms:modified>
</cp:coreProperties>
</file>