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xVal>
          <yVal>
            <numRef>
              <f>gráficos!$B$7:$B$190</f>
              <numCache>
                <formatCode>General</formatCode>
                <ptCount val="18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  <c r="AA2" t="n">
        <v>6475.566240775207</v>
      </c>
      <c r="AB2" t="n">
        <v>8860.155412449276</v>
      </c>
      <c r="AC2" t="n">
        <v>8014.554615191007</v>
      </c>
      <c r="AD2" t="n">
        <v>6475566.240775207</v>
      </c>
      <c r="AE2" t="n">
        <v>8860155.412449276</v>
      </c>
      <c r="AF2" t="n">
        <v>6.296371891132794e-07</v>
      </c>
      <c r="AG2" t="n">
        <v>25</v>
      </c>
      <c r="AH2" t="n">
        <v>8014554.615191007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  <c r="AA3" t="n">
        <v>2175.737617618514</v>
      </c>
      <c r="AB3" t="n">
        <v>2976.940195194933</v>
      </c>
      <c r="AC3" t="n">
        <v>2692.825201127334</v>
      </c>
      <c r="AD3" t="n">
        <v>2175737.617618514</v>
      </c>
      <c r="AE3" t="n">
        <v>2976940.195194933</v>
      </c>
      <c r="AF3" t="n">
        <v>1.181663862793689e-06</v>
      </c>
      <c r="AG3" t="n">
        <v>13</v>
      </c>
      <c r="AH3" t="n">
        <v>2692825.201127334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  <c r="AA4" t="n">
        <v>1677.145350189572</v>
      </c>
      <c r="AB4" t="n">
        <v>2294.744258560239</v>
      </c>
      <c r="AC4" t="n">
        <v>2075.737087217045</v>
      </c>
      <c r="AD4" t="n">
        <v>1677145.350189572</v>
      </c>
      <c r="AE4" t="n">
        <v>2294744.258560239</v>
      </c>
      <c r="AF4" t="n">
        <v>1.382400835041111e-06</v>
      </c>
      <c r="AG4" t="n">
        <v>11</v>
      </c>
      <c r="AH4" t="n">
        <v>2075737.087217045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  <c r="AA5" t="n">
        <v>1490.074439590666</v>
      </c>
      <c r="AB5" t="n">
        <v>2038.785585692708</v>
      </c>
      <c r="AC5" t="n">
        <v>1844.206750847736</v>
      </c>
      <c r="AD5" t="n">
        <v>1490074.439590666</v>
      </c>
      <c r="AE5" t="n">
        <v>2038785.585692708</v>
      </c>
      <c r="AF5" t="n">
        <v>1.489188235975059e-06</v>
      </c>
      <c r="AG5" t="n">
        <v>11</v>
      </c>
      <c r="AH5" t="n">
        <v>1844206.750847736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  <c r="AA6" t="n">
        <v>1372.591560451248</v>
      </c>
      <c r="AB6" t="n">
        <v>1878.040327475325</v>
      </c>
      <c r="AC6" t="n">
        <v>1698.802794467234</v>
      </c>
      <c r="AD6" t="n">
        <v>1372591.560451248</v>
      </c>
      <c r="AE6" t="n">
        <v>1878040.327475325</v>
      </c>
      <c r="AF6" t="n">
        <v>1.556732725910057e-06</v>
      </c>
      <c r="AG6" t="n">
        <v>10</v>
      </c>
      <c r="AH6" t="n">
        <v>1698802.794467234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  <c r="AA7" t="n">
        <v>1306.42239897228</v>
      </c>
      <c r="AB7" t="n">
        <v>1787.504761562423</v>
      </c>
      <c r="AC7" t="n">
        <v>1616.907815897594</v>
      </c>
      <c r="AD7" t="n">
        <v>1306422.398972281</v>
      </c>
      <c r="AE7" t="n">
        <v>1787504.761562423</v>
      </c>
      <c r="AF7" t="n">
        <v>1.601519245154213e-06</v>
      </c>
      <c r="AG7" t="n">
        <v>10</v>
      </c>
      <c r="AH7" t="n">
        <v>1616907.815897594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  <c r="AA8" t="n">
        <v>1259.673292355801</v>
      </c>
      <c r="AB8" t="n">
        <v>1723.54057146473</v>
      </c>
      <c r="AC8" t="n">
        <v>1559.04827832852</v>
      </c>
      <c r="AD8" t="n">
        <v>1259673.292355801</v>
      </c>
      <c r="AE8" t="n">
        <v>1723540.57146473</v>
      </c>
      <c r="AF8" t="n">
        <v>1.633467934777894e-06</v>
      </c>
      <c r="AG8" t="n">
        <v>10</v>
      </c>
      <c r="AH8" t="n">
        <v>1559048.27832852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  <c r="AA9" t="n">
        <v>1220.979050670757</v>
      </c>
      <c r="AB9" t="n">
        <v>1670.597402921788</v>
      </c>
      <c r="AC9" t="n">
        <v>1511.157931485113</v>
      </c>
      <c r="AD9" t="n">
        <v>1220979.050670756</v>
      </c>
      <c r="AE9" t="n">
        <v>1670597.402921788</v>
      </c>
      <c r="AF9" t="n">
        <v>1.659727131728864e-06</v>
      </c>
      <c r="AG9" t="n">
        <v>10</v>
      </c>
      <c r="AH9" t="n">
        <v>1511157.931485113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  <c r="AA10" t="n">
        <v>1189.64460197041</v>
      </c>
      <c r="AB10" t="n">
        <v>1627.724227831661</v>
      </c>
      <c r="AC10" t="n">
        <v>1472.376512052709</v>
      </c>
      <c r="AD10" t="n">
        <v>1189644.60197041</v>
      </c>
      <c r="AE10" t="n">
        <v>1627724.227831661</v>
      </c>
      <c r="AF10" t="n">
        <v>1.67825445402205e-06</v>
      </c>
      <c r="AG10" t="n">
        <v>10</v>
      </c>
      <c r="AH10" t="n">
        <v>1472376.512052709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  <c r="AA11" t="n">
        <v>1149.190599202666</v>
      </c>
      <c r="AB11" t="n">
        <v>1572.37327654019</v>
      </c>
      <c r="AC11" t="n">
        <v>1422.308177866947</v>
      </c>
      <c r="AD11" t="n">
        <v>1149190.599202666</v>
      </c>
      <c r="AE11" t="n">
        <v>1572373.27654019</v>
      </c>
      <c r="AF11" t="n">
        <v>1.695322932040181e-06</v>
      </c>
      <c r="AG11" t="n">
        <v>9</v>
      </c>
      <c r="AH11" t="n">
        <v>1422308.177866947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  <c r="AA12" t="n">
        <v>1125.497809990479</v>
      </c>
      <c r="AB12" t="n">
        <v>1539.955757087985</v>
      </c>
      <c r="AC12" t="n">
        <v>1392.984540972987</v>
      </c>
      <c r="AD12" t="n">
        <v>1125497.809990479</v>
      </c>
      <c r="AE12" t="n">
        <v>1539955.757087985</v>
      </c>
      <c r="AF12" t="n">
        <v>1.709181952653193e-06</v>
      </c>
      <c r="AG12" t="n">
        <v>9</v>
      </c>
      <c r="AH12" t="n">
        <v>1392984.540972987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  <c r="AA13" t="n">
        <v>1104.775675606053</v>
      </c>
      <c r="AB13" t="n">
        <v>1511.602818627166</v>
      </c>
      <c r="AC13" t="n">
        <v>1367.337567165269</v>
      </c>
      <c r="AD13" t="n">
        <v>1104775.675606054</v>
      </c>
      <c r="AE13" t="n">
        <v>1511602.818627166</v>
      </c>
      <c r="AF13" t="n">
        <v>1.719393862578571e-06</v>
      </c>
      <c r="AG13" t="n">
        <v>9</v>
      </c>
      <c r="AH13" t="n">
        <v>1367337.567165269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  <c r="AA14" t="n">
        <v>1082.558768693617</v>
      </c>
      <c r="AB14" t="n">
        <v>1481.204666448813</v>
      </c>
      <c r="AC14" t="n">
        <v>1339.840571966743</v>
      </c>
      <c r="AD14" t="n">
        <v>1082558.768693617</v>
      </c>
      <c r="AE14" t="n">
        <v>1481204.666448813</v>
      </c>
      <c r="AF14" t="n">
        <v>1.729459888076443e-06</v>
      </c>
      <c r="AG14" t="n">
        <v>9</v>
      </c>
      <c r="AH14" t="n">
        <v>1339840.571966743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  <c r="AA15" t="n">
        <v>1064.601739937852</v>
      </c>
      <c r="AB15" t="n">
        <v>1456.635067496977</v>
      </c>
      <c r="AC15" t="n">
        <v>1317.615861055222</v>
      </c>
      <c r="AD15" t="n">
        <v>1064601.739937852</v>
      </c>
      <c r="AE15" t="n">
        <v>1456635.067496977</v>
      </c>
      <c r="AF15" t="n">
        <v>1.736316456169196e-06</v>
      </c>
      <c r="AG15" t="n">
        <v>9</v>
      </c>
      <c r="AH15" t="n">
        <v>1317615.861055222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  <c r="AA16" t="n">
        <v>1045.831804326219</v>
      </c>
      <c r="AB16" t="n">
        <v>1430.953213522024</v>
      </c>
      <c r="AC16" t="n">
        <v>1294.38504717893</v>
      </c>
      <c r="AD16" t="n">
        <v>1045831.804326219</v>
      </c>
      <c r="AE16" t="n">
        <v>1430953.213522024</v>
      </c>
      <c r="AF16" t="n">
        <v>1.743464793116961e-06</v>
      </c>
      <c r="AG16" t="n">
        <v>9</v>
      </c>
      <c r="AH16" t="n">
        <v>1294385.04717893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  <c r="AA17" t="n">
        <v>1029.698766496484</v>
      </c>
      <c r="AB17" t="n">
        <v>1408.879279423983</v>
      </c>
      <c r="AC17" t="n">
        <v>1274.417818370245</v>
      </c>
      <c r="AD17" t="n">
        <v>1029698.766496484</v>
      </c>
      <c r="AE17" t="n">
        <v>1408879.279423983</v>
      </c>
      <c r="AF17" t="n">
        <v>1.750467245637219e-06</v>
      </c>
      <c r="AG17" t="n">
        <v>9</v>
      </c>
      <c r="AH17" t="n">
        <v>1274417.818370245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  <c r="AA18" t="n">
        <v>1014.841261671911</v>
      </c>
      <c r="AB18" t="n">
        <v>1388.55058585615</v>
      </c>
      <c r="AC18" t="n">
        <v>1256.029266785025</v>
      </c>
      <c r="AD18" t="n">
        <v>1014841.261671911</v>
      </c>
      <c r="AE18" t="n">
        <v>1388550.58585615</v>
      </c>
      <c r="AF18" t="n">
        <v>1.753822587469844e-06</v>
      </c>
      <c r="AG18" t="n">
        <v>9</v>
      </c>
      <c r="AH18" t="n">
        <v>1256029.266785025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  <c r="AA19" t="n">
        <v>1009.091001283638</v>
      </c>
      <c r="AB19" t="n">
        <v>1380.682825909331</v>
      </c>
      <c r="AC19" t="n">
        <v>1248.912394805061</v>
      </c>
      <c r="AD19" t="n">
        <v>1009091.001283638</v>
      </c>
      <c r="AE19" t="n">
        <v>1380682.825909331</v>
      </c>
      <c r="AF19" t="n">
        <v>1.757177929302468e-06</v>
      </c>
      <c r="AG19" t="n">
        <v>9</v>
      </c>
      <c r="AH19" t="n">
        <v>1248912.394805061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  <c r="AA20" t="n">
        <v>1013.170594662738</v>
      </c>
      <c r="AB20" t="n">
        <v>1386.264705549574</v>
      </c>
      <c r="AC20" t="n">
        <v>1253.961547686655</v>
      </c>
      <c r="AD20" t="n">
        <v>1013170.594662738</v>
      </c>
      <c r="AE20" t="n">
        <v>1386264.705549574</v>
      </c>
      <c r="AF20" t="n">
        <v>1.757032044874962e-06</v>
      </c>
      <c r="AG20" t="n">
        <v>9</v>
      </c>
      <c r="AH20" t="n">
        <v>1253961.547686655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  <c r="AA21" t="n">
        <v>1017.580551123508</v>
      </c>
      <c r="AB21" t="n">
        <v>1392.298602532747</v>
      </c>
      <c r="AC21" t="n">
        <v>1259.419578010383</v>
      </c>
      <c r="AD21" t="n">
        <v>1017580.551123508</v>
      </c>
      <c r="AE21" t="n">
        <v>1392298.602532747</v>
      </c>
      <c r="AF21" t="n">
        <v>1.757032044874962e-06</v>
      </c>
      <c r="AG21" t="n">
        <v>9</v>
      </c>
      <c r="AH21" t="n">
        <v>1259419.578010383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0.5482</v>
      </c>
      <c r="E2" t="n">
        <v>182.42</v>
      </c>
      <c r="F2" t="n">
        <v>139.72</v>
      </c>
      <c r="G2" t="n">
        <v>6.69</v>
      </c>
      <c r="H2" t="n">
        <v>0.11</v>
      </c>
      <c r="I2" t="n">
        <v>1253</v>
      </c>
      <c r="J2" t="n">
        <v>159.12</v>
      </c>
      <c r="K2" t="n">
        <v>50.28</v>
      </c>
      <c r="L2" t="n">
        <v>1</v>
      </c>
      <c r="M2" t="n">
        <v>1251</v>
      </c>
      <c r="N2" t="n">
        <v>27.84</v>
      </c>
      <c r="O2" t="n">
        <v>19859.16</v>
      </c>
      <c r="P2" t="n">
        <v>1704.52</v>
      </c>
      <c r="Q2" t="n">
        <v>3560.33</v>
      </c>
      <c r="R2" t="n">
        <v>2270.31</v>
      </c>
      <c r="S2" t="n">
        <v>137.76</v>
      </c>
      <c r="T2" t="n">
        <v>1053225.66</v>
      </c>
      <c r="U2" t="n">
        <v>0.06</v>
      </c>
      <c r="V2" t="n">
        <v>0.49</v>
      </c>
      <c r="W2" t="n">
        <v>8.289999999999999</v>
      </c>
      <c r="X2" t="n">
        <v>62.29</v>
      </c>
      <c r="Y2" t="n">
        <v>0.5</v>
      </c>
      <c r="Z2" t="n">
        <v>10</v>
      </c>
      <c r="AA2" t="n">
        <v>3908.419382096978</v>
      </c>
      <c r="AB2" t="n">
        <v>5347.671825879222</v>
      </c>
      <c r="AC2" t="n">
        <v>4837.297532321652</v>
      </c>
      <c r="AD2" t="n">
        <v>3908419.382096978</v>
      </c>
      <c r="AE2" t="n">
        <v>5347671.825879222</v>
      </c>
      <c r="AF2" t="n">
        <v>8.273182184735345e-07</v>
      </c>
      <c r="AG2" t="n">
        <v>20</v>
      </c>
      <c r="AH2" t="n">
        <v>4837297.532321652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0.8836000000000001</v>
      </c>
      <c r="E3" t="n">
        <v>113.18</v>
      </c>
      <c r="F3" t="n">
        <v>97.22</v>
      </c>
      <c r="G3" t="n">
        <v>13.79</v>
      </c>
      <c r="H3" t="n">
        <v>0.22</v>
      </c>
      <c r="I3" t="n">
        <v>423</v>
      </c>
      <c r="J3" t="n">
        <v>160.54</v>
      </c>
      <c r="K3" t="n">
        <v>50.28</v>
      </c>
      <c r="L3" t="n">
        <v>2</v>
      </c>
      <c r="M3" t="n">
        <v>421</v>
      </c>
      <c r="N3" t="n">
        <v>28.26</v>
      </c>
      <c r="O3" t="n">
        <v>20034.4</v>
      </c>
      <c r="P3" t="n">
        <v>1165.8</v>
      </c>
      <c r="Q3" t="n">
        <v>3559.56</v>
      </c>
      <c r="R3" t="n">
        <v>822.52</v>
      </c>
      <c r="S3" t="n">
        <v>137.76</v>
      </c>
      <c r="T3" t="n">
        <v>333482.44</v>
      </c>
      <c r="U3" t="n">
        <v>0.17</v>
      </c>
      <c r="V3" t="n">
        <v>0.71</v>
      </c>
      <c r="W3" t="n">
        <v>6.95</v>
      </c>
      <c r="X3" t="n">
        <v>19.81</v>
      </c>
      <c r="Y3" t="n">
        <v>0.5</v>
      </c>
      <c r="Z3" t="n">
        <v>10</v>
      </c>
      <c r="AA3" t="n">
        <v>1708.028499120254</v>
      </c>
      <c r="AB3" t="n">
        <v>2336.999945395571</v>
      </c>
      <c r="AC3" t="n">
        <v>2113.959950607041</v>
      </c>
      <c r="AD3" t="n">
        <v>1708028.499120254</v>
      </c>
      <c r="AE3" t="n">
        <v>2336999.945395571</v>
      </c>
      <c r="AF3" t="n">
        <v>1.333488467426514e-06</v>
      </c>
      <c r="AG3" t="n">
        <v>12</v>
      </c>
      <c r="AH3" t="n">
        <v>2113959.950607041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1.0036</v>
      </c>
      <c r="E4" t="n">
        <v>99.64</v>
      </c>
      <c r="F4" t="n">
        <v>89.14</v>
      </c>
      <c r="G4" t="n">
        <v>21.06</v>
      </c>
      <c r="H4" t="n">
        <v>0.33</v>
      </c>
      <c r="I4" t="n">
        <v>254</v>
      </c>
      <c r="J4" t="n">
        <v>161.97</v>
      </c>
      <c r="K4" t="n">
        <v>50.28</v>
      </c>
      <c r="L4" t="n">
        <v>3</v>
      </c>
      <c r="M4" t="n">
        <v>252</v>
      </c>
      <c r="N4" t="n">
        <v>28.69</v>
      </c>
      <c r="O4" t="n">
        <v>20210.21</v>
      </c>
      <c r="P4" t="n">
        <v>1050.94</v>
      </c>
      <c r="Q4" t="n">
        <v>3559.55</v>
      </c>
      <c r="R4" t="n">
        <v>548.8</v>
      </c>
      <c r="S4" t="n">
        <v>137.76</v>
      </c>
      <c r="T4" t="n">
        <v>197465.8</v>
      </c>
      <c r="U4" t="n">
        <v>0.25</v>
      </c>
      <c r="V4" t="n">
        <v>0.77</v>
      </c>
      <c r="W4" t="n">
        <v>6.66</v>
      </c>
      <c r="X4" t="n">
        <v>11.72</v>
      </c>
      <c r="Y4" t="n">
        <v>0.5</v>
      </c>
      <c r="Z4" t="n">
        <v>10</v>
      </c>
      <c r="AA4" t="n">
        <v>1379.06666105339</v>
      </c>
      <c r="AB4" t="n">
        <v>1886.899845780453</v>
      </c>
      <c r="AC4" t="n">
        <v>1706.816772779733</v>
      </c>
      <c r="AD4" t="n">
        <v>1379066.66105339</v>
      </c>
      <c r="AE4" t="n">
        <v>1886899.845780453</v>
      </c>
      <c r="AF4" t="n">
        <v>1.514586946479459e-06</v>
      </c>
      <c r="AG4" t="n">
        <v>11</v>
      </c>
      <c r="AH4" t="n">
        <v>1706816.772779733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1.0662</v>
      </c>
      <c r="E5" t="n">
        <v>93.79000000000001</v>
      </c>
      <c r="F5" t="n">
        <v>85.67</v>
      </c>
      <c r="G5" t="n">
        <v>28.56</v>
      </c>
      <c r="H5" t="n">
        <v>0.43</v>
      </c>
      <c r="I5" t="n">
        <v>180</v>
      </c>
      <c r="J5" t="n">
        <v>163.4</v>
      </c>
      <c r="K5" t="n">
        <v>50.28</v>
      </c>
      <c r="L5" t="n">
        <v>4</v>
      </c>
      <c r="M5" t="n">
        <v>178</v>
      </c>
      <c r="N5" t="n">
        <v>29.12</v>
      </c>
      <c r="O5" t="n">
        <v>20386.62</v>
      </c>
      <c r="P5" t="n">
        <v>991.78</v>
      </c>
      <c r="Q5" t="n">
        <v>3559.45</v>
      </c>
      <c r="R5" t="n">
        <v>431.71</v>
      </c>
      <c r="S5" t="n">
        <v>137.76</v>
      </c>
      <c r="T5" t="n">
        <v>139292.76</v>
      </c>
      <c r="U5" t="n">
        <v>0.32</v>
      </c>
      <c r="V5" t="n">
        <v>0.8</v>
      </c>
      <c r="W5" t="n">
        <v>6.52</v>
      </c>
      <c r="X5" t="n">
        <v>8.26</v>
      </c>
      <c r="Y5" t="n">
        <v>0.5</v>
      </c>
      <c r="Z5" t="n">
        <v>10</v>
      </c>
      <c r="AA5" t="n">
        <v>1233.3809870543</v>
      </c>
      <c r="AB5" t="n">
        <v>1687.566279416571</v>
      </c>
      <c r="AC5" t="n">
        <v>1526.507322223201</v>
      </c>
      <c r="AD5" t="n">
        <v>1233380.9870543</v>
      </c>
      <c r="AE5" t="n">
        <v>1687566.27941657</v>
      </c>
      <c r="AF5" t="n">
        <v>1.609059986385412e-06</v>
      </c>
      <c r="AG5" t="n">
        <v>10</v>
      </c>
      <c r="AH5" t="n">
        <v>1526507.322223201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1.1049</v>
      </c>
      <c r="E6" t="n">
        <v>90.51000000000001</v>
      </c>
      <c r="F6" t="n">
        <v>83.73</v>
      </c>
      <c r="G6" t="n">
        <v>36.41</v>
      </c>
      <c r="H6" t="n">
        <v>0.54</v>
      </c>
      <c r="I6" t="n">
        <v>138</v>
      </c>
      <c r="J6" t="n">
        <v>164.83</v>
      </c>
      <c r="K6" t="n">
        <v>50.28</v>
      </c>
      <c r="L6" t="n">
        <v>5</v>
      </c>
      <c r="M6" t="n">
        <v>136</v>
      </c>
      <c r="N6" t="n">
        <v>29.55</v>
      </c>
      <c r="O6" t="n">
        <v>20563.61</v>
      </c>
      <c r="P6" t="n">
        <v>950.17</v>
      </c>
      <c r="Q6" t="n">
        <v>3559.33</v>
      </c>
      <c r="R6" t="n">
        <v>366.21</v>
      </c>
      <c r="S6" t="n">
        <v>137.76</v>
      </c>
      <c r="T6" t="n">
        <v>106754.61</v>
      </c>
      <c r="U6" t="n">
        <v>0.38</v>
      </c>
      <c r="V6" t="n">
        <v>0.82</v>
      </c>
      <c r="W6" t="n">
        <v>6.45</v>
      </c>
      <c r="X6" t="n">
        <v>6.33</v>
      </c>
      <c r="Y6" t="n">
        <v>0.5</v>
      </c>
      <c r="Z6" t="n">
        <v>10</v>
      </c>
      <c r="AA6" t="n">
        <v>1154.959706375988</v>
      </c>
      <c r="AB6" t="n">
        <v>1580.266823489774</v>
      </c>
      <c r="AC6" t="n">
        <v>1429.448375774326</v>
      </c>
      <c r="AD6" t="n">
        <v>1154959.706375988</v>
      </c>
      <c r="AE6" t="n">
        <v>1580266.823489774</v>
      </c>
      <c r="AF6" t="n">
        <v>1.667464245879986e-06</v>
      </c>
      <c r="AG6" t="n">
        <v>10</v>
      </c>
      <c r="AH6" t="n">
        <v>1429448.375774326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1.1313</v>
      </c>
      <c r="E7" t="n">
        <v>88.39</v>
      </c>
      <c r="F7" t="n">
        <v>82.48999999999999</v>
      </c>
      <c r="G7" t="n">
        <v>44.59</v>
      </c>
      <c r="H7" t="n">
        <v>0.64</v>
      </c>
      <c r="I7" t="n">
        <v>111</v>
      </c>
      <c r="J7" t="n">
        <v>166.27</v>
      </c>
      <c r="K7" t="n">
        <v>50.28</v>
      </c>
      <c r="L7" t="n">
        <v>6</v>
      </c>
      <c r="M7" t="n">
        <v>109</v>
      </c>
      <c r="N7" t="n">
        <v>29.99</v>
      </c>
      <c r="O7" t="n">
        <v>20741.2</v>
      </c>
      <c r="P7" t="n">
        <v>918.53</v>
      </c>
      <c r="Q7" t="n">
        <v>3559.32</v>
      </c>
      <c r="R7" t="n">
        <v>323.62</v>
      </c>
      <c r="S7" t="n">
        <v>137.76</v>
      </c>
      <c r="T7" t="n">
        <v>85590.85000000001</v>
      </c>
      <c r="U7" t="n">
        <v>0.43</v>
      </c>
      <c r="V7" t="n">
        <v>0.83</v>
      </c>
      <c r="W7" t="n">
        <v>6.42</v>
      </c>
      <c r="X7" t="n">
        <v>5.08</v>
      </c>
      <c r="Y7" t="n">
        <v>0.5</v>
      </c>
      <c r="Z7" t="n">
        <v>10</v>
      </c>
      <c r="AA7" t="n">
        <v>1102.314794244761</v>
      </c>
      <c r="AB7" t="n">
        <v>1508.235732182222</v>
      </c>
      <c r="AC7" t="n">
        <v>1364.291830724895</v>
      </c>
      <c r="AD7" t="n">
        <v>1102314.794244761</v>
      </c>
      <c r="AE7" t="n">
        <v>1508235.732182222</v>
      </c>
      <c r="AF7" t="n">
        <v>1.707305911271634e-06</v>
      </c>
      <c r="AG7" t="n">
        <v>10</v>
      </c>
      <c r="AH7" t="n">
        <v>1364291.830724895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1.1509</v>
      </c>
      <c r="E8" t="n">
        <v>86.89</v>
      </c>
      <c r="F8" t="n">
        <v>81.59999999999999</v>
      </c>
      <c r="G8" t="n">
        <v>53.22</v>
      </c>
      <c r="H8" t="n">
        <v>0.74</v>
      </c>
      <c r="I8" t="n">
        <v>92</v>
      </c>
      <c r="J8" t="n">
        <v>167.72</v>
      </c>
      <c r="K8" t="n">
        <v>50.28</v>
      </c>
      <c r="L8" t="n">
        <v>7</v>
      </c>
      <c r="M8" t="n">
        <v>90</v>
      </c>
      <c r="N8" t="n">
        <v>30.44</v>
      </c>
      <c r="O8" t="n">
        <v>20919.39</v>
      </c>
      <c r="P8" t="n">
        <v>887.37</v>
      </c>
      <c r="Q8" t="n">
        <v>3559.36</v>
      </c>
      <c r="R8" t="n">
        <v>294.33</v>
      </c>
      <c r="S8" t="n">
        <v>137.76</v>
      </c>
      <c r="T8" t="n">
        <v>71040.85000000001</v>
      </c>
      <c r="U8" t="n">
        <v>0.47</v>
      </c>
      <c r="V8" t="n">
        <v>0.84</v>
      </c>
      <c r="W8" t="n">
        <v>6.37</v>
      </c>
      <c r="X8" t="n">
        <v>4.19</v>
      </c>
      <c r="Y8" t="n">
        <v>0.5</v>
      </c>
      <c r="Z8" t="n">
        <v>10</v>
      </c>
      <c r="AA8" t="n">
        <v>1059.090042587197</v>
      </c>
      <c r="AB8" t="n">
        <v>1449.093720022885</v>
      </c>
      <c r="AC8" t="n">
        <v>1310.79424919971</v>
      </c>
      <c r="AD8" t="n">
        <v>1059090.042587197</v>
      </c>
      <c r="AE8" t="n">
        <v>1449093.720022885</v>
      </c>
      <c r="AF8" t="n">
        <v>1.736885329516948e-06</v>
      </c>
      <c r="AG8" t="n">
        <v>10</v>
      </c>
      <c r="AH8" t="n">
        <v>1310794.24919971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1.165</v>
      </c>
      <c r="E9" t="n">
        <v>85.83</v>
      </c>
      <c r="F9" t="n">
        <v>80.95999999999999</v>
      </c>
      <c r="G9" t="n">
        <v>61.49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863.6900000000001</v>
      </c>
      <c r="Q9" t="n">
        <v>3559.37</v>
      </c>
      <c r="R9" t="n">
        <v>272.55</v>
      </c>
      <c r="S9" t="n">
        <v>137.76</v>
      </c>
      <c r="T9" t="n">
        <v>60215.75</v>
      </c>
      <c r="U9" t="n">
        <v>0.51</v>
      </c>
      <c r="V9" t="n">
        <v>0.85</v>
      </c>
      <c r="W9" t="n">
        <v>6.35</v>
      </c>
      <c r="X9" t="n">
        <v>3.56</v>
      </c>
      <c r="Y9" t="n">
        <v>0.5</v>
      </c>
      <c r="Z9" t="n">
        <v>10</v>
      </c>
      <c r="AA9" t="n">
        <v>1016.101521422244</v>
      </c>
      <c r="AB9" t="n">
        <v>1390.274928845292</v>
      </c>
      <c r="AC9" t="n">
        <v>1257.589040899415</v>
      </c>
      <c r="AD9" t="n">
        <v>1016101.521422244</v>
      </c>
      <c r="AE9" t="n">
        <v>1390274.928845292</v>
      </c>
      <c r="AF9" t="n">
        <v>1.758164400805669e-06</v>
      </c>
      <c r="AG9" t="n">
        <v>9</v>
      </c>
      <c r="AH9" t="n">
        <v>1257589.040899415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1.1765</v>
      </c>
      <c r="E10" t="n">
        <v>85</v>
      </c>
      <c r="F10" t="n">
        <v>80.48</v>
      </c>
      <c r="G10" t="n">
        <v>71.01000000000001</v>
      </c>
      <c r="H10" t="n">
        <v>0.9399999999999999</v>
      </c>
      <c r="I10" t="n">
        <v>68</v>
      </c>
      <c r="J10" t="n">
        <v>170.62</v>
      </c>
      <c r="K10" t="n">
        <v>50.28</v>
      </c>
      <c r="L10" t="n">
        <v>9</v>
      </c>
      <c r="M10" t="n">
        <v>66</v>
      </c>
      <c r="N10" t="n">
        <v>31.34</v>
      </c>
      <c r="O10" t="n">
        <v>21277.6</v>
      </c>
      <c r="P10" t="n">
        <v>834.01</v>
      </c>
      <c r="Q10" t="n">
        <v>3559.34</v>
      </c>
      <c r="R10" t="n">
        <v>256.43</v>
      </c>
      <c r="S10" t="n">
        <v>137.76</v>
      </c>
      <c r="T10" t="n">
        <v>52214.89</v>
      </c>
      <c r="U10" t="n">
        <v>0.54</v>
      </c>
      <c r="V10" t="n">
        <v>0.85</v>
      </c>
      <c r="W10" t="n">
        <v>6.33</v>
      </c>
      <c r="X10" t="n">
        <v>3.08</v>
      </c>
      <c r="Y10" t="n">
        <v>0.5</v>
      </c>
      <c r="Z10" t="n">
        <v>10</v>
      </c>
      <c r="AA10" t="n">
        <v>983.7192283280558</v>
      </c>
      <c r="AB10" t="n">
        <v>1345.968046827879</v>
      </c>
      <c r="AC10" t="n">
        <v>1217.510745516644</v>
      </c>
      <c r="AD10" t="n">
        <v>983719.2283280558</v>
      </c>
      <c r="AE10" t="n">
        <v>1345968.046827879</v>
      </c>
      <c r="AF10" t="n">
        <v>1.77551967171491e-06</v>
      </c>
      <c r="AG10" t="n">
        <v>9</v>
      </c>
      <c r="AH10" t="n">
        <v>1217510.745516644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1.1869</v>
      </c>
      <c r="E11" t="n">
        <v>84.26000000000001</v>
      </c>
      <c r="F11" t="n">
        <v>80.03</v>
      </c>
      <c r="G11" t="n">
        <v>81.39</v>
      </c>
      <c r="H11" t="n">
        <v>1.03</v>
      </c>
      <c r="I11" t="n">
        <v>59</v>
      </c>
      <c r="J11" t="n">
        <v>172.08</v>
      </c>
      <c r="K11" t="n">
        <v>50.28</v>
      </c>
      <c r="L11" t="n">
        <v>10</v>
      </c>
      <c r="M11" t="n">
        <v>57</v>
      </c>
      <c r="N11" t="n">
        <v>31.8</v>
      </c>
      <c r="O11" t="n">
        <v>21457.64</v>
      </c>
      <c r="P11" t="n">
        <v>808.01</v>
      </c>
      <c r="Q11" t="n">
        <v>3559.33</v>
      </c>
      <c r="R11" t="n">
        <v>240.95</v>
      </c>
      <c r="S11" t="n">
        <v>137.76</v>
      </c>
      <c r="T11" t="n">
        <v>44515.99</v>
      </c>
      <c r="U11" t="n">
        <v>0.57</v>
      </c>
      <c r="V11" t="n">
        <v>0.86</v>
      </c>
      <c r="W11" t="n">
        <v>6.32</v>
      </c>
      <c r="X11" t="n">
        <v>2.62</v>
      </c>
      <c r="Y11" t="n">
        <v>0.5</v>
      </c>
      <c r="Z11" t="n">
        <v>10</v>
      </c>
      <c r="AA11" t="n">
        <v>955.5410711107605</v>
      </c>
      <c r="AB11" t="n">
        <v>1307.413448990615</v>
      </c>
      <c r="AC11" t="n">
        <v>1182.63574438525</v>
      </c>
      <c r="AD11" t="n">
        <v>955541.0711107606</v>
      </c>
      <c r="AE11" t="n">
        <v>1307413.448990615</v>
      </c>
      <c r="AF11" t="n">
        <v>1.791214873232831e-06</v>
      </c>
      <c r="AG11" t="n">
        <v>9</v>
      </c>
      <c r="AH11" t="n">
        <v>1182635.74438525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1.1932</v>
      </c>
      <c r="E12" t="n">
        <v>83.81</v>
      </c>
      <c r="F12" t="n">
        <v>79.77</v>
      </c>
      <c r="G12" t="n">
        <v>90.31</v>
      </c>
      <c r="H12" t="n">
        <v>1.12</v>
      </c>
      <c r="I12" t="n">
        <v>53</v>
      </c>
      <c r="J12" t="n">
        <v>173.55</v>
      </c>
      <c r="K12" t="n">
        <v>50.28</v>
      </c>
      <c r="L12" t="n">
        <v>11</v>
      </c>
      <c r="M12" t="n">
        <v>42</v>
      </c>
      <c r="N12" t="n">
        <v>32.27</v>
      </c>
      <c r="O12" t="n">
        <v>21638.31</v>
      </c>
      <c r="P12" t="n">
        <v>782.4400000000001</v>
      </c>
      <c r="Q12" t="n">
        <v>3559.34</v>
      </c>
      <c r="R12" t="n">
        <v>231.79</v>
      </c>
      <c r="S12" t="n">
        <v>137.76</v>
      </c>
      <c r="T12" t="n">
        <v>39966.7</v>
      </c>
      <c r="U12" t="n">
        <v>0.59</v>
      </c>
      <c r="V12" t="n">
        <v>0.86</v>
      </c>
      <c r="W12" t="n">
        <v>6.32</v>
      </c>
      <c r="X12" t="n">
        <v>2.37</v>
      </c>
      <c r="Y12" t="n">
        <v>0.5</v>
      </c>
      <c r="Z12" t="n">
        <v>10</v>
      </c>
      <c r="AA12" t="n">
        <v>931.5844427490756</v>
      </c>
      <c r="AB12" t="n">
        <v>1274.634933174306</v>
      </c>
      <c r="AC12" t="n">
        <v>1152.985564113514</v>
      </c>
      <c r="AD12" t="n">
        <v>931584.4427490756</v>
      </c>
      <c r="AE12" t="n">
        <v>1274634.933174306</v>
      </c>
      <c r="AF12" t="n">
        <v>1.800722543383111e-06</v>
      </c>
      <c r="AG12" t="n">
        <v>9</v>
      </c>
      <c r="AH12" t="n">
        <v>1152985.564113514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1.1986</v>
      </c>
      <c r="E13" t="n">
        <v>83.43000000000001</v>
      </c>
      <c r="F13" t="n">
        <v>79.56</v>
      </c>
      <c r="G13" t="n">
        <v>99.45</v>
      </c>
      <c r="H13" t="n">
        <v>1.22</v>
      </c>
      <c r="I13" t="n">
        <v>48</v>
      </c>
      <c r="J13" t="n">
        <v>175.02</v>
      </c>
      <c r="K13" t="n">
        <v>50.28</v>
      </c>
      <c r="L13" t="n">
        <v>12</v>
      </c>
      <c r="M13" t="n">
        <v>23</v>
      </c>
      <c r="N13" t="n">
        <v>32.74</v>
      </c>
      <c r="O13" t="n">
        <v>21819.6</v>
      </c>
      <c r="P13" t="n">
        <v>763.01</v>
      </c>
      <c r="Q13" t="n">
        <v>3559.28</v>
      </c>
      <c r="R13" t="n">
        <v>224.42</v>
      </c>
      <c r="S13" t="n">
        <v>137.76</v>
      </c>
      <c r="T13" t="n">
        <v>36306.95</v>
      </c>
      <c r="U13" t="n">
        <v>0.61</v>
      </c>
      <c r="V13" t="n">
        <v>0.86</v>
      </c>
      <c r="W13" t="n">
        <v>6.32</v>
      </c>
      <c r="X13" t="n">
        <v>2.15</v>
      </c>
      <c r="Y13" t="n">
        <v>0.5</v>
      </c>
      <c r="Z13" t="n">
        <v>10</v>
      </c>
      <c r="AA13" t="n">
        <v>913.0979137441386</v>
      </c>
      <c r="AB13" t="n">
        <v>1249.340848621652</v>
      </c>
      <c r="AC13" t="n">
        <v>1130.105511490094</v>
      </c>
      <c r="AD13" t="n">
        <v>913097.9137441387</v>
      </c>
      <c r="AE13" t="n">
        <v>1249340.848621652</v>
      </c>
      <c r="AF13" t="n">
        <v>1.808871974940494e-06</v>
      </c>
      <c r="AG13" t="n">
        <v>9</v>
      </c>
      <c r="AH13" t="n">
        <v>1130105.511490094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1.2003</v>
      </c>
      <c r="E14" t="n">
        <v>83.31999999999999</v>
      </c>
      <c r="F14" t="n">
        <v>79.51000000000001</v>
      </c>
      <c r="G14" t="n">
        <v>103.71</v>
      </c>
      <c r="H14" t="n">
        <v>1.31</v>
      </c>
      <c r="I14" t="n">
        <v>46</v>
      </c>
      <c r="J14" t="n">
        <v>176.49</v>
      </c>
      <c r="K14" t="n">
        <v>50.28</v>
      </c>
      <c r="L14" t="n">
        <v>13</v>
      </c>
      <c r="M14" t="n">
        <v>7</v>
      </c>
      <c r="N14" t="n">
        <v>33.21</v>
      </c>
      <c r="O14" t="n">
        <v>22001.54</v>
      </c>
      <c r="P14" t="n">
        <v>759.77</v>
      </c>
      <c r="Q14" t="n">
        <v>3559.32</v>
      </c>
      <c r="R14" t="n">
        <v>221.74</v>
      </c>
      <c r="S14" t="n">
        <v>137.76</v>
      </c>
      <c r="T14" t="n">
        <v>34977.66</v>
      </c>
      <c r="U14" t="n">
        <v>0.62</v>
      </c>
      <c r="V14" t="n">
        <v>0.87</v>
      </c>
      <c r="W14" t="n">
        <v>6.35</v>
      </c>
      <c r="X14" t="n">
        <v>2.1</v>
      </c>
      <c r="Y14" t="n">
        <v>0.5</v>
      </c>
      <c r="Z14" t="n">
        <v>10</v>
      </c>
      <c r="AA14" t="n">
        <v>909.450110237254</v>
      </c>
      <c r="AB14" t="n">
        <v>1244.349762933799</v>
      </c>
      <c r="AC14" t="n">
        <v>1125.590768015257</v>
      </c>
      <c r="AD14" t="n">
        <v>909450.1102372539</v>
      </c>
      <c r="AE14" t="n">
        <v>1244349.762933799</v>
      </c>
      <c r="AF14" t="n">
        <v>1.811437536727077e-06</v>
      </c>
      <c r="AG14" t="n">
        <v>9</v>
      </c>
      <c r="AH14" t="n">
        <v>1125590.768015258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1.2001</v>
      </c>
      <c r="E15" t="n">
        <v>83.33</v>
      </c>
      <c r="F15" t="n">
        <v>79.52</v>
      </c>
      <c r="G15" t="n">
        <v>103.72</v>
      </c>
      <c r="H15" t="n">
        <v>1.4</v>
      </c>
      <c r="I15" t="n">
        <v>46</v>
      </c>
      <c r="J15" t="n">
        <v>177.97</v>
      </c>
      <c r="K15" t="n">
        <v>50.28</v>
      </c>
      <c r="L15" t="n">
        <v>14</v>
      </c>
      <c r="M15" t="n">
        <v>1</v>
      </c>
      <c r="N15" t="n">
        <v>33.69</v>
      </c>
      <c r="O15" t="n">
        <v>22184.13</v>
      </c>
      <c r="P15" t="n">
        <v>765.58</v>
      </c>
      <c r="Q15" t="n">
        <v>3559.34</v>
      </c>
      <c r="R15" t="n">
        <v>221.86</v>
      </c>
      <c r="S15" t="n">
        <v>137.76</v>
      </c>
      <c r="T15" t="n">
        <v>35038.06</v>
      </c>
      <c r="U15" t="n">
        <v>0.62</v>
      </c>
      <c r="V15" t="n">
        <v>0.86</v>
      </c>
      <c r="W15" t="n">
        <v>6.36</v>
      </c>
      <c r="X15" t="n">
        <v>2.12</v>
      </c>
      <c r="Y15" t="n">
        <v>0.5</v>
      </c>
      <c r="Z15" t="n">
        <v>10</v>
      </c>
      <c r="AA15" t="n">
        <v>913.8304828334567</v>
      </c>
      <c r="AB15" t="n">
        <v>1250.343181968324</v>
      </c>
      <c r="AC15" t="n">
        <v>1131.012183548944</v>
      </c>
      <c r="AD15" t="n">
        <v>913830.4828334567</v>
      </c>
      <c r="AE15" t="n">
        <v>1250343.181968324</v>
      </c>
      <c r="AF15" t="n">
        <v>1.811135705928655e-06</v>
      </c>
      <c r="AG15" t="n">
        <v>9</v>
      </c>
      <c r="AH15" t="n">
        <v>1131012.183548944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1.2</v>
      </c>
      <c r="E16" t="n">
        <v>83.33</v>
      </c>
      <c r="F16" t="n">
        <v>79.53</v>
      </c>
      <c r="G16" t="n">
        <v>103.73</v>
      </c>
      <c r="H16" t="n">
        <v>1.48</v>
      </c>
      <c r="I16" t="n">
        <v>46</v>
      </c>
      <c r="J16" t="n">
        <v>179.46</v>
      </c>
      <c r="K16" t="n">
        <v>50.28</v>
      </c>
      <c r="L16" t="n">
        <v>15</v>
      </c>
      <c r="M16" t="n">
        <v>0</v>
      </c>
      <c r="N16" t="n">
        <v>34.18</v>
      </c>
      <c r="O16" t="n">
        <v>22367.38</v>
      </c>
      <c r="P16" t="n">
        <v>771.52</v>
      </c>
      <c r="Q16" t="n">
        <v>3559.34</v>
      </c>
      <c r="R16" t="n">
        <v>221.87</v>
      </c>
      <c r="S16" t="n">
        <v>137.76</v>
      </c>
      <c r="T16" t="n">
        <v>35041.89</v>
      </c>
      <c r="U16" t="n">
        <v>0.62</v>
      </c>
      <c r="V16" t="n">
        <v>0.86</v>
      </c>
      <c r="W16" t="n">
        <v>6.36</v>
      </c>
      <c r="X16" t="n">
        <v>2.12</v>
      </c>
      <c r="Y16" t="n">
        <v>0.5</v>
      </c>
      <c r="Z16" t="n">
        <v>10</v>
      </c>
      <c r="AA16" t="n">
        <v>918.2391337714491</v>
      </c>
      <c r="AB16" t="n">
        <v>1256.375292677637</v>
      </c>
      <c r="AC16" t="n">
        <v>1136.468598078281</v>
      </c>
      <c r="AD16" t="n">
        <v>918239.1337714491</v>
      </c>
      <c r="AE16" t="n">
        <v>1256375.292677637</v>
      </c>
      <c r="AF16" t="n">
        <v>1.810984790529444e-06</v>
      </c>
      <c r="AG16" t="n">
        <v>9</v>
      </c>
      <c r="AH16" t="n">
        <v>1136468.598078281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0.8567</v>
      </c>
      <c r="E2" t="n">
        <v>116.73</v>
      </c>
      <c r="F2" t="n">
        <v>104.89</v>
      </c>
      <c r="G2" t="n">
        <v>10.89</v>
      </c>
      <c r="H2" t="n">
        <v>0.22</v>
      </c>
      <c r="I2" t="n">
        <v>578</v>
      </c>
      <c r="J2" t="n">
        <v>80.84</v>
      </c>
      <c r="K2" t="n">
        <v>35.1</v>
      </c>
      <c r="L2" t="n">
        <v>1</v>
      </c>
      <c r="M2" t="n">
        <v>576</v>
      </c>
      <c r="N2" t="n">
        <v>9.74</v>
      </c>
      <c r="O2" t="n">
        <v>10204.21</v>
      </c>
      <c r="P2" t="n">
        <v>794.11</v>
      </c>
      <c r="Q2" t="n">
        <v>3559.74</v>
      </c>
      <c r="R2" t="n">
        <v>1082.85</v>
      </c>
      <c r="S2" t="n">
        <v>137.76</v>
      </c>
      <c r="T2" t="n">
        <v>462874.85</v>
      </c>
      <c r="U2" t="n">
        <v>0.13</v>
      </c>
      <c r="V2" t="n">
        <v>0.66</v>
      </c>
      <c r="W2" t="n">
        <v>7.21</v>
      </c>
      <c r="X2" t="n">
        <v>27.47</v>
      </c>
      <c r="Y2" t="n">
        <v>0.5</v>
      </c>
      <c r="Z2" t="n">
        <v>10</v>
      </c>
      <c r="AA2" t="n">
        <v>1277.011055053191</v>
      </c>
      <c r="AB2" t="n">
        <v>1747.262863275405</v>
      </c>
      <c r="AC2" t="n">
        <v>1580.506547903231</v>
      </c>
      <c r="AD2" t="n">
        <v>1277011.055053191</v>
      </c>
      <c r="AE2" t="n">
        <v>1747262.863275405</v>
      </c>
      <c r="AF2" t="n">
        <v>1.442679377636945e-06</v>
      </c>
      <c r="AG2" t="n">
        <v>13</v>
      </c>
      <c r="AH2" t="n">
        <v>1580506.54790323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1.0679</v>
      </c>
      <c r="E3" t="n">
        <v>93.64</v>
      </c>
      <c r="F3" t="n">
        <v>87.86</v>
      </c>
      <c r="G3" t="n">
        <v>23.32</v>
      </c>
      <c r="H3" t="n">
        <v>0.43</v>
      </c>
      <c r="I3" t="n">
        <v>226</v>
      </c>
      <c r="J3" t="n">
        <v>82.04000000000001</v>
      </c>
      <c r="K3" t="n">
        <v>35.1</v>
      </c>
      <c r="L3" t="n">
        <v>2</v>
      </c>
      <c r="M3" t="n">
        <v>224</v>
      </c>
      <c r="N3" t="n">
        <v>9.94</v>
      </c>
      <c r="O3" t="n">
        <v>10352.53</v>
      </c>
      <c r="P3" t="n">
        <v>623.34</v>
      </c>
      <c r="Q3" t="n">
        <v>3559.45</v>
      </c>
      <c r="R3" t="n">
        <v>506.37</v>
      </c>
      <c r="S3" t="n">
        <v>137.76</v>
      </c>
      <c r="T3" t="n">
        <v>176390.55</v>
      </c>
      <c r="U3" t="n">
        <v>0.27</v>
      </c>
      <c r="V3" t="n">
        <v>0.78</v>
      </c>
      <c r="W3" t="n">
        <v>6.58</v>
      </c>
      <c r="X3" t="n">
        <v>10.45</v>
      </c>
      <c r="Y3" t="n">
        <v>0.5</v>
      </c>
      <c r="Z3" t="n">
        <v>10</v>
      </c>
      <c r="AA3" t="n">
        <v>837.8273149306934</v>
      </c>
      <c r="AB3" t="n">
        <v>1146.35229462064</v>
      </c>
      <c r="AC3" t="n">
        <v>1036.946040537596</v>
      </c>
      <c r="AD3" t="n">
        <v>837827.3149306935</v>
      </c>
      <c r="AE3" t="n">
        <v>1146352.29462064</v>
      </c>
      <c r="AF3" t="n">
        <v>1.798339333930773e-06</v>
      </c>
      <c r="AG3" t="n">
        <v>10</v>
      </c>
      <c r="AH3" t="n">
        <v>1036946.040537596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1.1415</v>
      </c>
      <c r="E4" t="n">
        <v>87.61</v>
      </c>
      <c r="F4" t="n">
        <v>83.44</v>
      </c>
      <c r="G4" t="n">
        <v>37.93</v>
      </c>
      <c r="H4" t="n">
        <v>0.63</v>
      </c>
      <c r="I4" t="n">
        <v>132</v>
      </c>
      <c r="J4" t="n">
        <v>83.25</v>
      </c>
      <c r="K4" t="n">
        <v>35.1</v>
      </c>
      <c r="L4" t="n">
        <v>3</v>
      </c>
      <c r="M4" t="n">
        <v>124</v>
      </c>
      <c r="N4" t="n">
        <v>10.15</v>
      </c>
      <c r="O4" t="n">
        <v>10501.19</v>
      </c>
      <c r="P4" t="n">
        <v>546.28</v>
      </c>
      <c r="Q4" t="n">
        <v>3559.41</v>
      </c>
      <c r="R4" t="n">
        <v>356.07</v>
      </c>
      <c r="S4" t="n">
        <v>137.76</v>
      </c>
      <c r="T4" t="n">
        <v>101710.66</v>
      </c>
      <c r="U4" t="n">
        <v>0.39</v>
      </c>
      <c r="V4" t="n">
        <v>0.82</v>
      </c>
      <c r="W4" t="n">
        <v>6.45</v>
      </c>
      <c r="X4" t="n">
        <v>6.03</v>
      </c>
      <c r="Y4" t="n">
        <v>0.5</v>
      </c>
      <c r="Z4" t="n">
        <v>10</v>
      </c>
      <c r="AA4" t="n">
        <v>721.4447499659951</v>
      </c>
      <c r="AB4" t="n">
        <v>987.1125347995436</v>
      </c>
      <c r="AC4" t="n">
        <v>892.9038998994182</v>
      </c>
      <c r="AD4" t="n">
        <v>721444.7499659951</v>
      </c>
      <c r="AE4" t="n">
        <v>987112.5347995436</v>
      </c>
      <c r="AF4" t="n">
        <v>1.922281439911955e-06</v>
      </c>
      <c r="AG4" t="n">
        <v>10</v>
      </c>
      <c r="AH4" t="n">
        <v>892903.8998994182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1.1646</v>
      </c>
      <c r="E5" t="n">
        <v>85.87</v>
      </c>
      <c r="F5" t="n">
        <v>82.18000000000001</v>
      </c>
      <c r="G5" t="n">
        <v>47.41</v>
      </c>
      <c r="H5" t="n">
        <v>0.83</v>
      </c>
      <c r="I5" t="n">
        <v>104</v>
      </c>
      <c r="J5" t="n">
        <v>84.45999999999999</v>
      </c>
      <c r="K5" t="n">
        <v>35.1</v>
      </c>
      <c r="L5" t="n">
        <v>4</v>
      </c>
      <c r="M5" t="n">
        <v>12</v>
      </c>
      <c r="N5" t="n">
        <v>10.36</v>
      </c>
      <c r="O5" t="n">
        <v>10650.22</v>
      </c>
      <c r="P5" t="n">
        <v>514.5700000000001</v>
      </c>
      <c r="Q5" t="n">
        <v>3559.62</v>
      </c>
      <c r="R5" t="n">
        <v>309.59</v>
      </c>
      <c r="S5" t="n">
        <v>137.76</v>
      </c>
      <c r="T5" t="n">
        <v>78613.82000000001</v>
      </c>
      <c r="U5" t="n">
        <v>0.44</v>
      </c>
      <c r="V5" t="n">
        <v>0.84</v>
      </c>
      <c r="W5" t="n">
        <v>6.51</v>
      </c>
      <c r="X5" t="n">
        <v>4.78</v>
      </c>
      <c r="Y5" t="n">
        <v>0.5</v>
      </c>
      <c r="Z5" t="n">
        <v>10</v>
      </c>
      <c r="AA5" t="n">
        <v>672.0717961197238</v>
      </c>
      <c r="AB5" t="n">
        <v>919.5582811660798</v>
      </c>
      <c r="AC5" t="n">
        <v>831.7969294197418</v>
      </c>
      <c r="AD5" t="n">
        <v>672071.7961197238</v>
      </c>
      <c r="AE5" t="n">
        <v>919558.2811660798</v>
      </c>
      <c r="AF5" t="n">
        <v>1.961181747631593e-06</v>
      </c>
      <c r="AG5" t="n">
        <v>9</v>
      </c>
      <c r="AH5" t="n">
        <v>831796.9294197417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1.1648</v>
      </c>
      <c r="E6" t="n">
        <v>85.84999999999999</v>
      </c>
      <c r="F6" t="n">
        <v>82.18000000000001</v>
      </c>
      <c r="G6" t="n">
        <v>47.87</v>
      </c>
      <c r="H6" t="n">
        <v>1.02</v>
      </c>
      <c r="I6" t="n">
        <v>103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519.59</v>
      </c>
      <c r="Q6" t="n">
        <v>3559.42</v>
      </c>
      <c r="R6" t="n">
        <v>309.22</v>
      </c>
      <c r="S6" t="n">
        <v>137.76</v>
      </c>
      <c r="T6" t="n">
        <v>78435.24000000001</v>
      </c>
      <c r="U6" t="n">
        <v>0.45</v>
      </c>
      <c r="V6" t="n">
        <v>0.84</v>
      </c>
      <c r="W6" t="n">
        <v>6.53</v>
      </c>
      <c r="X6" t="n">
        <v>4.78</v>
      </c>
      <c r="Y6" t="n">
        <v>0.5</v>
      </c>
      <c r="Z6" t="n">
        <v>10</v>
      </c>
      <c r="AA6" t="n">
        <v>675.7255106572592</v>
      </c>
      <c r="AB6" t="n">
        <v>924.5574545868446</v>
      </c>
      <c r="AC6" t="n">
        <v>836.318988745613</v>
      </c>
      <c r="AD6" t="n">
        <v>675725.5106572591</v>
      </c>
      <c r="AE6" t="n">
        <v>924557.4545868447</v>
      </c>
      <c r="AF6" t="n">
        <v>1.961518546832629e-06</v>
      </c>
      <c r="AG6" t="n">
        <v>9</v>
      </c>
      <c r="AH6" t="n">
        <v>836318.9887456129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0.7427</v>
      </c>
      <c r="E2" t="n">
        <v>134.65</v>
      </c>
      <c r="F2" t="n">
        <v>115.19</v>
      </c>
      <c r="G2" t="n">
        <v>8.82</v>
      </c>
      <c r="H2" t="n">
        <v>0.16</v>
      </c>
      <c r="I2" t="n">
        <v>784</v>
      </c>
      <c r="J2" t="n">
        <v>107.41</v>
      </c>
      <c r="K2" t="n">
        <v>41.65</v>
      </c>
      <c r="L2" t="n">
        <v>1</v>
      </c>
      <c r="M2" t="n">
        <v>782</v>
      </c>
      <c r="N2" t="n">
        <v>14.77</v>
      </c>
      <c r="O2" t="n">
        <v>13481.73</v>
      </c>
      <c r="P2" t="n">
        <v>1074.21</v>
      </c>
      <c r="Q2" t="n">
        <v>3559.69</v>
      </c>
      <c r="R2" t="n">
        <v>1433.12</v>
      </c>
      <c r="S2" t="n">
        <v>137.76</v>
      </c>
      <c r="T2" t="n">
        <v>636975.47</v>
      </c>
      <c r="U2" t="n">
        <v>0.1</v>
      </c>
      <c r="V2" t="n">
        <v>0.6</v>
      </c>
      <c r="W2" t="n">
        <v>7.54</v>
      </c>
      <c r="X2" t="n">
        <v>37.77</v>
      </c>
      <c r="Y2" t="n">
        <v>0.5</v>
      </c>
      <c r="Z2" t="n">
        <v>10</v>
      </c>
      <c r="AA2" t="n">
        <v>1911.323689083864</v>
      </c>
      <c r="AB2" t="n">
        <v>2615.157393054582</v>
      </c>
      <c r="AC2" t="n">
        <v>2365.570441857905</v>
      </c>
      <c r="AD2" t="n">
        <v>1911323.689083864</v>
      </c>
      <c r="AE2" t="n">
        <v>2615157.393054582</v>
      </c>
      <c r="AF2" t="n">
        <v>1.196508669266168e-06</v>
      </c>
      <c r="AG2" t="n">
        <v>15</v>
      </c>
      <c r="AH2" t="n">
        <v>2365570.441857905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1.0013</v>
      </c>
      <c r="E3" t="n">
        <v>99.87</v>
      </c>
      <c r="F3" t="n">
        <v>91.23</v>
      </c>
      <c r="G3" t="n">
        <v>18.43</v>
      </c>
      <c r="H3" t="n">
        <v>0.32</v>
      </c>
      <c r="I3" t="n">
        <v>297</v>
      </c>
      <c r="J3" t="n">
        <v>108.68</v>
      </c>
      <c r="K3" t="n">
        <v>41.65</v>
      </c>
      <c r="L3" t="n">
        <v>2</v>
      </c>
      <c r="M3" t="n">
        <v>295</v>
      </c>
      <c r="N3" t="n">
        <v>15.03</v>
      </c>
      <c r="O3" t="n">
        <v>13638.32</v>
      </c>
      <c r="P3" t="n">
        <v>820.91</v>
      </c>
      <c r="Q3" t="n">
        <v>3559.46</v>
      </c>
      <c r="R3" t="n">
        <v>619.58</v>
      </c>
      <c r="S3" t="n">
        <v>137.76</v>
      </c>
      <c r="T3" t="n">
        <v>232642.9</v>
      </c>
      <c r="U3" t="n">
        <v>0.22</v>
      </c>
      <c r="V3" t="n">
        <v>0.75</v>
      </c>
      <c r="W3" t="n">
        <v>6.74</v>
      </c>
      <c r="X3" t="n">
        <v>13.82</v>
      </c>
      <c r="Y3" t="n">
        <v>0.5</v>
      </c>
      <c r="Z3" t="n">
        <v>10</v>
      </c>
      <c r="AA3" t="n">
        <v>1121.642939618205</v>
      </c>
      <c r="AB3" t="n">
        <v>1534.681353379761</v>
      </c>
      <c r="AC3" t="n">
        <v>1388.213518952003</v>
      </c>
      <c r="AD3" t="n">
        <v>1121642.939618204</v>
      </c>
      <c r="AE3" t="n">
        <v>1534681.353379761</v>
      </c>
      <c r="AF3" t="n">
        <v>1.613119874156745e-06</v>
      </c>
      <c r="AG3" t="n">
        <v>11</v>
      </c>
      <c r="AH3" t="n">
        <v>1388213.518952003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1.0912</v>
      </c>
      <c r="E4" t="n">
        <v>91.65000000000001</v>
      </c>
      <c r="F4" t="n">
        <v>85.63</v>
      </c>
      <c r="G4" t="n">
        <v>28.7</v>
      </c>
      <c r="H4" t="n">
        <v>0.48</v>
      </c>
      <c r="I4" t="n">
        <v>179</v>
      </c>
      <c r="J4" t="n">
        <v>109.96</v>
      </c>
      <c r="K4" t="n">
        <v>41.65</v>
      </c>
      <c r="L4" t="n">
        <v>3</v>
      </c>
      <c r="M4" t="n">
        <v>177</v>
      </c>
      <c r="N4" t="n">
        <v>15.31</v>
      </c>
      <c r="O4" t="n">
        <v>13795.21</v>
      </c>
      <c r="P4" t="n">
        <v>740.42</v>
      </c>
      <c r="Q4" t="n">
        <v>3559.45</v>
      </c>
      <c r="R4" t="n">
        <v>430.27</v>
      </c>
      <c r="S4" t="n">
        <v>137.76</v>
      </c>
      <c r="T4" t="n">
        <v>138580.21</v>
      </c>
      <c r="U4" t="n">
        <v>0.32</v>
      </c>
      <c r="V4" t="n">
        <v>0.8</v>
      </c>
      <c r="W4" t="n">
        <v>6.53</v>
      </c>
      <c r="X4" t="n">
        <v>8.220000000000001</v>
      </c>
      <c r="Y4" t="n">
        <v>0.5</v>
      </c>
      <c r="Z4" t="n">
        <v>10</v>
      </c>
      <c r="AA4" t="n">
        <v>948.0561165552102</v>
      </c>
      <c r="AB4" t="n">
        <v>1297.172203954821</v>
      </c>
      <c r="AC4" t="n">
        <v>1173.371909401995</v>
      </c>
      <c r="AD4" t="n">
        <v>948056.1165552102</v>
      </c>
      <c r="AE4" t="n">
        <v>1297172.203954821</v>
      </c>
      <c r="AF4" t="n">
        <v>1.757951070288465e-06</v>
      </c>
      <c r="AG4" t="n">
        <v>10</v>
      </c>
      <c r="AH4" t="n">
        <v>1173371.909401995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83.09999999999999</v>
      </c>
      <c r="G5" t="n">
        <v>39.89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687.6799999999999</v>
      </c>
      <c r="Q5" t="n">
        <v>3559.32</v>
      </c>
      <c r="R5" t="n">
        <v>345.42</v>
      </c>
      <c r="S5" t="n">
        <v>137.76</v>
      </c>
      <c r="T5" t="n">
        <v>96424.8</v>
      </c>
      <c r="U5" t="n">
        <v>0.4</v>
      </c>
      <c r="V5" t="n">
        <v>0.83</v>
      </c>
      <c r="W5" t="n">
        <v>6.42</v>
      </c>
      <c r="X5" t="n">
        <v>5.69</v>
      </c>
      <c r="Y5" t="n">
        <v>0.5</v>
      </c>
      <c r="Z5" t="n">
        <v>10</v>
      </c>
      <c r="AA5" t="n">
        <v>866.7065966283144</v>
      </c>
      <c r="AB5" t="n">
        <v>1185.866201903314</v>
      </c>
      <c r="AC5" t="n">
        <v>1072.688795967329</v>
      </c>
      <c r="AD5" t="n">
        <v>866706.5966283143</v>
      </c>
      <c r="AE5" t="n">
        <v>1185866.201903314</v>
      </c>
      <c r="AF5" t="n">
        <v>1.832541552834612e-06</v>
      </c>
      <c r="AG5" t="n">
        <v>10</v>
      </c>
      <c r="AH5" t="n">
        <v>1072688.795967329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1.1666</v>
      </c>
      <c r="E6" t="n">
        <v>85.72</v>
      </c>
      <c r="F6" t="n">
        <v>81.61</v>
      </c>
      <c r="G6" t="n">
        <v>52.65</v>
      </c>
      <c r="H6" t="n">
        <v>0.78</v>
      </c>
      <c r="I6" t="n">
        <v>93</v>
      </c>
      <c r="J6" t="n">
        <v>112.51</v>
      </c>
      <c r="K6" t="n">
        <v>41.65</v>
      </c>
      <c r="L6" t="n">
        <v>5</v>
      </c>
      <c r="M6" t="n">
        <v>89</v>
      </c>
      <c r="N6" t="n">
        <v>15.86</v>
      </c>
      <c r="O6" t="n">
        <v>14110.24</v>
      </c>
      <c r="P6" t="n">
        <v>640.42</v>
      </c>
      <c r="Q6" t="n">
        <v>3559.43</v>
      </c>
      <c r="R6" t="n">
        <v>294.91</v>
      </c>
      <c r="S6" t="n">
        <v>137.76</v>
      </c>
      <c r="T6" t="n">
        <v>71328.08</v>
      </c>
      <c r="U6" t="n">
        <v>0.47</v>
      </c>
      <c r="V6" t="n">
        <v>0.84</v>
      </c>
      <c r="W6" t="n">
        <v>6.36</v>
      </c>
      <c r="X6" t="n">
        <v>4.21</v>
      </c>
      <c r="Y6" t="n">
        <v>0.5</v>
      </c>
      <c r="Z6" t="n">
        <v>10</v>
      </c>
      <c r="AA6" t="n">
        <v>797.5604100668339</v>
      </c>
      <c r="AB6" t="n">
        <v>1091.25733893544</v>
      </c>
      <c r="AC6" t="n">
        <v>987.1092700967354</v>
      </c>
      <c r="AD6" t="n">
        <v>797560.410066834</v>
      </c>
      <c r="AE6" t="n">
        <v>1091257.33893544</v>
      </c>
      <c r="AF6" t="n">
        <v>1.879422396076359e-06</v>
      </c>
      <c r="AG6" t="n">
        <v>9</v>
      </c>
      <c r="AH6" t="n">
        <v>987109.2700967353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1.1819</v>
      </c>
      <c r="E7" t="n">
        <v>84.61</v>
      </c>
      <c r="F7" t="n">
        <v>80.88</v>
      </c>
      <c r="G7" t="n">
        <v>63.85</v>
      </c>
      <c r="H7" t="n">
        <v>0.93</v>
      </c>
      <c r="I7" t="n">
        <v>76</v>
      </c>
      <c r="J7" t="n">
        <v>113.79</v>
      </c>
      <c r="K7" t="n">
        <v>41.65</v>
      </c>
      <c r="L7" t="n">
        <v>6</v>
      </c>
      <c r="M7" t="n">
        <v>35</v>
      </c>
      <c r="N7" t="n">
        <v>16.14</v>
      </c>
      <c r="O7" t="n">
        <v>14268.39</v>
      </c>
      <c r="P7" t="n">
        <v>605.62</v>
      </c>
      <c r="Q7" t="n">
        <v>3559.32</v>
      </c>
      <c r="R7" t="n">
        <v>268.28</v>
      </c>
      <c r="S7" t="n">
        <v>137.76</v>
      </c>
      <c r="T7" t="n">
        <v>58100.17</v>
      </c>
      <c r="U7" t="n">
        <v>0.51</v>
      </c>
      <c r="V7" t="n">
        <v>0.85</v>
      </c>
      <c r="W7" t="n">
        <v>6.39</v>
      </c>
      <c r="X7" t="n">
        <v>3.48</v>
      </c>
      <c r="Y7" t="n">
        <v>0.5</v>
      </c>
      <c r="Z7" t="n">
        <v>10</v>
      </c>
      <c r="AA7" t="n">
        <v>760.9755175857816</v>
      </c>
      <c r="AB7" t="n">
        <v>1041.200275031319</v>
      </c>
      <c r="AC7" t="n">
        <v>941.8295821160935</v>
      </c>
      <c r="AD7" t="n">
        <v>760975.5175857816</v>
      </c>
      <c r="AE7" t="n">
        <v>1041200.275031319</v>
      </c>
      <c r="AF7" t="n">
        <v>1.904071086852948e-06</v>
      </c>
      <c r="AG7" t="n">
        <v>9</v>
      </c>
      <c r="AH7" t="n">
        <v>941829.5821160936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1.1843</v>
      </c>
      <c r="E8" t="n">
        <v>84.44</v>
      </c>
      <c r="F8" t="n">
        <v>80.78</v>
      </c>
      <c r="G8" t="n">
        <v>66.40000000000001</v>
      </c>
      <c r="H8" t="n">
        <v>1.07</v>
      </c>
      <c r="I8" t="n">
        <v>73</v>
      </c>
      <c r="J8" t="n">
        <v>115.08</v>
      </c>
      <c r="K8" t="n">
        <v>41.65</v>
      </c>
      <c r="L8" t="n">
        <v>7</v>
      </c>
      <c r="M8" t="n">
        <v>3</v>
      </c>
      <c r="N8" t="n">
        <v>16.43</v>
      </c>
      <c r="O8" t="n">
        <v>14426.96</v>
      </c>
      <c r="P8" t="n">
        <v>604.74</v>
      </c>
      <c r="Q8" t="n">
        <v>3559.34</v>
      </c>
      <c r="R8" t="n">
        <v>263.44</v>
      </c>
      <c r="S8" t="n">
        <v>137.76</v>
      </c>
      <c r="T8" t="n">
        <v>55693.16</v>
      </c>
      <c r="U8" t="n">
        <v>0.52</v>
      </c>
      <c r="V8" t="n">
        <v>0.85</v>
      </c>
      <c r="W8" t="n">
        <v>6.43</v>
      </c>
      <c r="X8" t="n">
        <v>3.37</v>
      </c>
      <c r="Y8" t="n">
        <v>0.5</v>
      </c>
      <c r="Z8" t="n">
        <v>10</v>
      </c>
      <c r="AA8" t="n">
        <v>758.7271777809051</v>
      </c>
      <c r="AB8" t="n">
        <v>1038.123997320535</v>
      </c>
      <c r="AC8" t="n">
        <v>939.046900032444</v>
      </c>
      <c r="AD8" t="n">
        <v>758727.177780905</v>
      </c>
      <c r="AE8" t="n">
        <v>1038123.997320535</v>
      </c>
      <c r="AF8" t="n">
        <v>1.907937548151236e-06</v>
      </c>
      <c r="AG8" t="n">
        <v>9</v>
      </c>
      <c r="AH8" t="n">
        <v>939046.900032444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1.1844</v>
      </c>
      <c r="E9" t="n">
        <v>84.43000000000001</v>
      </c>
      <c r="F9" t="n">
        <v>80.77</v>
      </c>
      <c r="G9" t="n">
        <v>66.39</v>
      </c>
      <c r="H9" t="n">
        <v>1.21</v>
      </c>
      <c r="I9" t="n">
        <v>73</v>
      </c>
      <c r="J9" t="n">
        <v>116.37</v>
      </c>
      <c r="K9" t="n">
        <v>41.65</v>
      </c>
      <c r="L9" t="n">
        <v>8</v>
      </c>
      <c r="M9" t="n">
        <v>0</v>
      </c>
      <c r="N9" t="n">
        <v>16.72</v>
      </c>
      <c r="O9" t="n">
        <v>14585.96</v>
      </c>
      <c r="P9" t="n">
        <v>609.89</v>
      </c>
      <c r="Q9" t="n">
        <v>3559.34</v>
      </c>
      <c r="R9" t="n">
        <v>263.09</v>
      </c>
      <c r="S9" t="n">
        <v>137.76</v>
      </c>
      <c r="T9" t="n">
        <v>55517.23</v>
      </c>
      <c r="U9" t="n">
        <v>0.52</v>
      </c>
      <c r="V9" t="n">
        <v>0.85</v>
      </c>
      <c r="W9" t="n">
        <v>6.43</v>
      </c>
      <c r="X9" t="n">
        <v>3.37</v>
      </c>
      <c r="Y9" t="n">
        <v>0.5</v>
      </c>
      <c r="Z9" t="n">
        <v>10</v>
      </c>
      <c r="AA9" t="n">
        <v>762.4312901429222</v>
      </c>
      <c r="AB9" t="n">
        <v>1043.192127268152</v>
      </c>
      <c r="AC9" t="n">
        <v>943.6313347710247</v>
      </c>
      <c r="AD9" t="n">
        <v>762431.2901429222</v>
      </c>
      <c r="AE9" t="n">
        <v>1043192.127268152</v>
      </c>
      <c r="AF9" t="n">
        <v>1.908098650705332e-06</v>
      </c>
      <c r="AG9" t="n">
        <v>9</v>
      </c>
      <c r="AH9" t="n">
        <v>943631.3347710248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0.9468</v>
      </c>
      <c r="E2" t="n">
        <v>105.62</v>
      </c>
      <c r="F2" t="n">
        <v>97.81</v>
      </c>
      <c r="G2" t="n">
        <v>13.55</v>
      </c>
      <c r="H2" t="n">
        <v>0.28</v>
      </c>
      <c r="I2" t="n">
        <v>433</v>
      </c>
      <c r="J2" t="n">
        <v>61.76</v>
      </c>
      <c r="K2" t="n">
        <v>28.92</v>
      </c>
      <c r="L2" t="n">
        <v>1</v>
      </c>
      <c r="M2" t="n">
        <v>431</v>
      </c>
      <c r="N2" t="n">
        <v>6.84</v>
      </c>
      <c r="O2" t="n">
        <v>7851.41</v>
      </c>
      <c r="P2" t="n">
        <v>596.71</v>
      </c>
      <c r="Q2" t="n">
        <v>3559.48</v>
      </c>
      <c r="R2" t="n">
        <v>842.52</v>
      </c>
      <c r="S2" t="n">
        <v>137.76</v>
      </c>
      <c r="T2" t="n">
        <v>343431.58</v>
      </c>
      <c r="U2" t="n">
        <v>0.16</v>
      </c>
      <c r="V2" t="n">
        <v>0.7</v>
      </c>
      <c r="W2" t="n">
        <v>6.97</v>
      </c>
      <c r="X2" t="n">
        <v>20.4</v>
      </c>
      <c r="Y2" t="n">
        <v>0.5</v>
      </c>
      <c r="Z2" t="n">
        <v>10</v>
      </c>
      <c r="AA2" t="n">
        <v>915.8727570380822</v>
      </c>
      <c r="AB2" t="n">
        <v>1253.137511633871</v>
      </c>
      <c r="AC2" t="n">
        <v>1133.539826313078</v>
      </c>
      <c r="AD2" t="n">
        <v>915872.7570380822</v>
      </c>
      <c r="AE2" t="n">
        <v>1253137.511633871</v>
      </c>
      <c r="AF2" t="n">
        <v>1.655926260673438e-06</v>
      </c>
      <c r="AG2" t="n">
        <v>12</v>
      </c>
      <c r="AH2" t="n">
        <v>1133539.826313078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1.1198</v>
      </c>
      <c r="E3" t="n">
        <v>89.3</v>
      </c>
      <c r="F3" t="n">
        <v>85.16</v>
      </c>
      <c r="G3" t="n">
        <v>30.23</v>
      </c>
      <c r="H3" t="n">
        <v>0.55</v>
      </c>
      <c r="I3" t="n">
        <v>169</v>
      </c>
      <c r="J3" t="n">
        <v>62.92</v>
      </c>
      <c r="K3" t="n">
        <v>28.92</v>
      </c>
      <c r="L3" t="n">
        <v>2</v>
      </c>
      <c r="M3" t="n">
        <v>134</v>
      </c>
      <c r="N3" t="n">
        <v>7</v>
      </c>
      <c r="O3" t="n">
        <v>7994.37</v>
      </c>
      <c r="P3" t="n">
        <v>461.79</v>
      </c>
      <c r="Q3" t="n">
        <v>3559.45</v>
      </c>
      <c r="R3" t="n">
        <v>413.47</v>
      </c>
      <c r="S3" t="n">
        <v>137.76</v>
      </c>
      <c r="T3" t="n">
        <v>130229.12</v>
      </c>
      <c r="U3" t="n">
        <v>0.33</v>
      </c>
      <c r="V3" t="n">
        <v>0.8100000000000001</v>
      </c>
      <c r="W3" t="n">
        <v>6.53</v>
      </c>
      <c r="X3" t="n">
        <v>7.75</v>
      </c>
      <c r="Y3" t="n">
        <v>0.5</v>
      </c>
      <c r="Z3" t="n">
        <v>10</v>
      </c>
      <c r="AA3" t="n">
        <v>641.5251334215777</v>
      </c>
      <c r="AB3" t="n">
        <v>877.7629896388285</v>
      </c>
      <c r="AC3" t="n">
        <v>793.9905218557915</v>
      </c>
      <c r="AD3" t="n">
        <v>641525.1334215777</v>
      </c>
      <c r="AE3" t="n">
        <v>877762.9896388284</v>
      </c>
      <c r="AF3" t="n">
        <v>1.958498338299658e-06</v>
      </c>
      <c r="AG3" t="n">
        <v>10</v>
      </c>
      <c r="AH3" t="n">
        <v>793990.5218557914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1.1377</v>
      </c>
      <c r="E4" t="n">
        <v>87.90000000000001</v>
      </c>
      <c r="F4" t="n">
        <v>84.09999999999999</v>
      </c>
      <c r="G4" t="n">
        <v>35.04</v>
      </c>
      <c r="H4" t="n">
        <v>0.8100000000000001</v>
      </c>
      <c r="I4" t="n">
        <v>144</v>
      </c>
      <c r="J4" t="n">
        <v>64.08</v>
      </c>
      <c r="K4" t="n">
        <v>28.92</v>
      </c>
      <c r="L4" t="n">
        <v>3</v>
      </c>
      <c r="M4" t="n">
        <v>2</v>
      </c>
      <c r="N4" t="n">
        <v>7.16</v>
      </c>
      <c r="O4" t="n">
        <v>8137.65</v>
      </c>
      <c r="P4" t="n">
        <v>446.75</v>
      </c>
      <c r="Q4" t="n">
        <v>3559.36</v>
      </c>
      <c r="R4" t="n">
        <v>371.9</v>
      </c>
      <c r="S4" t="n">
        <v>137.76</v>
      </c>
      <c r="T4" t="n">
        <v>109569.54</v>
      </c>
      <c r="U4" t="n">
        <v>0.37</v>
      </c>
      <c r="V4" t="n">
        <v>0.82</v>
      </c>
      <c r="W4" t="n">
        <v>6.66</v>
      </c>
      <c r="X4" t="n">
        <v>6.69</v>
      </c>
      <c r="Y4" t="n">
        <v>0.5</v>
      </c>
      <c r="Z4" t="n">
        <v>10</v>
      </c>
      <c r="AA4" t="n">
        <v>619.3369670453841</v>
      </c>
      <c r="AB4" t="n">
        <v>847.4041615301053</v>
      </c>
      <c r="AC4" t="n">
        <v>766.5290976928817</v>
      </c>
      <c r="AD4" t="n">
        <v>619336.9670453841</v>
      </c>
      <c r="AE4" t="n">
        <v>847404.1615301053</v>
      </c>
      <c r="AF4" t="n">
        <v>1.989804928990464e-06</v>
      </c>
      <c r="AG4" t="n">
        <v>10</v>
      </c>
      <c r="AH4" t="n">
        <v>766529.0976928817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1.1375</v>
      </c>
      <c r="E5" t="n">
        <v>87.91</v>
      </c>
      <c r="F5" t="n">
        <v>84.12</v>
      </c>
      <c r="G5" t="n">
        <v>35.05</v>
      </c>
      <c r="H5" t="n">
        <v>1.07</v>
      </c>
      <c r="I5" t="n">
        <v>144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453.76</v>
      </c>
      <c r="Q5" t="n">
        <v>3559.39</v>
      </c>
      <c r="R5" t="n">
        <v>372.35</v>
      </c>
      <c r="S5" t="n">
        <v>137.76</v>
      </c>
      <c r="T5" t="n">
        <v>109791.7</v>
      </c>
      <c r="U5" t="n">
        <v>0.37</v>
      </c>
      <c r="V5" t="n">
        <v>0.82</v>
      </c>
      <c r="W5" t="n">
        <v>6.66</v>
      </c>
      <c r="X5" t="n">
        <v>6.71</v>
      </c>
      <c r="Y5" t="n">
        <v>0.5</v>
      </c>
      <c r="Z5" t="n">
        <v>10</v>
      </c>
      <c r="AA5" t="n">
        <v>624.8352219577911</v>
      </c>
      <c r="AB5" t="n">
        <v>854.927116467148</v>
      </c>
      <c r="AC5" t="n">
        <v>773.3340723692669</v>
      </c>
      <c r="AD5" t="n">
        <v>624835.2219577911</v>
      </c>
      <c r="AE5" t="n">
        <v>854927.1164671481</v>
      </c>
      <c r="AF5" t="n">
        <v>1.989455134681069e-06</v>
      </c>
      <c r="AG5" t="n">
        <v>10</v>
      </c>
      <c r="AH5" t="n">
        <v>773334.0723692669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0.5181</v>
      </c>
      <c r="E2" t="n">
        <v>193</v>
      </c>
      <c r="F2" t="n">
        <v>144.94</v>
      </c>
      <c r="G2" t="n">
        <v>6.45</v>
      </c>
      <c r="H2" t="n">
        <v>0.11</v>
      </c>
      <c r="I2" t="n">
        <v>1348</v>
      </c>
      <c r="J2" t="n">
        <v>167.88</v>
      </c>
      <c r="K2" t="n">
        <v>51.39</v>
      </c>
      <c r="L2" t="n">
        <v>1</v>
      </c>
      <c r="M2" t="n">
        <v>1346</v>
      </c>
      <c r="N2" t="n">
        <v>30.49</v>
      </c>
      <c r="O2" t="n">
        <v>20939.59</v>
      </c>
      <c r="P2" t="n">
        <v>1832.02</v>
      </c>
      <c r="Q2" t="n">
        <v>3560.22</v>
      </c>
      <c r="R2" t="n">
        <v>2447.86</v>
      </c>
      <c r="S2" t="n">
        <v>137.76</v>
      </c>
      <c r="T2" t="n">
        <v>1141526.18</v>
      </c>
      <c r="U2" t="n">
        <v>0.06</v>
      </c>
      <c r="V2" t="n">
        <v>0.47</v>
      </c>
      <c r="W2" t="n">
        <v>8.49</v>
      </c>
      <c r="X2" t="n">
        <v>67.51000000000001</v>
      </c>
      <c r="Y2" t="n">
        <v>0.5</v>
      </c>
      <c r="Z2" t="n">
        <v>10</v>
      </c>
      <c r="AA2" t="n">
        <v>4414.354795428075</v>
      </c>
      <c r="AB2" t="n">
        <v>6039.914978694015</v>
      </c>
      <c r="AC2" t="n">
        <v>5463.473970201145</v>
      </c>
      <c r="AD2" t="n">
        <v>4414354.795428075</v>
      </c>
      <c r="AE2" t="n">
        <v>6039914.978694015</v>
      </c>
      <c r="AF2" t="n">
        <v>7.748689974373756e-07</v>
      </c>
      <c r="AG2" t="n">
        <v>21</v>
      </c>
      <c r="AH2" t="n">
        <v>5463473.970201145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0.8643999999999999</v>
      </c>
      <c r="E3" t="n">
        <v>115.68</v>
      </c>
      <c r="F3" t="n">
        <v>98.27</v>
      </c>
      <c r="G3" t="n">
        <v>13.28</v>
      </c>
      <c r="H3" t="n">
        <v>0.21</v>
      </c>
      <c r="I3" t="n">
        <v>444</v>
      </c>
      <c r="J3" t="n">
        <v>169.33</v>
      </c>
      <c r="K3" t="n">
        <v>51.39</v>
      </c>
      <c r="L3" t="n">
        <v>2</v>
      </c>
      <c r="M3" t="n">
        <v>442</v>
      </c>
      <c r="N3" t="n">
        <v>30.94</v>
      </c>
      <c r="O3" t="n">
        <v>21118.46</v>
      </c>
      <c r="P3" t="n">
        <v>1222.63</v>
      </c>
      <c r="Q3" t="n">
        <v>3559.56</v>
      </c>
      <c r="R3" t="n">
        <v>858.86</v>
      </c>
      <c r="S3" t="n">
        <v>137.76</v>
      </c>
      <c r="T3" t="n">
        <v>351548.95</v>
      </c>
      <c r="U3" t="n">
        <v>0.16</v>
      </c>
      <c r="V3" t="n">
        <v>0.7</v>
      </c>
      <c r="W3" t="n">
        <v>6.96</v>
      </c>
      <c r="X3" t="n">
        <v>20.85</v>
      </c>
      <c r="Y3" t="n">
        <v>0.5</v>
      </c>
      <c r="Z3" t="n">
        <v>10</v>
      </c>
      <c r="AA3" t="n">
        <v>1828.564207382646</v>
      </c>
      <c r="AB3" t="n">
        <v>2501.922219100324</v>
      </c>
      <c r="AC3" t="n">
        <v>2263.142273979277</v>
      </c>
      <c r="AD3" t="n">
        <v>1828564.207382646</v>
      </c>
      <c r="AE3" t="n">
        <v>2501922.219100324</v>
      </c>
      <c r="AF3" t="n">
        <v>1.292794366695363e-06</v>
      </c>
      <c r="AG3" t="n">
        <v>13</v>
      </c>
      <c r="AH3" t="n">
        <v>2263142.273979277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0.9898</v>
      </c>
      <c r="E4" t="n">
        <v>101.03</v>
      </c>
      <c r="F4" t="n">
        <v>89.68000000000001</v>
      </c>
      <c r="G4" t="n">
        <v>20.3</v>
      </c>
      <c r="H4" t="n">
        <v>0.31</v>
      </c>
      <c r="I4" t="n">
        <v>265</v>
      </c>
      <c r="J4" t="n">
        <v>170.79</v>
      </c>
      <c r="K4" t="n">
        <v>51.39</v>
      </c>
      <c r="L4" t="n">
        <v>3</v>
      </c>
      <c r="M4" t="n">
        <v>263</v>
      </c>
      <c r="N4" t="n">
        <v>31.4</v>
      </c>
      <c r="O4" t="n">
        <v>21297.94</v>
      </c>
      <c r="P4" t="n">
        <v>1098.79</v>
      </c>
      <c r="Q4" t="n">
        <v>3559.56</v>
      </c>
      <c r="R4" t="n">
        <v>567.34</v>
      </c>
      <c r="S4" t="n">
        <v>137.76</v>
      </c>
      <c r="T4" t="n">
        <v>206680.45</v>
      </c>
      <c r="U4" t="n">
        <v>0.24</v>
      </c>
      <c r="V4" t="n">
        <v>0.77</v>
      </c>
      <c r="W4" t="n">
        <v>6.67</v>
      </c>
      <c r="X4" t="n">
        <v>12.27</v>
      </c>
      <c r="Y4" t="n">
        <v>0.5</v>
      </c>
      <c r="Z4" t="n">
        <v>10</v>
      </c>
      <c r="AA4" t="n">
        <v>1450.330462253418</v>
      </c>
      <c r="AB4" t="n">
        <v>1984.406122519353</v>
      </c>
      <c r="AC4" t="n">
        <v>1795.017187317591</v>
      </c>
      <c r="AD4" t="n">
        <v>1450330.462253418</v>
      </c>
      <c r="AE4" t="n">
        <v>1984406.122519353</v>
      </c>
      <c r="AF4" t="n">
        <v>1.480342276903135e-06</v>
      </c>
      <c r="AG4" t="n">
        <v>11</v>
      </c>
      <c r="AH4" t="n">
        <v>1795017.187317591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1.0549</v>
      </c>
      <c r="E5" t="n">
        <v>94.79000000000001</v>
      </c>
      <c r="F5" t="n">
        <v>86.05</v>
      </c>
      <c r="G5" t="n">
        <v>27.46</v>
      </c>
      <c r="H5" t="n">
        <v>0.41</v>
      </c>
      <c r="I5" t="n">
        <v>188</v>
      </c>
      <c r="J5" t="n">
        <v>172.25</v>
      </c>
      <c r="K5" t="n">
        <v>51.39</v>
      </c>
      <c r="L5" t="n">
        <v>4</v>
      </c>
      <c r="M5" t="n">
        <v>186</v>
      </c>
      <c r="N5" t="n">
        <v>31.86</v>
      </c>
      <c r="O5" t="n">
        <v>21478.05</v>
      </c>
      <c r="P5" t="n">
        <v>1036.37</v>
      </c>
      <c r="Q5" t="n">
        <v>3559.44</v>
      </c>
      <c r="R5" t="n">
        <v>444.46</v>
      </c>
      <c r="S5" t="n">
        <v>137.76</v>
      </c>
      <c r="T5" t="n">
        <v>145625.74</v>
      </c>
      <c r="U5" t="n">
        <v>0.31</v>
      </c>
      <c r="V5" t="n">
        <v>0.8</v>
      </c>
      <c r="W5" t="n">
        <v>6.54</v>
      </c>
      <c r="X5" t="n">
        <v>8.640000000000001</v>
      </c>
      <c r="Y5" t="n">
        <v>0.5</v>
      </c>
      <c r="Z5" t="n">
        <v>10</v>
      </c>
      <c r="AA5" t="n">
        <v>1292.235523081162</v>
      </c>
      <c r="AB5" t="n">
        <v>1768.093652087402</v>
      </c>
      <c r="AC5" t="n">
        <v>1599.349275467206</v>
      </c>
      <c r="AD5" t="n">
        <v>1292235.523081162</v>
      </c>
      <c r="AE5" t="n">
        <v>1768093.652087402</v>
      </c>
      <c r="AF5" t="n">
        <v>1.577705665695208e-06</v>
      </c>
      <c r="AG5" t="n">
        <v>10</v>
      </c>
      <c r="AH5" t="n">
        <v>1599349.275467206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1.0961</v>
      </c>
      <c r="E6" t="n">
        <v>91.23</v>
      </c>
      <c r="F6" t="n">
        <v>83.98</v>
      </c>
      <c r="G6" t="n">
        <v>34.99</v>
      </c>
      <c r="H6" t="n">
        <v>0.51</v>
      </c>
      <c r="I6" t="n">
        <v>144</v>
      </c>
      <c r="J6" t="n">
        <v>173.71</v>
      </c>
      <c r="K6" t="n">
        <v>51.39</v>
      </c>
      <c r="L6" t="n">
        <v>5</v>
      </c>
      <c r="M6" t="n">
        <v>142</v>
      </c>
      <c r="N6" t="n">
        <v>32.32</v>
      </c>
      <c r="O6" t="n">
        <v>21658.78</v>
      </c>
      <c r="P6" t="n">
        <v>994.26</v>
      </c>
      <c r="Q6" t="n">
        <v>3559.33</v>
      </c>
      <c r="R6" t="n">
        <v>374.79</v>
      </c>
      <c r="S6" t="n">
        <v>137.76</v>
      </c>
      <c r="T6" t="n">
        <v>111014.11</v>
      </c>
      <c r="U6" t="n">
        <v>0.37</v>
      </c>
      <c r="V6" t="n">
        <v>0.82</v>
      </c>
      <c r="W6" t="n">
        <v>6.46</v>
      </c>
      <c r="X6" t="n">
        <v>6.57</v>
      </c>
      <c r="Y6" t="n">
        <v>0.5</v>
      </c>
      <c r="Z6" t="n">
        <v>10</v>
      </c>
      <c r="AA6" t="n">
        <v>1207.45382810952</v>
      </c>
      <c r="AB6" t="n">
        <v>1652.091596722798</v>
      </c>
      <c r="AC6" t="n">
        <v>1494.418293456692</v>
      </c>
      <c r="AD6" t="n">
        <v>1207453.82810952</v>
      </c>
      <c r="AE6" t="n">
        <v>1652091.596722798</v>
      </c>
      <c r="AF6" t="n">
        <v>1.639324277342419e-06</v>
      </c>
      <c r="AG6" t="n">
        <v>10</v>
      </c>
      <c r="AH6" t="n">
        <v>1494418.293456692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1.1225</v>
      </c>
      <c r="E7" t="n">
        <v>89.09</v>
      </c>
      <c r="F7" t="n">
        <v>82.75</v>
      </c>
      <c r="G7" t="n">
        <v>42.44</v>
      </c>
      <c r="H7" t="n">
        <v>0.61</v>
      </c>
      <c r="I7" t="n">
        <v>117</v>
      </c>
      <c r="J7" t="n">
        <v>175.18</v>
      </c>
      <c r="K7" t="n">
        <v>51.39</v>
      </c>
      <c r="L7" t="n">
        <v>6</v>
      </c>
      <c r="M7" t="n">
        <v>115</v>
      </c>
      <c r="N7" t="n">
        <v>32.79</v>
      </c>
      <c r="O7" t="n">
        <v>21840.16</v>
      </c>
      <c r="P7" t="n">
        <v>963.0700000000001</v>
      </c>
      <c r="Q7" t="n">
        <v>3559.35</v>
      </c>
      <c r="R7" t="n">
        <v>333.07</v>
      </c>
      <c r="S7" t="n">
        <v>137.76</v>
      </c>
      <c r="T7" t="n">
        <v>90285.98</v>
      </c>
      <c r="U7" t="n">
        <v>0.41</v>
      </c>
      <c r="V7" t="n">
        <v>0.83</v>
      </c>
      <c r="W7" t="n">
        <v>6.42</v>
      </c>
      <c r="X7" t="n">
        <v>5.34</v>
      </c>
      <c r="Y7" t="n">
        <v>0.5</v>
      </c>
      <c r="Z7" t="n">
        <v>10</v>
      </c>
      <c r="AA7" t="n">
        <v>1153.468542890033</v>
      </c>
      <c r="AB7" t="n">
        <v>1578.226547822801</v>
      </c>
      <c r="AC7" t="n">
        <v>1427.602821153464</v>
      </c>
      <c r="AD7" t="n">
        <v>1153468.542890033</v>
      </c>
      <c r="AE7" t="n">
        <v>1578226.5478228</v>
      </c>
      <c r="AF7" t="n">
        <v>1.678808047912477e-06</v>
      </c>
      <c r="AG7" t="n">
        <v>10</v>
      </c>
      <c r="AH7" t="n">
        <v>1427602.821153464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1.144</v>
      </c>
      <c r="E8" t="n">
        <v>87.41</v>
      </c>
      <c r="F8" t="n">
        <v>81.75</v>
      </c>
      <c r="G8" t="n">
        <v>50.57</v>
      </c>
      <c r="H8" t="n">
        <v>0.7</v>
      </c>
      <c r="I8" t="n">
        <v>97</v>
      </c>
      <c r="J8" t="n">
        <v>176.66</v>
      </c>
      <c r="K8" t="n">
        <v>51.39</v>
      </c>
      <c r="L8" t="n">
        <v>7</v>
      </c>
      <c r="M8" t="n">
        <v>95</v>
      </c>
      <c r="N8" t="n">
        <v>33.27</v>
      </c>
      <c r="O8" t="n">
        <v>22022.17</v>
      </c>
      <c r="P8" t="n">
        <v>934.02</v>
      </c>
      <c r="Q8" t="n">
        <v>3559.35</v>
      </c>
      <c r="R8" t="n">
        <v>299.72</v>
      </c>
      <c r="S8" t="n">
        <v>137.76</v>
      </c>
      <c r="T8" t="n">
        <v>73711.8</v>
      </c>
      <c r="U8" t="n">
        <v>0.46</v>
      </c>
      <c r="V8" t="n">
        <v>0.84</v>
      </c>
      <c r="W8" t="n">
        <v>6.37</v>
      </c>
      <c r="X8" t="n">
        <v>4.35</v>
      </c>
      <c r="Y8" t="n">
        <v>0.5</v>
      </c>
      <c r="Z8" t="n">
        <v>10</v>
      </c>
      <c r="AA8" t="n">
        <v>1108.572533231808</v>
      </c>
      <c r="AB8" t="n">
        <v>1516.79784673626</v>
      </c>
      <c r="AC8" t="n">
        <v>1372.036789082899</v>
      </c>
      <c r="AD8" t="n">
        <v>1108572.533231808</v>
      </c>
      <c r="AE8" t="n">
        <v>1516797.84673626</v>
      </c>
      <c r="AF8" t="n">
        <v>1.710963391369152e-06</v>
      </c>
      <c r="AG8" t="n">
        <v>10</v>
      </c>
      <c r="AH8" t="n">
        <v>1372036.789082899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1.1577</v>
      </c>
      <c r="E9" t="n">
        <v>86.38</v>
      </c>
      <c r="F9" t="n">
        <v>81.19</v>
      </c>
      <c r="G9" t="n">
        <v>58.69</v>
      </c>
      <c r="H9" t="n">
        <v>0.8</v>
      </c>
      <c r="I9" t="n">
        <v>83</v>
      </c>
      <c r="J9" t="n">
        <v>178.14</v>
      </c>
      <c r="K9" t="n">
        <v>51.39</v>
      </c>
      <c r="L9" t="n">
        <v>8</v>
      </c>
      <c r="M9" t="n">
        <v>81</v>
      </c>
      <c r="N9" t="n">
        <v>33.75</v>
      </c>
      <c r="O9" t="n">
        <v>22204.83</v>
      </c>
      <c r="P9" t="n">
        <v>908.76</v>
      </c>
      <c r="Q9" t="n">
        <v>3559.34</v>
      </c>
      <c r="R9" t="n">
        <v>279.68</v>
      </c>
      <c r="S9" t="n">
        <v>137.76</v>
      </c>
      <c r="T9" t="n">
        <v>63761.16</v>
      </c>
      <c r="U9" t="n">
        <v>0.49</v>
      </c>
      <c r="V9" t="n">
        <v>0.85</v>
      </c>
      <c r="W9" t="n">
        <v>6.38</v>
      </c>
      <c r="X9" t="n">
        <v>3.78</v>
      </c>
      <c r="Y9" t="n">
        <v>0.5</v>
      </c>
      <c r="Z9" t="n">
        <v>10</v>
      </c>
      <c r="AA9" t="n">
        <v>1064.053940226694</v>
      </c>
      <c r="AB9" t="n">
        <v>1455.885543764953</v>
      </c>
      <c r="AC9" t="n">
        <v>1316.93787081622</v>
      </c>
      <c r="AD9" t="n">
        <v>1064053.940226694</v>
      </c>
      <c r="AE9" t="n">
        <v>1455885.543764953</v>
      </c>
      <c r="AF9" t="n">
        <v>1.73145307533922e-06</v>
      </c>
      <c r="AG9" t="n">
        <v>9</v>
      </c>
      <c r="AH9" t="n">
        <v>1316937.87081622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1.1695</v>
      </c>
      <c r="E10" t="n">
        <v>85.51000000000001</v>
      </c>
      <c r="F10" t="n">
        <v>80.7</v>
      </c>
      <c r="G10" t="n">
        <v>67.25</v>
      </c>
      <c r="H10" t="n">
        <v>0.89</v>
      </c>
      <c r="I10" t="n">
        <v>72</v>
      </c>
      <c r="J10" t="n">
        <v>179.63</v>
      </c>
      <c r="K10" t="n">
        <v>51.39</v>
      </c>
      <c r="L10" t="n">
        <v>9</v>
      </c>
      <c r="M10" t="n">
        <v>70</v>
      </c>
      <c r="N10" t="n">
        <v>34.24</v>
      </c>
      <c r="O10" t="n">
        <v>22388.15</v>
      </c>
      <c r="P10" t="n">
        <v>885.53</v>
      </c>
      <c r="Q10" t="n">
        <v>3559.33</v>
      </c>
      <c r="R10" t="n">
        <v>263.73</v>
      </c>
      <c r="S10" t="n">
        <v>137.76</v>
      </c>
      <c r="T10" t="n">
        <v>55841.34</v>
      </c>
      <c r="U10" t="n">
        <v>0.52</v>
      </c>
      <c r="V10" t="n">
        <v>0.85</v>
      </c>
      <c r="W10" t="n">
        <v>6.34</v>
      </c>
      <c r="X10" t="n">
        <v>3.29</v>
      </c>
      <c r="Y10" t="n">
        <v>0.5</v>
      </c>
      <c r="Z10" t="n">
        <v>10</v>
      </c>
      <c r="AA10" t="n">
        <v>1035.502048858251</v>
      </c>
      <c r="AB10" t="n">
        <v>1416.819586374102</v>
      </c>
      <c r="AC10" t="n">
        <v>1281.600313569336</v>
      </c>
      <c r="AD10" t="n">
        <v>1035502.048858251</v>
      </c>
      <c r="AE10" t="n">
        <v>1416819.586374102</v>
      </c>
      <c r="AF10" t="n">
        <v>1.749101124306139e-06</v>
      </c>
      <c r="AG10" t="n">
        <v>9</v>
      </c>
      <c r="AH10" t="n">
        <v>1281600.313569336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1.1802</v>
      </c>
      <c r="E11" t="n">
        <v>84.73</v>
      </c>
      <c r="F11" t="n">
        <v>80.22</v>
      </c>
      <c r="G11" t="n">
        <v>76.40000000000001</v>
      </c>
      <c r="H11" t="n">
        <v>0.98</v>
      </c>
      <c r="I11" t="n">
        <v>63</v>
      </c>
      <c r="J11" t="n">
        <v>181.12</v>
      </c>
      <c r="K11" t="n">
        <v>51.39</v>
      </c>
      <c r="L11" t="n">
        <v>10</v>
      </c>
      <c r="M11" t="n">
        <v>61</v>
      </c>
      <c r="N11" t="n">
        <v>34.73</v>
      </c>
      <c r="O11" t="n">
        <v>22572.13</v>
      </c>
      <c r="P11" t="n">
        <v>861.3099999999999</v>
      </c>
      <c r="Q11" t="n">
        <v>3559.31</v>
      </c>
      <c r="R11" t="n">
        <v>247.64</v>
      </c>
      <c r="S11" t="n">
        <v>137.76</v>
      </c>
      <c r="T11" t="n">
        <v>47841.12</v>
      </c>
      <c r="U11" t="n">
        <v>0.5600000000000001</v>
      </c>
      <c r="V11" t="n">
        <v>0.86</v>
      </c>
      <c r="W11" t="n">
        <v>6.32</v>
      </c>
      <c r="X11" t="n">
        <v>2.82</v>
      </c>
      <c r="Y11" t="n">
        <v>0.5</v>
      </c>
      <c r="Z11" t="n">
        <v>10</v>
      </c>
      <c r="AA11" t="n">
        <v>1007.660319622609</v>
      </c>
      <c r="AB11" t="n">
        <v>1378.725304143491</v>
      </c>
      <c r="AC11" t="n">
        <v>1247.141696169153</v>
      </c>
      <c r="AD11" t="n">
        <v>1007660.319622609</v>
      </c>
      <c r="AE11" t="n">
        <v>1378725.304143491</v>
      </c>
      <c r="AF11" t="n">
        <v>1.765104016165973e-06</v>
      </c>
      <c r="AG11" t="n">
        <v>9</v>
      </c>
      <c r="AH11" t="n">
        <v>1247141.696169153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1.1878</v>
      </c>
      <c r="E12" t="n">
        <v>84.19</v>
      </c>
      <c r="F12" t="n">
        <v>79.92</v>
      </c>
      <c r="G12" t="n">
        <v>85.62</v>
      </c>
      <c r="H12" t="n">
        <v>1.07</v>
      </c>
      <c r="I12" t="n">
        <v>56</v>
      </c>
      <c r="J12" t="n">
        <v>182.62</v>
      </c>
      <c r="K12" t="n">
        <v>51.39</v>
      </c>
      <c r="L12" t="n">
        <v>11</v>
      </c>
      <c r="M12" t="n">
        <v>54</v>
      </c>
      <c r="N12" t="n">
        <v>35.22</v>
      </c>
      <c r="O12" t="n">
        <v>22756.91</v>
      </c>
      <c r="P12" t="n">
        <v>833.52</v>
      </c>
      <c r="Q12" t="n">
        <v>3559.33</v>
      </c>
      <c r="R12" t="n">
        <v>237.06</v>
      </c>
      <c r="S12" t="n">
        <v>137.76</v>
      </c>
      <c r="T12" t="n">
        <v>42588.79</v>
      </c>
      <c r="U12" t="n">
        <v>0.58</v>
      </c>
      <c r="V12" t="n">
        <v>0.86</v>
      </c>
      <c r="W12" t="n">
        <v>6.32</v>
      </c>
      <c r="X12" t="n">
        <v>2.51</v>
      </c>
      <c r="Y12" t="n">
        <v>0.5</v>
      </c>
      <c r="Z12" t="n">
        <v>10</v>
      </c>
      <c r="AA12" t="n">
        <v>980.5621722009756</v>
      </c>
      <c r="AB12" t="n">
        <v>1341.648423355321</v>
      </c>
      <c r="AC12" t="n">
        <v>1213.603380845677</v>
      </c>
      <c r="AD12" t="n">
        <v>980562.1722009756</v>
      </c>
      <c r="AE12" t="n">
        <v>1341648.423355321</v>
      </c>
      <c r="AF12" t="n">
        <v>1.776470556178565e-06</v>
      </c>
      <c r="AG12" t="n">
        <v>9</v>
      </c>
      <c r="AH12" t="n">
        <v>1213603.380845677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1.1946</v>
      </c>
      <c r="E13" t="n">
        <v>83.70999999999999</v>
      </c>
      <c r="F13" t="n">
        <v>79.64</v>
      </c>
      <c r="G13" t="n">
        <v>95.56999999999999</v>
      </c>
      <c r="H13" t="n">
        <v>1.16</v>
      </c>
      <c r="I13" t="n">
        <v>50</v>
      </c>
      <c r="J13" t="n">
        <v>184.12</v>
      </c>
      <c r="K13" t="n">
        <v>51.39</v>
      </c>
      <c r="L13" t="n">
        <v>12</v>
      </c>
      <c r="M13" t="n">
        <v>43</v>
      </c>
      <c r="N13" t="n">
        <v>35.73</v>
      </c>
      <c r="O13" t="n">
        <v>22942.24</v>
      </c>
      <c r="P13" t="n">
        <v>811.04</v>
      </c>
      <c r="Q13" t="n">
        <v>3559.28</v>
      </c>
      <c r="R13" t="n">
        <v>227.86</v>
      </c>
      <c r="S13" t="n">
        <v>137.76</v>
      </c>
      <c r="T13" t="n">
        <v>38015.53</v>
      </c>
      <c r="U13" t="n">
        <v>0.6</v>
      </c>
      <c r="V13" t="n">
        <v>0.86</v>
      </c>
      <c r="W13" t="n">
        <v>6.3</v>
      </c>
      <c r="X13" t="n">
        <v>2.23</v>
      </c>
      <c r="Y13" t="n">
        <v>0.5</v>
      </c>
      <c r="Z13" t="n">
        <v>10</v>
      </c>
      <c r="AA13" t="n">
        <v>958.3093821039824</v>
      </c>
      <c r="AB13" t="n">
        <v>1311.201174220803</v>
      </c>
      <c r="AC13" t="n">
        <v>1186.061974435575</v>
      </c>
      <c r="AD13" t="n">
        <v>958309.3821039825</v>
      </c>
      <c r="AE13" t="n">
        <v>1311201.174220803</v>
      </c>
      <c r="AF13" t="n">
        <v>1.786640618295095e-06</v>
      </c>
      <c r="AG13" t="n">
        <v>9</v>
      </c>
      <c r="AH13" t="n">
        <v>1186061.974435575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1.1989</v>
      </c>
      <c r="E14" t="n">
        <v>83.41</v>
      </c>
      <c r="F14" t="n">
        <v>79.48</v>
      </c>
      <c r="G14" t="n">
        <v>103.67</v>
      </c>
      <c r="H14" t="n">
        <v>1.24</v>
      </c>
      <c r="I14" t="n">
        <v>46</v>
      </c>
      <c r="J14" t="n">
        <v>185.63</v>
      </c>
      <c r="K14" t="n">
        <v>51.39</v>
      </c>
      <c r="L14" t="n">
        <v>13</v>
      </c>
      <c r="M14" t="n">
        <v>29</v>
      </c>
      <c r="N14" t="n">
        <v>36.24</v>
      </c>
      <c r="O14" t="n">
        <v>23128.27</v>
      </c>
      <c r="P14" t="n">
        <v>795.61</v>
      </c>
      <c r="Q14" t="n">
        <v>3559.33</v>
      </c>
      <c r="R14" t="n">
        <v>221.9</v>
      </c>
      <c r="S14" t="n">
        <v>137.76</v>
      </c>
      <c r="T14" t="n">
        <v>35058.64</v>
      </c>
      <c r="U14" t="n">
        <v>0.62</v>
      </c>
      <c r="V14" t="n">
        <v>0.87</v>
      </c>
      <c r="W14" t="n">
        <v>6.31</v>
      </c>
      <c r="X14" t="n">
        <v>2.07</v>
      </c>
      <c r="Y14" t="n">
        <v>0.5</v>
      </c>
      <c r="Z14" t="n">
        <v>10</v>
      </c>
      <c r="AA14" t="n">
        <v>943.54092774428</v>
      </c>
      <c r="AB14" t="n">
        <v>1290.994323427635</v>
      </c>
      <c r="AC14" t="n">
        <v>1167.783637121613</v>
      </c>
      <c r="AD14" t="n">
        <v>943540.92774428</v>
      </c>
      <c r="AE14" t="n">
        <v>1290994.323427635</v>
      </c>
      <c r="AF14" t="n">
        <v>1.79307168698643e-06</v>
      </c>
      <c r="AG14" t="n">
        <v>9</v>
      </c>
      <c r="AH14" t="n">
        <v>1167783.637121613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1.2007</v>
      </c>
      <c r="E15" t="n">
        <v>83.28</v>
      </c>
      <c r="F15" t="n">
        <v>79.42</v>
      </c>
      <c r="G15" t="n">
        <v>108.3</v>
      </c>
      <c r="H15" t="n">
        <v>1.33</v>
      </c>
      <c r="I15" t="n">
        <v>44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784.91</v>
      </c>
      <c r="Q15" t="n">
        <v>3559.32</v>
      </c>
      <c r="R15" t="n">
        <v>218.81</v>
      </c>
      <c r="S15" t="n">
        <v>137.76</v>
      </c>
      <c r="T15" t="n">
        <v>33521.58</v>
      </c>
      <c r="U15" t="n">
        <v>0.63</v>
      </c>
      <c r="V15" t="n">
        <v>0.87</v>
      </c>
      <c r="W15" t="n">
        <v>6.34</v>
      </c>
      <c r="X15" t="n">
        <v>2.01</v>
      </c>
      <c r="Y15" t="n">
        <v>0.5</v>
      </c>
      <c r="Z15" t="n">
        <v>10</v>
      </c>
      <c r="AA15" t="n">
        <v>934.3372803816852</v>
      </c>
      <c r="AB15" t="n">
        <v>1278.401487069867</v>
      </c>
      <c r="AC15" t="n">
        <v>1156.392643391675</v>
      </c>
      <c r="AD15" t="n">
        <v>934337.2803816852</v>
      </c>
      <c r="AE15" t="n">
        <v>1278401.487069868</v>
      </c>
      <c r="AF15" t="n">
        <v>1.795763762252571e-06</v>
      </c>
      <c r="AG15" t="n">
        <v>9</v>
      </c>
      <c r="AH15" t="n">
        <v>1156392.643391675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1.2019</v>
      </c>
      <c r="E16" t="n">
        <v>83.2</v>
      </c>
      <c r="F16" t="n">
        <v>79.37</v>
      </c>
      <c r="G16" t="n">
        <v>110.75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1</v>
      </c>
      <c r="N16" t="n">
        <v>37.27</v>
      </c>
      <c r="O16" t="n">
        <v>23502.4</v>
      </c>
      <c r="P16" t="n">
        <v>789.08</v>
      </c>
      <c r="Q16" t="n">
        <v>3559.38</v>
      </c>
      <c r="R16" t="n">
        <v>217.14</v>
      </c>
      <c r="S16" t="n">
        <v>137.76</v>
      </c>
      <c r="T16" t="n">
        <v>32694.77</v>
      </c>
      <c r="U16" t="n">
        <v>0.63</v>
      </c>
      <c r="V16" t="n">
        <v>0.87</v>
      </c>
      <c r="W16" t="n">
        <v>6.34</v>
      </c>
      <c r="X16" t="n">
        <v>1.97</v>
      </c>
      <c r="Y16" t="n">
        <v>0.5</v>
      </c>
      <c r="Z16" t="n">
        <v>10</v>
      </c>
      <c r="AA16" t="n">
        <v>936.3732975366071</v>
      </c>
      <c r="AB16" t="n">
        <v>1281.187255563969</v>
      </c>
      <c r="AC16" t="n">
        <v>1158.91254205055</v>
      </c>
      <c r="AD16" t="n">
        <v>936373.2975366071</v>
      </c>
      <c r="AE16" t="n">
        <v>1281187.255563969</v>
      </c>
      <c r="AF16" t="n">
        <v>1.797558479096664e-06</v>
      </c>
      <c r="AG16" t="n">
        <v>9</v>
      </c>
      <c r="AH16" t="n">
        <v>1158912.54205055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1.2018</v>
      </c>
      <c r="E17" t="n">
        <v>83.20999999999999</v>
      </c>
      <c r="F17" t="n">
        <v>79.38</v>
      </c>
      <c r="G17" t="n">
        <v>110.76</v>
      </c>
      <c r="H17" t="n">
        <v>1.49</v>
      </c>
      <c r="I17" t="n">
        <v>43</v>
      </c>
      <c r="J17" t="n">
        <v>190.19</v>
      </c>
      <c r="K17" t="n">
        <v>51.39</v>
      </c>
      <c r="L17" t="n">
        <v>16</v>
      </c>
      <c r="M17" t="n">
        <v>0</v>
      </c>
      <c r="N17" t="n">
        <v>37.79</v>
      </c>
      <c r="O17" t="n">
        <v>23690.52</v>
      </c>
      <c r="P17" t="n">
        <v>795.1799999999999</v>
      </c>
      <c r="Q17" t="n">
        <v>3559.38</v>
      </c>
      <c r="R17" t="n">
        <v>217.28</v>
      </c>
      <c r="S17" t="n">
        <v>137.76</v>
      </c>
      <c r="T17" t="n">
        <v>32762.07</v>
      </c>
      <c r="U17" t="n">
        <v>0.63</v>
      </c>
      <c r="V17" t="n">
        <v>0.87</v>
      </c>
      <c r="W17" t="n">
        <v>6.34</v>
      </c>
      <c r="X17" t="n">
        <v>1.97</v>
      </c>
      <c r="Y17" t="n">
        <v>0.5</v>
      </c>
      <c r="Z17" t="n">
        <v>10</v>
      </c>
      <c r="AA17" t="n">
        <v>940.8938354098448</v>
      </c>
      <c r="AB17" t="n">
        <v>1287.372454914188</v>
      </c>
      <c r="AC17" t="n">
        <v>1164.507434655766</v>
      </c>
      <c r="AD17" t="n">
        <v>940893.8354098448</v>
      </c>
      <c r="AE17" t="n">
        <v>1287372.454914188</v>
      </c>
      <c r="AF17" t="n">
        <v>1.797408919359656e-06</v>
      </c>
      <c r="AG17" t="n">
        <v>9</v>
      </c>
      <c r="AH17" t="n">
        <v>1164507.434655766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1.0014</v>
      </c>
      <c r="E2" t="n">
        <v>99.86</v>
      </c>
      <c r="F2" t="n">
        <v>93.81999999999999</v>
      </c>
      <c r="G2" t="n">
        <v>16.04</v>
      </c>
      <c r="H2" t="n">
        <v>0.34</v>
      </c>
      <c r="I2" t="n">
        <v>351</v>
      </c>
      <c r="J2" t="n">
        <v>51.33</v>
      </c>
      <c r="K2" t="n">
        <v>24.83</v>
      </c>
      <c r="L2" t="n">
        <v>1</v>
      </c>
      <c r="M2" t="n">
        <v>349</v>
      </c>
      <c r="N2" t="n">
        <v>5.51</v>
      </c>
      <c r="O2" t="n">
        <v>6564.78</v>
      </c>
      <c r="P2" t="n">
        <v>484.51</v>
      </c>
      <c r="Q2" t="n">
        <v>3559.45</v>
      </c>
      <c r="R2" t="n">
        <v>708.02</v>
      </c>
      <c r="S2" t="n">
        <v>137.76</v>
      </c>
      <c r="T2" t="n">
        <v>276593.21</v>
      </c>
      <c r="U2" t="n">
        <v>0.19</v>
      </c>
      <c r="V2" t="n">
        <v>0.73</v>
      </c>
      <c r="W2" t="n">
        <v>6.81</v>
      </c>
      <c r="X2" t="n">
        <v>16.41</v>
      </c>
      <c r="Y2" t="n">
        <v>0.5</v>
      </c>
      <c r="Z2" t="n">
        <v>10</v>
      </c>
      <c r="AA2" t="n">
        <v>733.7726868176023</v>
      </c>
      <c r="AB2" t="n">
        <v>1003.980161870102</v>
      </c>
      <c r="AC2" t="n">
        <v>908.1617043162261</v>
      </c>
      <c r="AD2" t="n">
        <v>733772.6868176024</v>
      </c>
      <c r="AE2" t="n">
        <v>1003980.161870102</v>
      </c>
      <c r="AF2" t="n">
        <v>1.7923714746931e-06</v>
      </c>
      <c r="AG2" t="n">
        <v>11</v>
      </c>
      <c r="AH2" t="n">
        <v>908161.7043162261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1.1146</v>
      </c>
      <c r="E3" t="n">
        <v>89.72</v>
      </c>
      <c r="F3" t="n">
        <v>85.77</v>
      </c>
      <c r="G3" t="n">
        <v>28.59</v>
      </c>
      <c r="H3" t="n">
        <v>0.66</v>
      </c>
      <c r="I3" t="n">
        <v>180</v>
      </c>
      <c r="J3" t="n">
        <v>52.47</v>
      </c>
      <c r="K3" t="n">
        <v>24.83</v>
      </c>
      <c r="L3" t="n">
        <v>2</v>
      </c>
      <c r="M3" t="n">
        <v>9</v>
      </c>
      <c r="N3" t="n">
        <v>5.64</v>
      </c>
      <c r="O3" t="n">
        <v>6705.1</v>
      </c>
      <c r="P3" t="n">
        <v>400.67</v>
      </c>
      <c r="Q3" t="n">
        <v>3559.66</v>
      </c>
      <c r="R3" t="n">
        <v>427.61</v>
      </c>
      <c r="S3" t="n">
        <v>137.76</v>
      </c>
      <c r="T3" t="n">
        <v>137240.49</v>
      </c>
      <c r="U3" t="n">
        <v>0.32</v>
      </c>
      <c r="V3" t="n">
        <v>0.8</v>
      </c>
      <c r="W3" t="n">
        <v>6.74</v>
      </c>
      <c r="X3" t="n">
        <v>8.359999999999999</v>
      </c>
      <c r="Y3" t="n">
        <v>0.5</v>
      </c>
      <c r="Z3" t="n">
        <v>10</v>
      </c>
      <c r="AA3" t="n">
        <v>579.4668749115363</v>
      </c>
      <c r="AB3" t="n">
        <v>792.8521425282498</v>
      </c>
      <c r="AC3" t="n">
        <v>717.183446820324</v>
      </c>
      <c r="AD3" t="n">
        <v>579466.8749115362</v>
      </c>
      <c r="AE3" t="n">
        <v>792852.1425282499</v>
      </c>
      <c r="AF3" t="n">
        <v>1.994984267718124e-06</v>
      </c>
      <c r="AG3" t="n">
        <v>10</v>
      </c>
      <c r="AH3" t="n">
        <v>717183.4468203239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1.1152</v>
      </c>
      <c r="E4" t="n">
        <v>89.67</v>
      </c>
      <c r="F4" t="n">
        <v>85.73999999999999</v>
      </c>
      <c r="G4" t="n">
        <v>28.74</v>
      </c>
      <c r="H4" t="n">
        <v>0.97</v>
      </c>
      <c r="I4" t="n">
        <v>179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407.94</v>
      </c>
      <c r="Q4" t="n">
        <v>3559.48</v>
      </c>
      <c r="R4" t="n">
        <v>425.64</v>
      </c>
      <c r="S4" t="n">
        <v>137.76</v>
      </c>
      <c r="T4" t="n">
        <v>136262.04</v>
      </c>
      <c r="U4" t="n">
        <v>0.32</v>
      </c>
      <c r="V4" t="n">
        <v>0.8</v>
      </c>
      <c r="W4" t="n">
        <v>6.76</v>
      </c>
      <c r="X4" t="n">
        <v>8.33</v>
      </c>
      <c r="Y4" t="n">
        <v>0.5</v>
      </c>
      <c r="Z4" t="n">
        <v>10</v>
      </c>
      <c r="AA4" t="n">
        <v>584.827181655824</v>
      </c>
      <c r="AB4" t="n">
        <v>800.1863506958279</v>
      </c>
      <c r="AC4" t="n">
        <v>723.8176884540143</v>
      </c>
      <c r="AD4" t="n">
        <v>584827.181655824</v>
      </c>
      <c r="AE4" t="n">
        <v>800186.3506958279</v>
      </c>
      <c r="AF4" t="n">
        <v>1.996058187115783e-06</v>
      </c>
      <c r="AG4" t="n">
        <v>10</v>
      </c>
      <c r="AH4" t="n">
        <v>723817.6884540142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0.6417</v>
      </c>
      <c r="E2" t="n">
        <v>155.84</v>
      </c>
      <c r="F2" t="n">
        <v>126.38</v>
      </c>
      <c r="G2" t="n">
        <v>7.57</v>
      </c>
      <c r="H2" t="n">
        <v>0.13</v>
      </c>
      <c r="I2" t="n">
        <v>1002</v>
      </c>
      <c r="J2" t="n">
        <v>133.21</v>
      </c>
      <c r="K2" t="n">
        <v>46.47</v>
      </c>
      <c r="L2" t="n">
        <v>1</v>
      </c>
      <c r="M2" t="n">
        <v>1000</v>
      </c>
      <c r="N2" t="n">
        <v>20.75</v>
      </c>
      <c r="O2" t="n">
        <v>16663.42</v>
      </c>
      <c r="P2" t="n">
        <v>1368.05</v>
      </c>
      <c r="Q2" t="n">
        <v>3559.98</v>
      </c>
      <c r="R2" t="n">
        <v>1815.81</v>
      </c>
      <c r="S2" t="n">
        <v>137.76</v>
      </c>
      <c r="T2" t="n">
        <v>827231.76</v>
      </c>
      <c r="U2" t="n">
        <v>0.08</v>
      </c>
      <c r="V2" t="n">
        <v>0.54</v>
      </c>
      <c r="W2" t="n">
        <v>7.86</v>
      </c>
      <c r="X2" t="n">
        <v>48.96</v>
      </c>
      <c r="Y2" t="n">
        <v>0.5</v>
      </c>
      <c r="Z2" t="n">
        <v>10</v>
      </c>
      <c r="AA2" t="n">
        <v>2737.031604768764</v>
      </c>
      <c r="AB2" t="n">
        <v>3744.92739095718</v>
      </c>
      <c r="AC2" t="n">
        <v>3387.51677680269</v>
      </c>
      <c r="AD2" t="n">
        <v>2737031.604768764</v>
      </c>
      <c r="AE2" t="n">
        <v>3744927.39095718</v>
      </c>
      <c r="AF2" t="n">
        <v>9.977769280042917e-07</v>
      </c>
      <c r="AG2" t="n">
        <v>17</v>
      </c>
      <c r="AH2" t="n">
        <v>3387516.77680269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0.9414</v>
      </c>
      <c r="E3" t="n">
        <v>106.22</v>
      </c>
      <c r="F3" t="n">
        <v>94.20999999999999</v>
      </c>
      <c r="G3" t="n">
        <v>15.66</v>
      </c>
      <c r="H3" t="n">
        <v>0.26</v>
      </c>
      <c r="I3" t="n">
        <v>361</v>
      </c>
      <c r="J3" t="n">
        <v>134.55</v>
      </c>
      <c r="K3" t="n">
        <v>46.47</v>
      </c>
      <c r="L3" t="n">
        <v>2</v>
      </c>
      <c r="M3" t="n">
        <v>359</v>
      </c>
      <c r="N3" t="n">
        <v>21.09</v>
      </c>
      <c r="O3" t="n">
        <v>16828.84</v>
      </c>
      <c r="P3" t="n">
        <v>995.95</v>
      </c>
      <c r="Q3" t="n">
        <v>3559.55</v>
      </c>
      <c r="R3" t="n">
        <v>722.1</v>
      </c>
      <c r="S3" t="n">
        <v>137.76</v>
      </c>
      <c r="T3" t="n">
        <v>283583.31</v>
      </c>
      <c r="U3" t="n">
        <v>0.19</v>
      </c>
      <c r="V3" t="n">
        <v>0.73</v>
      </c>
      <c r="W3" t="n">
        <v>6.79</v>
      </c>
      <c r="X3" t="n">
        <v>16.8</v>
      </c>
      <c r="Y3" t="n">
        <v>0.5</v>
      </c>
      <c r="Z3" t="n">
        <v>10</v>
      </c>
      <c r="AA3" t="n">
        <v>1408.015522087896</v>
      </c>
      <c r="AB3" t="n">
        <v>1926.508954581477</v>
      </c>
      <c r="AC3" t="n">
        <v>1742.645643828521</v>
      </c>
      <c r="AD3" t="n">
        <v>1408015.522087896</v>
      </c>
      <c r="AE3" t="n">
        <v>1926508.954581477</v>
      </c>
      <c r="AF3" t="n">
        <v>1.463779336174599e-06</v>
      </c>
      <c r="AG3" t="n">
        <v>12</v>
      </c>
      <c r="AH3" t="n">
        <v>1742645.643828521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1.0475</v>
      </c>
      <c r="E4" t="n">
        <v>95.45999999999999</v>
      </c>
      <c r="F4" t="n">
        <v>87.38</v>
      </c>
      <c r="G4" t="n">
        <v>24.16</v>
      </c>
      <c r="H4" t="n">
        <v>0.39</v>
      </c>
      <c r="I4" t="n">
        <v>217</v>
      </c>
      <c r="J4" t="n">
        <v>135.9</v>
      </c>
      <c r="K4" t="n">
        <v>46.47</v>
      </c>
      <c r="L4" t="n">
        <v>3</v>
      </c>
      <c r="M4" t="n">
        <v>215</v>
      </c>
      <c r="N4" t="n">
        <v>21.43</v>
      </c>
      <c r="O4" t="n">
        <v>16994.64</v>
      </c>
      <c r="P4" t="n">
        <v>899.83</v>
      </c>
      <c r="Q4" t="n">
        <v>3559.43</v>
      </c>
      <c r="R4" t="n">
        <v>490.26</v>
      </c>
      <c r="S4" t="n">
        <v>137.76</v>
      </c>
      <c r="T4" t="n">
        <v>168382.75</v>
      </c>
      <c r="U4" t="n">
        <v>0.28</v>
      </c>
      <c r="V4" t="n">
        <v>0.79</v>
      </c>
      <c r="W4" t="n">
        <v>6.56</v>
      </c>
      <c r="X4" t="n">
        <v>9.970000000000001</v>
      </c>
      <c r="Y4" t="n">
        <v>0.5</v>
      </c>
      <c r="Z4" t="n">
        <v>10</v>
      </c>
      <c r="AA4" t="n">
        <v>1153.993805304117</v>
      </c>
      <c r="AB4" t="n">
        <v>1578.945235030692</v>
      </c>
      <c r="AC4" t="n">
        <v>1428.252917862918</v>
      </c>
      <c r="AD4" t="n">
        <v>1153993.805304117</v>
      </c>
      <c r="AE4" t="n">
        <v>1578945.235030692</v>
      </c>
      <c r="AF4" t="n">
        <v>1.62875382902368e-06</v>
      </c>
      <c r="AG4" t="n">
        <v>10</v>
      </c>
      <c r="AH4" t="n">
        <v>1428252.917862918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1.1007</v>
      </c>
      <c r="E5" t="n">
        <v>90.84999999999999</v>
      </c>
      <c r="F5" t="n">
        <v>84.48</v>
      </c>
      <c r="G5" t="n">
        <v>32.91</v>
      </c>
      <c r="H5" t="n">
        <v>0.52</v>
      </c>
      <c r="I5" t="n">
        <v>154</v>
      </c>
      <c r="J5" t="n">
        <v>137.25</v>
      </c>
      <c r="K5" t="n">
        <v>46.47</v>
      </c>
      <c r="L5" t="n">
        <v>4</v>
      </c>
      <c r="M5" t="n">
        <v>152</v>
      </c>
      <c r="N5" t="n">
        <v>21.78</v>
      </c>
      <c r="O5" t="n">
        <v>17160.92</v>
      </c>
      <c r="P5" t="n">
        <v>847.7</v>
      </c>
      <c r="Q5" t="n">
        <v>3559.35</v>
      </c>
      <c r="R5" t="n">
        <v>391.84</v>
      </c>
      <c r="S5" t="n">
        <v>137.76</v>
      </c>
      <c r="T5" t="n">
        <v>119487.35</v>
      </c>
      <c r="U5" t="n">
        <v>0.35</v>
      </c>
      <c r="V5" t="n">
        <v>0.8100000000000001</v>
      </c>
      <c r="W5" t="n">
        <v>6.47</v>
      </c>
      <c r="X5" t="n">
        <v>7.07</v>
      </c>
      <c r="Y5" t="n">
        <v>0.5</v>
      </c>
      <c r="Z5" t="n">
        <v>10</v>
      </c>
      <c r="AA5" t="n">
        <v>1053.447906071268</v>
      </c>
      <c r="AB5" t="n">
        <v>1441.373899928295</v>
      </c>
      <c r="AC5" t="n">
        <v>1303.811197900112</v>
      </c>
      <c r="AD5" t="n">
        <v>1053447.906071268</v>
      </c>
      <c r="AE5" t="n">
        <v>1441373.899928295</v>
      </c>
      <c r="AF5" t="n">
        <v>1.711474309886744e-06</v>
      </c>
      <c r="AG5" t="n">
        <v>10</v>
      </c>
      <c r="AH5" t="n">
        <v>1303811.197900112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1.1348</v>
      </c>
      <c r="E6" t="n">
        <v>88.12</v>
      </c>
      <c r="F6" t="n">
        <v>82.75</v>
      </c>
      <c r="G6" t="n">
        <v>42.44</v>
      </c>
      <c r="H6" t="n">
        <v>0.64</v>
      </c>
      <c r="I6" t="n">
        <v>117</v>
      </c>
      <c r="J6" t="n">
        <v>138.6</v>
      </c>
      <c r="K6" t="n">
        <v>46.47</v>
      </c>
      <c r="L6" t="n">
        <v>5</v>
      </c>
      <c r="M6" t="n">
        <v>115</v>
      </c>
      <c r="N6" t="n">
        <v>22.13</v>
      </c>
      <c r="O6" t="n">
        <v>17327.69</v>
      </c>
      <c r="P6" t="n">
        <v>805.4</v>
      </c>
      <c r="Q6" t="n">
        <v>3559.45</v>
      </c>
      <c r="R6" t="n">
        <v>333.1</v>
      </c>
      <c r="S6" t="n">
        <v>137.76</v>
      </c>
      <c r="T6" t="n">
        <v>90300.52</v>
      </c>
      <c r="U6" t="n">
        <v>0.41</v>
      </c>
      <c r="V6" t="n">
        <v>0.83</v>
      </c>
      <c r="W6" t="n">
        <v>6.41</v>
      </c>
      <c r="X6" t="n">
        <v>5.34</v>
      </c>
      <c r="Y6" t="n">
        <v>0.5</v>
      </c>
      <c r="Z6" t="n">
        <v>10</v>
      </c>
      <c r="AA6" t="n">
        <v>987.5346005072468</v>
      </c>
      <c r="AB6" t="n">
        <v>1351.188407365789</v>
      </c>
      <c r="AC6" t="n">
        <v>1222.232882171638</v>
      </c>
      <c r="AD6" t="n">
        <v>987534.6005072468</v>
      </c>
      <c r="AE6" t="n">
        <v>1351188.407365789</v>
      </c>
      <c r="AF6" t="n">
        <v>1.76449627224446e-06</v>
      </c>
      <c r="AG6" t="n">
        <v>10</v>
      </c>
      <c r="AH6" t="n">
        <v>1222232.882171638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1.1583</v>
      </c>
      <c r="E7" t="n">
        <v>86.33</v>
      </c>
      <c r="F7" t="n">
        <v>81.62</v>
      </c>
      <c r="G7" t="n">
        <v>52.66</v>
      </c>
      <c r="H7" t="n">
        <v>0.76</v>
      </c>
      <c r="I7" t="n">
        <v>93</v>
      </c>
      <c r="J7" t="n">
        <v>139.95</v>
      </c>
      <c r="K7" t="n">
        <v>46.47</v>
      </c>
      <c r="L7" t="n">
        <v>6</v>
      </c>
      <c r="M7" t="n">
        <v>91</v>
      </c>
      <c r="N7" t="n">
        <v>22.49</v>
      </c>
      <c r="O7" t="n">
        <v>17494.97</v>
      </c>
      <c r="P7" t="n">
        <v>769.4</v>
      </c>
      <c r="Q7" t="n">
        <v>3559.39</v>
      </c>
      <c r="R7" t="n">
        <v>295.45</v>
      </c>
      <c r="S7" t="n">
        <v>137.76</v>
      </c>
      <c r="T7" t="n">
        <v>71599.07000000001</v>
      </c>
      <c r="U7" t="n">
        <v>0.47</v>
      </c>
      <c r="V7" t="n">
        <v>0.84</v>
      </c>
      <c r="W7" t="n">
        <v>6.36</v>
      </c>
      <c r="X7" t="n">
        <v>4.21</v>
      </c>
      <c r="Y7" t="n">
        <v>0.5</v>
      </c>
      <c r="Z7" t="n">
        <v>10</v>
      </c>
      <c r="AA7" t="n">
        <v>927.9270058470144</v>
      </c>
      <c r="AB7" t="n">
        <v>1269.630666650177</v>
      </c>
      <c r="AC7" t="n">
        <v>1148.458897762916</v>
      </c>
      <c r="AD7" t="n">
        <v>927927.0058470144</v>
      </c>
      <c r="AE7" t="n">
        <v>1269630.666650177</v>
      </c>
      <c r="AF7" t="n">
        <v>1.801036334279836e-06</v>
      </c>
      <c r="AG7" t="n">
        <v>9</v>
      </c>
      <c r="AH7" t="n">
        <v>1148458.897762916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1.1739</v>
      </c>
      <c r="E8" t="n">
        <v>85.18000000000001</v>
      </c>
      <c r="F8" t="n">
        <v>80.91</v>
      </c>
      <c r="G8" t="n">
        <v>63.04</v>
      </c>
      <c r="H8" t="n">
        <v>0.88</v>
      </c>
      <c r="I8" t="n">
        <v>77</v>
      </c>
      <c r="J8" t="n">
        <v>141.31</v>
      </c>
      <c r="K8" t="n">
        <v>46.47</v>
      </c>
      <c r="L8" t="n">
        <v>7</v>
      </c>
      <c r="M8" t="n">
        <v>75</v>
      </c>
      <c r="N8" t="n">
        <v>22.85</v>
      </c>
      <c r="O8" t="n">
        <v>17662.75</v>
      </c>
      <c r="P8" t="n">
        <v>737.1</v>
      </c>
      <c r="Q8" t="n">
        <v>3559.29</v>
      </c>
      <c r="R8" t="n">
        <v>270.41</v>
      </c>
      <c r="S8" t="n">
        <v>137.76</v>
      </c>
      <c r="T8" t="n">
        <v>59156.04</v>
      </c>
      <c r="U8" t="n">
        <v>0.51</v>
      </c>
      <c r="V8" t="n">
        <v>0.85</v>
      </c>
      <c r="W8" t="n">
        <v>6.36</v>
      </c>
      <c r="X8" t="n">
        <v>3.5</v>
      </c>
      <c r="Y8" t="n">
        <v>0.5</v>
      </c>
      <c r="Z8" t="n">
        <v>10</v>
      </c>
      <c r="AA8" t="n">
        <v>890.9295541122934</v>
      </c>
      <c r="AB8" t="n">
        <v>1219.009120974357</v>
      </c>
      <c r="AC8" t="n">
        <v>1102.668601358611</v>
      </c>
      <c r="AD8" t="n">
        <v>890929.5541122934</v>
      </c>
      <c r="AE8" t="n">
        <v>1219009.120974357</v>
      </c>
      <c r="AF8" t="n">
        <v>1.825292715886299e-06</v>
      </c>
      <c r="AG8" t="n">
        <v>9</v>
      </c>
      <c r="AH8" t="n">
        <v>1102668.601358611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1.1863</v>
      </c>
      <c r="E9" t="n">
        <v>84.3</v>
      </c>
      <c r="F9" t="n">
        <v>80.34999999999999</v>
      </c>
      <c r="G9" t="n">
        <v>74.17</v>
      </c>
      <c r="H9" t="n">
        <v>0.99</v>
      </c>
      <c r="I9" t="n">
        <v>65</v>
      </c>
      <c r="J9" t="n">
        <v>142.68</v>
      </c>
      <c r="K9" t="n">
        <v>46.47</v>
      </c>
      <c r="L9" t="n">
        <v>8</v>
      </c>
      <c r="M9" t="n">
        <v>57</v>
      </c>
      <c r="N9" t="n">
        <v>23.21</v>
      </c>
      <c r="O9" t="n">
        <v>17831.04</v>
      </c>
      <c r="P9" t="n">
        <v>705.1900000000001</v>
      </c>
      <c r="Q9" t="n">
        <v>3559.36</v>
      </c>
      <c r="R9" t="n">
        <v>251.57</v>
      </c>
      <c r="S9" t="n">
        <v>137.76</v>
      </c>
      <c r="T9" t="n">
        <v>49799.73</v>
      </c>
      <c r="U9" t="n">
        <v>0.55</v>
      </c>
      <c r="V9" t="n">
        <v>0.86</v>
      </c>
      <c r="W9" t="n">
        <v>6.33</v>
      </c>
      <c r="X9" t="n">
        <v>2.94</v>
      </c>
      <c r="Y9" t="n">
        <v>0.5</v>
      </c>
      <c r="Z9" t="n">
        <v>10</v>
      </c>
      <c r="AA9" t="n">
        <v>857.6514049095485</v>
      </c>
      <c r="AB9" t="n">
        <v>1173.476489106834</v>
      </c>
      <c r="AC9" t="n">
        <v>1061.481539971074</v>
      </c>
      <c r="AD9" t="n">
        <v>857651.4049095486</v>
      </c>
      <c r="AE9" t="n">
        <v>1173476.489106834</v>
      </c>
      <c r="AF9" t="n">
        <v>1.844573429470923e-06</v>
      </c>
      <c r="AG9" t="n">
        <v>9</v>
      </c>
      <c r="AH9" t="n">
        <v>1061481.539971074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1.1933</v>
      </c>
      <c r="E10" t="n">
        <v>83.8</v>
      </c>
      <c r="F10" t="n">
        <v>80.04000000000001</v>
      </c>
      <c r="G10" t="n">
        <v>82.8</v>
      </c>
      <c r="H10" t="n">
        <v>1.11</v>
      </c>
      <c r="I10" t="n">
        <v>58</v>
      </c>
      <c r="J10" t="n">
        <v>144.05</v>
      </c>
      <c r="K10" t="n">
        <v>46.47</v>
      </c>
      <c r="L10" t="n">
        <v>9</v>
      </c>
      <c r="M10" t="n">
        <v>22</v>
      </c>
      <c r="N10" t="n">
        <v>23.58</v>
      </c>
      <c r="O10" t="n">
        <v>17999.83</v>
      </c>
      <c r="P10" t="n">
        <v>684.22</v>
      </c>
      <c r="Q10" t="n">
        <v>3559.45</v>
      </c>
      <c r="R10" t="n">
        <v>240.16</v>
      </c>
      <c r="S10" t="n">
        <v>137.76</v>
      </c>
      <c r="T10" t="n">
        <v>44127.14</v>
      </c>
      <c r="U10" t="n">
        <v>0.57</v>
      </c>
      <c r="V10" t="n">
        <v>0.86</v>
      </c>
      <c r="W10" t="n">
        <v>6.35</v>
      </c>
      <c r="X10" t="n">
        <v>2.63</v>
      </c>
      <c r="Y10" t="n">
        <v>0.5</v>
      </c>
      <c r="Z10" t="n">
        <v>10</v>
      </c>
      <c r="AA10" t="n">
        <v>837.0314954337611</v>
      </c>
      <c r="AB10" t="n">
        <v>1145.263419275858</v>
      </c>
      <c r="AC10" t="n">
        <v>1035.961085927474</v>
      </c>
      <c r="AD10" t="n">
        <v>837031.495433761</v>
      </c>
      <c r="AE10" t="n">
        <v>1145263.419275858</v>
      </c>
      <c r="AF10" t="n">
        <v>1.855457703268695e-06</v>
      </c>
      <c r="AG10" t="n">
        <v>9</v>
      </c>
      <c r="AH10" t="n">
        <v>1035961.085927474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1.194</v>
      </c>
      <c r="E11" t="n">
        <v>83.75</v>
      </c>
      <c r="F11" t="n">
        <v>80.02</v>
      </c>
      <c r="G11" t="n">
        <v>84.23</v>
      </c>
      <c r="H11" t="n">
        <v>1.22</v>
      </c>
      <c r="I11" t="n">
        <v>57</v>
      </c>
      <c r="J11" t="n">
        <v>145.42</v>
      </c>
      <c r="K11" t="n">
        <v>46.47</v>
      </c>
      <c r="L11" t="n">
        <v>10</v>
      </c>
      <c r="M11" t="n">
        <v>2</v>
      </c>
      <c r="N11" t="n">
        <v>23.95</v>
      </c>
      <c r="O11" t="n">
        <v>18169.15</v>
      </c>
      <c r="P11" t="n">
        <v>683.01</v>
      </c>
      <c r="Q11" t="n">
        <v>3559.35</v>
      </c>
      <c r="R11" t="n">
        <v>238.3</v>
      </c>
      <c r="S11" t="n">
        <v>137.76</v>
      </c>
      <c r="T11" t="n">
        <v>43201.46</v>
      </c>
      <c r="U11" t="n">
        <v>0.58</v>
      </c>
      <c r="V11" t="n">
        <v>0.86</v>
      </c>
      <c r="W11" t="n">
        <v>6.39</v>
      </c>
      <c r="X11" t="n">
        <v>2.61</v>
      </c>
      <c r="Y11" t="n">
        <v>0.5</v>
      </c>
      <c r="Z11" t="n">
        <v>10</v>
      </c>
      <c r="AA11" t="n">
        <v>835.6616401070993</v>
      </c>
      <c r="AB11" t="n">
        <v>1143.389122784168</v>
      </c>
      <c r="AC11" t="n">
        <v>1034.265669662359</v>
      </c>
      <c r="AD11" t="n">
        <v>835661.6401070993</v>
      </c>
      <c r="AE11" t="n">
        <v>1143389.122784168</v>
      </c>
      <c r="AF11" t="n">
        <v>1.856546130648471e-06</v>
      </c>
      <c r="AG11" t="n">
        <v>9</v>
      </c>
      <c r="AH11" t="n">
        <v>1034265.669662359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1.1951</v>
      </c>
      <c r="E12" t="n">
        <v>83.68000000000001</v>
      </c>
      <c r="F12" t="n">
        <v>79.97</v>
      </c>
      <c r="G12" t="n">
        <v>85.68000000000001</v>
      </c>
      <c r="H12" t="n">
        <v>1.33</v>
      </c>
      <c r="I12" t="n">
        <v>56</v>
      </c>
      <c r="J12" t="n">
        <v>146.8</v>
      </c>
      <c r="K12" t="n">
        <v>46.47</v>
      </c>
      <c r="L12" t="n">
        <v>11</v>
      </c>
      <c r="M12" t="n">
        <v>0</v>
      </c>
      <c r="N12" t="n">
        <v>24.33</v>
      </c>
      <c r="O12" t="n">
        <v>18338.99</v>
      </c>
      <c r="P12" t="n">
        <v>688.87</v>
      </c>
      <c r="Q12" t="n">
        <v>3559.35</v>
      </c>
      <c r="R12" t="n">
        <v>236.56</v>
      </c>
      <c r="S12" t="n">
        <v>137.76</v>
      </c>
      <c r="T12" t="n">
        <v>42336.95</v>
      </c>
      <c r="U12" t="n">
        <v>0.58</v>
      </c>
      <c r="V12" t="n">
        <v>0.86</v>
      </c>
      <c r="W12" t="n">
        <v>6.38</v>
      </c>
      <c r="X12" t="n">
        <v>2.56</v>
      </c>
      <c r="Y12" t="n">
        <v>0.5</v>
      </c>
      <c r="Z12" t="n">
        <v>10</v>
      </c>
      <c r="AA12" t="n">
        <v>839.1130135253777</v>
      </c>
      <c r="AB12" t="n">
        <v>1148.111444158905</v>
      </c>
      <c r="AC12" t="n">
        <v>1038.537299312911</v>
      </c>
      <c r="AD12" t="n">
        <v>839113.0135253777</v>
      </c>
      <c r="AE12" t="n">
        <v>1148111.444158905</v>
      </c>
      <c r="AF12" t="n">
        <v>1.858256516530979e-06</v>
      </c>
      <c r="AG12" t="n">
        <v>9</v>
      </c>
      <c r="AH12" t="n">
        <v>1038537.299312911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0.5784</v>
      </c>
      <c r="E2" t="n">
        <v>172.9</v>
      </c>
      <c r="F2" t="n">
        <v>135.03</v>
      </c>
      <c r="G2" t="n">
        <v>6.95</v>
      </c>
      <c r="H2" t="n">
        <v>0.12</v>
      </c>
      <c r="I2" t="n">
        <v>1165</v>
      </c>
      <c r="J2" t="n">
        <v>150.44</v>
      </c>
      <c r="K2" t="n">
        <v>49.1</v>
      </c>
      <c r="L2" t="n">
        <v>1</v>
      </c>
      <c r="M2" t="n">
        <v>1163</v>
      </c>
      <c r="N2" t="n">
        <v>25.34</v>
      </c>
      <c r="O2" t="n">
        <v>18787.76</v>
      </c>
      <c r="P2" t="n">
        <v>1586.78</v>
      </c>
      <c r="Q2" t="n">
        <v>3560.1</v>
      </c>
      <c r="R2" t="n">
        <v>2110.18</v>
      </c>
      <c r="S2" t="n">
        <v>137.76</v>
      </c>
      <c r="T2" t="n">
        <v>973602.36</v>
      </c>
      <c r="U2" t="n">
        <v>0.07000000000000001</v>
      </c>
      <c r="V2" t="n">
        <v>0.51</v>
      </c>
      <c r="W2" t="n">
        <v>8.15</v>
      </c>
      <c r="X2" t="n">
        <v>57.6</v>
      </c>
      <c r="Y2" t="n">
        <v>0.5</v>
      </c>
      <c r="Z2" t="n">
        <v>10</v>
      </c>
      <c r="AA2" t="n">
        <v>3472.18154663838</v>
      </c>
      <c r="AB2" t="n">
        <v>4750.791973949709</v>
      </c>
      <c r="AC2" t="n">
        <v>4297.383055734183</v>
      </c>
      <c r="AD2" t="n">
        <v>3472181.54663838</v>
      </c>
      <c r="AE2" t="n">
        <v>4750791.973949709</v>
      </c>
      <c r="AF2" t="n">
        <v>8.811857778007905e-07</v>
      </c>
      <c r="AG2" t="n">
        <v>19</v>
      </c>
      <c r="AH2" t="n">
        <v>4297383.055734183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0.9018</v>
      </c>
      <c r="E3" t="n">
        <v>110.89</v>
      </c>
      <c r="F3" t="n">
        <v>96.3</v>
      </c>
      <c r="G3" t="n">
        <v>14.34</v>
      </c>
      <c r="H3" t="n">
        <v>0.23</v>
      </c>
      <c r="I3" t="n">
        <v>403</v>
      </c>
      <c r="J3" t="n">
        <v>151.83</v>
      </c>
      <c r="K3" t="n">
        <v>49.1</v>
      </c>
      <c r="L3" t="n">
        <v>2</v>
      </c>
      <c r="M3" t="n">
        <v>401</v>
      </c>
      <c r="N3" t="n">
        <v>25.73</v>
      </c>
      <c r="O3" t="n">
        <v>18959.54</v>
      </c>
      <c r="P3" t="n">
        <v>1110.51</v>
      </c>
      <c r="Q3" t="n">
        <v>3559.62</v>
      </c>
      <c r="R3" t="n">
        <v>791.9299999999999</v>
      </c>
      <c r="S3" t="n">
        <v>137.76</v>
      </c>
      <c r="T3" t="n">
        <v>318287.5</v>
      </c>
      <c r="U3" t="n">
        <v>0.17</v>
      </c>
      <c r="V3" t="n">
        <v>0.71</v>
      </c>
      <c r="W3" t="n">
        <v>6.89</v>
      </c>
      <c r="X3" t="n">
        <v>18.89</v>
      </c>
      <c r="Y3" t="n">
        <v>0.5</v>
      </c>
      <c r="Z3" t="n">
        <v>10</v>
      </c>
      <c r="AA3" t="n">
        <v>1607.440412529734</v>
      </c>
      <c r="AB3" t="n">
        <v>2199.370887689234</v>
      </c>
      <c r="AC3" t="n">
        <v>1989.466017004601</v>
      </c>
      <c r="AD3" t="n">
        <v>1607440.412529734</v>
      </c>
      <c r="AE3" t="n">
        <v>2199370.887689234</v>
      </c>
      <c r="AF3" t="n">
        <v>1.373881975139614e-06</v>
      </c>
      <c r="AG3" t="n">
        <v>12</v>
      </c>
      <c r="AH3" t="n">
        <v>1989466.017004601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1.0178</v>
      </c>
      <c r="E4" t="n">
        <v>98.25</v>
      </c>
      <c r="F4" t="n">
        <v>88.58</v>
      </c>
      <c r="G4" t="n">
        <v>21.96</v>
      </c>
      <c r="H4" t="n">
        <v>0.35</v>
      </c>
      <c r="I4" t="n">
        <v>242</v>
      </c>
      <c r="J4" t="n">
        <v>153.23</v>
      </c>
      <c r="K4" t="n">
        <v>49.1</v>
      </c>
      <c r="L4" t="n">
        <v>3</v>
      </c>
      <c r="M4" t="n">
        <v>240</v>
      </c>
      <c r="N4" t="n">
        <v>26.13</v>
      </c>
      <c r="O4" t="n">
        <v>19131.85</v>
      </c>
      <c r="P4" t="n">
        <v>1002.26</v>
      </c>
      <c r="Q4" t="n">
        <v>3559.48</v>
      </c>
      <c r="R4" t="n">
        <v>530.46</v>
      </c>
      <c r="S4" t="n">
        <v>137.76</v>
      </c>
      <c r="T4" t="n">
        <v>188357.96</v>
      </c>
      <c r="U4" t="n">
        <v>0.26</v>
      </c>
      <c r="V4" t="n">
        <v>0.78</v>
      </c>
      <c r="W4" t="n">
        <v>6.62</v>
      </c>
      <c r="X4" t="n">
        <v>11.17</v>
      </c>
      <c r="Y4" t="n">
        <v>0.5</v>
      </c>
      <c r="Z4" t="n">
        <v>10</v>
      </c>
      <c r="AA4" t="n">
        <v>1308.198667780724</v>
      </c>
      <c r="AB4" t="n">
        <v>1789.935130909584</v>
      </c>
      <c r="AC4" t="n">
        <v>1619.106234205307</v>
      </c>
      <c r="AD4" t="n">
        <v>1308198.667780724</v>
      </c>
      <c r="AE4" t="n">
        <v>1789935.130909584</v>
      </c>
      <c r="AF4" t="n">
        <v>1.550606647036038e-06</v>
      </c>
      <c r="AG4" t="n">
        <v>11</v>
      </c>
      <c r="AH4" t="n">
        <v>1619106.234205307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1.0783</v>
      </c>
      <c r="E5" t="n">
        <v>92.73999999999999</v>
      </c>
      <c r="F5" t="n">
        <v>85.23999999999999</v>
      </c>
      <c r="G5" t="n">
        <v>29.91</v>
      </c>
      <c r="H5" t="n">
        <v>0.46</v>
      </c>
      <c r="I5" t="n">
        <v>171</v>
      </c>
      <c r="J5" t="n">
        <v>154.63</v>
      </c>
      <c r="K5" t="n">
        <v>49.1</v>
      </c>
      <c r="L5" t="n">
        <v>4</v>
      </c>
      <c r="M5" t="n">
        <v>169</v>
      </c>
      <c r="N5" t="n">
        <v>26.53</v>
      </c>
      <c r="O5" t="n">
        <v>19304.72</v>
      </c>
      <c r="P5" t="n">
        <v>943.45</v>
      </c>
      <c r="Q5" t="n">
        <v>3559.32</v>
      </c>
      <c r="R5" t="n">
        <v>417.38</v>
      </c>
      <c r="S5" t="n">
        <v>137.76</v>
      </c>
      <c r="T5" t="n">
        <v>132174.42</v>
      </c>
      <c r="U5" t="n">
        <v>0.33</v>
      </c>
      <c r="V5" t="n">
        <v>0.8100000000000001</v>
      </c>
      <c r="W5" t="n">
        <v>6.5</v>
      </c>
      <c r="X5" t="n">
        <v>7.83</v>
      </c>
      <c r="Y5" t="n">
        <v>0.5</v>
      </c>
      <c r="Z5" t="n">
        <v>10</v>
      </c>
      <c r="AA5" t="n">
        <v>1171.503803458677</v>
      </c>
      <c r="AB5" t="n">
        <v>1602.903186992361</v>
      </c>
      <c r="AC5" t="n">
        <v>1449.924356514562</v>
      </c>
      <c r="AD5" t="n">
        <v>1171503.803458677</v>
      </c>
      <c r="AE5" t="n">
        <v>1602903.186992361</v>
      </c>
      <c r="AF5" t="n">
        <v>1.642777704361328e-06</v>
      </c>
      <c r="AG5" t="n">
        <v>10</v>
      </c>
      <c r="AH5" t="n">
        <v>1449924.356514562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1.1154</v>
      </c>
      <c r="E6" t="n">
        <v>89.66</v>
      </c>
      <c r="F6" t="n">
        <v>83.38</v>
      </c>
      <c r="G6" t="n">
        <v>38.19</v>
      </c>
      <c r="H6" t="n">
        <v>0.57</v>
      </c>
      <c r="I6" t="n">
        <v>131</v>
      </c>
      <c r="J6" t="n">
        <v>156.03</v>
      </c>
      <c r="K6" t="n">
        <v>49.1</v>
      </c>
      <c r="L6" t="n">
        <v>5</v>
      </c>
      <c r="M6" t="n">
        <v>129</v>
      </c>
      <c r="N6" t="n">
        <v>26.94</v>
      </c>
      <c r="O6" t="n">
        <v>19478.15</v>
      </c>
      <c r="P6" t="n">
        <v>903.14</v>
      </c>
      <c r="Q6" t="n">
        <v>3559.43</v>
      </c>
      <c r="R6" t="n">
        <v>354.33</v>
      </c>
      <c r="S6" t="n">
        <v>137.76</v>
      </c>
      <c r="T6" t="n">
        <v>100846.74</v>
      </c>
      <c r="U6" t="n">
        <v>0.39</v>
      </c>
      <c r="V6" t="n">
        <v>0.82</v>
      </c>
      <c r="W6" t="n">
        <v>6.44</v>
      </c>
      <c r="X6" t="n">
        <v>5.97</v>
      </c>
      <c r="Y6" t="n">
        <v>0.5</v>
      </c>
      <c r="Z6" t="n">
        <v>10</v>
      </c>
      <c r="AA6" t="n">
        <v>1098.884443766589</v>
      </c>
      <c r="AB6" t="n">
        <v>1503.542175321605</v>
      </c>
      <c r="AC6" t="n">
        <v>1360.046220343607</v>
      </c>
      <c r="AD6" t="n">
        <v>1098884.443766589</v>
      </c>
      <c r="AE6" t="n">
        <v>1503542.175321605</v>
      </c>
      <c r="AF6" t="n">
        <v>1.699299129597167e-06</v>
      </c>
      <c r="AG6" t="n">
        <v>10</v>
      </c>
      <c r="AH6" t="n">
        <v>1360046.220343607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1.1405</v>
      </c>
      <c r="E7" t="n">
        <v>87.68000000000001</v>
      </c>
      <c r="F7" t="n">
        <v>82.19</v>
      </c>
      <c r="G7" t="n">
        <v>46.97</v>
      </c>
      <c r="H7" t="n">
        <v>0.67</v>
      </c>
      <c r="I7" t="n">
        <v>105</v>
      </c>
      <c r="J7" t="n">
        <v>157.44</v>
      </c>
      <c r="K7" t="n">
        <v>49.1</v>
      </c>
      <c r="L7" t="n">
        <v>6</v>
      </c>
      <c r="M7" t="n">
        <v>103</v>
      </c>
      <c r="N7" t="n">
        <v>27.35</v>
      </c>
      <c r="O7" t="n">
        <v>19652.13</v>
      </c>
      <c r="P7" t="n">
        <v>869.74</v>
      </c>
      <c r="Q7" t="n">
        <v>3559.41</v>
      </c>
      <c r="R7" t="n">
        <v>314.29</v>
      </c>
      <c r="S7" t="n">
        <v>137.76</v>
      </c>
      <c r="T7" t="n">
        <v>80957.97</v>
      </c>
      <c r="U7" t="n">
        <v>0.44</v>
      </c>
      <c r="V7" t="n">
        <v>0.84</v>
      </c>
      <c r="W7" t="n">
        <v>6.39</v>
      </c>
      <c r="X7" t="n">
        <v>4.79</v>
      </c>
      <c r="Y7" t="n">
        <v>0.5</v>
      </c>
      <c r="Z7" t="n">
        <v>10</v>
      </c>
      <c r="AA7" t="n">
        <v>1047.975310973517</v>
      </c>
      <c r="AB7" t="n">
        <v>1433.886053881696</v>
      </c>
      <c r="AC7" t="n">
        <v>1297.037981370943</v>
      </c>
      <c r="AD7" t="n">
        <v>1047975.310973517</v>
      </c>
      <c r="AE7" t="n">
        <v>1433886.053881696</v>
      </c>
      <c r="AF7" t="n">
        <v>1.737538692223032e-06</v>
      </c>
      <c r="AG7" t="n">
        <v>10</v>
      </c>
      <c r="AH7" t="n">
        <v>1297037.981370943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1.1592</v>
      </c>
      <c r="E8" t="n">
        <v>86.27</v>
      </c>
      <c r="F8" t="n">
        <v>81.33</v>
      </c>
      <c r="G8" t="n">
        <v>56.09</v>
      </c>
      <c r="H8" t="n">
        <v>0.78</v>
      </c>
      <c r="I8" t="n">
        <v>87</v>
      </c>
      <c r="J8" t="n">
        <v>158.86</v>
      </c>
      <c r="K8" t="n">
        <v>49.1</v>
      </c>
      <c r="L8" t="n">
        <v>7</v>
      </c>
      <c r="M8" t="n">
        <v>85</v>
      </c>
      <c r="N8" t="n">
        <v>27.77</v>
      </c>
      <c r="O8" t="n">
        <v>19826.68</v>
      </c>
      <c r="P8" t="n">
        <v>839.78</v>
      </c>
      <c r="Q8" t="n">
        <v>3559.32</v>
      </c>
      <c r="R8" t="n">
        <v>285.27</v>
      </c>
      <c r="S8" t="n">
        <v>137.76</v>
      </c>
      <c r="T8" t="n">
        <v>66536.53</v>
      </c>
      <c r="U8" t="n">
        <v>0.48</v>
      </c>
      <c r="V8" t="n">
        <v>0.85</v>
      </c>
      <c r="W8" t="n">
        <v>6.36</v>
      </c>
      <c r="X8" t="n">
        <v>3.92</v>
      </c>
      <c r="Y8" t="n">
        <v>0.5</v>
      </c>
      <c r="Z8" t="n">
        <v>10</v>
      </c>
      <c r="AA8" t="n">
        <v>996.0204222604706</v>
      </c>
      <c r="AB8" t="n">
        <v>1362.799083056584</v>
      </c>
      <c r="AC8" t="n">
        <v>1232.735451270189</v>
      </c>
      <c r="AD8" t="n">
        <v>996020.4222604706</v>
      </c>
      <c r="AE8" t="n">
        <v>1362799.083056584</v>
      </c>
      <c r="AF8" t="n">
        <v>1.766027928123576e-06</v>
      </c>
      <c r="AG8" t="n">
        <v>9</v>
      </c>
      <c r="AH8" t="n">
        <v>1232735.451270189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1.1722</v>
      </c>
      <c r="E9" t="n">
        <v>85.31</v>
      </c>
      <c r="F9" t="n">
        <v>80.77</v>
      </c>
      <c r="G9" t="n">
        <v>65.48999999999999</v>
      </c>
      <c r="H9" t="n">
        <v>0.88</v>
      </c>
      <c r="I9" t="n">
        <v>74</v>
      </c>
      <c r="J9" t="n">
        <v>160.28</v>
      </c>
      <c r="K9" t="n">
        <v>49.1</v>
      </c>
      <c r="L9" t="n">
        <v>8</v>
      </c>
      <c r="M9" t="n">
        <v>72</v>
      </c>
      <c r="N9" t="n">
        <v>28.19</v>
      </c>
      <c r="O9" t="n">
        <v>20001.93</v>
      </c>
      <c r="P9" t="n">
        <v>812.7</v>
      </c>
      <c r="Q9" t="n">
        <v>3559.31</v>
      </c>
      <c r="R9" t="n">
        <v>265.91</v>
      </c>
      <c r="S9" t="n">
        <v>137.76</v>
      </c>
      <c r="T9" t="n">
        <v>56924.01</v>
      </c>
      <c r="U9" t="n">
        <v>0.52</v>
      </c>
      <c r="V9" t="n">
        <v>0.85</v>
      </c>
      <c r="W9" t="n">
        <v>6.35</v>
      </c>
      <c r="X9" t="n">
        <v>3.36</v>
      </c>
      <c r="Y9" t="n">
        <v>0.5</v>
      </c>
      <c r="Z9" t="n">
        <v>10</v>
      </c>
      <c r="AA9" t="n">
        <v>964.288244845245</v>
      </c>
      <c r="AB9" t="n">
        <v>1319.381717992206</v>
      </c>
      <c r="AC9" t="n">
        <v>1193.461778590901</v>
      </c>
      <c r="AD9" t="n">
        <v>964288.244845245</v>
      </c>
      <c r="AE9" t="n">
        <v>1319381.717992206</v>
      </c>
      <c r="AF9" t="n">
        <v>1.785833279284382e-06</v>
      </c>
      <c r="AG9" t="n">
        <v>9</v>
      </c>
      <c r="AH9" t="n">
        <v>1193461.778590901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1.183</v>
      </c>
      <c r="E10" t="n">
        <v>84.53</v>
      </c>
      <c r="F10" t="n">
        <v>80.3</v>
      </c>
      <c r="G10" t="n">
        <v>75.28</v>
      </c>
      <c r="H10" t="n">
        <v>0.99</v>
      </c>
      <c r="I10" t="n">
        <v>64</v>
      </c>
      <c r="J10" t="n">
        <v>161.71</v>
      </c>
      <c r="K10" t="n">
        <v>49.1</v>
      </c>
      <c r="L10" t="n">
        <v>9</v>
      </c>
      <c r="M10" t="n">
        <v>62</v>
      </c>
      <c r="N10" t="n">
        <v>28.61</v>
      </c>
      <c r="O10" t="n">
        <v>20177.64</v>
      </c>
      <c r="P10" t="n">
        <v>782.64</v>
      </c>
      <c r="Q10" t="n">
        <v>3559.29</v>
      </c>
      <c r="R10" t="n">
        <v>250.16</v>
      </c>
      <c r="S10" t="n">
        <v>137.76</v>
      </c>
      <c r="T10" t="n">
        <v>49098.57</v>
      </c>
      <c r="U10" t="n">
        <v>0.55</v>
      </c>
      <c r="V10" t="n">
        <v>0.86</v>
      </c>
      <c r="W10" t="n">
        <v>6.33</v>
      </c>
      <c r="X10" t="n">
        <v>2.89</v>
      </c>
      <c r="Y10" t="n">
        <v>0.5</v>
      </c>
      <c r="Z10" t="n">
        <v>10</v>
      </c>
      <c r="AA10" t="n">
        <v>932.8752940626841</v>
      </c>
      <c r="AB10" t="n">
        <v>1276.401132889926</v>
      </c>
      <c r="AC10" t="n">
        <v>1154.583200207152</v>
      </c>
      <c r="AD10" t="n">
        <v>932875.2940626842</v>
      </c>
      <c r="AE10" t="n">
        <v>1276401.132889926</v>
      </c>
      <c r="AF10" t="n">
        <v>1.802286955633359e-06</v>
      </c>
      <c r="AG10" t="n">
        <v>9</v>
      </c>
      <c r="AH10" t="n">
        <v>1154583.200207152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79.91</v>
      </c>
      <c r="G11" t="n">
        <v>85.62</v>
      </c>
      <c r="H11" t="n">
        <v>1.09</v>
      </c>
      <c r="I11" t="n">
        <v>56</v>
      </c>
      <c r="J11" t="n">
        <v>163.13</v>
      </c>
      <c r="K11" t="n">
        <v>49.1</v>
      </c>
      <c r="L11" t="n">
        <v>10</v>
      </c>
      <c r="M11" t="n">
        <v>51</v>
      </c>
      <c r="N11" t="n">
        <v>29.04</v>
      </c>
      <c r="O11" t="n">
        <v>20353.94</v>
      </c>
      <c r="P11" t="n">
        <v>756.09</v>
      </c>
      <c r="Q11" t="n">
        <v>3559.31</v>
      </c>
      <c r="R11" t="n">
        <v>236.52</v>
      </c>
      <c r="S11" t="n">
        <v>137.76</v>
      </c>
      <c r="T11" t="n">
        <v>42315.7</v>
      </c>
      <c r="U11" t="n">
        <v>0.58</v>
      </c>
      <c r="V11" t="n">
        <v>0.86</v>
      </c>
      <c r="W11" t="n">
        <v>6.33</v>
      </c>
      <c r="X11" t="n">
        <v>2.51</v>
      </c>
      <c r="Y11" t="n">
        <v>0.5</v>
      </c>
      <c r="Z11" t="n">
        <v>10</v>
      </c>
      <c r="AA11" t="n">
        <v>906.1091469631942</v>
      </c>
      <c r="AB11" t="n">
        <v>1239.778509589333</v>
      </c>
      <c r="AC11" t="n">
        <v>1121.455788674193</v>
      </c>
      <c r="AD11" t="n">
        <v>906109.1469631942</v>
      </c>
      <c r="AE11" t="n">
        <v>1239778.509589333</v>
      </c>
      <c r="AF11" t="n">
        <v>1.815846003735758e-06</v>
      </c>
      <c r="AG11" t="n">
        <v>9</v>
      </c>
      <c r="AH11" t="n">
        <v>1121455.788674193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1.1963</v>
      </c>
      <c r="E12" t="n">
        <v>83.59</v>
      </c>
      <c r="F12" t="n">
        <v>79.76000000000001</v>
      </c>
      <c r="G12" t="n">
        <v>93.83</v>
      </c>
      <c r="H12" t="n">
        <v>1.18</v>
      </c>
      <c r="I12" t="n">
        <v>51</v>
      </c>
      <c r="J12" t="n">
        <v>164.57</v>
      </c>
      <c r="K12" t="n">
        <v>49.1</v>
      </c>
      <c r="L12" t="n">
        <v>11</v>
      </c>
      <c r="M12" t="n">
        <v>24</v>
      </c>
      <c r="N12" t="n">
        <v>29.47</v>
      </c>
      <c r="O12" t="n">
        <v>20530.82</v>
      </c>
      <c r="P12" t="n">
        <v>734.37</v>
      </c>
      <c r="Q12" t="n">
        <v>3559.33</v>
      </c>
      <c r="R12" t="n">
        <v>230.62</v>
      </c>
      <c r="S12" t="n">
        <v>137.76</v>
      </c>
      <c r="T12" t="n">
        <v>39390.55</v>
      </c>
      <c r="U12" t="n">
        <v>0.6</v>
      </c>
      <c r="V12" t="n">
        <v>0.86</v>
      </c>
      <c r="W12" t="n">
        <v>6.34</v>
      </c>
      <c r="X12" t="n">
        <v>2.35</v>
      </c>
      <c r="Y12" t="n">
        <v>0.5</v>
      </c>
      <c r="Z12" t="n">
        <v>10</v>
      </c>
      <c r="AA12" t="n">
        <v>886.9000891822629</v>
      </c>
      <c r="AB12" t="n">
        <v>1213.495829289643</v>
      </c>
      <c r="AC12" t="n">
        <v>1097.681490494332</v>
      </c>
      <c r="AD12" t="n">
        <v>886900.0891822629</v>
      </c>
      <c r="AE12" t="n">
        <v>1213495.829289643</v>
      </c>
      <c r="AF12" t="n">
        <v>1.822549353359415e-06</v>
      </c>
      <c r="AG12" t="n">
        <v>9</v>
      </c>
      <c r="AH12" t="n">
        <v>1097681.490494332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1.1988</v>
      </c>
      <c r="E13" t="n">
        <v>83.42</v>
      </c>
      <c r="F13" t="n">
        <v>79.64</v>
      </c>
      <c r="G13" t="n">
        <v>97.52</v>
      </c>
      <c r="H13" t="n">
        <v>1.28</v>
      </c>
      <c r="I13" t="n">
        <v>49</v>
      </c>
      <c r="J13" t="n">
        <v>166.01</v>
      </c>
      <c r="K13" t="n">
        <v>49.1</v>
      </c>
      <c r="L13" t="n">
        <v>12</v>
      </c>
      <c r="M13" t="n">
        <v>5</v>
      </c>
      <c r="N13" t="n">
        <v>29.91</v>
      </c>
      <c r="O13" t="n">
        <v>20708.3</v>
      </c>
      <c r="P13" t="n">
        <v>735.15</v>
      </c>
      <c r="Q13" t="n">
        <v>3559.33</v>
      </c>
      <c r="R13" t="n">
        <v>225.94</v>
      </c>
      <c r="S13" t="n">
        <v>137.76</v>
      </c>
      <c r="T13" t="n">
        <v>37062.25</v>
      </c>
      <c r="U13" t="n">
        <v>0.61</v>
      </c>
      <c r="V13" t="n">
        <v>0.86</v>
      </c>
      <c r="W13" t="n">
        <v>6.36</v>
      </c>
      <c r="X13" t="n">
        <v>2.24</v>
      </c>
      <c r="Y13" t="n">
        <v>0.5</v>
      </c>
      <c r="Z13" t="n">
        <v>10</v>
      </c>
      <c r="AA13" t="n">
        <v>885.4719167366129</v>
      </c>
      <c r="AB13" t="n">
        <v>1211.541740742983</v>
      </c>
      <c r="AC13" t="n">
        <v>1095.913897415985</v>
      </c>
      <c r="AD13" t="n">
        <v>885471.9167366129</v>
      </c>
      <c r="AE13" t="n">
        <v>1211541.740742983</v>
      </c>
      <c r="AF13" t="n">
        <v>1.826358074736493e-06</v>
      </c>
      <c r="AG13" t="n">
        <v>9</v>
      </c>
      <c r="AH13" t="n">
        <v>1095913.897415985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1.1988</v>
      </c>
      <c r="E14" t="n">
        <v>83.42</v>
      </c>
      <c r="F14" t="n">
        <v>79.64</v>
      </c>
      <c r="G14" t="n">
        <v>97.52</v>
      </c>
      <c r="H14" t="n">
        <v>1.38</v>
      </c>
      <c r="I14" t="n">
        <v>49</v>
      </c>
      <c r="J14" t="n">
        <v>167.45</v>
      </c>
      <c r="K14" t="n">
        <v>49.1</v>
      </c>
      <c r="L14" t="n">
        <v>13</v>
      </c>
      <c r="M14" t="n">
        <v>1</v>
      </c>
      <c r="N14" t="n">
        <v>30.36</v>
      </c>
      <c r="O14" t="n">
        <v>20886.38</v>
      </c>
      <c r="P14" t="n">
        <v>739.11</v>
      </c>
      <c r="Q14" t="n">
        <v>3559.38</v>
      </c>
      <c r="R14" t="n">
        <v>225.55</v>
      </c>
      <c r="S14" t="n">
        <v>137.76</v>
      </c>
      <c r="T14" t="n">
        <v>36865.83</v>
      </c>
      <c r="U14" t="n">
        <v>0.61</v>
      </c>
      <c r="V14" t="n">
        <v>0.86</v>
      </c>
      <c r="W14" t="n">
        <v>6.37</v>
      </c>
      <c r="X14" t="n">
        <v>2.23</v>
      </c>
      <c r="Y14" t="n">
        <v>0.5</v>
      </c>
      <c r="Z14" t="n">
        <v>10</v>
      </c>
      <c r="AA14" t="n">
        <v>888.3481470903208</v>
      </c>
      <c r="AB14" t="n">
        <v>1215.477126003254</v>
      </c>
      <c r="AC14" t="n">
        <v>1099.473695030364</v>
      </c>
      <c r="AD14" t="n">
        <v>888348.1470903208</v>
      </c>
      <c r="AE14" t="n">
        <v>1215477.126003254</v>
      </c>
      <c r="AF14" t="n">
        <v>1.826358074736493e-06</v>
      </c>
      <c r="AG14" t="n">
        <v>9</v>
      </c>
      <c r="AH14" t="n">
        <v>1099473.695030364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1.1988</v>
      </c>
      <c r="E15" t="n">
        <v>83.42</v>
      </c>
      <c r="F15" t="n">
        <v>79.64</v>
      </c>
      <c r="G15" t="n">
        <v>97.52</v>
      </c>
      <c r="H15" t="n">
        <v>1.47</v>
      </c>
      <c r="I15" t="n">
        <v>49</v>
      </c>
      <c r="J15" t="n">
        <v>168.9</v>
      </c>
      <c r="K15" t="n">
        <v>49.1</v>
      </c>
      <c r="L15" t="n">
        <v>14</v>
      </c>
      <c r="M15" t="n">
        <v>0</v>
      </c>
      <c r="N15" t="n">
        <v>30.81</v>
      </c>
      <c r="O15" t="n">
        <v>21065.06</v>
      </c>
      <c r="P15" t="n">
        <v>744.65</v>
      </c>
      <c r="Q15" t="n">
        <v>3559.4</v>
      </c>
      <c r="R15" t="n">
        <v>225.59</v>
      </c>
      <c r="S15" t="n">
        <v>137.76</v>
      </c>
      <c r="T15" t="n">
        <v>36886.2</v>
      </c>
      <c r="U15" t="n">
        <v>0.61</v>
      </c>
      <c r="V15" t="n">
        <v>0.86</v>
      </c>
      <c r="W15" t="n">
        <v>6.37</v>
      </c>
      <c r="X15" t="n">
        <v>2.24</v>
      </c>
      <c r="Y15" t="n">
        <v>0.5</v>
      </c>
      <c r="Z15" t="n">
        <v>10</v>
      </c>
      <c r="AA15" t="n">
        <v>892.3719643023263</v>
      </c>
      <c r="AB15" t="n">
        <v>1220.982690231007</v>
      </c>
      <c r="AC15" t="n">
        <v>1104.453815935327</v>
      </c>
      <c r="AD15" t="n">
        <v>892371.9643023263</v>
      </c>
      <c r="AE15" t="n">
        <v>1220982.690231007</v>
      </c>
      <c r="AF15" t="n">
        <v>1.826358074736493e-06</v>
      </c>
      <c r="AG15" t="n">
        <v>9</v>
      </c>
      <c r="AH15" t="n">
        <v>1104453.815935327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0.4602</v>
      </c>
      <c r="E2" t="n">
        <v>217.31</v>
      </c>
      <c r="F2" t="n">
        <v>156.73</v>
      </c>
      <c r="G2" t="n">
        <v>6.02</v>
      </c>
      <c r="H2" t="n">
        <v>0.1</v>
      </c>
      <c r="I2" t="n">
        <v>1561</v>
      </c>
      <c r="J2" t="n">
        <v>185.69</v>
      </c>
      <c r="K2" t="n">
        <v>53.44</v>
      </c>
      <c r="L2" t="n">
        <v>1</v>
      </c>
      <c r="M2" t="n">
        <v>1559</v>
      </c>
      <c r="N2" t="n">
        <v>36.26</v>
      </c>
      <c r="O2" t="n">
        <v>23136.14</v>
      </c>
      <c r="P2" t="n">
        <v>2116.43</v>
      </c>
      <c r="Q2" t="n">
        <v>3560.49</v>
      </c>
      <c r="R2" t="n">
        <v>2851.05</v>
      </c>
      <c r="S2" t="n">
        <v>137.76</v>
      </c>
      <c r="T2" t="n">
        <v>1342059.4</v>
      </c>
      <c r="U2" t="n">
        <v>0.05</v>
      </c>
      <c r="V2" t="n">
        <v>0.44</v>
      </c>
      <c r="W2" t="n">
        <v>8.81</v>
      </c>
      <c r="X2" t="n">
        <v>79.3</v>
      </c>
      <c r="Y2" t="n">
        <v>0.5</v>
      </c>
      <c r="Z2" t="n">
        <v>10</v>
      </c>
      <c r="AA2" t="n">
        <v>5664.603006679567</v>
      </c>
      <c r="AB2" t="n">
        <v>7750.559738386698</v>
      </c>
      <c r="AC2" t="n">
        <v>7010.857194933691</v>
      </c>
      <c r="AD2" t="n">
        <v>5664603.006679568</v>
      </c>
      <c r="AE2" t="n">
        <v>7750559.738386698</v>
      </c>
      <c r="AF2" t="n">
        <v>6.767270123842747e-07</v>
      </c>
      <c r="AG2" t="n">
        <v>23</v>
      </c>
      <c r="AH2" t="n">
        <v>7010857.194933691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0.8279</v>
      </c>
      <c r="E3" t="n">
        <v>120.79</v>
      </c>
      <c r="F3" t="n">
        <v>100.27</v>
      </c>
      <c r="G3" t="n">
        <v>12.4</v>
      </c>
      <c r="H3" t="n">
        <v>0.19</v>
      </c>
      <c r="I3" t="n">
        <v>485</v>
      </c>
      <c r="J3" t="n">
        <v>187.21</v>
      </c>
      <c r="K3" t="n">
        <v>53.44</v>
      </c>
      <c r="L3" t="n">
        <v>2</v>
      </c>
      <c r="M3" t="n">
        <v>483</v>
      </c>
      <c r="N3" t="n">
        <v>36.77</v>
      </c>
      <c r="O3" t="n">
        <v>23322.88</v>
      </c>
      <c r="P3" t="n">
        <v>1336.17</v>
      </c>
      <c r="Q3" t="n">
        <v>3559.69</v>
      </c>
      <c r="R3" t="n">
        <v>926.21</v>
      </c>
      <c r="S3" t="n">
        <v>137.76</v>
      </c>
      <c r="T3" t="n">
        <v>385015.63</v>
      </c>
      <c r="U3" t="n">
        <v>0.15</v>
      </c>
      <c r="V3" t="n">
        <v>0.6899999999999999</v>
      </c>
      <c r="W3" t="n">
        <v>7.04</v>
      </c>
      <c r="X3" t="n">
        <v>22.85</v>
      </c>
      <c r="Y3" t="n">
        <v>0.5</v>
      </c>
      <c r="Z3" t="n">
        <v>10</v>
      </c>
      <c r="AA3" t="n">
        <v>2055.336152843757</v>
      </c>
      <c r="AB3" t="n">
        <v>2812.201599352369</v>
      </c>
      <c r="AC3" t="n">
        <v>2543.809025659912</v>
      </c>
      <c r="AD3" t="n">
        <v>2055336.152843757</v>
      </c>
      <c r="AE3" t="n">
        <v>2812201.599352369</v>
      </c>
      <c r="AF3" t="n">
        <v>1.217432189380576e-06</v>
      </c>
      <c r="AG3" t="n">
        <v>13</v>
      </c>
      <c r="AH3" t="n">
        <v>2543809.025659912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0.9623</v>
      </c>
      <c r="E4" t="n">
        <v>103.92</v>
      </c>
      <c r="F4" t="n">
        <v>90.73</v>
      </c>
      <c r="G4" t="n">
        <v>18.9</v>
      </c>
      <c r="H4" t="n">
        <v>0.28</v>
      </c>
      <c r="I4" t="n">
        <v>288</v>
      </c>
      <c r="J4" t="n">
        <v>188.73</v>
      </c>
      <c r="K4" t="n">
        <v>53.44</v>
      </c>
      <c r="L4" t="n">
        <v>3</v>
      </c>
      <c r="M4" t="n">
        <v>286</v>
      </c>
      <c r="N4" t="n">
        <v>37.29</v>
      </c>
      <c r="O4" t="n">
        <v>23510.33</v>
      </c>
      <c r="P4" t="n">
        <v>1194.01</v>
      </c>
      <c r="Q4" t="n">
        <v>3559.4</v>
      </c>
      <c r="R4" t="n">
        <v>604.0599999999999</v>
      </c>
      <c r="S4" t="n">
        <v>137.76</v>
      </c>
      <c r="T4" t="n">
        <v>224926.51</v>
      </c>
      <c r="U4" t="n">
        <v>0.23</v>
      </c>
      <c r="V4" t="n">
        <v>0.76</v>
      </c>
      <c r="W4" t="n">
        <v>6.68</v>
      </c>
      <c r="X4" t="n">
        <v>13.32</v>
      </c>
      <c r="Y4" t="n">
        <v>0.5</v>
      </c>
      <c r="Z4" t="n">
        <v>10</v>
      </c>
      <c r="AA4" t="n">
        <v>1597.473264656317</v>
      </c>
      <c r="AB4" t="n">
        <v>2185.733396249296</v>
      </c>
      <c r="AC4" t="n">
        <v>1977.130068607351</v>
      </c>
      <c r="AD4" t="n">
        <v>1597473.264656317</v>
      </c>
      <c r="AE4" t="n">
        <v>2185733.396249296</v>
      </c>
      <c r="AF4" t="n">
        <v>1.41506823993348e-06</v>
      </c>
      <c r="AG4" t="n">
        <v>11</v>
      </c>
      <c r="AH4" t="n">
        <v>1977130.068607351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1.0328</v>
      </c>
      <c r="E5" t="n">
        <v>96.81999999999999</v>
      </c>
      <c r="F5" t="n">
        <v>86.76000000000001</v>
      </c>
      <c r="G5" t="n">
        <v>25.52</v>
      </c>
      <c r="H5" t="n">
        <v>0.37</v>
      </c>
      <c r="I5" t="n">
        <v>204</v>
      </c>
      <c r="J5" t="n">
        <v>190.25</v>
      </c>
      <c r="K5" t="n">
        <v>53.44</v>
      </c>
      <c r="L5" t="n">
        <v>4</v>
      </c>
      <c r="M5" t="n">
        <v>202</v>
      </c>
      <c r="N5" t="n">
        <v>37.82</v>
      </c>
      <c r="O5" t="n">
        <v>23698.48</v>
      </c>
      <c r="P5" t="n">
        <v>1127.07</v>
      </c>
      <c r="Q5" t="n">
        <v>3559.42</v>
      </c>
      <c r="R5" t="n">
        <v>469.01</v>
      </c>
      <c r="S5" t="n">
        <v>137.76</v>
      </c>
      <c r="T5" t="n">
        <v>157820.75</v>
      </c>
      <c r="U5" t="n">
        <v>0.29</v>
      </c>
      <c r="V5" t="n">
        <v>0.79</v>
      </c>
      <c r="W5" t="n">
        <v>6.55</v>
      </c>
      <c r="X5" t="n">
        <v>9.35</v>
      </c>
      <c r="Y5" t="n">
        <v>0.5</v>
      </c>
      <c r="Z5" t="n">
        <v>10</v>
      </c>
      <c r="AA5" t="n">
        <v>1425.676571349323</v>
      </c>
      <c r="AB5" t="n">
        <v>1950.673581331466</v>
      </c>
      <c r="AC5" t="n">
        <v>1764.504032516757</v>
      </c>
      <c r="AD5" t="n">
        <v>1425676.571349323</v>
      </c>
      <c r="AE5" t="n">
        <v>1950673.581331466</v>
      </c>
      <c r="AF5" t="n">
        <v>1.518738936094044e-06</v>
      </c>
      <c r="AG5" t="n">
        <v>11</v>
      </c>
      <c r="AH5" t="n">
        <v>1764504.032516757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1.0764</v>
      </c>
      <c r="E6" t="n">
        <v>92.90000000000001</v>
      </c>
      <c r="F6" t="n">
        <v>84.59</v>
      </c>
      <c r="G6" t="n">
        <v>32.33</v>
      </c>
      <c r="H6" t="n">
        <v>0.46</v>
      </c>
      <c r="I6" t="n">
        <v>157</v>
      </c>
      <c r="J6" t="n">
        <v>191.78</v>
      </c>
      <c r="K6" t="n">
        <v>53.44</v>
      </c>
      <c r="L6" t="n">
        <v>5</v>
      </c>
      <c r="M6" t="n">
        <v>155</v>
      </c>
      <c r="N6" t="n">
        <v>38.35</v>
      </c>
      <c r="O6" t="n">
        <v>23887.36</v>
      </c>
      <c r="P6" t="n">
        <v>1084.09</v>
      </c>
      <c r="Q6" t="n">
        <v>3559.41</v>
      </c>
      <c r="R6" t="n">
        <v>395.58</v>
      </c>
      <c r="S6" t="n">
        <v>137.76</v>
      </c>
      <c r="T6" t="n">
        <v>121344.4</v>
      </c>
      <c r="U6" t="n">
        <v>0.35</v>
      </c>
      <c r="V6" t="n">
        <v>0.8100000000000001</v>
      </c>
      <c r="W6" t="n">
        <v>6.48</v>
      </c>
      <c r="X6" t="n">
        <v>7.18</v>
      </c>
      <c r="Y6" t="n">
        <v>0.5</v>
      </c>
      <c r="Z6" t="n">
        <v>10</v>
      </c>
      <c r="AA6" t="n">
        <v>1318.308087053177</v>
      </c>
      <c r="AB6" t="n">
        <v>1803.767284354256</v>
      </c>
      <c r="AC6" t="n">
        <v>1631.618266338768</v>
      </c>
      <c r="AD6" t="n">
        <v>1318308.087053177</v>
      </c>
      <c r="AE6" t="n">
        <v>1803767.284354256</v>
      </c>
      <c r="AF6" t="n">
        <v>1.582853012017456e-06</v>
      </c>
      <c r="AG6" t="n">
        <v>10</v>
      </c>
      <c r="AH6" t="n">
        <v>1631618.266338768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1.1062</v>
      </c>
      <c r="E7" t="n">
        <v>90.40000000000001</v>
      </c>
      <c r="F7" t="n">
        <v>83.20999999999999</v>
      </c>
      <c r="G7" t="n">
        <v>39.31</v>
      </c>
      <c r="H7" t="n">
        <v>0.55</v>
      </c>
      <c r="I7" t="n">
        <v>127</v>
      </c>
      <c r="J7" t="n">
        <v>193.32</v>
      </c>
      <c r="K7" t="n">
        <v>53.44</v>
      </c>
      <c r="L7" t="n">
        <v>6</v>
      </c>
      <c r="M7" t="n">
        <v>125</v>
      </c>
      <c r="N7" t="n">
        <v>38.89</v>
      </c>
      <c r="O7" t="n">
        <v>24076.95</v>
      </c>
      <c r="P7" t="n">
        <v>1051.87</v>
      </c>
      <c r="Q7" t="n">
        <v>3559.32</v>
      </c>
      <c r="R7" t="n">
        <v>347.83</v>
      </c>
      <c r="S7" t="n">
        <v>137.76</v>
      </c>
      <c r="T7" t="n">
        <v>97620.03999999999</v>
      </c>
      <c r="U7" t="n">
        <v>0.4</v>
      </c>
      <c r="V7" t="n">
        <v>0.83</v>
      </c>
      <c r="W7" t="n">
        <v>6.45</v>
      </c>
      <c r="X7" t="n">
        <v>5.8</v>
      </c>
      <c r="Y7" t="n">
        <v>0.5</v>
      </c>
      <c r="Z7" t="n">
        <v>10</v>
      </c>
      <c r="AA7" t="n">
        <v>1255.702902125563</v>
      </c>
      <c r="AB7" t="n">
        <v>1718.108108390463</v>
      </c>
      <c r="AC7" t="n">
        <v>1554.134281905552</v>
      </c>
      <c r="AD7" t="n">
        <v>1255702.902125563</v>
      </c>
      <c r="AE7" t="n">
        <v>1718108.108390463</v>
      </c>
      <c r="AF7" t="n">
        <v>1.626674100607311e-06</v>
      </c>
      <c r="AG7" t="n">
        <v>10</v>
      </c>
      <c r="AH7" t="n">
        <v>1554134.281905552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1.1284</v>
      </c>
      <c r="E8" t="n">
        <v>88.62</v>
      </c>
      <c r="F8" t="n">
        <v>82.20999999999999</v>
      </c>
      <c r="G8" t="n">
        <v>46.53</v>
      </c>
      <c r="H8" t="n">
        <v>0.64</v>
      </c>
      <c r="I8" t="n">
        <v>106</v>
      </c>
      <c r="J8" t="n">
        <v>194.86</v>
      </c>
      <c r="K8" t="n">
        <v>53.44</v>
      </c>
      <c r="L8" t="n">
        <v>7</v>
      </c>
      <c r="M8" t="n">
        <v>104</v>
      </c>
      <c r="N8" t="n">
        <v>39.43</v>
      </c>
      <c r="O8" t="n">
        <v>24267.28</v>
      </c>
      <c r="P8" t="n">
        <v>1024.64</v>
      </c>
      <c r="Q8" t="n">
        <v>3559.33</v>
      </c>
      <c r="R8" t="n">
        <v>315.08</v>
      </c>
      <c r="S8" t="n">
        <v>137.76</v>
      </c>
      <c r="T8" t="n">
        <v>81349.98</v>
      </c>
      <c r="U8" t="n">
        <v>0.44</v>
      </c>
      <c r="V8" t="n">
        <v>0.84</v>
      </c>
      <c r="W8" t="n">
        <v>6.39</v>
      </c>
      <c r="X8" t="n">
        <v>4.8</v>
      </c>
      <c r="Y8" t="n">
        <v>0.5</v>
      </c>
      <c r="Z8" t="n">
        <v>10</v>
      </c>
      <c r="AA8" t="n">
        <v>1208.823828860919</v>
      </c>
      <c r="AB8" t="n">
        <v>1653.966092191028</v>
      </c>
      <c r="AC8" t="n">
        <v>1496.113889708306</v>
      </c>
      <c r="AD8" t="n">
        <v>1208823.828860919</v>
      </c>
      <c r="AE8" t="n">
        <v>1653966.092191028</v>
      </c>
      <c r="AF8" t="n">
        <v>1.659319341100425e-06</v>
      </c>
      <c r="AG8" t="n">
        <v>10</v>
      </c>
      <c r="AH8" t="n">
        <v>1496113.889708306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1.1444</v>
      </c>
      <c r="E9" t="n">
        <v>87.39</v>
      </c>
      <c r="F9" t="n">
        <v>81.53</v>
      </c>
      <c r="G9" t="n">
        <v>53.76</v>
      </c>
      <c r="H9" t="n">
        <v>0.72</v>
      </c>
      <c r="I9" t="n">
        <v>91</v>
      </c>
      <c r="J9" t="n">
        <v>196.41</v>
      </c>
      <c r="K9" t="n">
        <v>53.44</v>
      </c>
      <c r="L9" t="n">
        <v>8</v>
      </c>
      <c r="M9" t="n">
        <v>89</v>
      </c>
      <c r="N9" t="n">
        <v>39.98</v>
      </c>
      <c r="O9" t="n">
        <v>24458.36</v>
      </c>
      <c r="P9" t="n">
        <v>999.99</v>
      </c>
      <c r="Q9" t="n">
        <v>3559.29</v>
      </c>
      <c r="R9" t="n">
        <v>291.73</v>
      </c>
      <c r="S9" t="n">
        <v>137.76</v>
      </c>
      <c r="T9" t="n">
        <v>69747</v>
      </c>
      <c r="U9" t="n">
        <v>0.47</v>
      </c>
      <c r="V9" t="n">
        <v>0.84</v>
      </c>
      <c r="W9" t="n">
        <v>6.37</v>
      </c>
      <c r="X9" t="n">
        <v>4.12</v>
      </c>
      <c r="Y9" t="n">
        <v>0.5</v>
      </c>
      <c r="Z9" t="n">
        <v>10</v>
      </c>
      <c r="AA9" t="n">
        <v>1172.485868248632</v>
      </c>
      <c r="AB9" t="n">
        <v>1604.246891363618</v>
      </c>
      <c r="AC9" t="n">
        <v>1451.139819626526</v>
      </c>
      <c r="AD9" t="n">
        <v>1172485.868248632</v>
      </c>
      <c r="AE9" t="n">
        <v>1604246.891363617</v>
      </c>
      <c r="AF9" t="n">
        <v>1.682847442356723e-06</v>
      </c>
      <c r="AG9" t="n">
        <v>10</v>
      </c>
      <c r="AH9" t="n">
        <v>1451139.819626526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1.1575</v>
      </c>
      <c r="E10" t="n">
        <v>86.39</v>
      </c>
      <c r="F10" t="n">
        <v>80.98</v>
      </c>
      <c r="G10" t="n">
        <v>61.51</v>
      </c>
      <c r="H10" t="n">
        <v>0.8100000000000001</v>
      </c>
      <c r="I10" t="n">
        <v>79</v>
      </c>
      <c r="J10" t="n">
        <v>197.97</v>
      </c>
      <c r="K10" t="n">
        <v>53.44</v>
      </c>
      <c r="L10" t="n">
        <v>9</v>
      </c>
      <c r="M10" t="n">
        <v>77</v>
      </c>
      <c r="N10" t="n">
        <v>40.53</v>
      </c>
      <c r="O10" t="n">
        <v>24650.18</v>
      </c>
      <c r="P10" t="n">
        <v>978.61</v>
      </c>
      <c r="Q10" t="n">
        <v>3559.34</v>
      </c>
      <c r="R10" t="n">
        <v>273.12</v>
      </c>
      <c r="S10" t="n">
        <v>137.76</v>
      </c>
      <c r="T10" t="n">
        <v>60504.52</v>
      </c>
      <c r="U10" t="n">
        <v>0.5</v>
      </c>
      <c r="V10" t="n">
        <v>0.85</v>
      </c>
      <c r="W10" t="n">
        <v>6.36</v>
      </c>
      <c r="X10" t="n">
        <v>3.58</v>
      </c>
      <c r="Y10" t="n">
        <v>0.5</v>
      </c>
      <c r="Z10" t="n">
        <v>10</v>
      </c>
      <c r="AA10" t="n">
        <v>1130.426684466895</v>
      </c>
      <c r="AB10" t="n">
        <v>1546.699660593213</v>
      </c>
      <c r="AC10" t="n">
        <v>1399.084815792803</v>
      </c>
      <c r="AD10" t="n">
        <v>1130426.684466895</v>
      </c>
      <c r="AE10" t="n">
        <v>1546699.660593213</v>
      </c>
      <c r="AF10" t="n">
        <v>1.702111075260317e-06</v>
      </c>
      <c r="AG10" t="n">
        <v>9</v>
      </c>
      <c r="AH10" t="n">
        <v>1399084.815792803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1.1681</v>
      </c>
      <c r="E11" t="n">
        <v>85.61</v>
      </c>
      <c r="F11" t="n">
        <v>80.53</v>
      </c>
      <c r="G11" t="n">
        <v>69.03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955.53</v>
      </c>
      <c r="Q11" t="n">
        <v>3559.33</v>
      </c>
      <c r="R11" t="n">
        <v>257.99</v>
      </c>
      <c r="S11" t="n">
        <v>137.76</v>
      </c>
      <c r="T11" t="n">
        <v>52981.95</v>
      </c>
      <c r="U11" t="n">
        <v>0.53</v>
      </c>
      <c r="V11" t="n">
        <v>0.85</v>
      </c>
      <c r="W11" t="n">
        <v>6.34</v>
      </c>
      <c r="X11" t="n">
        <v>3.13</v>
      </c>
      <c r="Y11" t="n">
        <v>0.5</v>
      </c>
      <c r="Z11" t="n">
        <v>10</v>
      </c>
      <c r="AA11" t="n">
        <v>1102.412820827049</v>
      </c>
      <c r="AB11" t="n">
        <v>1508.369856476736</v>
      </c>
      <c r="AC11" t="n">
        <v>1364.413154384986</v>
      </c>
      <c r="AD11" t="n">
        <v>1102412.820827049</v>
      </c>
      <c r="AE11" t="n">
        <v>1508369.856476736</v>
      </c>
      <c r="AF11" t="n">
        <v>1.717698442342615e-06</v>
      </c>
      <c r="AG11" t="n">
        <v>9</v>
      </c>
      <c r="AH11" t="n">
        <v>1364413.154384986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1.1773</v>
      </c>
      <c r="E12" t="n">
        <v>84.94</v>
      </c>
      <c r="F12" t="n">
        <v>80.17</v>
      </c>
      <c r="G12" t="n">
        <v>77.58</v>
      </c>
      <c r="H12" t="n">
        <v>0.97</v>
      </c>
      <c r="I12" t="n">
        <v>62</v>
      </c>
      <c r="J12" t="n">
        <v>201.1</v>
      </c>
      <c r="K12" t="n">
        <v>53.44</v>
      </c>
      <c r="L12" t="n">
        <v>11</v>
      </c>
      <c r="M12" t="n">
        <v>60</v>
      </c>
      <c r="N12" t="n">
        <v>41.66</v>
      </c>
      <c r="O12" t="n">
        <v>25036.12</v>
      </c>
      <c r="P12" t="n">
        <v>934.78</v>
      </c>
      <c r="Q12" t="n">
        <v>3559.36</v>
      </c>
      <c r="R12" t="n">
        <v>245.66</v>
      </c>
      <c r="S12" t="n">
        <v>137.76</v>
      </c>
      <c r="T12" t="n">
        <v>46857.88</v>
      </c>
      <c r="U12" t="n">
        <v>0.5600000000000001</v>
      </c>
      <c r="V12" t="n">
        <v>0.86</v>
      </c>
      <c r="W12" t="n">
        <v>6.32</v>
      </c>
      <c r="X12" t="n">
        <v>2.76</v>
      </c>
      <c r="Y12" t="n">
        <v>0.5</v>
      </c>
      <c r="Z12" t="n">
        <v>10</v>
      </c>
      <c r="AA12" t="n">
        <v>1078.081673814895</v>
      </c>
      <c r="AB12" t="n">
        <v>1475.078907720259</v>
      </c>
      <c r="AC12" t="n">
        <v>1334.299447053687</v>
      </c>
      <c r="AD12" t="n">
        <v>1078081.673814895</v>
      </c>
      <c r="AE12" t="n">
        <v>1475078.907720259</v>
      </c>
      <c r="AF12" t="n">
        <v>1.731227100564986e-06</v>
      </c>
      <c r="AG12" t="n">
        <v>9</v>
      </c>
      <c r="AH12" t="n">
        <v>1334299.447053687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1.1837</v>
      </c>
      <c r="E13" t="n">
        <v>84.48</v>
      </c>
      <c r="F13" t="n">
        <v>79.93000000000001</v>
      </c>
      <c r="G13" t="n">
        <v>85.64</v>
      </c>
      <c r="H13" t="n">
        <v>1.05</v>
      </c>
      <c r="I13" t="n">
        <v>56</v>
      </c>
      <c r="J13" t="n">
        <v>202.67</v>
      </c>
      <c r="K13" t="n">
        <v>53.44</v>
      </c>
      <c r="L13" t="n">
        <v>12</v>
      </c>
      <c r="M13" t="n">
        <v>54</v>
      </c>
      <c r="N13" t="n">
        <v>42.24</v>
      </c>
      <c r="O13" t="n">
        <v>25230.25</v>
      </c>
      <c r="P13" t="n">
        <v>915.72</v>
      </c>
      <c r="Q13" t="n">
        <v>3559.37</v>
      </c>
      <c r="R13" t="n">
        <v>237.39</v>
      </c>
      <c r="S13" t="n">
        <v>137.76</v>
      </c>
      <c r="T13" t="n">
        <v>42752.88</v>
      </c>
      <c r="U13" t="n">
        <v>0.58</v>
      </c>
      <c r="V13" t="n">
        <v>0.86</v>
      </c>
      <c r="W13" t="n">
        <v>6.32</v>
      </c>
      <c r="X13" t="n">
        <v>2.52</v>
      </c>
      <c r="Y13" t="n">
        <v>0.5</v>
      </c>
      <c r="Z13" t="n">
        <v>10</v>
      </c>
      <c r="AA13" t="n">
        <v>1058.012167143118</v>
      </c>
      <c r="AB13" t="n">
        <v>1447.618923287788</v>
      </c>
      <c r="AC13" t="n">
        <v>1309.46020499512</v>
      </c>
      <c r="AD13" t="n">
        <v>1058012.167143118</v>
      </c>
      <c r="AE13" t="n">
        <v>1447618.923287788</v>
      </c>
      <c r="AF13" t="n">
        <v>1.740638341067505e-06</v>
      </c>
      <c r="AG13" t="n">
        <v>9</v>
      </c>
      <c r="AH13" t="n">
        <v>1309460.20499512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1.1894</v>
      </c>
      <c r="E14" t="n">
        <v>84.08</v>
      </c>
      <c r="F14" t="n">
        <v>79.70999999999999</v>
      </c>
      <c r="G14" t="n">
        <v>93.78</v>
      </c>
      <c r="H14" t="n">
        <v>1.13</v>
      </c>
      <c r="I14" t="n">
        <v>51</v>
      </c>
      <c r="J14" t="n">
        <v>204.25</v>
      </c>
      <c r="K14" t="n">
        <v>53.44</v>
      </c>
      <c r="L14" t="n">
        <v>13</v>
      </c>
      <c r="M14" t="n">
        <v>49</v>
      </c>
      <c r="N14" t="n">
        <v>42.82</v>
      </c>
      <c r="O14" t="n">
        <v>25425.3</v>
      </c>
      <c r="P14" t="n">
        <v>891.41</v>
      </c>
      <c r="Q14" t="n">
        <v>3559.32</v>
      </c>
      <c r="R14" t="n">
        <v>230.37</v>
      </c>
      <c r="S14" t="n">
        <v>137.76</v>
      </c>
      <c r="T14" t="n">
        <v>39270.23</v>
      </c>
      <c r="U14" t="n">
        <v>0.6</v>
      </c>
      <c r="V14" t="n">
        <v>0.86</v>
      </c>
      <c r="W14" t="n">
        <v>6.31</v>
      </c>
      <c r="X14" t="n">
        <v>2.31</v>
      </c>
      <c r="Y14" t="n">
        <v>0.5</v>
      </c>
      <c r="Z14" t="n">
        <v>10</v>
      </c>
      <c r="AA14" t="n">
        <v>1034.928891551315</v>
      </c>
      <c r="AB14" t="n">
        <v>1416.035367260837</v>
      </c>
      <c r="AC14" t="n">
        <v>1280.890939227582</v>
      </c>
      <c r="AD14" t="n">
        <v>1034928.891551316</v>
      </c>
      <c r="AE14" t="n">
        <v>1416035.367260837</v>
      </c>
      <c r="AF14" t="n">
        <v>1.749020227140062e-06</v>
      </c>
      <c r="AG14" t="n">
        <v>9</v>
      </c>
      <c r="AH14" t="n">
        <v>1280890.939227582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1.1955</v>
      </c>
      <c r="E15" t="n">
        <v>83.65000000000001</v>
      </c>
      <c r="F15" t="n">
        <v>79.47</v>
      </c>
      <c r="G15" t="n">
        <v>103.66</v>
      </c>
      <c r="H15" t="n">
        <v>1.21</v>
      </c>
      <c r="I15" t="n">
        <v>46</v>
      </c>
      <c r="J15" t="n">
        <v>205.84</v>
      </c>
      <c r="K15" t="n">
        <v>53.44</v>
      </c>
      <c r="L15" t="n">
        <v>14</v>
      </c>
      <c r="M15" t="n">
        <v>43</v>
      </c>
      <c r="N15" t="n">
        <v>43.4</v>
      </c>
      <c r="O15" t="n">
        <v>25621.03</v>
      </c>
      <c r="P15" t="n">
        <v>872.99</v>
      </c>
      <c r="Q15" t="n">
        <v>3559.34</v>
      </c>
      <c r="R15" t="n">
        <v>222.12</v>
      </c>
      <c r="S15" t="n">
        <v>137.76</v>
      </c>
      <c r="T15" t="n">
        <v>35167.76</v>
      </c>
      <c r="U15" t="n">
        <v>0.62</v>
      </c>
      <c r="V15" t="n">
        <v>0.87</v>
      </c>
      <c r="W15" t="n">
        <v>6.3</v>
      </c>
      <c r="X15" t="n">
        <v>2.06</v>
      </c>
      <c r="Y15" t="n">
        <v>0.5</v>
      </c>
      <c r="Z15" t="n">
        <v>10</v>
      </c>
      <c r="AA15" t="n">
        <v>1015.986456312102</v>
      </c>
      <c r="AB15" t="n">
        <v>1390.117491685281</v>
      </c>
      <c r="AC15" t="n">
        <v>1257.446629320991</v>
      </c>
      <c r="AD15" t="n">
        <v>1015986.456312102</v>
      </c>
      <c r="AE15" t="n">
        <v>1390117.491685282</v>
      </c>
      <c r="AF15" t="n">
        <v>1.757990315744025e-06</v>
      </c>
      <c r="AG15" t="n">
        <v>9</v>
      </c>
      <c r="AH15" t="n">
        <v>1257446.629320991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1.2002</v>
      </c>
      <c r="E16" t="n">
        <v>83.31999999999999</v>
      </c>
      <c r="F16" t="n">
        <v>79.29000000000001</v>
      </c>
      <c r="G16" t="n">
        <v>113.27</v>
      </c>
      <c r="H16" t="n">
        <v>1.28</v>
      </c>
      <c r="I16" t="n">
        <v>42</v>
      </c>
      <c r="J16" t="n">
        <v>207.43</v>
      </c>
      <c r="K16" t="n">
        <v>53.44</v>
      </c>
      <c r="L16" t="n">
        <v>15</v>
      </c>
      <c r="M16" t="n">
        <v>28</v>
      </c>
      <c r="N16" t="n">
        <v>44</v>
      </c>
      <c r="O16" t="n">
        <v>25817.56</v>
      </c>
      <c r="P16" t="n">
        <v>850.64</v>
      </c>
      <c r="Q16" t="n">
        <v>3559.32</v>
      </c>
      <c r="R16" t="n">
        <v>215.22</v>
      </c>
      <c r="S16" t="n">
        <v>137.76</v>
      </c>
      <c r="T16" t="n">
        <v>31735.37</v>
      </c>
      <c r="U16" t="n">
        <v>0.64</v>
      </c>
      <c r="V16" t="n">
        <v>0.87</v>
      </c>
      <c r="W16" t="n">
        <v>6.31</v>
      </c>
      <c r="X16" t="n">
        <v>1.88</v>
      </c>
      <c r="Y16" t="n">
        <v>0.5</v>
      </c>
      <c r="Z16" t="n">
        <v>10</v>
      </c>
      <c r="AA16" t="n">
        <v>995.6213061417772</v>
      </c>
      <c r="AB16" t="n">
        <v>1362.252994775227</v>
      </c>
      <c r="AC16" t="n">
        <v>1232.241480887965</v>
      </c>
      <c r="AD16" t="n">
        <v>995621.3061417772</v>
      </c>
      <c r="AE16" t="n">
        <v>1362252.994775227</v>
      </c>
      <c r="AF16" t="n">
        <v>1.764901695488063e-06</v>
      </c>
      <c r="AG16" t="n">
        <v>9</v>
      </c>
      <c r="AH16" t="n">
        <v>1232241.480887965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1.2026</v>
      </c>
      <c r="E17" t="n">
        <v>83.16</v>
      </c>
      <c r="F17" t="n">
        <v>79.2</v>
      </c>
      <c r="G17" t="n">
        <v>118.8</v>
      </c>
      <c r="H17" t="n">
        <v>1.36</v>
      </c>
      <c r="I17" t="n">
        <v>40</v>
      </c>
      <c r="J17" t="n">
        <v>209.03</v>
      </c>
      <c r="K17" t="n">
        <v>53.44</v>
      </c>
      <c r="L17" t="n">
        <v>16</v>
      </c>
      <c r="M17" t="n">
        <v>16</v>
      </c>
      <c r="N17" t="n">
        <v>44.6</v>
      </c>
      <c r="O17" t="n">
        <v>26014.91</v>
      </c>
      <c r="P17" t="n">
        <v>842.55</v>
      </c>
      <c r="Q17" t="n">
        <v>3559.34</v>
      </c>
      <c r="R17" t="n">
        <v>211.98</v>
      </c>
      <c r="S17" t="n">
        <v>137.76</v>
      </c>
      <c r="T17" t="n">
        <v>30125.84</v>
      </c>
      <c r="U17" t="n">
        <v>0.65</v>
      </c>
      <c r="V17" t="n">
        <v>0.87</v>
      </c>
      <c r="W17" t="n">
        <v>6.31</v>
      </c>
      <c r="X17" t="n">
        <v>1.79</v>
      </c>
      <c r="Y17" t="n">
        <v>0.5</v>
      </c>
      <c r="Z17" t="n">
        <v>10</v>
      </c>
      <c r="AA17" t="n">
        <v>987.6956902992274</v>
      </c>
      <c r="AB17" t="n">
        <v>1351.408817525956</v>
      </c>
      <c r="AC17" t="n">
        <v>1222.432256695466</v>
      </c>
      <c r="AD17" t="n">
        <v>987695.6902992274</v>
      </c>
      <c r="AE17" t="n">
        <v>1351408.817525956</v>
      </c>
      <c r="AF17" t="n">
        <v>1.768430910676507e-06</v>
      </c>
      <c r="AG17" t="n">
        <v>9</v>
      </c>
      <c r="AH17" t="n">
        <v>1222432.256695466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1.2037</v>
      </c>
      <c r="E18" t="n">
        <v>83.08</v>
      </c>
      <c r="F18" t="n">
        <v>79.16</v>
      </c>
      <c r="G18" t="n">
        <v>121.78</v>
      </c>
      <c r="H18" t="n">
        <v>1.43</v>
      </c>
      <c r="I18" t="n">
        <v>39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843.28</v>
      </c>
      <c r="Q18" t="n">
        <v>3559.31</v>
      </c>
      <c r="R18" t="n">
        <v>210.3</v>
      </c>
      <c r="S18" t="n">
        <v>137.76</v>
      </c>
      <c r="T18" t="n">
        <v>29293.9</v>
      </c>
      <c r="U18" t="n">
        <v>0.66</v>
      </c>
      <c r="V18" t="n">
        <v>0.87</v>
      </c>
      <c r="W18" t="n">
        <v>6.32</v>
      </c>
      <c r="X18" t="n">
        <v>1.75</v>
      </c>
      <c r="Y18" t="n">
        <v>0.5</v>
      </c>
      <c r="Z18" t="n">
        <v>10</v>
      </c>
      <c r="AA18" t="n">
        <v>987.2881123303879</v>
      </c>
      <c r="AB18" t="n">
        <v>1350.85115136792</v>
      </c>
      <c r="AC18" t="n">
        <v>1221.927813412863</v>
      </c>
      <c r="AD18" t="n">
        <v>987288.1123303879</v>
      </c>
      <c r="AE18" t="n">
        <v>1350851.15136792</v>
      </c>
      <c r="AF18" t="n">
        <v>1.770048467637878e-06</v>
      </c>
      <c r="AG18" t="n">
        <v>9</v>
      </c>
      <c r="AH18" t="n">
        <v>1221927.813412863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1.2034</v>
      </c>
      <c r="E19" t="n">
        <v>83.09999999999999</v>
      </c>
      <c r="F19" t="n">
        <v>79.18000000000001</v>
      </c>
      <c r="G19" t="n">
        <v>121.81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1</v>
      </c>
      <c r="N19" t="n">
        <v>45.82</v>
      </c>
      <c r="O19" t="n">
        <v>26412.11</v>
      </c>
      <c r="P19" t="n">
        <v>849.58</v>
      </c>
      <c r="Q19" t="n">
        <v>3559.29</v>
      </c>
      <c r="R19" t="n">
        <v>210.67</v>
      </c>
      <c r="S19" t="n">
        <v>137.76</v>
      </c>
      <c r="T19" t="n">
        <v>29479</v>
      </c>
      <c r="U19" t="n">
        <v>0.65</v>
      </c>
      <c r="V19" t="n">
        <v>0.87</v>
      </c>
      <c r="W19" t="n">
        <v>6.33</v>
      </c>
      <c r="X19" t="n">
        <v>1.77</v>
      </c>
      <c r="Y19" t="n">
        <v>0.5</v>
      </c>
      <c r="Z19" t="n">
        <v>10</v>
      </c>
      <c r="AA19" t="n">
        <v>992.1321586275243</v>
      </c>
      <c r="AB19" t="n">
        <v>1357.478989215901</v>
      </c>
      <c r="AC19" t="n">
        <v>1227.923099718863</v>
      </c>
      <c r="AD19" t="n">
        <v>992132.1586275243</v>
      </c>
      <c r="AE19" t="n">
        <v>1357478.989215901</v>
      </c>
      <c r="AF19" t="n">
        <v>1.769607315739322e-06</v>
      </c>
      <c r="AG19" t="n">
        <v>9</v>
      </c>
      <c r="AH19" t="n">
        <v>1227923.099718863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1.2035</v>
      </c>
      <c r="E20" t="n">
        <v>83.09</v>
      </c>
      <c r="F20" t="n">
        <v>79.17</v>
      </c>
      <c r="G20" t="n">
        <v>121.81</v>
      </c>
      <c r="H20" t="n">
        <v>1.58</v>
      </c>
      <c r="I20" t="n">
        <v>39</v>
      </c>
      <c r="J20" t="n">
        <v>213.87</v>
      </c>
      <c r="K20" t="n">
        <v>53.44</v>
      </c>
      <c r="L20" t="n">
        <v>19</v>
      </c>
      <c r="M20" t="n">
        <v>0</v>
      </c>
      <c r="N20" t="n">
        <v>46.44</v>
      </c>
      <c r="O20" t="n">
        <v>26611.98</v>
      </c>
      <c r="P20" t="n">
        <v>855.0700000000001</v>
      </c>
      <c r="Q20" t="n">
        <v>3559.28</v>
      </c>
      <c r="R20" t="n">
        <v>210.56</v>
      </c>
      <c r="S20" t="n">
        <v>137.76</v>
      </c>
      <c r="T20" t="n">
        <v>29423.12</v>
      </c>
      <c r="U20" t="n">
        <v>0.65</v>
      </c>
      <c r="V20" t="n">
        <v>0.87</v>
      </c>
      <c r="W20" t="n">
        <v>6.33</v>
      </c>
      <c r="X20" t="n">
        <v>1.77</v>
      </c>
      <c r="Y20" t="n">
        <v>0.5</v>
      </c>
      <c r="Z20" t="n">
        <v>10</v>
      </c>
      <c r="AA20" t="n">
        <v>995.9972418416877</v>
      </c>
      <c r="AB20" t="n">
        <v>1362.767366584957</v>
      </c>
      <c r="AC20" t="n">
        <v>1232.7067617741</v>
      </c>
      <c r="AD20" t="n">
        <v>995997.2418416877</v>
      </c>
      <c r="AE20" t="n">
        <v>1362767.366584957</v>
      </c>
      <c r="AF20" t="n">
        <v>1.769754366372174e-06</v>
      </c>
      <c r="AG20" t="n">
        <v>9</v>
      </c>
      <c r="AH20" t="n">
        <v>1232706.761774099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0.7076</v>
      </c>
      <c r="E2" t="n">
        <v>141.32</v>
      </c>
      <c r="F2" t="n">
        <v>118.81</v>
      </c>
      <c r="G2" t="n">
        <v>8.34</v>
      </c>
      <c r="H2" t="n">
        <v>0.15</v>
      </c>
      <c r="I2" t="n">
        <v>855</v>
      </c>
      <c r="J2" t="n">
        <v>116.05</v>
      </c>
      <c r="K2" t="n">
        <v>43.4</v>
      </c>
      <c r="L2" t="n">
        <v>1</v>
      </c>
      <c r="M2" t="n">
        <v>853</v>
      </c>
      <c r="N2" t="n">
        <v>16.65</v>
      </c>
      <c r="O2" t="n">
        <v>14546.17</v>
      </c>
      <c r="P2" t="n">
        <v>1169.76</v>
      </c>
      <c r="Q2" t="n">
        <v>3559.83</v>
      </c>
      <c r="R2" t="n">
        <v>1557.08</v>
      </c>
      <c r="S2" t="n">
        <v>137.76</v>
      </c>
      <c r="T2" t="n">
        <v>698601.29</v>
      </c>
      <c r="U2" t="n">
        <v>0.09</v>
      </c>
      <c r="V2" t="n">
        <v>0.58</v>
      </c>
      <c r="W2" t="n">
        <v>7.64</v>
      </c>
      <c r="X2" t="n">
        <v>41.39</v>
      </c>
      <c r="Y2" t="n">
        <v>0.5</v>
      </c>
      <c r="Z2" t="n">
        <v>10</v>
      </c>
      <c r="AA2" t="n">
        <v>2154.189922220346</v>
      </c>
      <c r="AB2" t="n">
        <v>2947.457687733931</v>
      </c>
      <c r="AC2" t="n">
        <v>2666.15646279945</v>
      </c>
      <c r="AD2" t="n">
        <v>2154189.922220347</v>
      </c>
      <c r="AE2" t="n">
        <v>2947457.687733931</v>
      </c>
      <c r="AF2" t="n">
        <v>1.125694593966769e-06</v>
      </c>
      <c r="AG2" t="n">
        <v>15</v>
      </c>
      <c r="AH2" t="n">
        <v>2666156.46279945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0.981</v>
      </c>
      <c r="E3" t="n">
        <v>101.94</v>
      </c>
      <c r="F3" t="n">
        <v>92.23</v>
      </c>
      <c r="G3" t="n">
        <v>17.35</v>
      </c>
      <c r="H3" t="n">
        <v>0.3</v>
      </c>
      <c r="I3" t="n">
        <v>319</v>
      </c>
      <c r="J3" t="n">
        <v>117.34</v>
      </c>
      <c r="K3" t="n">
        <v>43.4</v>
      </c>
      <c r="L3" t="n">
        <v>2</v>
      </c>
      <c r="M3" t="n">
        <v>317</v>
      </c>
      <c r="N3" t="n">
        <v>16.94</v>
      </c>
      <c r="O3" t="n">
        <v>14705.49</v>
      </c>
      <c r="P3" t="n">
        <v>880.46</v>
      </c>
      <c r="Q3" t="n">
        <v>3559.5</v>
      </c>
      <c r="R3" t="n">
        <v>653.83</v>
      </c>
      <c r="S3" t="n">
        <v>137.76</v>
      </c>
      <c r="T3" t="n">
        <v>249656.15</v>
      </c>
      <c r="U3" t="n">
        <v>0.21</v>
      </c>
      <c r="V3" t="n">
        <v>0.75</v>
      </c>
      <c r="W3" t="n">
        <v>6.76</v>
      </c>
      <c r="X3" t="n">
        <v>14.82</v>
      </c>
      <c r="Y3" t="n">
        <v>0.5</v>
      </c>
      <c r="Z3" t="n">
        <v>10</v>
      </c>
      <c r="AA3" t="n">
        <v>1211.496674363757</v>
      </c>
      <c r="AB3" t="n">
        <v>1657.623197325633</v>
      </c>
      <c r="AC3" t="n">
        <v>1499.421965861643</v>
      </c>
      <c r="AD3" t="n">
        <v>1211496.674363757</v>
      </c>
      <c r="AE3" t="n">
        <v>1657623.197325633</v>
      </c>
      <c r="AF3" t="n">
        <v>1.560636513116733e-06</v>
      </c>
      <c r="AG3" t="n">
        <v>11</v>
      </c>
      <c r="AH3" t="n">
        <v>1499421.965861643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1.0762</v>
      </c>
      <c r="E4" t="n">
        <v>92.92</v>
      </c>
      <c r="F4" t="n">
        <v>86.25</v>
      </c>
      <c r="G4" t="n">
        <v>26.95</v>
      </c>
      <c r="H4" t="n">
        <v>0.45</v>
      </c>
      <c r="I4" t="n">
        <v>192</v>
      </c>
      <c r="J4" t="n">
        <v>118.63</v>
      </c>
      <c r="K4" t="n">
        <v>43.4</v>
      </c>
      <c r="L4" t="n">
        <v>3</v>
      </c>
      <c r="M4" t="n">
        <v>190</v>
      </c>
      <c r="N4" t="n">
        <v>17.23</v>
      </c>
      <c r="O4" t="n">
        <v>14865.24</v>
      </c>
      <c r="P4" t="n">
        <v>795.89</v>
      </c>
      <c r="Q4" t="n">
        <v>3559.43</v>
      </c>
      <c r="R4" t="n">
        <v>451.57</v>
      </c>
      <c r="S4" t="n">
        <v>137.76</v>
      </c>
      <c r="T4" t="n">
        <v>149161.71</v>
      </c>
      <c r="U4" t="n">
        <v>0.31</v>
      </c>
      <c r="V4" t="n">
        <v>0.8</v>
      </c>
      <c r="W4" t="n">
        <v>6.54</v>
      </c>
      <c r="X4" t="n">
        <v>8.84</v>
      </c>
      <c r="Y4" t="n">
        <v>0.5</v>
      </c>
      <c r="Z4" t="n">
        <v>10</v>
      </c>
      <c r="AA4" t="n">
        <v>1017.689642948363</v>
      </c>
      <c r="AB4" t="n">
        <v>1392.447866780306</v>
      </c>
      <c r="AC4" t="n">
        <v>1259.554596687648</v>
      </c>
      <c r="AD4" t="n">
        <v>1017689.642948363</v>
      </c>
      <c r="AE4" t="n">
        <v>1392447.866780306</v>
      </c>
      <c r="AF4" t="n">
        <v>1.712086661994116e-06</v>
      </c>
      <c r="AG4" t="n">
        <v>10</v>
      </c>
      <c r="AH4" t="n">
        <v>1259554.596687648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1.1249</v>
      </c>
      <c r="E5" t="n">
        <v>88.90000000000001</v>
      </c>
      <c r="F5" t="n">
        <v>83.59</v>
      </c>
      <c r="G5" t="n">
        <v>37.15</v>
      </c>
      <c r="H5" t="n">
        <v>0.59</v>
      </c>
      <c r="I5" t="n">
        <v>135</v>
      </c>
      <c r="J5" t="n">
        <v>119.93</v>
      </c>
      <c r="K5" t="n">
        <v>43.4</v>
      </c>
      <c r="L5" t="n">
        <v>4</v>
      </c>
      <c r="M5" t="n">
        <v>133</v>
      </c>
      <c r="N5" t="n">
        <v>17.53</v>
      </c>
      <c r="O5" t="n">
        <v>15025.44</v>
      </c>
      <c r="P5" t="n">
        <v>743.22</v>
      </c>
      <c r="Q5" t="n">
        <v>3559.37</v>
      </c>
      <c r="R5" t="n">
        <v>361.63</v>
      </c>
      <c r="S5" t="n">
        <v>137.76</v>
      </c>
      <c r="T5" t="n">
        <v>104476.46</v>
      </c>
      <c r="U5" t="n">
        <v>0.38</v>
      </c>
      <c r="V5" t="n">
        <v>0.82</v>
      </c>
      <c r="W5" t="n">
        <v>6.44</v>
      </c>
      <c r="X5" t="n">
        <v>6.18</v>
      </c>
      <c r="Y5" t="n">
        <v>0.5</v>
      </c>
      <c r="Z5" t="n">
        <v>10</v>
      </c>
      <c r="AA5" t="n">
        <v>930.0984540783713</v>
      </c>
      <c r="AB5" t="n">
        <v>1272.601737917855</v>
      </c>
      <c r="AC5" t="n">
        <v>1151.146414158731</v>
      </c>
      <c r="AD5" t="n">
        <v>930098.4540783713</v>
      </c>
      <c r="AE5" t="n">
        <v>1272601.737917855</v>
      </c>
      <c r="AF5" t="n">
        <v>1.789561685632021e-06</v>
      </c>
      <c r="AG5" t="n">
        <v>10</v>
      </c>
      <c r="AH5" t="n">
        <v>1151146.414158731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1.1567</v>
      </c>
      <c r="E6" t="n">
        <v>86.45</v>
      </c>
      <c r="F6" t="n">
        <v>81.95</v>
      </c>
      <c r="G6" t="n">
        <v>48.69</v>
      </c>
      <c r="H6" t="n">
        <v>0.73</v>
      </c>
      <c r="I6" t="n">
        <v>101</v>
      </c>
      <c r="J6" t="n">
        <v>121.23</v>
      </c>
      <c r="K6" t="n">
        <v>43.4</v>
      </c>
      <c r="L6" t="n">
        <v>5</v>
      </c>
      <c r="M6" t="n">
        <v>99</v>
      </c>
      <c r="N6" t="n">
        <v>17.83</v>
      </c>
      <c r="O6" t="n">
        <v>15186.08</v>
      </c>
      <c r="P6" t="n">
        <v>697.0599999999999</v>
      </c>
      <c r="Q6" t="n">
        <v>3559.35</v>
      </c>
      <c r="R6" t="n">
        <v>306.38</v>
      </c>
      <c r="S6" t="n">
        <v>137.76</v>
      </c>
      <c r="T6" t="n">
        <v>77021.82000000001</v>
      </c>
      <c r="U6" t="n">
        <v>0.45</v>
      </c>
      <c r="V6" t="n">
        <v>0.84</v>
      </c>
      <c r="W6" t="n">
        <v>6.38</v>
      </c>
      <c r="X6" t="n">
        <v>4.55</v>
      </c>
      <c r="Y6" t="n">
        <v>0.5</v>
      </c>
      <c r="Z6" t="n">
        <v>10</v>
      </c>
      <c r="AA6" t="n">
        <v>868.2977423202046</v>
      </c>
      <c r="AB6" t="n">
        <v>1188.043277635352</v>
      </c>
      <c r="AC6" t="n">
        <v>1074.658094647046</v>
      </c>
      <c r="AD6" t="n">
        <v>868297.7423202046</v>
      </c>
      <c r="AE6" t="n">
        <v>1188043.277635352</v>
      </c>
      <c r="AF6" t="n">
        <v>1.840151126118374e-06</v>
      </c>
      <c r="AG6" t="n">
        <v>10</v>
      </c>
      <c r="AH6" t="n">
        <v>1074658.094647046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1.1759</v>
      </c>
      <c r="E7" t="n">
        <v>85.04000000000001</v>
      </c>
      <c r="F7" t="n">
        <v>81.05</v>
      </c>
      <c r="G7" t="n">
        <v>60.78</v>
      </c>
      <c r="H7" t="n">
        <v>0.86</v>
      </c>
      <c r="I7" t="n">
        <v>80</v>
      </c>
      <c r="J7" t="n">
        <v>122.54</v>
      </c>
      <c r="K7" t="n">
        <v>43.4</v>
      </c>
      <c r="L7" t="n">
        <v>6</v>
      </c>
      <c r="M7" t="n">
        <v>75</v>
      </c>
      <c r="N7" t="n">
        <v>18.14</v>
      </c>
      <c r="O7" t="n">
        <v>15347.16</v>
      </c>
      <c r="P7" t="n">
        <v>659.59</v>
      </c>
      <c r="Q7" t="n">
        <v>3559.35</v>
      </c>
      <c r="R7" t="n">
        <v>275.11</v>
      </c>
      <c r="S7" t="n">
        <v>137.76</v>
      </c>
      <c r="T7" t="n">
        <v>61491.3</v>
      </c>
      <c r="U7" t="n">
        <v>0.5</v>
      </c>
      <c r="V7" t="n">
        <v>0.85</v>
      </c>
      <c r="W7" t="n">
        <v>6.36</v>
      </c>
      <c r="X7" t="n">
        <v>3.64</v>
      </c>
      <c r="Y7" t="n">
        <v>0.5</v>
      </c>
      <c r="Z7" t="n">
        <v>10</v>
      </c>
      <c r="AA7" t="n">
        <v>814.5375192376607</v>
      </c>
      <c r="AB7" t="n">
        <v>1114.486168680161</v>
      </c>
      <c r="AC7" t="n">
        <v>1008.121172932488</v>
      </c>
      <c r="AD7" t="n">
        <v>814537.5192376607</v>
      </c>
      <c r="AE7" t="n">
        <v>1114486.168680161</v>
      </c>
      <c r="AF7" t="n">
        <v>1.87069569395919e-06</v>
      </c>
      <c r="AG7" t="n">
        <v>9</v>
      </c>
      <c r="AH7" t="n">
        <v>1008121.172932488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1.1876</v>
      </c>
      <c r="E8" t="n">
        <v>84.2</v>
      </c>
      <c r="F8" t="n">
        <v>80.48999999999999</v>
      </c>
      <c r="G8" t="n">
        <v>71.02</v>
      </c>
      <c r="H8" t="n">
        <v>1</v>
      </c>
      <c r="I8" t="n">
        <v>68</v>
      </c>
      <c r="J8" t="n">
        <v>123.85</v>
      </c>
      <c r="K8" t="n">
        <v>43.4</v>
      </c>
      <c r="L8" t="n">
        <v>7</v>
      </c>
      <c r="M8" t="n">
        <v>31</v>
      </c>
      <c r="N8" t="n">
        <v>18.45</v>
      </c>
      <c r="O8" t="n">
        <v>15508.69</v>
      </c>
      <c r="P8" t="n">
        <v>630.28</v>
      </c>
      <c r="Q8" t="n">
        <v>3559.3</v>
      </c>
      <c r="R8" t="n">
        <v>254.81</v>
      </c>
      <c r="S8" t="n">
        <v>137.76</v>
      </c>
      <c r="T8" t="n">
        <v>51402.21</v>
      </c>
      <c r="U8" t="n">
        <v>0.54</v>
      </c>
      <c r="V8" t="n">
        <v>0.85</v>
      </c>
      <c r="W8" t="n">
        <v>6.39</v>
      </c>
      <c r="X8" t="n">
        <v>3.09</v>
      </c>
      <c r="Y8" t="n">
        <v>0.5</v>
      </c>
      <c r="Z8" t="n">
        <v>10</v>
      </c>
      <c r="AA8" t="n">
        <v>784.5003815753755</v>
      </c>
      <c r="AB8" t="n">
        <v>1073.388031785634</v>
      </c>
      <c r="AC8" t="n">
        <v>970.9453845415763</v>
      </c>
      <c r="AD8" t="n">
        <v>784500.3815753756</v>
      </c>
      <c r="AE8" t="n">
        <v>1073388.031785634</v>
      </c>
      <c r="AF8" t="n">
        <v>1.889308789987188e-06</v>
      </c>
      <c r="AG8" t="n">
        <v>9</v>
      </c>
      <c r="AH8" t="n">
        <v>970945.3845415764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1.1889</v>
      </c>
      <c r="E9" t="n">
        <v>84.11</v>
      </c>
      <c r="F9" t="n">
        <v>80.45</v>
      </c>
      <c r="G9" t="n">
        <v>73.13</v>
      </c>
      <c r="H9" t="n">
        <v>1.13</v>
      </c>
      <c r="I9" t="n">
        <v>66</v>
      </c>
      <c r="J9" t="n">
        <v>125.16</v>
      </c>
      <c r="K9" t="n">
        <v>43.4</v>
      </c>
      <c r="L9" t="n">
        <v>8</v>
      </c>
      <c r="M9" t="n">
        <v>2</v>
      </c>
      <c r="N9" t="n">
        <v>18.76</v>
      </c>
      <c r="O9" t="n">
        <v>15670.68</v>
      </c>
      <c r="P9" t="n">
        <v>630.63</v>
      </c>
      <c r="Q9" t="n">
        <v>3559.34</v>
      </c>
      <c r="R9" t="n">
        <v>252.43</v>
      </c>
      <c r="S9" t="n">
        <v>137.76</v>
      </c>
      <c r="T9" t="n">
        <v>50223.27</v>
      </c>
      <c r="U9" t="n">
        <v>0.55</v>
      </c>
      <c r="V9" t="n">
        <v>0.85</v>
      </c>
      <c r="W9" t="n">
        <v>6.41</v>
      </c>
      <c r="X9" t="n">
        <v>3.04</v>
      </c>
      <c r="Y9" t="n">
        <v>0.5</v>
      </c>
      <c r="Z9" t="n">
        <v>10</v>
      </c>
      <c r="AA9" t="n">
        <v>783.9015216706014</v>
      </c>
      <c r="AB9" t="n">
        <v>1072.568645244087</v>
      </c>
      <c r="AC9" t="n">
        <v>970.2041991015387</v>
      </c>
      <c r="AD9" t="n">
        <v>783901.5216706013</v>
      </c>
      <c r="AE9" t="n">
        <v>1072568.645244087</v>
      </c>
      <c r="AF9" t="n">
        <v>1.891376911768077e-06</v>
      </c>
      <c r="AG9" t="n">
        <v>9</v>
      </c>
      <c r="AH9" t="n">
        <v>970204.1991015387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1.1891</v>
      </c>
      <c r="E10" t="n">
        <v>84.09999999999999</v>
      </c>
      <c r="F10" t="n">
        <v>80.44</v>
      </c>
      <c r="G10" t="n">
        <v>73.13</v>
      </c>
      <c r="H10" t="n">
        <v>1.26</v>
      </c>
      <c r="I10" t="n">
        <v>66</v>
      </c>
      <c r="J10" t="n">
        <v>126.48</v>
      </c>
      <c r="K10" t="n">
        <v>43.4</v>
      </c>
      <c r="L10" t="n">
        <v>9</v>
      </c>
      <c r="M10" t="n">
        <v>0</v>
      </c>
      <c r="N10" t="n">
        <v>19.08</v>
      </c>
      <c r="O10" t="n">
        <v>15833.12</v>
      </c>
      <c r="P10" t="n">
        <v>636.23</v>
      </c>
      <c r="Q10" t="n">
        <v>3559.36</v>
      </c>
      <c r="R10" t="n">
        <v>252</v>
      </c>
      <c r="S10" t="n">
        <v>137.76</v>
      </c>
      <c r="T10" t="n">
        <v>50005.9</v>
      </c>
      <c r="U10" t="n">
        <v>0.55</v>
      </c>
      <c r="V10" t="n">
        <v>0.86</v>
      </c>
      <c r="W10" t="n">
        <v>6.41</v>
      </c>
      <c r="X10" t="n">
        <v>3.03</v>
      </c>
      <c r="Y10" t="n">
        <v>0.5</v>
      </c>
      <c r="Z10" t="n">
        <v>10</v>
      </c>
      <c r="AA10" t="n">
        <v>787.8601496347663</v>
      </c>
      <c r="AB10" t="n">
        <v>1077.985014666998</v>
      </c>
      <c r="AC10" t="n">
        <v>975.1036378286492</v>
      </c>
      <c r="AD10" t="n">
        <v>787860.1496347664</v>
      </c>
      <c r="AE10" t="n">
        <v>1077985.014666998</v>
      </c>
      <c r="AF10" t="n">
        <v>1.891695084349752e-06</v>
      </c>
      <c r="AG10" t="n">
        <v>9</v>
      </c>
      <c r="AH10" t="n">
        <v>975103.6378286493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0.8163</v>
      </c>
      <c r="E2" t="n">
        <v>122.5</v>
      </c>
      <c r="F2" t="n">
        <v>108.34</v>
      </c>
      <c r="G2" t="n">
        <v>10.05</v>
      </c>
      <c r="H2" t="n">
        <v>0.2</v>
      </c>
      <c r="I2" t="n">
        <v>647</v>
      </c>
      <c r="J2" t="n">
        <v>89.87</v>
      </c>
      <c r="K2" t="n">
        <v>37.55</v>
      </c>
      <c r="L2" t="n">
        <v>1</v>
      </c>
      <c r="M2" t="n">
        <v>645</v>
      </c>
      <c r="N2" t="n">
        <v>11.32</v>
      </c>
      <c r="O2" t="n">
        <v>11317.98</v>
      </c>
      <c r="P2" t="n">
        <v>888</v>
      </c>
      <c r="Q2" t="n">
        <v>3559.6</v>
      </c>
      <c r="R2" t="n">
        <v>1200.23</v>
      </c>
      <c r="S2" t="n">
        <v>137.76</v>
      </c>
      <c r="T2" t="n">
        <v>521217.05</v>
      </c>
      <c r="U2" t="n">
        <v>0.11</v>
      </c>
      <c r="V2" t="n">
        <v>0.63</v>
      </c>
      <c r="W2" t="n">
        <v>7.32</v>
      </c>
      <c r="X2" t="n">
        <v>30.93</v>
      </c>
      <c r="Y2" t="n">
        <v>0.5</v>
      </c>
      <c r="Z2" t="n">
        <v>10</v>
      </c>
      <c r="AA2" t="n">
        <v>1467.177289328128</v>
      </c>
      <c r="AB2" t="n">
        <v>2007.456694552526</v>
      </c>
      <c r="AC2" t="n">
        <v>1815.867845107599</v>
      </c>
      <c r="AD2" t="n">
        <v>1467177.289328128</v>
      </c>
      <c r="AE2" t="n">
        <v>2007456.694552526</v>
      </c>
      <c r="AF2" t="n">
        <v>1.352733014072598e-06</v>
      </c>
      <c r="AG2" t="n">
        <v>13</v>
      </c>
      <c r="AH2" t="n">
        <v>1815867.845107599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1.0446</v>
      </c>
      <c r="E3" t="n">
        <v>95.73</v>
      </c>
      <c r="F3" t="n">
        <v>89.05</v>
      </c>
      <c r="G3" t="n">
        <v>21.29</v>
      </c>
      <c r="H3" t="n">
        <v>0.39</v>
      </c>
      <c r="I3" t="n">
        <v>251</v>
      </c>
      <c r="J3" t="n">
        <v>91.09999999999999</v>
      </c>
      <c r="K3" t="n">
        <v>37.55</v>
      </c>
      <c r="L3" t="n">
        <v>2</v>
      </c>
      <c r="M3" t="n">
        <v>249</v>
      </c>
      <c r="N3" t="n">
        <v>11.54</v>
      </c>
      <c r="O3" t="n">
        <v>11468.97</v>
      </c>
      <c r="P3" t="n">
        <v>693.36</v>
      </c>
      <c r="Q3" t="n">
        <v>3559.49</v>
      </c>
      <c r="R3" t="n">
        <v>545.9400000000001</v>
      </c>
      <c r="S3" t="n">
        <v>137.76</v>
      </c>
      <c r="T3" t="n">
        <v>196054.89</v>
      </c>
      <c r="U3" t="n">
        <v>0.25</v>
      </c>
      <c r="V3" t="n">
        <v>0.77</v>
      </c>
      <c r="W3" t="n">
        <v>6.65</v>
      </c>
      <c r="X3" t="n">
        <v>11.64</v>
      </c>
      <c r="Y3" t="n">
        <v>0.5</v>
      </c>
      <c r="Z3" t="n">
        <v>10</v>
      </c>
      <c r="AA3" t="n">
        <v>930.160851172427</v>
      </c>
      <c r="AB3" t="n">
        <v>1272.687112374707</v>
      </c>
      <c r="AC3" t="n">
        <v>1151.223640597245</v>
      </c>
      <c r="AD3" t="n">
        <v>930160.8511724269</v>
      </c>
      <c r="AE3" t="n">
        <v>1272687.112374707</v>
      </c>
      <c r="AF3" t="n">
        <v>1.731060769937812e-06</v>
      </c>
      <c r="AG3" t="n">
        <v>10</v>
      </c>
      <c r="AH3" t="n">
        <v>1151223.640597245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1.1237</v>
      </c>
      <c r="E4" t="n">
        <v>89</v>
      </c>
      <c r="F4" t="n">
        <v>84.23999999999999</v>
      </c>
      <c r="G4" t="n">
        <v>33.92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617.73</v>
      </c>
      <c r="Q4" t="n">
        <v>3559.36</v>
      </c>
      <c r="R4" t="n">
        <v>383.67</v>
      </c>
      <c r="S4" t="n">
        <v>137.76</v>
      </c>
      <c r="T4" t="n">
        <v>115425.99</v>
      </c>
      <c r="U4" t="n">
        <v>0.36</v>
      </c>
      <c r="V4" t="n">
        <v>0.82</v>
      </c>
      <c r="W4" t="n">
        <v>6.46</v>
      </c>
      <c r="X4" t="n">
        <v>6.83</v>
      </c>
      <c r="Y4" t="n">
        <v>0.5</v>
      </c>
      <c r="Z4" t="n">
        <v>10</v>
      </c>
      <c r="AA4" t="n">
        <v>801.513649903335</v>
      </c>
      <c r="AB4" t="n">
        <v>1096.666336084373</v>
      </c>
      <c r="AC4" t="n">
        <v>992.0020401493498</v>
      </c>
      <c r="AD4" t="n">
        <v>801513.649903335</v>
      </c>
      <c r="AE4" t="n">
        <v>1096666.336084373</v>
      </c>
      <c r="AF4" t="n">
        <v>1.862141477291901e-06</v>
      </c>
      <c r="AG4" t="n">
        <v>10</v>
      </c>
      <c r="AH4" t="n">
        <v>992002.0401493498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1.1621</v>
      </c>
      <c r="E5" t="n">
        <v>86.05</v>
      </c>
      <c r="F5" t="n">
        <v>82.16</v>
      </c>
      <c r="G5" t="n">
        <v>47.86</v>
      </c>
      <c r="H5" t="n">
        <v>0.75</v>
      </c>
      <c r="I5" t="n">
        <v>103</v>
      </c>
      <c r="J5" t="n">
        <v>93.55</v>
      </c>
      <c r="K5" t="n">
        <v>37.55</v>
      </c>
      <c r="L5" t="n">
        <v>4</v>
      </c>
      <c r="M5" t="n">
        <v>83</v>
      </c>
      <c r="N5" t="n">
        <v>12</v>
      </c>
      <c r="O5" t="n">
        <v>11772.07</v>
      </c>
      <c r="P5" t="n">
        <v>562.62</v>
      </c>
      <c r="Q5" t="n">
        <v>3559.37</v>
      </c>
      <c r="R5" t="n">
        <v>312.59</v>
      </c>
      <c r="S5" t="n">
        <v>137.76</v>
      </c>
      <c r="T5" t="n">
        <v>80119.12</v>
      </c>
      <c r="U5" t="n">
        <v>0.44</v>
      </c>
      <c r="V5" t="n">
        <v>0.84</v>
      </c>
      <c r="W5" t="n">
        <v>6.41</v>
      </c>
      <c r="X5" t="n">
        <v>4.76</v>
      </c>
      <c r="Y5" t="n">
        <v>0.5</v>
      </c>
      <c r="Z5" t="n">
        <v>10</v>
      </c>
      <c r="AA5" t="n">
        <v>721.4891855448301</v>
      </c>
      <c r="AB5" t="n">
        <v>987.1733335188649</v>
      </c>
      <c r="AC5" t="n">
        <v>892.9588960742991</v>
      </c>
      <c r="AD5" t="n">
        <v>721489.18554483</v>
      </c>
      <c r="AE5" t="n">
        <v>987173.3335188648</v>
      </c>
      <c r="AF5" t="n">
        <v>1.925776106399322e-06</v>
      </c>
      <c r="AG5" t="n">
        <v>9</v>
      </c>
      <c r="AH5" t="n">
        <v>892958.8960742991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1.1724</v>
      </c>
      <c r="E6" t="n">
        <v>85.3</v>
      </c>
      <c r="F6" t="n">
        <v>81.64</v>
      </c>
      <c r="G6" t="n">
        <v>53.83</v>
      </c>
      <c r="H6" t="n">
        <v>0.93</v>
      </c>
      <c r="I6" t="n">
        <v>91</v>
      </c>
      <c r="J6" t="n">
        <v>94.79000000000001</v>
      </c>
      <c r="K6" t="n">
        <v>37.55</v>
      </c>
      <c r="L6" t="n">
        <v>5</v>
      </c>
      <c r="M6" t="n">
        <v>5</v>
      </c>
      <c r="N6" t="n">
        <v>12.23</v>
      </c>
      <c r="O6" t="n">
        <v>11924.18</v>
      </c>
      <c r="P6" t="n">
        <v>546.21</v>
      </c>
      <c r="Q6" t="n">
        <v>3559.4</v>
      </c>
      <c r="R6" t="n">
        <v>291.5</v>
      </c>
      <c r="S6" t="n">
        <v>137.76</v>
      </c>
      <c r="T6" t="n">
        <v>69634.28</v>
      </c>
      <c r="U6" t="n">
        <v>0.47</v>
      </c>
      <c r="V6" t="n">
        <v>0.84</v>
      </c>
      <c r="W6" t="n">
        <v>6.48</v>
      </c>
      <c r="X6" t="n">
        <v>4.23</v>
      </c>
      <c r="Y6" t="n">
        <v>0.5</v>
      </c>
      <c r="Z6" t="n">
        <v>10</v>
      </c>
      <c r="AA6" t="n">
        <v>702.5579315187061</v>
      </c>
      <c r="AB6" t="n">
        <v>961.270756572339</v>
      </c>
      <c r="AC6" t="n">
        <v>869.5284247170547</v>
      </c>
      <c r="AD6" t="n">
        <v>702557.9315187061</v>
      </c>
      <c r="AE6" t="n">
        <v>961270.756572339</v>
      </c>
      <c r="AF6" t="n">
        <v>1.942844769935948e-06</v>
      </c>
      <c r="AG6" t="n">
        <v>9</v>
      </c>
      <c r="AH6" t="n">
        <v>869528.4247170547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1.1735</v>
      </c>
      <c r="E7" t="n">
        <v>85.22</v>
      </c>
      <c r="F7" t="n">
        <v>81.58</v>
      </c>
      <c r="G7" t="n">
        <v>54.38</v>
      </c>
      <c r="H7" t="n">
        <v>1.1</v>
      </c>
      <c r="I7" t="n">
        <v>90</v>
      </c>
      <c r="J7" t="n">
        <v>96.02</v>
      </c>
      <c r="K7" t="n">
        <v>37.55</v>
      </c>
      <c r="L7" t="n">
        <v>6</v>
      </c>
      <c r="M7" t="n">
        <v>0</v>
      </c>
      <c r="N7" t="n">
        <v>12.47</v>
      </c>
      <c r="O7" t="n">
        <v>12076.67</v>
      </c>
      <c r="P7" t="n">
        <v>551.25</v>
      </c>
      <c r="Q7" t="n">
        <v>3559.38</v>
      </c>
      <c r="R7" t="n">
        <v>289.14</v>
      </c>
      <c r="S7" t="n">
        <v>137.76</v>
      </c>
      <c r="T7" t="n">
        <v>68459.14999999999</v>
      </c>
      <c r="U7" t="n">
        <v>0.48</v>
      </c>
      <c r="V7" t="n">
        <v>0.84</v>
      </c>
      <c r="W7" t="n">
        <v>6.49</v>
      </c>
      <c r="X7" t="n">
        <v>4.17</v>
      </c>
      <c r="Y7" t="n">
        <v>0.5</v>
      </c>
      <c r="Z7" t="n">
        <v>10</v>
      </c>
      <c r="AA7" t="n">
        <v>705.5848355553439</v>
      </c>
      <c r="AB7" t="n">
        <v>965.4123002128482</v>
      </c>
      <c r="AC7" t="n">
        <v>873.2747052452067</v>
      </c>
      <c r="AD7" t="n">
        <v>705584.8355553439</v>
      </c>
      <c r="AE7" t="n">
        <v>965412.3002128482</v>
      </c>
      <c r="AF7" t="n">
        <v>1.944667636915587e-06</v>
      </c>
      <c r="AG7" t="n">
        <v>9</v>
      </c>
      <c r="AH7" t="n">
        <v>873274.7052452067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0.4316</v>
      </c>
      <c r="E2" t="n">
        <v>231.68</v>
      </c>
      <c r="F2" t="n">
        <v>163.68</v>
      </c>
      <c r="G2" t="n">
        <v>5.83</v>
      </c>
      <c r="H2" t="n">
        <v>0.09</v>
      </c>
      <c r="I2" t="n">
        <v>1684</v>
      </c>
      <c r="J2" t="n">
        <v>194.77</v>
      </c>
      <c r="K2" t="n">
        <v>54.38</v>
      </c>
      <c r="L2" t="n">
        <v>1</v>
      </c>
      <c r="M2" t="n">
        <v>1682</v>
      </c>
      <c r="N2" t="n">
        <v>39.4</v>
      </c>
      <c r="O2" t="n">
        <v>24256.19</v>
      </c>
      <c r="P2" t="n">
        <v>2280.03</v>
      </c>
      <c r="Q2" t="n">
        <v>3560.47</v>
      </c>
      <c r="R2" t="n">
        <v>3089.44</v>
      </c>
      <c r="S2" t="n">
        <v>137.76</v>
      </c>
      <c r="T2" t="n">
        <v>1460635.47</v>
      </c>
      <c r="U2" t="n">
        <v>0.04</v>
      </c>
      <c r="V2" t="n">
        <v>0.42</v>
      </c>
      <c r="W2" t="n">
        <v>9.01</v>
      </c>
      <c r="X2" t="n">
        <v>86.23999999999999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0.8100000000000001</v>
      </c>
      <c r="E3" t="n">
        <v>123.45</v>
      </c>
      <c r="F3" t="n">
        <v>101.26</v>
      </c>
      <c r="G3" t="n">
        <v>12.01</v>
      </c>
      <c r="H3" t="n">
        <v>0.18</v>
      </c>
      <c r="I3" t="n">
        <v>506</v>
      </c>
      <c r="J3" t="n">
        <v>196.32</v>
      </c>
      <c r="K3" t="n">
        <v>54.38</v>
      </c>
      <c r="L3" t="n">
        <v>2</v>
      </c>
      <c r="M3" t="n">
        <v>504</v>
      </c>
      <c r="N3" t="n">
        <v>39.95</v>
      </c>
      <c r="O3" t="n">
        <v>24447.22</v>
      </c>
      <c r="P3" t="n">
        <v>1393.52</v>
      </c>
      <c r="Q3" t="n">
        <v>3559.68</v>
      </c>
      <c r="R3" t="n">
        <v>961.02</v>
      </c>
      <c r="S3" t="n">
        <v>137.76</v>
      </c>
      <c r="T3" t="n">
        <v>402317.96</v>
      </c>
      <c r="U3" t="n">
        <v>0.14</v>
      </c>
      <c r="V3" t="n">
        <v>0.68</v>
      </c>
      <c r="W3" t="n">
        <v>7.03</v>
      </c>
      <c r="X3" t="n">
        <v>23.84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0.9476</v>
      </c>
      <c r="E4" t="n">
        <v>105.53</v>
      </c>
      <c r="F4" t="n">
        <v>91.34</v>
      </c>
      <c r="G4" t="n">
        <v>18.27</v>
      </c>
      <c r="H4" t="n">
        <v>0.27</v>
      </c>
      <c r="I4" t="n">
        <v>300</v>
      </c>
      <c r="J4" t="n">
        <v>197.88</v>
      </c>
      <c r="K4" t="n">
        <v>54.38</v>
      </c>
      <c r="L4" t="n">
        <v>3</v>
      </c>
      <c r="M4" t="n">
        <v>298</v>
      </c>
      <c r="N4" t="n">
        <v>40.5</v>
      </c>
      <c r="O4" t="n">
        <v>24639</v>
      </c>
      <c r="P4" t="n">
        <v>1243.09</v>
      </c>
      <c r="Q4" t="n">
        <v>3559.33</v>
      </c>
      <c r="R4" t="n">
        <v>624.0599999999999</v>
      </c>
      <c r="S4" t="n">
        <v>137.76</v>
      </c>
      <c r="T4" t="n">
        <v>234867.76</v>
      </c>
      <c r="U4" t="n">
        <v>0.22</v>
      </c>
      <c r="V4" t="n">
        <v>0.75</v>
      </c>
      <c r="W4" t="n">
        <v>6.72</v>
      </c>
      <c r="X4" t="n">
        <v>13.94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1.0208</v>
      </c>
      <c r="E5" t="n">
        <v>97.95999999999999</v>
      </c>
      <c r="F5" t="n">
        <v>87.2</v>
      </c>
      <c r="G5" t="n">
        <v>24.68</v>
      </c>
      <c r="H5" t="n">
        <v>0.36</v>
      </c>
      <c r="I5" t="n">
        <v>212</v>
      </c>
      <c r="J5" t="n">
        <v>199.44</v>
      </c>
      <c r="K5" t="n">
        <v>54.38</v>
      </c>
      <c r="L5" t="n">
        <v>4</v>
      </c>
      <c r="M5" t="n">
        <v>210</v>
      </c>
      <c r="N5" t="n">
        <v>41.06</v>
      </c>
      <c r="O5" t="n">
        <v>24831.54</v>
      </c>
      <c r="P5" t="n">
        <v>1172.94</v>
      </c>
      <c r="Q5" t="n">
        <v>3559.46</v>
      </c>
      <c r="R5" t="n">
        <v>483.43</v>
      </c>
      <c r="S5" t="n">
        <v>137.76</v>
      </c>
      <c r="T5" t="n">
        <v>164995.16</v>
      </c>
      <c r="U5" t="n">
        <v>0.28</v>
      </c>
      <c r="V5" t="n">
        <v>0.79</v>
      </c>
      <c r="W5" t="n">
        <v>6.58</v>
      </c>
      <c r="X5" t="n">
        <v>9.789999999999999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1.0671</v>
      </c>
      <c r="E6" t="n">
        <v>93.70999999999999</v>
      </c>
      <c r="F6" t="n">
        <v>84.86</v>
      </c>
      <c r="G6" t="n">
        <v>31.24</v>
      </c>
      <c r="H6" t="n">
        <v>0.44</v>
      </c>
      <c r="I6" t="n">
        <v>163</v>
      </c>
      <c r="J6" t="n">
        <v>201.01</v>
      </c>
      <c r="K6" t="n">
        <v>54.38</v>
      </c>
      <c r="L6" t="n">
        <v>5</v>
      </c>
      <c r="M6" t="n">
        <v>161</v>
      </c>
      <c r="N6" t="n">
        <v>41.63</v>
      </c>
      <c r="O6" t="n">
        <v>25024.84</v>
      </c>
      <c r="P6" t="n">
        <v>1127.09</v>
      </c>
      <c r="Q6" t="n">
        <v>3559.36</v>
      </c>
      <c r="R6" t="n">
        <v>404.71</v>
      </c>
      <c r="S6" t="n">
        <v>137.76</v>
      </c>
      <c r="T6" t="n">
        <v>125876.04</v>
      </c>
      <c r="U6" t="n">
        <v>0.34</v>
      </c>
      <c r="V6" t="n">
        <v>0.8100000000000001</v>
      </c>
      <c r="W6" t="n">
        <v>6.48</v>
      </c>
      <c r="X6" t="n">
        <v>7.45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1.0978</v>
      </c>
      <c r="E7" t="n">
        <v>91.09999999999999</v>
      </c>
      <c r="F7" t="n">
        <v>83.45</v>
      </c>
      <c r="G7" t="n">
        <v>37.93</v>
      </c>
      <c r="H7" t="n">
        <v>0.53</v>
      </c>
      <c r="I7" t="n">
        <v>132</v>
      </c>
      <c r="J7" t="n">
        <v>202.58</v>
      </c>
      <c r="K7" t="n">
        <v>54.38</v>
      </c>
      <c r="L7" t="n">
        <v>6</v>
      </c>
      <c r="M7" t="n">
        <v>130</v>
      </c>
      <c r="N7" t="n">
        <v>42.2</v>
      </c>
      <c r="O7" t="n">
        <v>25218.93</v>
      </c>
      <c r="P7" t="n">
        <v>1094.37</v>
      </c>
      <c r="Q7" t="n">
        <v>3559.4</v>
      </c>
      <c r="R7" t="n">
        <v>356.49</v>
      </c>
      <c r="S7" t="n">
        <v>137.76</v>
      </c>
      <c r="T7" t="n">
        <v>101922.59</v>
      </c>
      <c r="U7" t="n">
        <v>0.39</v>
      </c>
      <c r="V7" t="n">
        <v>0.82</v>
      </c>
      <c r="W7" t="n">
        <v>6.44</v>
      </c>
      <c r="X7" t="n">
        <v>6.04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1.1197</v>
      </c>
      <c r="E8" t="n">
        <v>89.31</v>
      </c>
      <c r="F8" t="n">
        <v>82.48</v>
      </c>
      <c r="G8" t="n">
        <v>44.58</v>
      </c>
      <c r="H8" t="n">
        <v>0.61</v>
      </c>
      <c r="I8" t="n">
        <v>111</v>
      </c>
      <c r="J8" t="n">
        <v>204.16</v>
      </c>
      <c r="K8" t="n">
        <v>54.38</v>
      </c>
      <c r="L8" t="n">
        <v>7</v>
      </c>
      <c r="M8" t="n">
        <v>109</v>
      </c>
      <c r="N8" t="n">
        <v>42.78</v>
      </c>
      <c r="O8" t="n">
        <v>25413.94</v>
      </c>
      <c r="P8" t="n">
        <v>1068.59</v>
      </c>
      <c r="Q8" t="n">
        <v>3559.35</v>
      </c>
      <c r="R8" t="n">
        <v>323.28</v>
      </c>
      <c r="S8" t="n">
        <v>137.76</v>
      </c>
      <c r="T8" t="n">
        <v>85423.13</v>
      </c>
      <c r="U8" t="n">
        <v>0.43</v>
      </c>
      <c r="V8" t="n">
        <v>0.83</v>
      </c>
      <c r="W8" t="n">
        <v>6.42</v>
      </c>
      <c r="X8" t="n">
        <v>5.07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1.1377</v>
      </c>
      <c r="E9" t="n">
        <v>87.89</v>
      </c>
      <c r="F9" t="n">
        <v>81.68000000000001</v>
      </c>
      <c r="G9" t="n">
        <v>51.59</v>
      </c>
      <c r="H9" t="n">
        <v>0.6899999999999999</v>
      </c>
      <c r="I9" t="n">
        <v>95</v>
      </c>
      <c r="J9" t="n">
        <v>205.75</v>
      </c>
      <c r="K9" t="n">
        <v>54.38</v>
      </c>
      <c r="L9" t="n">
        <v>8</v>
      </c>
      <c r="M9" t="n">
        <v>93</v>
      </c>
      <c r="N9" t="n">
        <v>43.37</v>
      </c>
      <c r="O9" t="n">
        <v>25609.61</v>
      </c>
      <c r="P9" t="n">
        <v>1045.3</v>
      </c>
      <c r="Q9" t="n">
        <v>3559.4</v>
      </c>
      <c r="R9" t="n">
        <v>296.9</v>
      </c>
      <c r="S9" t="n">
        <v>137.76</v>
      </c>
      <c r="T9" t="n">
        <v>72314.33</v>
      </c>
      <c r="U9" t="n">
        <v>0.46</v>
      </c>
      <c r="V9" t="n">
        <v>0.84</v>
      </c>
      <c r="W9" t="n">
        <v>6.38</v>
      </c>
      <c r="X9" t="n">
        <v>4.27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1.1504</v>
      </c>
      <c r="E10" t="n">
        <v>86.92</v>
      </c>
      <c r="F10" t="n">
        <v>81.18000000000001</v>
      </c>
      <c r="G10" t="n">
        <v>58.68</v>
      </c>
      <c r="H10" t="n">
        <v>0.77</v>
      </c>
      <c r="I10" t="n">
        <v>83</v>
      </c>
      <c r="J10" t="n">
        <v>207.34</v>
      </c>
      <c r="K10" t="n">
        <v>54.38</v>
      </c>
      <c r="L10" t="n">
        <v>9</v>
      </c>
      <c r="M10" t="n">
        <v>81</v>
      </c>
      <c r="N10" t="n">
        <v>43.96</v>
      </c>
      <c r="O10" t="n">
        <v>25806.1</v>
      </c>
      <c r="P10" t="n">
        <v>1022.27</v>
      </c>
      <c r="Q10" t="n">
        <v>3559.33</v>
      </c>
      <c r="R10" t="n">
        <v>279.51</v>
      </c>
      <c r="S10" t="n">
        <v>137.76</v>
      </c>
      <c r="T10" t="n">
        <v>63678.37</v>
      </c>
      <c r="U10" t="n">
        <v>0.49</v>
      </c>
      <c r="V10" t="n">
        <v>0.85</v>
      </c>
      <c r="W10" t="n">
        <v>6.37</v>
      </c>
      <c r="X10" t="n">
        <v>3.77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1.1621</v>
      </c>
      <c r="E11" t="n">
        <v>86.05</v>
      </c>
      <c r="F11" t="n">
        <v>80.69</v>
      </c>
      <c r="G11" t="n">
        <v>66.31999999999999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1001.31</v>
      </c>
      <c r="Q11" t="n">
        <v>3559.32</v>
      </c>
      <c r="R11" t="n">
        <v>263.45</v>
      </c>
      <c r="S11" t="n">
        <v>137.76</v>
      </c>
      <c r="T11" t="n">
        <v>55699.18</v>
      </c>
      <c r="U11" t="n">
        <v>0.52</v>
      </c>
      <c r="V11" t="n">
        <v>0.85</v>
      </c>
      <c r="W11" t="n">
        <v>6.34</v>
      </c>
      <c r="X11" t="n">
        <v>3.28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1.1716</v>
      </c>
      <c r="E12" t="n">
        <v>85.34999999999999</v>
      </c>
      <c r="F12" t="n">
        <v>80.31</v>
      </c>
      <c r="G12" t="n">
        <v>74.13</v>
      </c>
      <c r="H12" t="n">
        <v>0.93</v>
      </c>
      <c r="I12" t="n">
        <v>65</v>
      </c>
      <c r="J12" t="n">
        <v>210.55</v>
      </c>
      <c r="K12" t="n">
        <v>54.38</v>
      </c>
      <c r="L12" t="n">
        <v>11</v>
      </c>
      <c r="M12" t="n">
        <v>63</v>
      </c>
      <c r="N12" t="n">
        <v>45.17</v>
      </c>
      <c r="O12" t="n">
        <v>26201.54</v>
      </c>
      <c r="P12" t="n">
        <v>982.55</v>
      </c>
      <c r="Q12" t="n">
        <v>3559.31</v>
      </c>
      <c r="R12" t="n">
        <v>250.53</v>
      </c>
      <c r="S12" t="n">
        <v>137.76</v>
      </c>
      <c r="T12" t="n">
        <v>49279.83</v>
      </c>
      <c r="U12" t="n">
        <v>0.55</v>
      </c>
      <c r="V12" t="n">
        <v>0.86</v>
      </c>
      <c r="W12" t="n">
        <v>6.33</v>
      </c>
      <c r="X12" t="n">
        <v>2.9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1.1786</v>
      </c>
      <c r="E13" t="n">
        <v>84.84999999999999</v>
      </c>
      <c r="F13" t="n">
        <v>80.04000000000001</v>
      </c>
      <c r="G13" t="n">
        <v>81.39</v>
      </c>
      <c r="H13" t="n">
        <v>1</v>
      </c>
      <c r="I13" t="n">
        <v>59</v>
      </c>
      <c r="J13" t="n">
        <v>212.16</v>
      </c>
      <c r="K13" t="n">
        <v>54.38</v>
      </c>
      <c r="L13" t="n">
        <v>12</v>
      </c>
      <c r="M13" t="n">
        <v>57</v>
      </c>
      <c r="N13" t="n">
        <v>45.78</v>
      </c>
      <c r="O13" t="n">
        <v>26400.51</v>
      </c>
      <c r="P13" t="n">
        <v>963.9299999999999</v>
      </c>
      <c r="Q13" t="n">
        <v>3559.35</v>
      </c>
      <c r="R13" t="n">
        <v>241.19</v>
      </c>
      <c r="S13" t="n">
        <v>137.76</v>
      </c>
      <c r="T13" t="n">
        <v>44636.25</v>
      </c>
      <c r="U13" t="n">
        <v>0.57</v>
      </c>
      <c r="V13" t="n">
        <v>0.86</v>
      </c>
      <c r="W13" t="n">
        <v>6.32</v>
      </c>
      <c r="X13" t="n">
        <v>2.63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1.1855</v>
      </c>
      <c r="E14" t="n">
        <v>84.34999999999999</v>
      </c>
      <c r="F14" t="n">
        <v>79.77</v>
      </c>
      <c r="G14" t="n">
        <v>90.31</v>
      </c>
      <c r="H14" t="n">
        <v>1.08</v>
      </c>
      <c r="I14" t="n">
        <v>53</v>
      </c>
      <c r="J14" t="n">
        <v>213.78</v>
      </c>
      <c r="K14" t="n">
        <v>54.38</v>
      </c>
      <c r="L14" t="n">
        <v>13</v>
      </c>
      <c r="M14" t="n">
        <v>51</v>
      </c>
      <c r="N14" t="n">
        <v>46.4</v>
      </c>
      <c r="O14" t="n">
        <v>26600.32</v>
      </c>
      <c r="P14" t="n">
        <v>942.83</v>
      </c>
      <c r="Q14" t="n">
        <v>3559.32</v>
      </c>
      <c r="R14" t="n">
        <v>232.3</v>
      </c>
      <c r="S14" t="n">
        <v>137.76</v>
      </c>
      <c r="T14" t="n">
        <v>40220.78</v>
      </c>
      <c r="U14" t="n">
        <v>0.59</v>
      </c>
      <c r="V14" t="n">
        <v>0.86</v>
      </c>
      <c r="W14" t="n">
        <v>6.31</v>
      </c>
      <c r="X14" t="n">
        <v>2.37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1.1902</v>
      </c>
      <c r="E15" t="n">
        <v>84.02</v>
      </c>
      <c r="F15" t="n">
        <v>79.59999999999999</v>
      </c>
      <c r="G15" t="n">
        <v>97.45999999999999</v>
      </c>
      <c r="H15" t="n">
        <v>1.15</v>
      </c>
      <c r="I15" t="n">
        <v>49</v>
      </c>
      <c r="J15" t="n">
        <v>215.41</v>
      </c>
      <c r="K15" t="n">
        <v>54.38</v>
      </c>
      <c r="L15" t="n">
        <v>14</v>
      </c>
      <c r="M15" t="n">
        <v>47</v>
      </c>
      <c r="N15" t="n">
        <v>47.03</v>
      </c>
      <c r="O15" t="n">
        <v>26801</v>
      </c>
      <c r="P15" t="n">
        <v>924.33</v>
      </c>
      <c r="Q15" t="n">
        <v>3559.32</v>
      </c>
      <c r="R15" t="n">
        <v>226.56</v>
      </c>
      <c r="S15" t="n">
        <v>137.76</v>
      </c>
      <c r="T15" t="n">
        <v>37372.67</v>
      </c>
      <c r="U15" t="n">
        <v>0.61</v>
      </c>
      <c r="V15" t="n">
        <v>0.86</v>
      </c>
      <c r="W15" t="n">
        <v>6.3</v>
      </c>
      <c r="X15" t="n">
        <v>2.19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1.1951</v>
      </c>
      <c r="E16" t="n">
        <v>83.67</v>
      </c>
      <c r="F16" t="n">
        <v>79.41</v>
      </c>
      <c r="G16" t="n">
        <v>105.87</v>
      </c>
      <c r="H16" t="n">
        <v>1.23</v>
      </c>
      <c r="I16" t="n">
        <v>45</v>
      </c>
      <c r="J16" t="n">
        <v>217.04</v>
      </c>
      <c r="K16" t="n">
        <v>54.38</v>
      </c>
      <c r="L16" t="n">
        <v>15</v>
      </c>
      <c r="M16" t="n">
        <v>43</v>
      </c>
      <c r="N16" t="n">
        <v>47.66</v>
      </c>
      <c r="O16" t="n">
        <v>27002.55</v>
      </c>
      <c r="P16" t="n">
        <v>904.83</v>
      </c>
      <c r="Q16" t="n">
        <v>3559.34</v>
      </c>
      <c r="R16" t="n">
        <v>219.9</v>
      </c>
      <c r="S16" t="n">
        <v>137.76</v>
      </c>
      <c r="T16" t="n">
        <v>34065.13</v>
      </c>
      <c r="U16" t="n">
        <v>0.63</v>
      </c>
      <c r="V16" t="n">
        <v>0.87</v>
      </c>
      <c r="W16" t="n">
        <v>6.3</v>
      </c>
      <c r="X16" t="n">
        <v>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1.1999</v>
      </c>
      <c r="E17" t="n">
        <v>83.34</v>
      </c>
      <c r="F17" t="n">
        <v>79.23</v>
      </c>
      <c r="G17" t="n">
        <v>115.95</v>
      </c>
      <c r="H17" t="n">
        <v>1.3</v>
      </c>
      <c r="I17" t="n">
        <v>41</v>
      </c>
      <c r="J17" t="n">
        <v>218.68</v>
      </c>
      <c r="K17" t="n">
        <v>54.38</v>
      </c>
      <c r="L17" t="n">
        <v>16</v>
      </c>
      <c r="M17" t="n">
        <v>33</v>
      </c>
      <c r="N17" t="n">
        <v>48.31</v>
      </c>
      <c r="O17" t="n">
        <v>27204.98</v>
      </c>
      <c r="P17" t="n">
        <v>888.6</v>
      </c>
      <c r="Q17" t="n">
        <v>3559.32</v>
      </c>
      <c r="R17" t="n">
        <v>213.83</v>
      </c>
      <c r="S17" t="n">
        <v>137.76</v>
      </c>
      <c r="T17" t="n">
        <v>31046.73</v>
      </c>
      <c r="U17" t="n">
        <v>0.64</v>
      </c>
      <c r="V17" t="n">
        <v>0.87</v>
      </c>
      <c r="W17" t="n">
        <v>6.29</v>
      </c>
      <c r="X17" t="n">
        <v>1.82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1.2022</v>
      </c>
      <c r="E18" t="n">
        <v>83.18000000000001</v>
      </c>
      <c r="F18" t="n">
        <v>79.15000000000001</v>
      </c>
      <c r="G18" t="n">
        <v>121.76</v>
      </c>
      <c r="H18" t="n">
        <v>1.37</v>
      </c>
      <c r="I18" t="n">
        <v>39</v>
      </c>
      <c r="J18" t="n">
        <v>220.33</v>
      </c>
      <c r="K18" t="n">
        <v>54.38</v>
      </c>
      <c r="L18" t="n">
        <v>17</v>
      </c>
      <c r="M18" t="n">
        <v>23</v>
      </c>
      <c r="N18" t="n">
        <v>48.95</v>
      </c>
      <c r="O18" t="n">
        <v>27408.3</v>
      </c>
      <c r="P18" t="n">
        <v>870.89</v>
      </c>
      <c r="Q18" t="n">
        <v>3559.3</v>
      </c>
      <c r="R18" t="n">
        <v>210.52</v>
      </c>
      <c r="S18" t="n">
        <v>137.76</v>
      </c>
      <c r="T18" t="n">
        <v>29405.23</v>
      </c>
      <c r="U18" t="n">
        <v>0.65</v>
      </c>
      <c r="V18" t="n">
        <v>0.87</v>
      </c>
      <c r="W18" t="n">
        <v>6.3</v>
      </c>
      <c r="X18" t="n">
        <v>1.74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1.2045</v>
      </c>
      <c r="E19" t="n">
        <v>83.02</v>
      </c>
      <c r="F19" t="n">
        <v>79.06999999999999</v>
      </c>
      <c r="G19" t="n">
        <v>128.22</v>
      </c>
      <c r="H19" t="n">
        <v>1.44</v>
      </c>
      <c r="I19" t="n">
        <v>37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865.7</v>
      </c>
      <c r="Q19" t="n">
        <v>3559.28</v>
      </c>
      <c r="R19" t="n">
        <v>207.19</v>
      </c>
      <c r="S19" t="n">
        <v>137.76</v>
      </c>
      <c r="T19" t="n">
        <v>27748.74</v>
      </c>
      <c r="U19" t="n">
        <v>0.66</v>
      </c>
      <c r="V19" t="n">
        <v>0.87</v>
      </c>
      <c r="W19" t="n">
        <v>6.32</v>
      </c>
      <c r="X19" t="n">
        <v>1.66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1.2044</v>
      </c>
      <c r="E20" t="n">
        <v>83.03</v>
      </c>
      <c r="F20" t="n">
        <v>79.06999999999999</v>
      </c>
      <c r="G20" t="n">
        <v>128.22</v>
      </c>
      <c r="H20" t="n">
        <v>1.51</v>
      </c>
      <c r="I20" t="n">
        <v>37</v>
      </c>
      <c r="J20" t="n">
        <v>223.65</v>
      </c>
      <c r="K20" t="n">
        <v>54.38</v>
      </c>
      <c r="L20" t="n">
        <v>19</v>
      </c>
      <c r="M20" t="n">
        <v>1</v>
      </c>
      <c r="N20" t="n">
        <v>50.27</v>
      </c>
      <c r="O20" t="n">
        <v>27817.81</v>
      </c>
      <c r="P20" t="n">
        <v>871.24</v>
      </c>
      <c r="Q20" t="n">
        <v>3559.29</v>
      </c>
      <c r="R20" t="n">
        <v>207.06</v>
      </c>
      <c r="S20" t="n">
        <v>137.76</v>
      </c>
      <c r="T20" t="n">
        <v>27684.17</v>
      </c>
      <c r="U20" t="n">
        <v>0.67</v>
      </c>
      <c r="V20" t="n">
        <v>0.87</v>
      </c>
      <c r="W20" t="n">
        <v>6.32</v>
      </c>
      <c r="X20" t="n">
        <v>1.66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1.2044</v>
      </c>
      <c r="E21" t="n">
        <v>83.03</v>
      </c>
      <c r="F21" t="n">
        <v>79.06999999999999</v>
      </c>
      <c r="G21" t="n">
        <v>128.22</v>
      </c>
      <c r="H21" t="n">
        <v>1.58</v>
      </c>
      <c r="I21" t="n">
        <v>37</v>
      </c>
      <c r="J21" t="n">
        <v>225.32</v>
      </c>
      <c r="K21" t="n">
        <v>54.38</v>
      </c>
      <c r="L21" t="n">
        <v>20</v>
      </c>
      <c r="M21" t="n">
        <v>0</v>
      </c>
      <c r="N21" t="n">
        <v>50.95</v>
      </c>
      <c r="O21" t="n">
        <v>28023.89</v>
      </c>
      <c r="P21" t="n">
        <v>877.34</v>
      </c>
      <c r="Q21" t="n">
        <v>3559.29</v>
      </c>
      <c r="R21" t="n">
        <v>207</v>
      </c>
      <c r="S21" t="n">
        <v>137.76</v>
      </c>
      <c r="T21" t="n">
        <v>27655.09</v>
      </c>
      <c r="U21" t="n">
        <v>0.67</v>
      </c>
      <c r="V21" t="n">
        <v>0.87</v>
      </c>
      <c r="W21" t="n">
        <v>6.33</v>
      </c>
      <c r="X21" t="n">
        <v>1.67</v>
      </c>
      <c r="Y21" t="n">
        <v>0.5</v>
      </c>
      <c r="Z21" t="n">
        <v>10</v>
      </c>
    </row>
    <row r="22">
      <c r="A22" t="n">
        <v>0</v>
      </c>
      <c r="B22" t="n">
        <v>40</v>
      </c>
      <c r="C22" t="inlineStr">
        <is>
          <t xml:space="preserve">CONCLUIDO	</t>
        </is>
      </c>
      <c r="D22" t="n">
        <v>0.8163</v>
      </c>
      <c r="E22" t="n">
        <v>122.5</v>
      </c>
      <c r="F22" t="n">
        <v>108.34</v>
      </c>
      <c r="G22" t="n">
        <v>10.05</v>
      </c>
      <c r="H22" t="n">
        <v>0.2</v>
      </c>
      <c r="I22" t="n">
        <v>647</v>
      </c>
      <c r="J22" t="n">
        <v>89.87</v>
      </c>
      <c r="K22" t="n">
        <v>37.55</v>
      </c>
      <c r="L22" t="n">
        <v>1</v>
      </c>
      <c r="M22" t="n">
        <v>645</v>
      </c>
      <c r="N22" t="n">
        <v>11.32</v>
      </c>
      <c r="O22" t="n">
        <v>11317.98</v>
      </c>
      <c r="P22" t="n">
        <v>888</v>
      </c>
      <c r="Q22" t="n">
        <v>3559.6</v>
      </c>
      <c r="R22" t="n">
        <v>1200.23</v>
      </c>
      <c r="S22" t="n">
        <v>137.76</v>
      </c>
      <c r="T22" t="n">
        <v>521217.05</v>
      </c>
      <c r="U22" t="n">
        <v>0.11</v>
      </c>
      <c r="V22" t="n">
        <v>0.63</v>
      </c>
      <c r="W22" t="n">
        <v>7.32</v>
      </c>
      <c r="X22" t="n">
        <v>30.93</v>
      </c>
      <c r="Y22" t="n">
        <v>0.5</v>
      </c>
      <c r="Z22" t="n">
        <v>10</v>
      </c>
    </row>
    <row r="23">
      <c r="A23" t="n">
        <v>1</v>
      </c>
      <c r="B23" t="n">
        <v>40</v>
      </c>
      <c r="C23" t="inlineStr">
        <is>
          <t xml:space="preserve">CONCLUIDO	</t>
        </is>
      </c>
      <c r="D23" t="n">
        <v>1.0446</v>
      </c>
      <c r="E23" t="n">
        <v>95.73</v>
      </c>
      <c r="F23" t="n">
        <v>89.05</v>
      </c>
      <c r="G23" t="n">
        <v>21.29</v>
      </c>
      <c r="H23" t="n">
        <v>0.39</v>
      </c>
      <c r="I23" t="n">
        <v>251</v>
      </c>
      <c r="J23" t="n">
        <v>91.09999999999999</v>
      </c>
      <c r="K23" t="n">
        <v>37.55</v>
      </c>
      <c r="L23" t="n">
        <v>2</v>
      </c>
      <c r="M23" t="n">
        <v>249</v>
      </c>
      <c r="N23" t="n">
        <v>11.54</v>
      </c>
      <c r="O23" t="n">
        <v>11468.97</v>
      </c>
      <c r="P23" t="n">
        <v>693.36</v>
      </c>
      <c r="Q23" t="n">
        <v>3559.49</v>
      </c>
      <c r="R23" t="n">
        <v>545.9400000000001</v>
      </c>
      <c r="S23" t="n">
        <v>137.76</v>
      </c>
      <c r="T23" t="n">
        <v>196054.89</v>
      </c>
      <c r="U23" t="n">
        <v>0.25</v>
      </c>
      <c r="V23" t="n">
        <v>0.77</v>
      </c>
      <c r="W23" t="n">
        <v>6.65</v>
      </c>
      <c r="X23" t="n">
        <v>11.64</v>
      </c>
      <c r="Y23" t="n">
        <v>0.5</v>
      </c>
      <c r="Z23" t="n">
        <v>10</v>
      </c>
    </row>
    <row r="24">
      <c r="A24" t="n">
        <v>2</v>
      </c>
      <c r="B24" t="n">
        <v>40</v>
      </c>
      <c r="C24" t="inlineStr">
        <is>
          <t xml:space="preserve">CONCLUIDO	</t>
        </is>
      </c>
      <c r="D24" t="n">
        <v>1.1237</v>
      </c>
      <c r="E24" t="n">
        <v>89</v>
      </c>
      <c r="F24" t="n">
        <v>84.23999999999999</v>
      </c>
      <c r="G24" t="n">
        <v>33.92</v>
      </c>
      <c r="H24" t="n">
        <v>0.57</v>
      </c>
      <c r="I24" t="n">
        <v>149</v>
      </c>
      <c r="J24" t="n">
        <v>92.31999999999999</v>
      </c>
      <c r="K24" t="n">
        <v>37.55</v>
      </c>
      <c r="L24" t="n">
        <v>3</v>
      </c>
      <c r="M24" t="n">
        <v>147</v>
      </c>
      <c r="N24" t="n">
        <v>11.77</v>
      </c>
      <c r="O24" t="n">
        <v>11620.34</v>
      </c>
      <c r="P24" t="n">
        <v>617.73</v>
      </c>
      <c r="Q24" t="n">
        <v>3559.36</v>
      </c>
      <c r="R24" t="n">
        <v>383.67</v>
      </c>
      <c r="S24" t="n">
        <v>137.76</v>
      </c>
      <c r="T24" t="n">
        <v>115425.99</v>
      </c>
      <c r="U24" t="n">
        <v>0.36</v>
      </c>
      <c r="V24" t="n">
        <v>0.82</v>
      </c>
      <c r="W24" t="n">
        <v>6.46</v>
      </c>
      <c r="X24" t="n">
        <v>6.83</v>
      </c>
      <c r="Y24" t="n">
        <v>0.5</v>
      </c>
      <c r="Z24" t="n">
        <v>10</v>
      </c>
    </row>
    <row r="25">
      <c r="A25" t="n">
        <v>3</v>
      </c>
      <c r="B25" t="n">
        <v>40</v>
      </c>
      <c r="C25" t="inlineStr">
        <is>
          <t xml:space="preserve">CONCLUIDO	</t>
        </is>
      </c>
      <c r="D25" t="n">
        <v>1.1621</v>
      </c>
      <c r="E25" t="n">
        <v>86.05</v>
      </c>
      <c r="F25" t="n">
        <v>82.16</v>
      </c>
      <c r="G25" t="n">
        <v>47.86</v>
      </c>
      <c r="H25" t="n">
        <v>0.75</v>
      </c>
      <c r="I25" t="n">
        <v>103</v>
      </c>
      <c r="J25" t="n">
        <v>93.55</v>
      </c>
      <c r="K25" t="n">
        <v>37.55</v>
      </c>
      <c r="L25" t="n">
        <v>4</v>
      </c>
      <c r="M25" t="n">
        <v>83</v>
      </c>
      <c r="N25" t="n">
        <v>12</v>
      </c>
      <c r="O25" t="n">
        <v>11772.07</v>
      </c>
      <c r="P25" t="n">
        <v>562.62</v>
      </c>
      <c r="Q25" t="n">
        <v>3559.37</v>
      </c>
      <c r="R25" t="n">
        <v>312.59</v>
      </c>
      <c r="S25" t="n">
        <v>137.76</v>
      </c>
      <c r="T25" t="n">
        <v>80119.12</v>
      </c>
      <c r="U25" t="n">
        <v>0.44</v>
      </c>
      <c r="V25" t="n">
        <v>0.84</v>
      </c>
      <c r="W25" t="n">
        <v>6.41</v>
      </c>
      <c r="X25" t="n">
        <v>4.76</v>
      </c>
      <c r="Y25" t="n">
        <v>0.5</v>
      </c>
      <c r="Z25" t="n">
        <v>10</v>
      </c>
    </row>
    <row r="26">
      <c r="A26" t="n">
        <v>4</v>
      </c>
      <c r="B26" t="n">
        <v>40</v>
      </c>
      <c r="C26" t="inlineStr">
        <is>
          <t xml:space="preserve">CONCLUIDO	</t>
        </is>
      </c>
      <c r="D26" t="n">
        <v>1.1724</v>
      </c>
      <c r="E26" t="n">
        <v>85.3</v>
      </c>
      <c r="F26" t="n">
        <v>81.64</v>
      </c>
      <c r="G26" t="n">
        <v>53.83</v>
      </c>
      <c r="H26" t="n">
        <v>0.93</v>
      </c>
      <c r="I26" t="n">
        <v>91</v>
      </c>
      <c r="J26" t="n">
        <v>94.79000000000001</v>
      </c>
      <c r="K26" t="n">
        <v>37.55</v>
      </c>
      <c r="L26" t="n">
        <v>5</v>
      </c>
      <c r="M26" t="n">
        <v>5</v>
      </c>
      <c r="N26" t="n">
        <v>12.23</v>
      </c>
      <c r="O26" t="n">
        <v>11924.18</v>
      </c>
      <c r="P26" t="n">
        <v>546.21</v>
      </c>
      <c r="Q26" t="n">
        <v>3559.4</v>
      </c>
      <c r="R26" t="n">
        <v>291.5</v>
      </c>
      <c r="S26" t="n">
        <v>137.76</v>
      </c>
      <c r="T26" t="n">
        <v>69634.28</v>
      </c>
      <c r="U26" t="n">
        <v>0.47</v>
      </c>
      <c r="V26" t="n">
        <v>0.84</v>
      </c>
      <c r="W26" t="n">
        <v>6.48</v>
      </c>
      <c r="X26" t="n">
        <v>4.23</v>
      </c>
      <c r="Y26" t="n">
        <v>0.5</v>
      </c>
      <c r="Z26" t="n">
        <v>10</v>
      </c>
    </row>
    <row r="27">
      <c r="A27" t="n">
        <v>5</v>
      </c>
      <c r="B27" t="n">
        <v>40</v>
      </c>
      <c r="C27" t="inlineStr">
        <is>
          <t xml:space="preserve">CONCLUIDO	</t>
        </is>
      </c>
      <c r="D27" t="n">
        <v>1.1735</v>
      </c>
      <c r="E27" t="n">
        <v>85.22</v>
      </c>
      <c r="F27" t="n">
        <v>81.58</v>
      </c>
      <c r="G27" t="n">
        <v>54.38</v>
      </c>
      <c r="H27" t="n">
        <v>1.1</v>
      </c>
      <c r="I27" t="n">
        <v>90</v>
      </c>
      <c r="J27" t="n">
        <v>96.02</v>
      </c>
      <c r="K27" t="n">
        <v>37.55</v>
      </c>
      <c r="L27" t="n">
        <v>6</v>
      </c>
      <c r="M27" t="n">
        <v>0</v>
      </c>
      <c r="N27" t="n">
        <v>12.47</v>
      </c>
      <c r="O27" t="n">
        <v>12076.67</v>
      </c>
      <c r="P27" t="n">
        <v>551.25</v>
      </c>
      <c r="Q27" t="n">
        <v>3559.38</v>
      </c>
      <c r="R27" t="n">
        <v>289.14</v>
      </c>
      <c r="S27" t="n">
        <v>137.76</v>
      </c>
      <c r="T27" t="n">
        <v>68459.14999999999</v>
      </c>
      <c r="U27" t="n">
        <v>0.48</v>
      </c>
      <c r="V27" t="n">
        <v>0.84</v>
      </c>
      <c r="W27" t="n">
        <v>6.49</v>
      </c>
      <c r="X27" t="n">
        <v>4.17</v>
      </c>
      <c r="Y27" t="n">
        <v>0.5</v>
      </c>
      <c r="Z27" t="n">
        <v>10</v>
      </c>
    </row>
    <row r="28">
      <c r="A28" t="n">
        <v>0</v>
      </c>
      <c r="B28" t="n">
        <v>30</v>
      </c>
      <c r="C28" t="inlineStr">
        <is>
          <t xml:space="preserve">CONCLUIDO	</t>
        </is>
      </c>
      <c r="D28" t="n">
        <v>0.8997000000000001</v>
      </c>
      <c r="E28" t="n">
        <v>111.15</v>
      </c>
      <c r="F28" t="n">
        <v>101.42</v>
      </c>
      <c r="G28" t="n">
        <v>12</v>
      </c>
      <c r="H28" t="n">
        <v>0.24</v>
      </c>
      <c r="I28" t="n">
        <v>507</v>
      </c>
      <c r="J28" t="n">
        <v>71.52</v>
      </c>
      <c r="K28" t="n">
        <v>32.27</v>
      </c>
      <c r="L28" t="n">
        <v>1</v>
      </c>
      <c r="M28" t="n">
        <v>505</v>
      </c>
      <c r="N28" t="n">
        <v>8.25</v>
      </c>
      <c r="O28" t="n">
        <v>9054.6</v>
      </c>
      <c r="P28" t="n">
        <v>698.01</v>
      </c>
      <c r="Q28" t="n">
        <v>3559.56</v>
      </c>
      <c r="R28" t="n">
        <v>965.25</v>
      </c>
      <c r="S28" t="n">
        <v>137.76</v>
      </c>
      <c r="T28" t="n">
        <v>404427.89</v>
      </c>
      <c r="U28" t="n">
        <v>0.14</v>
      </c>
      <c r="V28" t="n">
        <v>0.68</v>
      </c>
      <c r="W28" t="n">
        <v>7.09</v>
      </c>
      <c r="X28" t="n">
        <v>24.01</v>
      </c>
      <c r="Y28" t="n">
        <v>0.5</v>
      </c>
      <c r="Z28" t="n">
        <v>10</v>
      </c>
    </row>
    <row r="29">
      <c r="A29" t="n">
        <v>1</v>
      </c>
      <c r="B29" t="n">
        <v>30</v>
      </c>
      <c r="C29" t="inlineStr">
        <is>
          <t xml:space="preserve">CONCLUIDO	</t>
        </is>
      </c>
      <c r="D29" t="n">
        <v>1.0938</v>
      </c>
      <c r="E29" t="n">
        <v>91.42</v>
      </c>
      <c r="F29" t="n">
        <v>86.5</v>
      </c>
      <c r="G29" t="n">
        <v>26.21</v>
      </c>
      <c r="H29" t="n">
        <v>0.48</v>
      </c>
      <c r="I29" t="n">
        <v>198</v>
      </c>
      <c r="J29" t="n">
        <v>72.7</v>
      </c>
      <c r="K29" t="n">
        <v>32.27</v>
      </c>
      <c r="L29" t="n">
        <v>2</v>
      </c>
      <c r="M29" t="n">
        <v>196</v>
      </c>
      <c r="N29" t="n">
        <v>8.43</v>
      </c>
      <c r="O29" t="n">
        <v>9200.25</v>
      </c>
      <c r="P29" t="n">
        <v>547.27</v>
      </c>
      <c r="Q29" t="n">
        <v>3559.45</v>
      </c>
      <c r="R29" t="n">
        <v>459.87</v>
      </c>
      <c r="S29" t="n">
        <v>137.76</v>
      </c>
      <c r="T29" t="n">
        <v>153281.42</v>
      </c>
      <c r="U29" t="n">
        <v>0.3</v>
      </c>
      <c r="V29" t="n">
        <v>0.8</v>
      </c>
      <c r="W29" t="n">
        <v>6.55</v>
      </c>
      <c r="X29" t="n">
        <v>9.09</v>
      </c>
      <c r="Y29" t="n">
        <v>0.5</v>
      </c>
      <c r="Z29" t="n">
        <v>10</v>
      </c>
    </row>
    <row r="30">
      <c r="A30" t="n">
        <v>2</v>
      </c>
      <c r="B30" t="n">
        <v>30</v>
      </c>
      <c r="C30" t="inlineStr">
        <is>
          <t xml:space="preserve">CONCLUIDO	</t>
        </is>
      </c>
      <c r="D30" t="n">
        <v>1.1506</v>
      </c>
      <c r="E30" t="n">
        <v>86.91</v>
      </c>
      <c r="F30" t="n">
        <v>83.14</v>
      </c>
      <c r="G30" t="n">
        <v>40.23</v>
      </c>
      <c r="H30" t="n">
        <v>0.71</v>
      </c>
      <c r="I30" t="n">
        <v>124</v>
      </c>
      <c r="J30" t="n">
        <v>73.88</v>
      </c>
      <c r="K30" t="n">
        <v>32.27</v>
      </c>
      <c r="L30" t="n">
        <v>3</v>
      </c>
      <c r="M30" t="n">
        <v>39</v>
      </c>
      <c r="N30" t="n">
        <v>8.609999999999999</v>
      </c>
      <c r="O30" t="n">
        <v>9346.23</v>
      </c>
      <c r="P30" t="n">
        <v>483.56</v>
      </c>
      <c r="Q30" t="n">
        <v>3559.34</v>
      </c>
      <c r="R30" t="n">
        <v>342.19</v>
      </c>
      <c r="S30" t="n">
        <v>137.76</v>
      </c>
      <c r="T30" t="n">
        <v>94815.08</v>
      </c>
      <c r="U30" t="n">
        <v>0.4</v>
      </c>
      <c r="V30" t="n">
        <v>0.83</v>
      </c>
      <c r="W30" t="n">
        <v>6.54</v>
      </c>
      <c r="X30" t="n">
        <v>5.73</v>
      </c>
      <c r="Y30" t="n">
        <v>0.5</v>
      </c>
      <c r="Z30" t="n">
        <v>10</v>
      </c>
    </row>
    <row r="31">
      <c r="A31" t="n">
        <v>3</v>
      </c>
      <c r="B31" t="n">
        <v>30</v>
      </c>
      <c r="C31" t="inlineStr">
        <is>
          <t xml:space="preserve">CONCLUIDO	</t>
        </is>
      </c>
      <c r="D31" t="n">
        <v>1.1534</v>
      </c>
      <c r="E31" t="n">
        <v>86.7</v>
      </c>
      <c r="F31" t="n">
        <v>82.98999999999999</v>
      </c>
      <c r="G31" t="n">
        <v>41.49</v>
      </c>
      <c r="H31" t="n">
        <v>0.93</v>
      </c>
      <c r="I31" t="n">
        <v>120</v>
      </c>
      <c r="J31" t="n">
        <v>75.06999999999999</v>
      </c>
      <c r="K31" t="n">
        <v>32.27</v>
      </c>
      <c r="L31" t="n">
        <v>4</v>
      </c>
      <c r="M31" t="n">
        <v>0</v>
      </c>
      <c r="N31" t="n">
        <v>8.800000000000001</v>
      </c>
      <c r="O31" t="n">
        <v>9492.549999999999</v>
      </c>
      <c r="P31" t="n">
        <v>485.22</v>
      </c>
      <c r="Q31" t="n">
        <v>3559.39</v>
      </c>
      <c r="R31" t="n">
        <v>335.7</v>
      </c>
      <c r="S31" t="n">
        <v>137.76</v>
      </c>
      <c r="T31" t="n">
        <v>91586</v>
      </c>
      <c r="U31" t="n">
        <v>0.41</v>
      </c>
      <c r="V31" t="n">
        <v>0.83</v>
      </c>
      <c r="W31" t="n">
        <v>6.58</v>
      </c>
      <c r="X31" t="n">
        <v>5.58</v>
      </c>
      <c r="Y31" t="n">
        <v>0.5</v>
      </c>
      <c r="Z31" t="n">
        <v>10</v>
      </c>
    </row>
    <row r="32">
      <c r="A32" t="n">
        <v>0</v>
      </c>
      <c r="B32" t="n">
        <v>15</v>
      </c>
      <c r="C32" t="inlineStr">
        <is>
          <t xml:space="preserve">CONCLUIDO	</t>
        </is>
      </c>
      <c r="D32" t="n">
        <v>1.056</v>
      </c>
      <c r="E32" t="n">
        <v>94.7</v>
      </c>
      <c r="F32" t="n">
        <v>89.98999999999999</v>
      </c>
      <c r="G32" t="n">
        <v>19.92</v>
      </c>
      <c r="H32" t="n">
        <v>0.43</v>
      </c>
      <c r="I32" t="n">
        <v>271</v>
      </c>
      <c r="J32" t="n">
        <v>39.78</v>
      </c>
      <c r="K32" t="n">
        <v>19.54</v>
      </c>
      <c r="L32" t="n">
        <v>1</v>
      </c>
      <c r="M32" t="n">
        <v>164</v>
      </c>
      <c r="N32" t="n">
        <v>4.24</v>
      </c>
      <c r="O32" t="n">
        <v>5140</v>
      </c>
      <c r="P32" t="n">
        <v>359.75</v>
      </c>
      <c r="Q32" t="n">
        <v>3559.46</v>
      </c>
      <c r="R32" t="n">
        <v>573.76</v>
      </c>
      <c r="S32" t="n">
        <v>137.76</v>
      </c>
      <c r="T32" t="n">
        <v>209861.9</v>
      </c>
      <c r="U32" t="n">
        <v>0.24</v>
      </c>
      <c r="V32" t="n">
        <v>0.76</v>
      </c>
      <c r="W32" t="n">
        <v>6.8</v>
      </c>
      <c r="X32" t="n">
        <v>12.58</v>
      </c>
      <c r="Y32" t="n">
        <v>0.5</v>
      </c>
      <c r="Z32" t="n">
        <v>10</v>
      </c>
    </row>
    <row r="33">
      <c r="A33" t="n">
        <v>1</v>
      </c>
      <c r="B33" t="n">
        <v>15</v>
      </c>
      <c r="C33" t="inlineStr">
        <is>
          <t xml:space="preserve">CONCLUIDO	</t>
        </is>
      </c>
      <c r="D33" t="n">
        <v>1.0774</v>
      </c>
      <c r="E33" t="n">
        <v>92.81999999999999</v>
      </c>
      <c r="F33" t="n">
        <v>88.47</v>
      </c>
      <c r="G33" t="n">
        <v>22.3</v>
      </c>
      <c r="H33" t="n">
        <v>0.84</v>
      </c>
      <c r="I33" t="n">
        <v>238</v>
      </c>
      <c r="J33" t="n">
        <v>40.89</v>
      </c>
      <c r="K33" t="n">
        <v>19.54</v>
      </c>
      <c r="L33" t="n">
        <v>2</v>
      </c>
      <c r="M33" t="n">
        <v>0</v>
      </c>
      <c r="N33" t="n">
        <v>4.35</v>
      </c>
      <c r="O33" t="n">
        <v>5277.26</v>
      </c>
      <c r="P33" t="n">
        <v>352.79</v>
      </c>
      <c r="Q33" t="n">
        <v>3559.65</v>
      </c>
      <c r="R33" t="n">
        <v>516.35</v>
      </c>
      <c r="S33" t="n">
        <v>137.76</v>
      </c>
      <c r="T33" t="n">
        <v>181324.39</v>
      </c>
      <c r="U33" t="n">
        <v>0.27</v>
      </c>
      <c r="V33" t="n">
        <v>0.78</v>
      </c>
      <c r="W33" t="n">
        <v>6.91</v>
      </c>
      <c r="X33" t="n">
        <v>11.06</v>
      </c>
      <c r="Y33" t="n">
        <v>0.5</v>
      </c>
      <c r="Z33" t="n">
        <v>10</v>
      </c>
    </row>
    <row r="34">
      <c r="A34" t="n">
        <v>0</v>
      </c>
      <c r="B34" t="n">
        <v>70</v>
      </c>
      <c r="C34" t="inlineStr">
        <is>
          <t xml:space="preserve">CONCLUIDO	</t>
        </is>
      </c>
      <c r="D34" t="n">
        <v>0.6097</v>
      </c>
      <c r="E34" t="n">
        <v>164.02</v>
      </c>
      <c r="F34" t="n">
        <v>130.56</v>
      </c>
      <c r="G34" t="n">
        <v>7.25</v>
      </c>
      <c r="H34" t="n">
        <v>0.12</v>
      </c>
      <c r="I34" t="n">
        <v>1081</v>
      </c>
      <c r="J34" t="n">
        <v>141.81</v>
      </c>
      <c r="K34" t="n">
        <v>47.83</v>
      </c>
      <c r="L34" t="n">
        <v>1</v>
      </c>
      <c r="M34" t="n">
        <v>1079</v>
      </c>
      <c r="N34" t="n">
        <v>22.98</v>
      </c>
      <c r="O34" t="n">
        <v>17723.39</v>
      </c>
      <c r="P34" t="n">
        <v>1474.56</v>
      </c>
      <c r="Q34" t="n">
        <v>3560.14</v>
      </c>
      <c r="R34" t="n">
        <v>1957.89</v>
      </c>
      <c r="S34" t="n">
        <v>137.76</v>
      </c>
      <c r="T34" t="n">
        <v>897878.54</v>
      </c>
      <c r="U34" t="n">
        <v>0.07000000000000001</v>
      </c>
      <c r="V34" t="n">
        <v>0.53</v>
      </c>
      <c r="W34" t="n">
        <v>8</v>
      </c>
      <c r="X34" t="n">
        <v>53.13</v>
      </c>
      <c r="Y34" t="n">
        <v>0.5</v>
      </c>
      <c r="Z34" t="n">
        <v>10</v>
      </c>
    </row>
    <row r="35">
      <c r="A35" t="n">
        <v>1</v>
      </c>
      <c r="B35" t="n">
        <v>70</v>
      </c>
      <c r="C35" t="inlineStr">
        <is>
          <t xml:space="preserve">CONCLUIDO	</t>
        </is>
      </c>
      <c r="D35" t="n">
        <v>0.9216</v>
      </c>
      <c r="E35" t="n">
        <v>108.51</v>
      </c>
      <c r="F35" t="n">
        <v>95.23999999999999</v>
      </c>
      <c r="G35" t="n">
        <v>14.96</v>
      </c>
      <c r="H35" t="n">
        <v>0.25</v>
      </c>
      <c r="I35" t="n">
        <v>382</v>
      </c>
      <c r="J35" t="n">
        <v>143.17</v>
      </c>
      <c r="K35" t="n">
        <v>47.83</v>
      </c>
      <c r="L35" t="n">
        <v>2</v>
      </c>
      <c r="M35" t="n">
        <v>380</v>
      </c>
      <c r="N35" t="n">
        <v>23.34</v>
      </c>
      <c r="O35" t="n">
        <v>17891.86</v>
      </c>
      <c r="P35" t="n">
        <v>1053.5</v>
      </c>
      <c r="Q35" t="n">
        <v>3559.71</v>
      </c>
      <c r="R35" t="n">
        <v>756.59</v>
      </c>
      <c r="S35" t="n">
        <v>137.76</v>
      </c>
      <c r="T35" t="n">
        <v>300720.68</v>
      </c>
      <c r="U35" t="n">
        <v>0.18</v>
      </c>
      <c r="V35" t="n">
        <v>0.72</v>
      </c>
      <c r="W35" t="n">
        <v>6.85</v>
      </c>
      <c r="X35" t="n">
        <v>17.83</v>
      </c>
      <c r="Y35" t="n">
        <v>0.5</v>
      </c>
      <c r="Z35" t="n">
        <v>10</v>
      </c>
    </row>
    <row r="36">
      <c r="A36" t="n">
        <v>2</v>
      </c>
      <c r="B36" t="n">
        <v>70</v>
      </c>
      <c r="C36" t="inlineStr">
        <is>
          <t xml:space="preserve">CONCLUIDO	</t>
        </is>
      </c>
      <c r="D36" t="n">
        <v>1.0317</v>
      </c>
      <c r="E36" t="n">
        <v>96.93000000000001</v>
      </c>
      <c r="F36" t="n">
        <v>88.06</v>
      </c>
      <c r="G36" t="n">
        <v>22.97</v>
      </c>
      <c r="H36" t="n">
        <v>0.37</v>
      </c>
      <c r="I36" t="n">
        <v>230</v>
      </c>
      <c r="J36" t="n">
        <v>144.54</v>
      </c>
      <c r="K36" t="n">
        <v>47.83</v>
      </c>
      <c r="L36" t="n">
        <v>3</v>
      </c>
      <c r="M36" t="n">
        <v>228</v>
      </c>
      <c r="N36" t="n">
        <v>23.71</v>
      </c>
      <c r="O36" t="n">
        <v>18060.85</v>
      </c>
      <c r="P36" t="n">
        <v>952.21</v>
      </c>
      <c r="Q36" t="n">
        <v>3559.43</v>
      </c>
      <c r="R36" t="n">
        <v>512.75</v>
      </c>
      <c r="S36" t="n">
        <v>137.76</v>
      </c>
      <c r="T36" t="n">
        <v>179562.51</v>
      </c>
      <c r="U36" t="n">
        <v>0.27</v>
      </c>
      <c r="V36" t="n">
        <v>0.78</v>
      </c>
      <c r="W36" t="n">
        <v>6.61</v>
      </c>
      <c r="X36" t="n">
        <v>10.65</v>
      </c>
      <c r="Y36" t="n">
        <v>0.5</v>
      </c>
      <c r="Z36" t="n">
        <v>10</v>
      </c>
    </row>
    <row r="37">
      <c r="A37" t="n">
        <v>3</v>
      </c>
      <c r="B37" t="n">
        <v>70</v>
      </c>
      <c r="C37" t="inlineStr">
        <is>
          <t xml:space="preserve">CONCLUIDO	</t>
        </is>
      </c>
      <c r="D37" t="n">
        <v>1.0901</v>
      </c>
      <c r="E37" t="n">
        <v>91.73999999999999</v>
      </c>
      <c r="F37" t="n">
        <v>84.83</v>
      </c>
      <c r="G37" t="n">
        <v>31.42</v>
      </c>
      <c r="H37" t="n">
        <v>0.49</v>
      </c>
      <c r="I37" t="n">
        <v>162</v>
      </c>
      <c r="J37" t="n">
        <v>145.92</v>
      </c>
      <c r="K37" t="n">
        <v>47.83</v>
      </c>
      <c r="L37" t="n">
        <v>4</v>
      </c>
      <c r="M37" t="n">
        <v>160</v>
      </c>
      <c r="N37" t="n">
        <v>24.09</v>
      </c>
      <c r="O37" t="n">
        <v>18230.35</v>
      </c>
      <c r="P37" t="n">
        <v>895.96</v>
      </c>
      <c r="Q37" t="n">
        <v>3559.34</v>
      </c>
      <c r="R37" t="n">
        <v>403.24</v>
      </c>
      <c r="S37" t="n">
        <v>137.76</v>
      </c>
      <c r="T37" t="n">
        <v>125148.72</v>
      </c>
      <c r="U37" t="n">
        <v>0.34</v>
      </c>
      <c r="V37" t="n">
        <v>0.8100000000000001</v>
      </c>
      <c r="W37" t="n">
        <v>6.49</v>
      </c>
      <c r="X37" t="n">
        <v>7.42</v>
      </c>
      <c r="Y37" t="n">
        <v>0.5</v>
      </c>
      <c r="Z37" t="n">
        <v>10</v>
      </c>
    </row>
    <row r="38">
      <c r="A38" t="n">
        <v>4</v>
      </c>
      <c r="B38" t="n">
        <v>70</v>
      </c>
      <c r="C38" t="inlineStr">
        <is>
          <t xml:space="preserve">CONCLUIDO	</t>
        </is>
      </c>
      <c r="D38" t="n">
        <v>1.1253</v>
      </c>
      <c r="E38" t="n">
        <v>88.87</v>
      </c>
      <c r="F38" t="n">
        <v>83.06</v>
      </c>
      <c r="G38" t="n">
        <v>40.19</v>
      </c>
      <c r="H38" t="n">
        <v>0.6</v>
      </c>
      <c r="I38" t="n">
        <v>124</v>
      </c>
      <c r="J38" t="n">
        <v>147.3</v>
      </c>
      <c r="K38" t="n">
        <v>47.83</v>
      </c>
      <c r="L38" t="n">
        <v>5</v>
      </c>
      <c r="M38" t="n">
        <v>122</v>
      </c>
      <c r="N38" t="n">
        <v>24.47</v>
      </c>
      <c r="O38" t="n">
        <v>18400.38</v>
      </c>
      <c r="P38" t="n">
        <v>856.8</v>
      </c>
      <c r="Q38" t="n">
        <v>3559.44</v>
      </c>
      <c r="R38" t="n">
        <v>343.56</v>
      </c>
      <c r="S38" t="n">
        <v>137.76</v>
      </c>
      <c r="T38" t="n">
        <v>95498.98</v>
      </c>
      <c r="U38" t="n">
        <v>0.4</v>
      </c>
      <c r="V38" t="n">
        <v>0.83</v>
      </c>
      <c r="W38" t="n">
        <v>6.42</v>
      </c>
      <c r="X38" t="n">
        <v>5.65</v>
      </c>
      <c r="Y38" t="n">
        <v>0.5</v>
      </c>
      <c r="Z38" t="n">
        <v>10</v>
      </c>
    </row>
    <row r="39">
      <c r="A39" t="n">
        <v>5</v>
      </c>
      <c r="B39" t="n">
        <v>70</v>
      </c>
      <c r="C39" t="inlineStr">
        <is>
          <t xml:space="preserve">CONCLUIDO	</t>
        </is>
      </c>
      <c r="D39" t="n">
        <v>1.1482</v>
      </c>
      <c r="E39" t="n">
        <v>87.09999999999999</v>
      </c>
      <c r="F39" t="n">
        <v>81.98</v>
      </c>
      <c r="G39" t="n">
        <v>49.19</v>
      </c>
      <c r="H39" t="n">
        <v>0.71</v>
      </c>
      <c r="I39" t="n">
        <v>100</v>
      </c>
      <c r="J39" t="n">
        <v>148.68</v>
      </c>
      <c r="K39" t="n">
        <v>47.83</v>
      </c>
      <c r="L39" t="n">
        <v>6</v>
      </c>
      <c r="M39" t="n">
        <v>98</v>
      </c>
      <c r="N39" t="n">
        <v>24.85</v>
      </c>
      <c r="O39" t="n">
        <v>18570.94</v>
      </c>
      <c r="P39" t="n">
        <v>824.6900000000001</v>
      </c>
      <c r="Q39" t="n">
        <v>3559.4</v>
      </c>
      <c r="R39" t="n">
        <v>306.92</v>
      </c>
      <c r="S39" t="n">
        <v>137.76</v>
      </c>
      <c r="T39" t="n">
        <v>77298.32000000001</v>
      </c>
      <c r="U39" t="n">
        <v>0.45</v>
      </c>
      <c r="V39" t="n">
        <v>0.84</v>
      </c>
      <c r="W39" t="n">
        <v>6.39</v>
      </c>
      <c r="X39" t="n">
        <v>4.57</v>
      </c>
      <c r="Y39" t="n">
        <v>0.5</v>
      </c>
      <c r="Z39" t="n">
        <v>10</v>
      </c>
    </row>
    <row r="40">
      <c r="A40" t="n">
        <v>6</v>
      </c>
      <c r="B40" t="n">
        <v>70</v>
      </c>
      <c r="C40" t="inlineStr">
        <is>
          <t xml:space="preserve">CONCLUIDO	</t>
        </is>
      </c>
      <c r="D40" t="n">
        <v>1.1664</v>
      </c>
      <c r="E40" t="n">
        <v>85.73999999999999</v>
      </c>
      <c r="F40" t="n">
        <v>81.14</v>
      </c>
      <c r="G40" t="n">
        <v>59.37</v>
      </c>
      <c r="H40" t="n">
        <v>0.83</v>
      </c>
      <c r="I40" t="n">
        <v>82</v>
      </c>
      <c r="J40" t="n">
        <v>150.07</v>
      </c>
      <c r="K40" t="n">
        <v>47.83</v>
      </c>
      <c r="L40" t="n">
        <v>7</v>
      </c>
      <c r="M40" t="n">
        <v>80</v>
      </c>
      <c r="N40" t="n">
        <v>25.24</v>
      </c>
      <c r="O40" t="n">
        <v>18742.03</v>
      </c>
      <c r="P40" t="n">
        <v>789.58</v>
      </c>
      <c r="Q40" t="n">
        <v>3559.32</v>
      </c>
      <c r="R40" t="n">
        <v>278.38</v>
      </c>
      <c r="S40" t="n">
        <v>137.76</v>
      </c>
      <c r="T40" t="n">
        <v>63115.68</v>
      </c>
      <c r="U40" t="n">
        <v>0.49</v>
      </c>
      <c r="V40" t="n">
        <v>0.85</v>
      </c>
      <c r="W40" t="n">
        <v>6.36</v>
      </c>
      <c r="X40" t="n">
        <v>3.73</v>
      </c>
      <c r="Y40" t="n">
        <v>0.5</v>
      </c>
      <c r="Z40" t="n">
        <v>10</v>
      </c>
    </row>
    <row r="41">
      <c r="A41" t="n">
        <v>7</v>
      </c>
      <c r="B41" t="n">
        <v>70</v>
      </c>
      <c r="C41" t="inlineStr">
        <is>
          <t xml:space="preserve">CONCLUIDO	</t>
        </is>
      </c>
      <c r="D41" t="n">
        <v>1.1802</v>
      </c>
      <c r="E41" t="n">
        <v>84.73</v>
      </c>
      <c r="F41" t="n">
        <v>80.51000000000001</v>
      </c>
      <c r="G41" t="n">
        <v>70.01000000000001</v>
      </c>
      <c r="H41" t="n">
        <v>0.9399999999999999</v>
      </c>
      <c r="I41" t="n">
        <v>69</v>
      </c>
      <c r="J41" t="n">
        <v>151.46</v>
      </c>
      <c r="K41" t="n">
        <v>47.83</v>
      </c>
      <c r="L41" t="n">
        <v>8</v>
      </c>
      <c r="M41" t="n">
        <v>67</v>
      </c>
      <c r="N41" t="n">
        <v>25.63</v>
      </c>
      <c r="O41" t="n">
        <v>18913.66</v>
      </c>
      <c r="P41" t="n">
        <v>759.03</v>
      </c>
      <c r="Q41" t="n">
        <v>3559.36</v>
      </c>
      <c r="R41" t="n">
        <v>257.52</v>
      </c>
      <c r="S41" t="n">
        <v>137.76</v>
      </c>
      <c r="T41" t="n">
        <v>52752.58</v>
      </c>
      <c r="U41" t="n">
        <v>0.53</v>
      </c>
      <c r="V41" t="n">
        <v>0.85</v>
      </c>
      <c r="W41" t="n">
        <v>6.33</v>
      </c>
      <c r="X41" t="n">
        <v>3.1</v>
      </c>
      <c r="Y41" t="n">
        <v>0.5</v>
      </c>
      <c r="Z41" t="n">
        <v>10</v>
      </c>
    </row>
    <row r="42">
      <c r="A42" t="n">
        <v>8</v>
      </c>
      <c r="B42" t="n">
        <v>70</v>
      </c>
      <c r="C42" t="inlineStr">
        <is>
          <t xml:space="preserve">CONCLUIDO	</t>
        </is>
      </c>
      <c r="D42" t="n">
        <v>1.1893</v>
      </c>
      <c r="E42" t="n">
        <v>84.08</v>
      </c>
      <c r="F42" t="n">
        <v>80.12</v>
      </c>
      <c r="G42" t="n">
        <v>80.12</v>
      </c>
      <c r="H42" t="n">
        <v>1.04</v>
      </c>
      <c r="I42" t="n">
        <v>60</v>
      </c>
      <c r="J42" t="n">
        <v>152.85</v>
      </c>
      <c r="K42" t="n">
        <v>47.83</v>
      </c>
      <c r="L42" t="n">
        <v>9</v>
      </c>
      <c r="M42" t="n">
        <v>49</v>
      </c>
      <c r="N42" t="n">
        <v>26.03</v>
      </c>
      <c r="O42" t="n">
        <v>19085.83</v>
      </c>
      <c r="P42" t="n">
        <v>729.97</v>
      </c>
      <c r="Q42" t="n">
        <v>3559.34</v>
      </c>
      <c r="R42" t="n">
        <v>243.78</v>
      </c>
      <c r="S42" t="n">
        <v>137.76</v>
      </c>
      <c r="T42" t="n">
        <v>45929.62</v>
      </c>
      <c r="U42" t="n">
        <v>0.57</v>
      </c>
      <c r="V42" t="n">
        <v>0.86</v>
      </c>
      <c r="W42" t="n">
        <v>6.33</v>
      </c>
      <c r="X42" t="n">
        <v>2.71</v>
      </c>
      <c r="Y42" t="n">
        <v>0.5</v>
      </c>
      <c r="Z42" t="n">
        <v>10</v>
      </c>
    </row>
    <row r="43">
      <c r="A43" t="n">
        <v>9</v>
      </c>
      <c r="B43" t="n">
        <v>70</v>
      </c>
      <c r="C43" t="inlineStr">
        <is>
          <t xml:space="preserve">CONCLUIDO	</t>
        </is>
      </c>
      <c r="D43" t="n">
        <v>1.1955</v>
      </c>
      <c r="E43" t="n">
        <v>83.64</v>
      </c>
      <c r="F43" t="n">
        <v>79.86</v>
      </c>
      <c r="G43" t="n">
        <v>88.73</v>
      </c>
      <c r="H43" t="n">
        <v>1.15</v>
      </c>
      <c r="I43" t="n">
        <v>54</v>
      </c>
      <c r="J43" t="n">
        <v>154.25</v>
      </c>
      <c r="K43" t="n">
        <v>47.83</v>
      </c>
      <c r="L43" t="n">
        <v>10</v>
      </c>
      <c r="M43" t="n">
        <v>21</v>
      </c>
      <c r="N43" t="n">
        <v>26.43</v>
      </c>
      <c r="O43" t="n">
        <v>19258.55</v>
      </c>
      <c r="P43" t="n">
        <v>712.4</v>
      </c>
      <c r="Q43" t="n">
        <v>3559.31</v>
      </c>
      <c r="R43" t="n">
        <v>233.55</v>
      </c>
      <c r="S43" t="n">
        <v>137.76</v>
      </c>
      <c r="T43" t="n">
        <v>40845.21</v>
      </c>
      <c r="U43" t="n">
        <v>0.59</v>
      </c>
      <c r="V43" t="n">
        <v>0.86</v>
      </c>
      <c r="W43" t="n">
        <v>6.36</v>
      </c>
      <c r="X43" t="n">
        <v>2.45</v>
      </c>
      <c r="Y43" t="n">
        <v>0.5</v>
      </c>
      <c r="Z43" t="n">
        <v>10</v>
      </c>
    </row>
    <row r="44">
      <c r="A44" t="n">
        <v>10</v>
      </c>
      <c r="B44" t="n">
        <v>70</v>
      </c>
      <c r="C44" t="inlineStr">
        <is>
          <t xml:space="preserve">CONCLUIDO	</t>
        </is>
      </c>
      <c r="D44" t="n">
        <v>1.1974</v>
      </c>
      <c r="E44" t="n">
        <v>83.52</v>
      </c>
      <c r="F44" t="n">
        <v>79.78</v>
      </c>
      <c r="G44" t="n">
        <v>92.06</v>
      </c>
      <c r="H44" t="n">
        <v>1.25</v>
      </c>
      <c r="I44" t="n">
        <v>52</v>
      </c>
      <c r="J44" t="n">
        <v>155.66</v>
      </c>
      <c r="K44" t="n">
        <v>47.83</v>
      </c>
      <c r="L44" t="n">
        <v>11</v>
      </c>
      <c r="M44" t="n">
        <v>1</v>
      </c>
      <c r="N44" t="n">
        <v>26.83</v>
      </c>
      <c r="O44" t="n">
        <v>19431.82</v>
      </c>
      <c r="P44" t="n">
        <v>707.3</v>
      </c>
      <c r="Q44" t="n">
        <v>3559.4</v>
      </c>
      <c r="R44" t="n">
        <v>230.47</v>
      </c>
      <c r="S44" t="n">
        <v>137.76</v>
      </c>
      <c r="T44" t="n">
        <v>39312.07</v>
      </c>
      <c r="U44" t="n">
        <v>0.6</v>
      </c>
      <c r="V44" t="n">
        <v>0.86</v>
      </c>
      <c r="W44" t="n">
        <v>6.37</v>
      </c>
      <c r="X44" t="n">
        <v>2.38</v>
      </c>
      <c r="Y44" t="n">
        <v>0.5</v>
      </c>
      <c r="Z44" t="n">
        <v>10</v>
      </c>
    </row>
    <row r="45">
      <c r="A45" t="n">
        <v>11</v>
      </c>
      <c r="B45" t="n">
        <v>70</v>
      </c>
      <c r="C45" t="inlineStr">
        <is>
          <t xml:space="preserve">CONCLUIDO	</t>
        </is>
      </c>
      <c r="D45" t="n">
        <v>1.1974</v>
      </c>
      <c r="E45" t="n">
        <v>83.52</v>
      </c>
      <c r="F45" t="n">
        <v>79.79000000000001</v>
      </c>
      <c r="G45" t="n">
        <v>92.06</v>
      </c>
      <c r="H45" t="n">
        <v>1.35</v>
      </c>
      <c r="I45" t="n">
        <v>52</v>
      </c>
      <c r="J45" t="n">
        <v>157.07</v>
      </c>
      <c r="K45" t="n">
        <v>47.83</v>
      </c>
      <c r="L45" t="n">
        <v>12</v>
      </c>
      <c r="M45" t="n">
        <v>0</v>
      </c>
      <c r="N45" t="n">
        <v>27.24</v>
      </c>
      <c r="O45" t="n">
        <v>19605.66</v>
      </c>
      <c r="P45" t="n">
        <v>713.52</v>
      </c>
      <c r="Q45" t="n">
        <v>3559.4</v>
      </c>
      <c r="R45" t="n">
        <v>230.43</v>
      </c>
      <c r="S45" t="n">
        <v>137.76</v>
      </c>
      <c r="T45" t="n">
        <v>39291.97</v>
      </c>
      <c r="U45" t="n">
        <v>0.6</v>
      </c>
      <c r="V45" t="n">
        <v>0.86</v>
      </c>
      <c r="W45" t="n">
        <v>6.37</v>
      </c>
      <c r="X45" t="n">
        <v>2.38</v>
      </c>
      <c r="Y45" t="n">
        <v>0.5</v>
      </c>
      <c r="Z45" t="n">
        <v>10</v>
      </c>
    </row>
    <row r="46">
      <c r="A46" t="n">
        <v>0</v>
      </c>
      <c r="B46" t="n">
        <v>90</v>
      </c>
      <c r="C46" t="inlineStr">
        <is>
          <t xml:space="preserve">CONCLUIDO	</t>
        </is>
      </c>
      <c r="D46" t="n">
        <v>0.4892</v>
      </c>
      <c r="E46" t="n">
        <v>204.41</v>
      </c>
      <c r="F46" t="n">
        <v>150.47</v>
      </c>
      <c r="G46" t="n">
        <v>6.23</v>
      </c>
      <c r="H46" t="n">
        <v>0.1</v>
      </c>
      <c r="I46" t="n">
        <v>1449</v>
      </c>
      <c r="J46" t="n">
        <v>176.73</v>
      </c>
      <c r="K46" t="n">
        <v>52.44</v>
      </c>
      <c r="L46" t="n">
        <v>1</v>
      </c>
      <c r="M46" t="n">
        <v>1447</v>
      </c>
      <c r="N46" t="n">
        <v>33.29</v>
      </c>
      <c r="O46" t="n">
        <v>22031.19</v>
      </c>
      <c r="P46" t="n">
        <v>1967.17</v>
      </c>
      <c r="Q46" t="n">
        <v>3560.02</v>
      </c>
      <c r="R46" t="n">
        <v>2636.85</v>
      </c>
      <c r="S46" t="n">
        <v>137.76</v>
      </c>
      <c r="T46" t="n">
        <v>1235518.82</v>
      </c>
      <c r="U46" t="n">
        <v>0.05</v>
      </c>
      <c r="V46" t="n">
        <v>0.46</v>
      </c>
      <c r="W46" t="n">
        <v>8.65</v>
      </c>
      <c r="X46" t="n">
        <v>73.04000000000001</v>
      </c>
      <c r="Y46" t="n">
        <v>0.5</v>
      </c>
      <c r="Z46" t="n">
        <v>10</v>
      </c>
    </row>
    <row r="47">
      <c r="A47" t="n">
        <v>1</v>
      </c>
      <c r="B47" t="n">
        <v>90</v>
      </c>
      <c r="C47" t="inlineStr">
        <is>
          <t xml:space="preserve">CONCLUIDO	</t>
        </is>
      </c>
      <c r="D47" t="n">
        <v>0.8463000000000001</v>
      </c>
      <c r="E47" t="n">
        <v>118.17</v>
      </c>
      <c r="F47" t="n">
        <v>99.25</v>
      </c>
      <c r="G47" t="n">
        <v>12.83</v>
      </c>
      <c r="H47" t="n">
        <v>0.2</v>
      </c>
      <c r="I47" t="n">
        <v>464</v>
      </c>
      <c r="J47" t="n">
        <v>178.21</v>
      </c>
      <c r="K47" t="n">
        <v>52.44</v>
      </c>
      <c r="L47" t="n">
        <v>2</v>
      </c>
      <c r="M47" t="n">
        <v>462</v>
      </c>
      <c r="N47" t="n">
        <v>33.77</v>
      </c>
      <c r="O47" t="n">
        <v>22213.89</v>
      </c>
      <c r="P47" t="n">
        <v>1279.15</v>
      </c>
      <c r="Q47" t="n">
        <v>3559.51</v>
      </c>
      <c r="R47" t="n">
        <v>891.72</v>
      </c>
      <c r="S47" t="n">
        <v>137.76</v>
      </c>
      <c r="T47" t="n">
        <v>367880.07</v>
      </c>
      <c r="U47" t="n">
        <v>0.15</v>
      </c>
      <c r="V47" t="n">
        <v>0.6899999999999999</v>
      </c>
      <c r="W47" t="n">
        <v>7</v>
      </c>
      <c r="X47" t="n">
        <v>21.84</v>
      </c>
      <c r="Y47" t="n">
        <v>0.5</v>
      </c>
      <c r="Z47" t="n">
        <v>10</v>
      </c>
    </row>
    <row r="48">
      <c r="A48" t="n">
        <v>2</v>
      </c>
      <c r="B48" t="n">
        <v>90</v>
      </c>
      <c r="C48" t="inlineStr">
        <is>
          <t xml:space="preserve">CONCLUIDO	</t>
        </is>
      </c>
      <c r="D48" t="n">
        <v>0.9756</v>
      </c>
      <c r="E48" t="n">
        <v>102.5</v>
      </c>
      <c r="F48" t="n">
        <v>90.23</v>
      </c>
      <c r="G48" t="n">
        <v>19.54</v>
      </c>
      <c r="H48" t="n">
        <v>0.3</v>
      </c>
      <c r="I48" t="n">
        <v>277</v>
      </c>
      <c r="J48" t="n">
        <v>179.7</v>
      </c>
      <c r="K48" t="n">
        <v>52.44</v>
      </c>
      <c r="L48" t="n">
        <v>3</v>
      </c>
      <c r="M48" t="n">
        <v>275</v>
      </c>
      <c r="N48" t="n">
        <v>34.26</v>
      </c>
      <c r="O48" t="n">
        <v>22397.24</v>
      </c>
      <c r="P48" t="n">
        <v>1146.53</v>
      </c>
      <c r="Q48" t="n">
        <v>3559.41</v>
      </c>
      <c r="R48" t="n">
        <v>587.28</v>
      </c>
      <c r="S48" t="n">
        <v>137.76</v>
      </c>
      <c r="T48" t="n">
        <v>216591.27</v>
      </c>
      <c r="U48" t="n">
        <v>0.23</v>
      </c>
      <c r="V48" t="n">
        <v>0.76</v>
      </c>
      <c r="W48" t="n">
        <v>6.66</v>
      </c>
      <c r="X48" t="n">
        <v>12.82</v>
      </c>
      <c r="Y48" t="n">
        <v>0.5</v>
      </c>
      <c r="Z48" t="n">
        <v>10</v>
      </c>
    </row>
    <row r="49">
      <c r="A49" t="n">
        <v>3</v>
      </c>
      <c r="B49" t="n">
        <v>90</v>
      </c>
      <c r="C49" t="inlineStr">
        <is>
          <t xml:space="preserve">CONCLUIDO	</t>
        </is>
      </c>
      <c r="D49" t="n">
        <v>1.0439</v>
      </c>
      <c r="E49" t="n">
        <v>95.79000000000001</v>
      </c>
      <c r="F49" t="n">
        <v>86.40000000000001</v>
      </c>
      <c r="G49" t="n">
        <v>26.45</v>
      </c>
      <c r="H49" t="n">
        <v>0.39</v>
      </c>
      <c r="I49" t="n">
        <v>196</v>
      </c>
      <c r="J49" t="n">
        <v>181.19</v>
      </c>
      <c r="K49" t="n">
        <v>52.44</v>
      </c>
      <c r="L49" t="n">
        <v>4</v>
      </c>
      <c r="M49" t="n">
        <v>194</v>
      </c>
      <c r="N49" t="n">
        <v>34.75</v>
      </c>
      <c r="O49" t="n">
        <v>22581.25</v>
      </c>
      <c r="P49" t="n">
        <v>1082.34</v>
      </c>
      <c r="Q49" t="n">
        <v>3559.37</v>
      </c>
      <c r="R49" t="n">
        <v>457.12</v>
      </c>
      <c r="S49" t="n">
        <v>137.76</v>
      </c>
      <c r="T49" t="n">
        <v>151920.12</v>
      </c>
      <c r="U49" t="n">
        <v>0.3</v>
      </c>
      <c r="V49" t="n">
        <v>0.8</v>
      </c>
      <c r="W49" t="n">
        <v>6.54</v>
      </c>
      <c r="X49" t="n">
        <v>9</v>
      </c>
      <c r="Y49" t="n">
        <v>0.5</v>
      </c>
      <c r="Z49" t="n">
        <v>10</v>
      </c>
    </row>
    <row r="50">
      <c r="A50" t="n">
        <v>4</v>
      </c>
      <c r="B50" t="n">
        <v>90</v>
      </c>
      <c r="C50" t="inlineStr">
        <is>
          <t xml:space="preserve">CONCLUIDO	</t>
        </is>
      </c>
      <c r="D50" t="n">
        <v>1.0862</v>
      </c>
      <c r="E50" t="n">
        <v>92.06</v>
      </c>
      <c r="F50" t="n">
        <v>84.27</v>
      </c>
      <c r="G50" t="n">
        <v>33.49</v>
      </c>
      <c r="H50" t="n">
        <v>0.49</v>
      </c>
      <c r="I50" t="n">
        <v>151</v>
      </c>
      <c r="J50" t="n">
        <v>182.69</v>
      </c>
      <c r="K50" t="n">
        <v>52.44</v>
      </c>
      <c r="L50" t="n">
        <v>5</v>
      </c>
      <c r="M50" t="n">
        <v>149</v>
      </c>
      <c r="N50" t="n">
        <v>35.25</v>
      </c>
      <c r="O50" t="n">
        <v>22766.06</v>
      </c>
      <c r="P50" t="n">
        <v>1039.94</v>
      </c>
      <c r="Q50" t="n">
        <v>3559.34</v>
      </c>
      <c r="R50" t="n">
        <v>384.89</v>
      </c>
      <c r="S50" t="n">
        <v>137.76</v>
      </c>
      <c r="T50" t="n">
        <v>116026.56</v>
      </c>
      <c r="U50" t="n">
        <v>0.36</v>
      </c>
      <c r="V50" t="n">
        <v>0.82</v>
      </c>
      <c r="W50" t="n">
        <v>6.46</v>
      </c>
      <c r="X50" t="n">
        <v>6.87</v>
      </c>
      <c r="Y50" t="n">
        <v>0.5</v>
      </c>
      <c r="Z50" t="n">
        <v>10</v>
      </c>
    </row>
    <row r="51">
      <c r="A51" t="n">
        <v>5</v>
      </c>
      <c r="B51" t="n">
        <v>90</v>
      </c>
      <c r="C51" t="inlineStr">
        <is>
          <t xml:space="preserve">CONCLUIDO	</t>
        </is>
      </c>
      <c r="D51" t="n">
        <v>1.1143</v>
      </c>
      <c r="E51" t="n">
        <v>89.73999999999999</v>
      </c>
      <c r="F51" t="n">
        <v>82.98</v>
      </c>
      <c r="G51" t="n">
        <v>40.81</v>
      </c>
      <c r="H51" t="n">
        <v>0.58</v>
      </c>
      <c r="I51" t="n">
        <v>122</v>
      </c>
      <c r="J51" t="n">
        <v>184.19</v>
      </c>
      <c r="K51" t="n">
        <v>52.44</v>
      </c>
      <c r="L51" t="n">
        <v>6</v>
      </c>
      <c r="M51" t="n">
        <v>120</v>
      </c>
      <c r="N51" t="n">
        <v>35.75</v>
      </c>
      <c r="O51" t="n">
        <v>22951.43</v>
      </c>
      <c r="P51" t="n">
        <v>1008.29</v>
      </c>
      <c r="Q51" t="n">
        <v>3559.34</v>
      </c>
      <c r="R51" t="n">
        <v>340.77</v>
      </c>
      <c r="S51" t="n">
        <v>137.76</v>
      </c>
      <c r="T51" t="n">
        <v>94114.50999999999</v>
      </c>
      <c r="U51" t="n">
        <v>0.4</v>
      </c>
      <c r="V51" t="n">
        <v>0.83</v>
      </c>
      <c r="W51" t="n">
        <v>6.43</v>
      </c>
      <c r="X51" t="n">
        <v>5.58</v>
      </c>
      <c r="Y51" t="n">
        <v>0.5</v>
      </c>
      <c r="Z51" t="n">
        <v>10</v>
      </c>
    </row>
    <row r="52">
      <c r="A52" t="n">
        <v>6</v>
      </c>
      <c r="B52" t="n">
        <v>90</v>
      </c>
      <c r="C52" t="inlineStr">
        <is>
          <t xml:space="preserve">CONCLUIDO	</t>
        </is>
      </c>
      <c r="D52" t="n">
        <v>1.1348</v>
      </c>
      <c r="E52" t="n">
        <v>88.12</v>
      </c>
      <c r="F52" t="n">
        <v>82.08</v>
      </c>
      <c r="G52" t="n">
        <v>48.28</v>
      </c>
      <c r="H52" t="n">
        <v>0.67</v>
      </c>
      <c r="I52" t="n">
        <v>102</v>
      </c>
      <c r="J52" t="n">
        <v>185.7</v>
      </c>
      <c r="K52" t="n">
        <v>52.44</v>
      </c>
      <c r="L52" t="n">
        <v>7</v>
      </c>
      <c r="M52" t="n">
        <v>100</v>
      </c>
      <c r="N52" t="n">
        <v>36.26</v>
      </c>
      <c r="O52" t="n">
        <v>23137.49</v>
      </c>
      <c r="P52" t="n">
        <v>982.92</v>
      </c>
      <c r="Q52" t="n">
        <v>3559.34</v>
      </c>
      <c r="R52" t="n">
        <v>310.47</v>
      </c>
      <c r="S52" t="n">
        <v>137.76</v>
      </c>
      <c r="T52" t="n">
        <v>79061.53</v>
      </c>
      <c r="U52" t="n">
        <v>0.44</v>
      </c>
      <c r="V52" t="n">
        <v>0.84</v>
      </c>
      <c r="W52" t="n">
        <v>6.39</v>
      </c>
      <c r="X52" t="n">
        <v>4.67</v>
      </c>
      <c r="Y52" t="n">
        <v>0.5</v>
      </c>
      <c r="Z52" t="n">
        <v>10</v>
      </c>
    </row>
    <row r="53">
      <c r="A53" t="n">
        <v>7</v>
      </c>
      <c r="B53" t="n">
        <v>90</v>
      </c>
      <c r="C53" t="inlineStr">
        <is>
          <t xml:space="preserve">CONCLUIDO	</t>
        </is>
      </c>
      <c r="D53" t="n">
        <v>1.1509</v>
      </c>
      <c r="E53" t="n">
        <v>86.89</v>
      </c>
      <c r="F53" t="n">
        <v>81.38</v>
      </c>
      <c r="G53" t="n">
        <v>56.12</v>
      </c>
      <c r="H53" t="n">
        <v>0.76</v>
      </c>
      <c r="I53" t="n">
        <v>87</v>
      </c>
      <c r="J53" t="n">
        <v>187.22</v>
      </c>
      <c r="K53" t="n">
        <v>52.44</v>
      </c>
      <c r="L53" t="n">
        <v>8</v>
      </c>
      <c r="M53" t="n">
        <v>85</v>
      </c>
      <c r="N53" t="n">
        <v>36.78</v>
      </c>
      <c r="O53" t="n">
        <v>23324.24</v>
      </c>
      <c r="P53" t="n">
        <v>957.1900000000001</v>
      </c>
      <c r="Q53" t="n">
        <v>3559.36</v>
      </c>
      <c r="R53" t="n">
        <v>286.28</v>
      </c>
      <c r="S53" t="n">
        <v>137.76</v>
      </c>
      <c r="T53" t="n">
        <v>67044.08</v>
      </c>
      <c r="U53" t="n">
        <v>0.48</v>
      </c>
      <c r="V53" t="n">
        <v>0.85</v>
      </c>
      <c r="W53" t="n">
        <v>6.38</v>
      </c>
      <c r="X53" t="n">
        <v>3.97</v>
      </c>
      <c r="Y53" t="n">
        <v>0.5</v>
      </c>
      <c r="Z53" t="n">
        <v>10</v>
      </c>
    </row>
    <row r="54">
      <c r="A54" t="n">
        <v>8</v>
      </c>
      <c r="B54" t="n">
        <v>90</v>
      </c>
      <c r="C54" t="inlineStr">
        <is>
          <t xml:space="preserve">CONCLUIDO	</t>
        </is>
      </c>
      <c r="D54" t="n">
        <v>1.1635</v>
      </c>
      <c r="E54" t="n">
        <v>85.95</v>
      </c>
      <c r="F54" t="n">
        <v>80.81999999999999</v>
      </c>
      <c r="G54" t="n">
        <v>63.81</v>
      </c>
      <c r="H54" t="n">
        <v>0.85</v>
      </c>
      <c r="I54" t="n">
        <v>76</v>
      </c>
      <c r="J54" t="n">
        <v>188.74</v>
      </c>
      <c r="K54" t="n">
        <v>52.44</v>
      </c>
      <c r="L54" t="n">
        <v>9</v>
      </c>
      <c r="M54" t="n">
        <v>74</v>
      </c>
      <c r="N54" t="n">
        <v>37.3</v>
      </c>
      <c r="O54" t="n">
        <v>23511.69</v>
      </c>
      <c r="P54" t="n">
        <v>931.16</v>
      </c>
      <c r="Q54" t="n">
        <v>3559.34</v>
      </c>
      <c r="R54" t="n">
        <v>267.84</v>
      </c>
      <c r="S54" t="n">
        <v>137.76</v>
      </c>
      <c r="T54" t="n">
        <v>57878.99</v>
      </c>
      <c r="U54" t="n">
        <v>0.51</v>
      </c>
      <c r="V54" t="n">
        <v>0.85</v>
      </c>
      <c r="W54" t="n">
        <v>6.35</v>
      </c>
      <c r="X54" t="n">
        <v>3.42</v>
      </c>
      <c r="Y54" t="n">
        <v>0.5</v>
      </c>
      <c r="Z54" t="n">
        <v>10</v>
      </c>
    </row>
    <row r="55">
      <c r="A55" t="n">
        <v>9</v>
      </c>
      <c r="B55" t="n">
        <v>90</v>
      </c>
      <c r="C55" t="inlineStr">
        <is>
          <t xml:space="preserve">CONCLUIDO	</t>
        </is>
      </c>
      <c r="D55" t="n">
        <v>1.1731</v>
      </c>
      <c r="E55" t="n">
        <v>85.23999999999999</v>
      </c>
      <c r="F55" t="n">
        <v>80.44</v>
      </c>
      <c r="G55" t="n">
        <v>72.04000000000001</v>
      </c>
      <c r="H55" t="n">
        <v>0.93</v>
      </c>
      <c r="I55" t="n">
        <v>67</v>
      </c>
      <c r="J55" t="n">
        <v>190.26</v>
      </c>
      <c r="K55" t="n">
        <v>52.44</v>
      </c>
      <c r="L55" t="n">
        <v>10</v>
      </c>
      <c r="M55" t="n">
        <v>65</v>
      </c>
      <c r="N55" t="n">
        <v>37.82</v>
      </c>
      <c r="O55" t="n">
        <v>23699.85</v>
      </c>
      <c r="P55" t="n">
        <v>910.4</v>
      </c>
      <c r="Q55" t="n">
        <v>3559.29</v>
      </c>
      <c r="R55" t="n">
        <v>255.03</v>
      </c>
      <c r="S55" t="n">
        <v>137.76</v>
      </c>
      <c r="T55" t="n">
        <v>51518.87</v>
      </c>
      <c r="U55" t="n">
        <v>0.54</v>
      </c>
      <c r="V55" t="n">
        <v>0.86</v>
      </c>
      <c r="W55" t="n">
        <v>6.33</v>
      </c>
      <c r="X55" t="n">
        <v>3.04</v>
      </c>
      <c r="Y55" t="n">
        <v>0.5</v>
      </c>
      <c r="Z55" t="n">
        <v>10</v>
      </c>
    </row>
    <row r="56">
      <c r="A56" t="n">
        <v>10</v>
      </c>
      <c r="B56" t="n">
        <v>90</v>
      </c>
      <c r="C56" t="inlineStr">
        <is>
          <t xml:space="preserve">CONCLUIDO	</t>
        </is>
      </c>
      <c r="D56" t="n">
        <v>1.1826</v>
      </c>
      <c r="E56" t="n">
        <v>84.56</v>
      </c>
      <c r="F56" t="n">
        <v>80.04000000000001</v>
      </c>
      <c r="G56" t="n">
        <v>81.40000000000001</v>
      </c>
      <c r="H56" t="n">
        <v>1.02</v>
      </c>
      <c r="I56" t="n">
        <v>59</v>
      </c>
      <c r="J56" t="n">
        <v>191.79</v>
      </c>
      <c r="K56" t="n">
        <v>52.44</v>
      </c>
      <c r="L56" t="n">
        <v>11</v>
      </c>
      <c r="M56" t="n">
        <v>57</v>
      </c>
      <c r="N56" t="n">
        <v>38.35</v>
      </c>
      <c r="O56" t="n">
        <v>23888.73</v>
      </c>
      <c r="P56" t="n">
        <v>887.84</v>
      </c>
      <c r="Q56" t="n">
        <v>3559.35</v>
      </c>
      <c r="R56" t="n">
        <v>241.54</v>
      </c>
      <c r="S56" t="n">
        <v>137.76</v>
      </c>
      <c r="T56" t="n">
        <v>44815.12</v>
      </c>
      <c r="U56" t="n">
        <v>0.57</v>
      </c>
      <c r="V56" t="n">
        <v>0.86</v>
      </c>
      <c r="W56" t="n">
        <v>6.32</v>
      </c>
      <c r="X56" t="n">
        <v>2.64</v>
      </c>
      <c r="Y56" t="n">
        <v>0.5</v>
      </c>
      <c r="Z56" t="n">
        <v>10</v>
      </c>
    </row>
    <row r="57">
      <c r="A57" t="n">
        <v>11</v>
      </c>
      <c r="B57" t="n">
        <v>90</v>
      </c>
      <c r="C57" t="inlineStr">
        <is>
          <t xml:space="preserve">CONCLUIDO	</t>
        </is>
      </c>
      <c r="D57" t="n">
        <v>1.1893</v>
      </c>
      <c r="E57" t="n">
        <v>84.08</v>
      </c>
      <c r="F57" t="n">
        <v>79.78</v>
      </c>
      <c r="G57" t="n">
        <v>90.31999999999999</v>
      </c>
      <c r="H57" t="n">
        <v>1.1</v>
      </c>
      <c r="I57" t="n">
        <v>53</v>
      </c>
      <c r="J57" t="n">
        <v>193.33</v>
      </c>
      <c r="K57" t="n">
        <v>52.44</v>
      </c>
      <c r="L57" t="n">
        <v>12</v>
      </c>
      <c r="M57" t="n">
        <v>51</v>
      </c>
      <c r="N57" t="n">
        <v>38.89</v>
      </c>
      <c r="O57" t="n">
        <v>24078.33</v>
      </c>
      <c r="P57" t="n">
        <v>863.61</v>
      </c>
      <c r="Q57" t="n">
        <v>3559.31</v>
      </c>
      <c r="R57" t="n">
        <v>232.65</v>
      </c>
      <c r="S57" t="n">
        <v>137.76</v>
      </c>
      <c r="T57" t="n">
        <v>40399.14</v>
      </c>
      <c r="U57" t="n">
        <v>0.59</v>
      </c>
      <c r="V57" t="n">
        <v>0.86</v>
      </c>
      <c r="W57" t="n">
        <v>6.31</v>
      </c>
      <c r="X57" t="n">
        <v>2.37</v>
      </c>
      <c r="Y57" t="n">
        <v>0.5</v>
      </c>
      <c r="Z57" t="n">
        <v>10</v>
      </c>
    </row>
    <row r="58">
      <c r="A58" t="n">
        <v>12</v>
      </c>
      <c r="B58" t="n">
        <v>90</v>
      </c>
      <c r="C58" t="inlineStr">
        <is>
          <t xml:space="preserve">CONCLUIDO	</t>
        </is>
      </c>
      <c r="D58" t="n">
        <v>1.1946</v>
      </c>
      <c r="E58" t="n">
        <v>83.70999999999999</v>
      </c>
      <c r="F58" t="n">
        <v>79.59</v>
      </c>
      <c r="G58" t="n">
        <v>99.48</v>
      </c>
      <c r="H58" t="n">
        <v>1.18</v>
      </c>
      <c r="I58" t="n">
        <v>48</v>
      </c>
      <c r="J58" t="n">
        <v>194.88</v>
      </c>
      <c r="K58" t="n">
        <v>52.44</v>
      </c>
      <c r="L58" t="n">
        <v>13</v>
      </c>
      <c r="M58" t="n">
        <v>44</v>
      </c>
      <c r="N58" t="n">
        <v>39.43</v>
      </c>
      <c r="O58" t="n">
        <v>24268.67</v>
      </c>
      <c r="P58" t="n">
        <v>841.77</v>
      </c>
      <c r="Q58" t="n">
        <v>3559.32</v>
      </c>
      <c r="R58" t="n">
        <v>225.8</v>
      </c>
      <c r="S58" t="n">
        <v>137.76</v>
      </c>
      <c r="T58" t="n">
        <v>37000.12</v>
      </c>
      <c r="U58" t="n">
        <v>0.61</v>
      </c>
      <c r="V58" t="n">
        <v>0.86</v>
      </c>
      <c r="W58" t="n">
        <v>6.31</v>
      </c>
      <c r="X58" t="n">
        <v>2.18</v>
      </c>
      <c r="Y58" t="n">
        <v>0.5</v>
      </c>
      <c r="Z58" t="n">
        <v>10</v>
      </c>
    </row>
    <row r="59">
      <c r="A59" t="n">
        <v>13</v>
      </c>
      <c r="B59" t="n">
        <v>90</v>
      </c>
      <c r="C59" t="inlineStr">
        <is>
          <t xml:space="preserve">CONCLUIDO	</t>
        </is>
      </c>
      <c r="D59" t="n">
        <v>1.1997</v>
      </c>
      <c r="E59" t="n">
        <v>83.34999999999999</v>
      </c>
      <c r="F59" t="n">
        <v>79.37</v>
      </c>
      <c r="G59" t="n">
        <v>108.23</v>
      </c>
      <c r="H59" t="n">
        <v>1.27</v>
      </c>
      <c r="I59" t="n">
        <v>44</v>
      </c>
      <c r="J59" t="n">
        <v>196.42</v>
      </c>
      <c r="K59" t="n">
        <v>52.44</v>
      </c>
      <c r="L59" t="n">
        <v>14</v>
      </c>
      <c r="M59" t="n">
        <v>31</v>
      </c>
      <c r="N59" t="n">
        <v>39.98</v>
      </c>
      <c r="O59" t="n">
        <v>24459.75</v>
      </c>
      <c r="P59" t="n">
        <v>826.01</v>
      </c>
      <c r="Q59" t="n">
        <v>3559.36</v>
      </c>
      <c r="R59" t="n">
        <v>218.05</v>
      </c>
      <c r="S59" t="n">
        <v>137.76</v>
      </c>
      <c r="T59" t="n">
        <v>33140.8</v>
      </c>
      <c r="U59" t="n">
        <v>0.63</v>
      </c>
      <c r="V59" t="n">
        <v>0.87</v>
      </c>
      <c r="W59" t="n">
        <v>6.31</v>
      </c>
      <c r="X59" t="n">
        <v>1.96</v>
      </c>
      <c r="Y59" t="n">
        <v>0.5</v>
      </c>
      <c r="Z59" t="n">
        <v>10</v>
      </c>
    </row>
    <row r="60">
      <c r="A60" t="n">
        <v>14</v>
      </c>
      <c r="B60" t="n">
        <v>90</v>
      </c>
      <c r="C60" t="inlineStr">
        <is>
          <t xml:space="preserve">CONCLUIDO	</t>
        </is>
      </c>
      <c r="D60" t="n">
        <v>1.2017</v>
      </c>
      <c r="E60" t="n">
        <v>83.22</v>
      </c>
      <c r="F60" t="n">
        <v>79.3</v>
      </c>
      <c r="G60" t="n">
        <v>113.29</v>
      </c>
      <c r="H60" t="n">
        <v>1.35</v>
      </c>
      <c r="I60" t="n">
        <v>42</v>
      </c>
      <c r="J60" t="n">
        <v>197.98</v>
      </c>
      <c r="K60" t="n">
        <v>52.44</v>
      </c>
      <c r="L60" t="n">
        <v>15</v>
      </c>
      <c r="M60" t="n">
        <v>14</v>
      </c>
      <c r="N60" t="n">
        <v>40.54</v>
      </c>
      <c r="O60" t="n">
        <v>24651.58</v>
      </c>
      <c r="P60" t="n">
        <v>813.12</v>
      </c>
      <c r="Q60" t="n">
        <v>3559.31</v>
      </c>
      <c r="R60" t="n">
        <v>215.33</v>
      </c>
      <c r="S60" t="n">
        <v>137.76</v>
      </c>
      <c r="T60" t="n">
        <v>31791.02</v>
      </c>
      <c r="U60" t="n">
        <v>0.64</v>
      </c>
      <c r="V60" t="n">
        <v>0.87</v>
      </c>
      <c r="W60" t="n">
        <v>6.32</v>
      </c>
      <c r="X60" t="n">
        <v>1.9</v>
      </c>
      <c r="Y60" t="n">
        <v>0.5</v>
      </c>
      <c r="Z60" t="n">
        <v>10</v>
      </c>
    </row>
    <row r="61">
      <c r="A61" t="n">
        <v>15</v>
      </c>
      <c r="B61" t="n">
        <v>90</v>
      </c>
      <c r="C61" t="inlineStr">
        <is>
          <t xml:space="preserve">CONCLUIDO	</t>
        </is>
      </c>
      <c r="D61" t="n">
        <v>1.2028</v>
      </c>
      <c r="E61" t="n">
        <v>83.14</v>
      </c>
      <c r="F61" t="n">
        <v>79.26000000000001</v>
      </c>
      <c r="G61" t="n">
        <v>115.99</v>
      </c>
      <c r="H61" t="n">
        <v>1.42</v>
      </c>
      <c r="I61" t="n">
        <v>41</v>
      </c>
      <c r="J61" t="n">
        <v>199.54</v>
      </c>
      <c r="K61" t="n">
        <v>52.44</v>
      </c>
      <c r="L61" t="n">
        <v>16</v>
      </c>
      <c r="M61" t="n">
        <v>2</v>
      </c>
      <c r="N61" t="n">
        <v>41.1</v>
      </c>
      <c r="O61" t="n">
        <v>24844.17</v>
      </c>
      <c r="P61" t="n">
        <v>813.03</v>
      </c>
      <c r="Q61" t="n">
        <v>3559.28</v>
      </c>
      <c r="R61" t="n">
        <v>213.48</v>
      </c>
      <c r="S61" t="n">
        <v>137.76</v>
      </c>
      <c r="T61" t="n">
        <v>30874.47</v>
      </c>
      <c r="U61" t="n">
        <v>0.65</v>
      </c>
      <c r="V61" t="n">
        <v>0.87</v>
      </c>
      <c r="W61" t="n">
        <v>6.33</v>
      </c>
      <c r="X61" t="n">
        <v>1.85</v>
      </c>
      <c r="Y61" t="n">
        <v>0.5</v>
      </c>
      <c r="Z61" t="n">
        <v>10</v>
      </c>
    </row>
    <row r="62">
      <c r="A62" t="n">
        <v>16</v>
      </c>
      <c r="B62" t="n">
        <v>90</v>
      </c>
      <c r="C62" t="inlineStr">
        <is>
          <t xml:space="preserve">CONCLUIDO	</t>
        </is>
      </c>
      <c r="D62" t="n">
        <v>1.2027</v>
      </c>
      <c r="E62" t="n">
        <v>83.14</v>
      </c>
      <c r="F62" t="n">
        <v>79.27</v>
      </c>
      <c r="G62" t="n">
        <v>116</v>
      </c>
      <c r="H62" t="n">
        <v>1.5</v>
      </c>
      <c r="I62" t="n">
        <v>41</v>
      </c>
      <c r="J62" t="n">
        <v>201.11</v>
      </c>
      <c r="K62" t="n">
        <v>52.44</v>
      </c>
      <c r="L62" t="n">
        <v>17</v>
      </c>
      <c r="M62" t="n">
        <v>1</v>
      </c>
      <c r="N62" t="n">
        <v>41.67</v>
      </c>
      <c r="O62" t="n">
        <v>25037.53</v>
      </c>
      <c r="P62" t="n">
        <v>819.0700000000001</v>
      </c>
      <c r="Q62" t="n">
        <v>3559.28</v>
      </c>
      <c r="R62" t="n">
        <v>213.67</v>
      </c>
      <c r="S62" t="n">
        <v>137.76</v>
      </c>
      <c r="T62" t="n">
        <v>30965.5</v>
      </c>
      <c r="U62" t="n">
        <v>0.64</v>
      </c>
      <c r="V62" t="n">
        <v>0.87</v>
      </c>
      <c r="W62" t="n">
        <v>6.33</v>
      </c>
      <c r="X62" t="n">
        <v>1.86</v>
      </c>
      <c r="Y62" t="n">
        <v>0.5</v>
      </c>
      <c r="Z62" t="n">
        <v>10</v>
      </c>
    </row>
    <row r="63">
      <c r="A63" t="n">
        <v>17</v>
      </c>
      <c r="B63" t="n">
        <v>90</v>
      </c>
      <c r="C63" t="inlineStr">
        <is>
          <t xml:space="preserve">CONCLUIDO	</t>
        </is>
      </c>
      <c r="D63" t="n">
        <v>1.2027</v>
      </c>
      <c r="E63" t="n">
        <v>83.15000000000001</v>
      </c>
      <c r="F63" t="n">
        <v>79.27</v>
      </c>
      <c r="G63" t="n">
        <v>116</v>
      </c>
      <c r="H63" t="n">
        <v>1.58</v>
      </c>
      <c r="I63" t="n">
        <v>41</v>
      </c>
      <c r="J63" t="n">
        <v>202.68</v>
      </c>
      <c r="K63" t="n">
        <v>52.44</v>
      </c>
      <c r="L63" t="n">
        <v>18</v>
      </c>
      <c r="M63" t="n">
        <v>0</v>
      </c>
      <c r="N63" t="n">
        <v>42.24</v>
      </c>
      <c r="O63" t="n">
        <v>25231.66</v>
      </c>
      <c r="P63" t="n">
        <v>825.12</v>
      </c>
      <c r="Q63" t="n">
        <v>3559.28</v>
      </c>
      <c r="R63" t="n">
        <v>213.69</v>
      </c>
      <c r="S63" t="n">
        <v>137.76</v>
      </c>
      <c r="T63" t="n">
        <v>30975.62</v>
      </c>
      <c r="U63" t="n">
        <v>0.64</v>
      </c>
      <c r="V63" t="n">
        <v>0.87</v>
      </c>
      <c r="W63" t="n">
        <v>6.34</v>
      </c>
      <c r="X63" t="n">
        <v>1.86</v>
      </c>
      <c r="Y63" t="n">
        <v>0.5</v>
      </c>
      <c r="Z63" t="n">
        <v>10</v>
      </c>
    </row>
    <row r="64">
      <c r="A64" t="n">
        <v>0</v>
      </c>
      <c r="B64" t="n">
        <v>10</v>
      </c>
      <c r="C64" t="inlineStr">
        <is>
          <t xml:space="preserve">CONCLUIDO	</t>
        </is>
      </c>
      <c r="D64" t="n">
        <v>1.0039</v>
      </c>
      <c r="E64" t="n">
        <v>99.62</v>
      </c>
      <c r="F64" t="n">
        <v>94</v>
      </c>
      <c r="G64" t="n">
        <v>15.8</v>
      </c>
      <c r="H64" t="n">
        <v>0.64</v>
      </c>
      <c r="I64" t="n">
        <v>357</v>
      </c>
      <c r="J64" t="n">
        <v>26.11</v>
      </c>
      <c r="K64" t="n">
        <v>12.1</v>
      </c>
      <c r="L64" t="n">
        <v>1</v>
      </c>
      <c r="M64" t="n">
        <v>0</v>
      </c>
      <c r="N64" t="n">
        <v>3.01</v>
      </c>
      <c r="O64" t="n">
        <v>3454.41</v>
      </c>
      <c r="P64" t="n">
        <v>271.62</v>
      </c>
      <c r="Q64" t="n">
        <v>3559.62</v>
      </c>
      <c r="R64" t="n">
        <v>697.8</v>
      </c>
      <c r="S64" t="n">
        <v>137.76</v>
      </c>
      <c r="T64" t="n">
        <v>271452.33</v>
      </c>
      <c r="U64" t="n">
        <v>0.2</v>
      </c>
      <c r="V64" t="n">
        <v>0.73</v>
      </c>
      <c r="W64" t="n">
        <v>7.26</v>
      </c>
      <c r="X64" t="n">
        <v>16.59</v>
      </c>
      <c r="Y64" t="n">
        <v>0.5</v>
      </c>
      <c r="Z64" t="n">
        <v>10</v>
      </c>
    </row>
    <row r="65">
      <c r="A65" t="n">
        <v>0</v>
      </c>
      <c r="B65" t="n">
        <v>45</v>
      </c>
      <c r="C65" t="inlineStr">
        <is>
          <t xml:space="preserve">CONCLUIDO	</t>
        </is>
      </c>
      <c r="D65" t="n">
        <v>0.7788</v>
      </c>
      <c r="E65" t="n">
        <v>128.41</v>
      </c>
      <c r="F65" t="n">
        <v>111.72</v>
      </c>
      <c r="G65" t="n">
        <v>9.380000000000001</v>
      </c>
      <c r="H65" t="n">
        <v>0.18</v>
      </c>
      <c r="I65" t="n">
        <v>715</v>
      </c>
      <c r="J65" t="n">
        <v>98.70999999999999</v>
      </c>
      <c r="K65" t="n">
        <v>39.72</v>
      </c>
      <c r="L65" t="n">
        <v>1</v>
      </c>
      <c r="M65" t="n">
        <v>713</v>
      </c>
      <c r="N65" t="n">
        <v>12.99</v>
      </c>
      <c r="O65" t="n">
        <v>12407.75</v>
      </c>
      <c r="P65" t="n">
        <v>980.6</v>
      </c>
      <c r="Q65" t="n">
        <v>3559.68</v>
      </c>
      <c r="R65" t="n">
        <v>1315.14</v>
      </c>
      <c r="S65" t="n">
        <v>137.76</v>
      </c>
      <c r="T65" t="n">
        <v>578332.42</v>
      </c>
      <c r="U65" t="n">
        <v>0.1</v>
      </c>
      <c r="V65" t="n">
        <v>0.62</v>
      </c>
      <c r="W65" t="n">
        <v>7.43</v>
      </c>
      <c r="X65" t="n">
        <v>34.3</v>
      </c>
      <c r="Y65" t="n">
        <v>0.5</v>
      </c>
      <c r="Z65" t="n">
        <v>10</v>
      </c>
    </row>
    <row r="66">
      <c r="A66" t="n">
        <v>1</v>
      </c>
      <c r="B66" t="n">
        <v>45</v>
      </c>
      <c r="C66" t="inlineStr">
        <is>
          <t xml:space="preserve">CONCLUIDO	</t>
        </is>
      </c>
      <c r="D66" t="n">
        <v>1.0236</v>
      </c>
      <c r="E66" t="n">
        <v>97.69</v>
      </c>
      <c r="F66" t="n">
        <v>90.06999999999999</v>
      </c>
      <c r="G66" t="n">
        <v>19.72</v>
      </c>
      <c r="H66" t="n">
        <v>0.35</v>
      </c>
      <c r="I66" t="n">
        <v>274</v>
      </c>
      <c r="J66" t="n">
        <v>99.95</v>
      </c>
      <c r="K66" t="n">
        <v>39.72</v>
      </c>
      <c r="L66" t="n">
        <v>2</v>
      </c>
      <c r="M66" t="n">
        <v>272</v>
      </c>
      <c r="N66" t="n">
        <v>13.24</v>
      </c>
      <c r="O66" t="n">
        <v>12561.45</v>
      </c>
      <c r="P66" t="n">
        <v>757.38</v>
      </c>
      <c r="Q66" t="n">
        <v>3559.42</v>
      </c>
      <c r="R66" t="n">
        <v>581.88</v>
      </c>
      <c r="S66" t="n">
        <v>137.76</v>
      </c>
      <c r="T66" t="n">
        <v>213909.18</v>
      </c>
      <c r="U66" t="n">
        <v>0.24</v>
      </c>
      <c r="V66" t="n">
        <v>0.76</v>
      </c>
      <c r="W66" t="n">
        <v>6.65</v>
      </c>
      <c r="X66" t="n">
        <v>12.67</v>
      </c>
      <c r="Y66" t="n">
        <v>0.5</v>
      </c>
      <c r="Z66" t="n">
        <v>10</v>
      </c>
    </row>
    <row r="67">
      <c r="A67" t="n">
        <v>2</v>
      </c>
      <c r="B67" t="n">
        <v>45</v>
      </c>
      <c r="C67" t="inlineStr">
        <is>
          <t xml:space="preserve">CONCLUIDO	</t>
        </is>
      </c>
      <c r="D67" t="n">
        <v>1.1075</v>
      </c>
      <c r="E67" t="n">
        <v>90.29000000000001</v>
      </c>
      <c r="F67" t="n">
        <v>84.93000000000001</v>
      </c>
      <c r="G67" t="n">
        <v>31.07</v>
      </c>
      <c r="H67" t="n">
        <v>0.52</v>
      </c>
      <c r="I67" t="n">
        <v>164</v>
      </c>
      <c r="J67" t="n">
        <v>101.2</v>
      </c>
      <c r="K67" t="n">
        <v>39.72</v>
      </c>
      <c r="L67" t="n">
        <v>3</v>
      </c>
      <c r="M67" t="n">
        <v>162</v>
      </c>
      <c r="N67" t="n">
        <v>13.49</v>
      </c>
      <c r="O67" t="n">
        <v>12715.54</v>
      </c>
      <c r="P67" t="n">
        <v>680.97</v>
      </c>
      <c r="Q67" t="n">
        <v>3559.42</v>
      </c>
      <c r="R67" t="n">
        <v>406.49</v>
      </c>
      <c r="S67" t="n">
        <v>137.76</v>
      </c>
      <c r="T67" t="n">
        <v>126763.04</v>
      </c>
      <c r="U67" t="n">
        <v>0.34</v>
      </c>
      <c r="V67" t="n">
        <v>0.8100000000000001</v>
      </c>
      <c r="W67" t="n">
        <v>6.5</v>
      </c>
      <c r="X67" t="n">
        <v>7.52</v>
      </c>
      <c r="Y67" t="n">
        <v>0.5</v>
      </c>
      <c r="Z67" t="n">
        <v>10</v>
      </c>
    </row>
    <row r="68">
      <c r="A68" t="n">
        <v>3</v>
      </c>
      <c r="B68" t="n">
        <v>45</v>
      </c>
      <c r="C68" t="inlineStr">
        <is>
          <t xml:space="preserve">CONCLUIDO	</t>
        </is>
      </c>
      <c r="D68" t="n">
        <v>1.1498</v>
      </c>
      <c r="E68" t="n">
        <v>86.97</v>
      </c>
      <c r="F68" t="n">
        <v>82.64</v>
      </c>
      <c r="G68" t="n">
        <v>43.49</v>
      </c>
      <c r="H68" t="n">
        <v>0.6899999999999999</v>
      </c>
      <c r="I68" t="n">
        <v>114</v>
      </c>
      <c r="J68" t="n">
        <v>102.45</v>
      </c>
      <c r="K68" t="n">
        <v>39.72</v>
      </c>
      <c r="L68" t="n">
        <v>4</v>
      </c>
      <c r="M68" t="n">
        <v>112</v>
      </c>
      <c r="N68" t="n">
        <v>13.74</v>
      </c>
      <c r="O68" t="n">
        <v>12870.03</v>
      </c>
      <c r="P68" t="n">
        <v>625.55</v>
      </c>
      <c r="Q68" t="n">
        <v>3559.38</v>
      </c>
      <c r="R68" t="n">
        <v>329.3</v>
      </c>
      <c r="S68" t="n">
        <v>137.76</v>
      </c>
      <c r="T68" t="n">
        <v>88416.17</v>
      </c>
      <c r="U68" t="n">
        <v>0.42</v>
      </c>
      <c r="V68" t="n">
        <v>0.83</v>
      </c>
      <c r="W68" t="n">
        <v>6.41</v>
      </c>
      <c r="X68" t="n">
        <v>5.23</v>
      </c>
      <c r="Y68" t="n">
        <v>0.5</v>
      </c>
      <c r="Z68" t="n">
        <v>10</v>
      </c>
    </row>
    <row r="69">
      <c r="A69" t="n">
        <v>4</v>
      </c>
      <c r="B69" t="n">
        <v>45</v>
      </c>
      <c r="C69" t="inlineStr">
        <is>
          <t xml:space="preserve">CONCLUIDO	</t>
        </is>
      </c>
      <c r="D69" t="n">
        <v>1.1747</v>
      </c>
      <c r="E69" t="n">
        <v>85.13</v>
      </c>
      <c r="F69" t="n">
        <v>81.34999999999999</v>
      </c>
      <c r="G69" t="n">
        <v>56.1</v>
      </c>
      <c r="H69" t="n">
        <v>0.85</v>
      </c>
      <c r="I69" t="n">
        <v>87</v>
      </c>
      <c r="J69" t="n">
        <v>103.71</v>
      </c>
      <c r="K69" t="n">
        <v>39.72</v>
      </c>
      <c r="L69" t="n">
        <v>5</v>
      </c>
      <c r="M69" t="n">
        <v>55</v>
      </c>
      <c r="N69" t="n">
        <v>14</v>
      </c>
      <c r="O69" t="n">
        <v>13024.91</v>
      </c>
      <c r="P69" t="n">
        <v>584.38</v>
      </c>
      <c r="Q69" t="n">
        <v>3559.39</v>
      </c>
      <c r="R69" t="n">
        <v>284.64</v>
      </c>
      <c r="S69" t="n">
        <v>137.76</v>
      </c>
      <c r="T69" t="n">
        <v>66223.8</v>
      </c>
      <c r="U69" t="n">
        <v>0.48</v>
      </c>
      <c r="V69" t="n">
        <v>0.85</v>
      </c>
      <c r="W69" t="n">
        <v>6.39</v>
      </c>
      <c r="X69" t="n">
        <v>3.94</v>
      </c>
      <c r="Y69" t="n">
        <v>0.5</v>
      </c>
      <c r="Z69" t="n">
        <v>10</v>
      </c>
    </row>
    <row r="70">
      <c r="A70" t="n">
        <v>5</v>
      </c>
      <c r="B70" t="n">
        <v>45</v>
      </c>
      <c r="C70" t="inlineStr">
        <is>
          <t xml:space="preserve">CONCLUIDO	</t>
        </is>
      </c>
      <c r="D70" t="n">
        <v>1.1792</v>
      </c>
      <c r="E70" t="n">
        <v>84.8</v>
      </c>
      <c r="F70" t="n">
        <v>81.15000000000001</v>
      </c>
      <c r="G70" t="n">
        <v>60.11</v>
      </c>
      <c r="H70" t="n">
        <v>1.01</v>
      </c>
      <c r="I70" t="n">
        <v>81</v>
      </c>
      <c r="J70" t="n">
        <v>104.97</v>
      </c>
      <c r="K70" t="n">
        <v>39.72</v>
      </c>
      <c r="L70" t="n">
        <v>6</v>
      </c>
      <c r="M70" t="n">
        <v>3</v>
      </c>
      <c r="N70" t="n">
        <v>14.25</v>
      </c>
      <c r="O70" t="n">
        <v>13180.19</v>
      </c>
      <c r="P70" t="n">
        <v>573.16</v>
      </c>
      <c r="Q70" t="n">
        <v>3559.4</v>
      </c>
      <c r="R70" t="n">
        <v>275.54</v>
      </c>
      <c r="S70" t="n">
        <v>137.76</v>
      </c>
      <c r="T70" t="n">
        <v>61705.04</v>
      </c>
      <c r="U70" t="n">
        <v>0.5</v>
      </c>
      <c r="V70" t="n">
        <v>0.85</v>
      </c>
      <c r="W70" t="n">
        <v>6.45</v>
      </c>
      <c r="X70" t="n">
        <v>3.74</v>
      </c>
      <c r="Y70" t="n">
        <v>0.5</v>
      </c>
      <c r="Z70" t="n">
        <v>10</v>
      </c>
    </row>
    <row r="71">
      <c r="A71" t="n">
        <v>6</v>
      </c>
      <c r="B71" t="n">
        <v>45</v>
      </c>
      <c r="C71" t="inlineStr">
        <is>
          <t xml:space="preserve">CONCLUIDO	</t>
        </is>
      </c>
      <c r="D71" t="n">
        <v>1.1792</v>
      </c>
      <c r="E71" t="n">
        <v>84.8</v>
      </c>
      <c r="F71" t="n">
        <v>81.15000000000001</v>
      </c>
      <c r="G71" t="n">
        <v>60.11</v>
      </c>
      <c r="H71" t="n">
        <v>1.16</v>
      </c>
      <c r="I71" t="n">
        <v>81</v>
      </c>
      <c r="J71" t="n">
        <v>106.23</v>
      </c>
      <c r="K71" t="n">
        <v>39.72</v>
      </c>
      <c r="L71" t="n">
        <v>7</v>
      </c>
      <c r="M71" t="n">
        <v>0</v>
      </c>
      <c r="N71" t="n">
        <v>14.52</v>
      </c>
      <c r="O71" t="n">
        <v>13335.87</v>
      </c>
      <c r="P71" t="n">
        <v>579.2</v>
      </c>
      <c r="Q71" t="n">
        <v>3559.43</v>
      </c>
      <c r="R71" t="n">
        <v>275.49</v>
      </c>
      <c r="S71" t="n">
        <v>137.76</v>
      </c>
      <c r="T71" t="n">
        <v>61676.91</v>
      </c>
      <c r="U71" t="n">
        <v>0.5</v>
      </c>
      <c r="V71" t="n">
        <v>0.85</v>
      </c>
      <c r="W71" t="n">
        <v>6.46</v>
      </c>
      <c r="X71" t="n">
        <v>3.74</v>
      </c>
      <c r="Y71" t="n">
        <v>0.5</v>
      </c>
      <c r="Z71" t="n">
        <v>10</v>
      </c>
    </row>
    <row r="72">
      <c r="A72" t="n">
        <v>0</v>
      </c>
      <c r="B72" t="n">
        <v>60</v>
      </c>
      <c r="C72" t="inlineStr">
        <is>
          <t xml:space="preserve">CONCLUIDO	</t>
        </is>
      </c>
      <c r="D72" t="n">
        <v>0.674</v>
      </c>
      <c r="E72" t="n">
        <v>148.37</v>
      </c>
      <c r="F72" t="n">
        <v>122.55</v>
      </c>
      <c r="G72" t="n">
        <v>7.93</v>
      </c>
      <c r="H72" t="n">
        <v>0.14</v>
      </c>
      <c r="I72" t="n">
        <v>927</v>
      </c>
      <c r="J72" t="n">
        <v>124.63</v>
      </c>
      <c r="K72" t="n">
        <v>45</v>
      </c>
      <c r="L72" t="n">
        <v>1</v>
      </c>
      <c r="M72" t="n">
        <v>925</v>
      </c>
      <c r="N72" t="n">
        <v>18.64</v>
      </c>
      <c r="O72" t="n">
        <v>15605.44</v>
      </c>
      <c r="P72" t="n">
        <v>1267.51</v>
      </c>
      <c r="Q72" t="n">
        <v>3559.85</v>
      </c>
      <c r="R72" t="n">
        <v>1683.62</v>
      </c>
      <c r="S72" t="n">
        <v>137.76</v>
      </c>
      <c r="T72" t="n">
        <v>761510.7</v>
      </c>
      <c r="U72" t="n">
        <v>0.08</v>
      </c>
      <c r="V72" t="n">
        <v>0.5600000000000001</v>
      </c>
      <c r="W72" t="n">
        <v>7.78</v>
      </c>
      <c r="X72" t="n">
        <v>45.13</v>
      </c>
      <c r="Y72" t="n">
        <v>0.5</v>
      </c>
      <c r="Z72" t="n">
        <v>10</v>
      </c>
    </row>
    <row r="73">
      <c r="A73" t="n">
        <v>1</v>
      </c>
      <c r="B73" t="n">
        <v>60</v>
      </c>
      <c r="C73" t="inlineStr">
        <is>
          <t xml:space="preserve">CONCLUIDO	</t>
        </is>
      </c>
      <c r="D73" t="n">
        <v>0.9607</v>
      </c>
      <c r="E73" t="n">
        <v>104.09</v>
      </c>
      <c r="F73" t="n">
        <v>93.27</v>
      </c>
      <c r="G73" t="n">
        <v>16.46</v>
      </c>
      <c r="H73" t="n">
        <v>0.28</v>
      </c>
      <c r="I73" t="n">
        <v>340</v>
      </c>
      <c r="J73" t="n">
        <v>125.95</v>
      </c>
      <c r="K73" t="n">
        <v>45</v>
      </c>
      <c r="L73" t="n">
        <v>2</v>
      </c>
      <c r="M73" t="n">
        <v>338</v>
      </c>
      <c r="N73" t="n">
        <v>18.95</v>
      </c>
      <c r="O73" t="n">
        <v>15767.7</v>
      </c>
      <c r="P73" t="n">
        <v>938.9400000000001</v>
      </c>
      <c r="Q73" t="n">
        <v>3559.5</v>
      </c>
      <c r="R73" t="n">
        <v>688.92</v>
      </c>
      <c r="S73" t="n">
        <v>137.76</v>
      </c>
      <c r="T73" t="n">
        <v>267097.81</v>
      </c>
      <c r="U73" t="n">
        <v>0.2</v>
      </c>
      <c r="V73" t="n">
        <v>0.74</v>
      </c>
      <c r="W73" t="n">
        <v>6.8</v>
      </c>
      <c r="X73" t="n">
        <v>15.86</v>
      </c>
      <c r="Y73" t="n">
        <v>0.5</v>
      </c>
      <c r="Z73" t="n">
        <v>10</v>
      </c>
    </row>
    <row r="74">
      <c r="A74" t="n">
        <v>2</v>
      </c>
      <c r="B74" t="n">
        <v>60</v>
      </c>
      <c r="C74" t="inlineStr">
        <is>
          <t xml:space="preserve">CONCLUIDO	</t>
        </is>
      </c>
      <c r="D74" t="n">
        <v>1.0613</v>
      </c>
      <c r="E74" t="n">
        <v>94.22</v>
      </c>
      <c r="F74" t="n">
        <v>86.84999999999999</v>
      </c>
      <c r="G74" t="n">
        <v>25.42</v>
      </c>
      <c r="H74" t="n">
        <v>0.42</v>
      </c>
      <c r="I74" t="n">
        <v>205</v>
      </c>
      <c r="J74" t="n">
        <v>127.27</v>
      </c>
      <c r="K74" t="n">
        <v>45</v>
      </c>
      <c r="L74" t="n">
        <v>3</v>
      </c>
      <c r="M74" t="n">
        <v>203</v>
      </c>
      <c r="N74" t="n">
        <v>19.27</v>
      </c>
      <c r="O74" t="n">
        <v>15930.42</v>
      </c>
      <c r="P74" t="n">
        <v>848.6799999999999</v>
      </c>
      <c r="Q74" t="n">
        <v>3559.43</v>
      </c>
      <c r="R74" t="n">
        <v>472.01</v>
      </c>
      <c r="S74" t="n">
        <v>137.76</v>
      </c>
      <c r="T74" t="n">
        <v>159317.38</v>
      </c>
      <c r="U74" t="n">
        <v>0.29</v>
      </c>
      <c r="V74" t="n">
        <v>0.79</v>
      </c>
      <c r="W74" t="n">
        <v>6.56</v>
      </c>
      <c r="X74" t="n">
        <v>9.44</v>
      </c>
      <c r="Y74" t="n">
        <v>0.5</v>
      </c>
      <c r="Z74" t="n">
        <v>10</v>
      </c>
    </row>
    <row r="75">
      <c r="A75" t="n">
        <v>3</v>
      </c>
      <c r="B75" t="n">
        <v>60</v>
      </c>
      <c r="C75" t="inlineStr">
        <is>
          <t xml:space="preserve">CONCLUIDO	</t>
        </is>
      </c>
      <c r="D75" t="n">
        <v>1.1136</v>
      </c>
      <c r="E75" t="n">
        <v>89.8</v>
      </c>
      <c r="F75" t="n">
        <v>83.98999999999999</v>
      </c>
      <c r="G75" t="n">
        <v>35</v>
      </c>
      <c r="H75" t="n">
        <v>0.55</v>
      </c>
      <c r="I75" t="n">
        <v>144</v>
      </c>
      <c r="J75" t="n">
        <v>128.59</v>
      </c>
      <c r="K75" t="n">
        <v>45</v>
      </c>
      <c r="L75" t="n">
        <v>4</v>
      </c>
      <c r="M75" t="n">
        <v>142</v>
      </c>
      <c r="N75" t="n">
        <v>19.59</v>
      </c>
      <c r="O75" t="n">
        <v>16093.6</v>
      </c>
      <c r="P75" t="n">
        <v>795.85</v>
      </c>
      <c r="Q75" t="n">
        <v>3559.38</v>
      </c>
      <c r="R75" t="n">
        <v>375.27</v>
      </c>
      <c r="S75" t="n">
        <v>137.76</v>
      </c>
      <c r="T75" t="n">
        <v>111254.39</v>
      </c>
      <c r="U75" t="n">
        <v>0.37</v>
      </c>
      <c r="V75" t="n">
        <v>0.82</v>
      </c>
      <c r="W75" t="n">
        <v>6.45</v>
      </c>
      <c r="X75" t="n">
        <v>6.58</v>
      </c>
      <c r="Y75" t="n">
        <v>0.5</v>
      </c>
      <c r="Z75" t="n">
        <v>10</v>
      </c>
    </row>
    <row r="76">
      <c r="A76" t="n">
        <v>4</v>
      </c>
      <c r="B76" t="n">
        <v>60</v>
      </c>
      <c r="C76" t="inlineStr">
        <is>
          <t xml:space="preserve">CONCLUIDO	</t>
        </is>
      </c>
      <c r="D76" t="n">
        <v>1.1447</v>
      </c>
      <c r="E76" t="n">
        <v>87.36</v>
      </c>
      <c r="F76" t="n">
        <v>82.42</v>
      </c>
      <c r="G76" t="n">
        <v>44.96</v>
      </c>
      <c r="H76" t="n">
        <v>0.68</v>
      </c>
      <c r="I76" t="n">
        <v>110</v>
      </c>
      <c r="J76" t="n">
        <v>129.92</v>
      </c>
      <c r="K76" t="n">
        <v>45</v>
      </c>
      <c r="L76" t="n">
        <v>5</v>
      </c>
      <c r="M76" t="n">
        <v>108</v>
      </c>
      <c r="N76" t="n">
        <v>19.92</v>
      </c>
      <c r="O76" t="n">
        <v>16257.24</v>
      </c>
      <c r="P76" t="n">
        <v>754.92</v>
      </c>
      <c r="Q76" t="n">
        <v>3559.36</v>
      </c>
      <c r="R76" t="n">
        <v>321.49</v>
      </c>
      <c r="S76" t="n">
        <v>137.76</v>
      </c>
      <c r="T76" t="n">
        <v>84533.03</v>
      </c>
      <c r="U76" t="n">
        <v>0.43</v>
      </c>
      <c r="V76" t="n">
        <v>0.83</v>
      </c>
      <c r="W76" t="n">
        <v>6.41</v>
      </c>
      <c r="X76" t="n">
        <v>5.01</v>
      </c>
      <c r="Y76" t="n">
        <v>0.5</v>
      </c>
      <c r="Z76" t="n">
        <v>10</v>
      </c>
    </row>
    <row r="77">
      <c r="A77" t="n">
        <v>5</v>
      </c>
      <c r="B77" t="n">
        <v>60</v>
      </c>
      <c r="C77" t="inlineStr">
        <is>
          <t xml:space="preserve">CONCLUIDO	</t>
        </is>
      </c>
      <c r="D77" t="n">
        <v>1.1667</v>
      </c>
      <c r="E77" t="n">
        <v>85.70999999999999</v>
      </c>
      <c r="F77" t="n">
        <v>81.36</v>
      </c>
      <c r="G77" t="n">
        <v>56.11</v>
      </c>
      <c r="H77" t="n">
        <v>0.8100000000000001</v>
      </c>
      <c r="I77" t="n">
        <v>87</v>
      </c>
      <c r="J77" t="n">
        <v>131.25</v>
      </c>
      <c r="K77" t="n">
        <v>45</v>
      </c>
      <c r="L77" t="n">
        <v>6</v>
      </c>
      <c r="M77" t="n">
        <v>85</v>
      </c>
      <c r="N77" t="n">
        <v>20.25</v>
      </c>
      <c r="O77" t="n">
        <v>16421.36</v>
      </c>
      <c r="P77" t="n">
        <v>717.1799999999999</v>
      </c>
      <c r="Q77" t="n">
        <v>3559.34</v>
      </c>
      <c r="R77" t="n">
        <v>286.02</v>
      </c>
      <c r="S77" t="n">
        <v>137.76</v>
      </c>
      <c r="T77" t="n">
        <v>66911.63</v>
      </c>
      <c r="U77" t="n">
        <v>0.48</v>
      </c>
      <c r="V77" t="n">
        <v>0.85</v>
      </c>
      <c r="W77" t="n">
        <v>6.36</v>
      </c>
      <c r="X77" t="n">
        <v>3.95</v>
      </c>
      <c r="Y77" t="n">
        <v>0.5</v>
      </c>
      <c r="Z77" t="n">
        <v>10</v>
      </c>
    </row>
    <row r="78">
      <c r="A78" t="n">
        <v>6</v>
      </c>
      <c r="B78" t="n">
        <v>60</v>
      </c>
      <c r="C78" t="inlineStr">
        <is>
          <t xml:space="preserve">CONCLUIDO	</t>
        </is>
      </c>
      <c r="D78" t="n">
        <v>1.1813</v>
      </c>
      <c r="E78" t="n">
        <v>84.65000000000001</v>
      </c>
      <c r="F78" t="n">
        <v>80.68000000000001</v>
      </c>
      <c r="G78" t="n">
        <v>67.23</v>
      </c>
      <c r="H78" t="n">
        <v>0.93</v>
      </c>
      <c r="I78" t="n">
        <v>72</v>
      </c>
      <c r="J78" t="n">
        <v>132.58</v>
      </c>
      <c r="K78" t="n">
        <v>45</v>
      </c>
      <c r="L78" t="n">
        <v>7</v>
      </c>
      <c r="M78" t="n">
        <v>65</v>
      </c>
      <c r="N78" t="n">
        <v>20.59</v>
      </c>
      <c r="O78" t="n">
        <v>16585.95</v>
      </c>
      <c r="P78" t="n">
        <v>683.33</v>
      </c>
      <c r="Q78" t="n">
        <v>3559.32</v>
      </c>
      <c r="R78" t="n">
        <v>262.68</v>
      </c>
      <c r="S78" t="n">
        <v>137.76</v>
      </c>
      <c r="T78" t="n">
        <v>55315.67</v>
      </c>
      <c r="U78" t="n">
        <v>0.52</v>
      </c>
      <c r="V78" t="n">
        <v>0.85</v>
      </c>
      <c r="W78" t="n">
        <v>6.35</v>
      </c>
      <c r="X78" t="n">
        <v>3.27</v>
      </c>
      <c r="Y78" t="n">
        <v>0.5</v>
      </c>
      <c r="Z78" t="n">
        <v>10</v>
      </c>
    </row>
    <row r="79">
      <c r="A79" t="n">
        <v>7</v>
      </c>
      <c r="B79" t="n">
        <v>60</v>
      </c>
      <c r="C79" t="inlineStr">
        <is>
          <t xml:space="preserve">CONCLUIDO	</t>
        </is>
      </c>
      <c r="D79" t="n">
        <v>1.1899</v>
      </c>
      <c r="E79" t="n">
        <v>84.04000000000001</v>
      </c>
      <c r="F79" t="n">
        <v>80.3</v>
      </c>
      <c r="G79" t="n">
        <v>76.47</v>
      </c>
      <c r="H79" t="n">
        <v>1.06</v>
      </c>
      <c r="I79" t="n">
        <v>63</v>
      </c>
      <c r="J79" t="n">
        <v>133.92</v>
      </c>
      <c r="K79" t="n">
        <v>45</v>
      </c>
      <c r="L79" t="n">
        <v>8</v>
      </c>
      <c r="M79" t="n">
        <v>21</v>
      </c>
      <c r="N79" t="n">
        <v>20.93</v>
      </c>
      <c r="O79" t="n">
        <v>16751.02</v>
      </c>
      <c r="P79" t="n">
        <v>656.85</v>
      </c>
      <c r="Q79" t="n">
        <v>3559.28</v>
      </c>
      <c r="R79" t="n">
        <v>248.15</v>
      </c>
      <c r="S79" t="n">
        <v>137.76</v>
      </c>
      <c r="T79" t="n">
        <v>48100.04</v>
      </c>
      <c r="U79" t="n">
        <v>0.5600000000000001</v>
      </c>
      <c r="V79" t="n">
        <v>0.86</v>
      </c>
      <c r="W79" t="n">
        <v>6.38</v>
      </c>
      <c r="X79" t="n">
        <v>2.89</v>
      </c>
      <c r="Y79" t="n">
        <v>0.5</v>
      </c>
      <c r="Z79" t="n">
        <v>10</v>
      </c>
    </row>
    <row r="80">
      <c r="A80" t="n">
        <v>8</v>
      </c>
      <c r="B80" t="n">
        <v>60</v>
      </c>
      <c r="C80" t="inlineStr">
        <is>
          <t xml:space="preserve">CONCLUIDO	</t>
        </is>
      </c>
      <c r="D80" t="n">
        <v>1.1919</v>
      </c>
      <c r="E80" t="n">
        <v>83.90000000000001</v>
      </c>
      <c r="F80" t="n">
        <v>80.20999999999999</v>
      </c>
      <c r="G80" t="n">
        <v>78.89</v>
      </c>
      <c r="H80" t="n">
        <v>1.18</v>
      </c>
      <c r="I80" t="n">
        <v>61</v>
      </c>
      <c r="J80" t="n">
        <v>135.27</v>
      </c>
      <c r="K80" t="n">
        <v>45</v>
      </c>
      <c r="L80" t="n">
        <v>9</v>
      </c>
      <c r="M80" t="n">
        <v>2</v>
      </c>
      <c r="N80" t="n">
        <v>21.27</v>
      </c>
      <c r="O80" t="n">
        <v>16916.71</v>
      </c>
      <c r="P80" t="n">
        <v>655.84</v>
      </c>
      <c r="Q80" t="n">
        <v>3559.32</v>
      </c>
      <c r="R80" t="n">
        <v>244.62</v>
      </c>
      <c r="S80" t="n">
        <v>137.76</v>
      </c>
      <c r="T80" t="n">
        <v>46344.23</v>
      </c>
      <c r="U80" t="n">
        <v>0.5600000000000001</v>
      </c>
      <c r="V80" t="n">
        <v>0.86</v>
      </c>
      <c r="W80" t="n">
        <v>6.39</v>
      </c>
      <c r="X80" t="n">
        <v>2.8</v>
      </c>
      <c r="Y80" t="n">
        <v>0.5</v>
      </c>
      <c r="Z80" t="n">
        <v>10</v>
      </c>
    </row>
    <row r="81">
      <c r="A81" t="n">
        <v>9</v>
      </c>
      <c r="B81" t="n">
        <v>60</v>
      </c>
      <c r="C81" t="inlineStr">
        <is>
          <t xml:space="preserve">CONCLUIDO	</t>
        </is>
      </c>
      <c r="D81" t="n">
        <v>1.1919</v>
      </c>
      <c r="E81" t="n">
        <v>83.90000000000001</v>
      </c>
      <c r="F81" t="n">
        <v>80.20999999999999</v>
      </c>
      <c r="G81" t="n">
        <v>78.89</v>
      </c>
      <c r="H81" t="n">
        <v>1.29</v>
      </c>
      <c r="I81" t="n">
        <v>61</v>
      </c>
      <c r="J81" t="n">
        <v>136.61</v>
      </c>
      <c r="K81" t="n">
        <v>45</v>
      </c>
      <c r="L81" t="n">
        <v>10</v>
      </c>
      <c r="M81" t="n">
        <v>0</v>
      </c>
      <c r="N81" t="n">
        <v>21.61</v>
      </c>
      <c r="O81" t="n">
        <v>17082.76</v>
      </c>
      <c r="P81" t="n">
        <v>661.33</v>
      </c>
      <c r="Q81" t="n">
        <v>3559.37</v>
      </c>
      <c r="R81" t="n">
        <v>244.51</v>
      </c>
      <c r="S81" t="n">
        <v>137.76</v>
      </c>
      <c r="T81" t="n">
        <v>46289.5</v>
      </c>
      <c r="U81" t="n">
        <v>0.5600000000000001</v>
      </c>
      <c r="V81" t="n">
        <v>0.86</v>
      </c>
      <c r="W81" t="n">
        <v>6.39</v>
      </c>
      <c r="X81" t="n">
        <v>2.8</v>
      </c>
      <c r="Y81" t="n">
        <v>0.5</v>
      </c>
      <c r="Z81" t="n">
        <v>10</v>
      </c>
    </row>
    <row r="82">
      <c r="A82" t="n">
        <v>0</v>
      </c>
      <c r="B82" t="n">
        <v>80</v>
      </c>
      <c r="C82" t="inlineStr">
        <is>
          <t xml:space="preserve">CONCLUIDO	</t>
        </is>
      </c>
      <c r="D82" t="n">
        <v>0.5482</v>
      </c>
      <c r="E82" t="n">
        <v>182.42</v>
      </c>
      <c r="F82" t="n">
        <v>139.72</v>
      </c>
      <c r="G82" t="n">
        <v>6.69</v>
      </c>
      <c r="H82" t="n">
        <v>0.11</v>
      </c>
      <c r="I82" t="n">
        <v>1253</v>
      </c>
      <c r="J82" t="n">
        <v>159.12</v>
      </c>
      <c r="K82" t="n">
        <v>50.28</v>
      </c>
      <c r="L82" t="n">
        <v>1</v>
      </c>
      <c r="M82" t="n">
        <v>1251</v>
      </c>
      <c r="N82" t="n">
        <v>27.84</v>
      </c>
      <c r="O82" t="n">
        <v>19859.16</v>
      </c>
      <c r="P82" t="n">
        <v>1704.52</v>
      </c>
      <c r="Q82" t="n">
        <v>3560.33</v>
      </c>
      <c r="R82" t="n">
        <v>2270.31</v>
      </c>
      <c r="S82" t="n">
        <v>137.76</v>
      </c>
      <c r="T82" t="n">
        <v>1053225.66</v>
      </c>
      <c r="U82" t="n">
        <v>0.06</v>
      </c>
      <c r="V82" t="n">
        <v>0.49</v>
      </c>
      <c r="W82" t="n">
        <v>8.289999999999999</v>
      </c>
      <c r="X82" t="n">
        <v>62.29</v>
      </c>
      <c r="Y82" t="n">
        <v>0.5</v>
      </c>
      <c r="Z82" t="n">
        <v>10</v>
      </c>
    </row>
    <row r="83">
      <c r="A83" t="n">
        <v>1</v>
      </c>
      <c r="B83" t="n">
        <v>80</v>
      </c>
      <c r="C83" t="inlineStr">
        <is>
          <t xml:space="preserve">CONCLUIDO	</t>
        </is>
      </c>
      <c r="D83" t="n">
        <v>0.8836000000000001</v>
      </c>
      <c r="E83" t="n">
        <v>113.18</v>
      </c>
      <c r="F83" t="n">
        <v>97.22</v>
      </c>
      <c r="G83" t="n">
        <v>13.79</v>
      </c>
      <c r="H83" t="n">
        <v>0.22</v>
      </c>
      <c r="I83" t="n">
        <v>423</v>
      </c>
      <c r="J83" t="n">
        <v>160.54</v>
      </c>
      <c r="K83" t="n">
        <v>50.28</v>
      </c>
      <c r="L83" t="n">
        <v>2</v>
      </c>
      <c r="M83" t="n">
        <v>421</v>
      </c>
      <c r="N83" t="n">
        <v>28.26</v>
      </c>
      <c r="O83" t="n">
        <v>20034.4</v>
      </c>
      <c r="P83" t="n">
        <v>1165.8</v>
      </c>
      <c r="Q83" t="n">
        <v>3559.56</v>
      </c>
      <c r="R83" t="n">
        <v>822.52</v>
      </c>
      <c r="S83" t="n">
        <v>137.76</v>
      </c>
      <c r="T83" t="n">
        <v>333482.44</v>
      </c>
      <c r="U83" t="n">
        <v>0.17</v>
      </c>
      <c r="V83" t="n">
        <v>0.71</v>
      </c>
      <c r="W83" t="n">
        <v>6.95</v>
      </c>
      <c r="X83" t="n">
        <v>19.81</v>
      </c>
      <c r="Y83" t="n">
        <v>0.5</v>
      </c>
      <c r="Z83" t="n">
        <v>10</v>
      </c>
    </row>
    <row r="84">
      <c r="A84" t="n">
        <v>2</v>
      </c>
      <c r="B84" t="n">
        <v>80</v>
      </c>
      <c r="C84" t="inlineStr">
        <is>
          <t xml:space="preserve">CONCLUIDO	</t>
        </is>
      </c>
      <c r="D84" t="n">
        <v>1.0036</v>
      </c>
      <c r="E84" t="n">
        <v>99.64</v>
      </c>
      <c r="F84" t="n">
        <v>89.14</v>
      </c>
      <c r="G84" t="n">
        <v>21.06</v>
      </c>
      <c r="H84" t="n">
        <v>0.33</v>
      </c>
      <c r="I84" t="n">
        <v>254</v>
      </c>
      <c r="J84" t="n">
        <v>161.97</v>
      </c>
      <c r="K84" t="n">
        <v>50.28</v>
      </c>
      <c r="L84" t="n">
        <v>3</v>
      </c>
      <c r="M84" t="n">
        <v>252</v>
      </c>
      <c r="N84" t="n">
        <v>28.69</v>
      </c>
      <c r="O84" t="n">
        <v>20210.21</v>
      </c>
      <c r="P84" t="n">
        <v>1050.94</v>
      </c>
      <c r="Q84" t="n">
        <v>3559.55</v>
      </c>
      <c r="R84" t="n">
        <v>548.8</v>
      </c>
      <c r="S84" t="n">
        <v>137.76</v>
      </c>
      <c r="T84" t="n">
        <v>197465.8</v>
      </c>
      <c r="U84" t="n">
        <v>0.25</v>
      </c>
      <c r="V84" t="n">
        <v>0.77</v>
      </c>
      <c r="W84" t="n">
        <v>6.66</v>
      </c>
      <c r="X84" t="n">
        <v>11.72</v>
      </c>
      <c r="Y84" t="n">
        <v>0.5</v>
      </c>
      <c r="Z84" t="n">
        <v>10</v>
      </c>
    </row>
    <row r="85">
      <c r="A85" t="n">
        <v>3</v>
      </c>
      <c r="B85" t="n">
        <v>80</v>
      </c>
      <c r="C85" t="inlineStr">
        <is>
          <t xml:space="preserve">CONCLUIDO	</t>
        </is>
      </c>
      <c r="D85" t="n">
        <v>1.0662</v>
      </c>
      <c r="E85" t="n">
        <v>93.79000000000001</v>
      </c>
      <c r="F85" t="n">
        <v>85.67</v>
      </c>
      <c r="G85" t="n">
        <v>28.56</v>
      </c>
      <c r="H85" t="n">
        <v>0.43</v>
      </c>
      <c r="I85" t="n">
        <v>180</v>
      </c>
      <c r="J85" t="n">
        <v>163.4</v>
      </c>
      <c r="K85" t="n">
        <v>50.28</v>
      </c>
      <c r="L85" t="n">
        <v>4</v>
      </c>
      <c r="M85" t="n">
        <v>178</v>
      </c>
      <c r="N85" t="n">
        <v>29.12</v>
      </c>
      <c r="O85" t="n">
        <v>20386.62</v>
      </c>
      <c r="P85" t="n">
        <v>991.78</v>
      </c>
      <c r="Q85" t="n">
        <v>3559.45</v>
      </c>
      <c r="R85" t="n">
        <v>431.71</v>
      </c>
      <c r="S85" t="n">
        <v>137.76</v>
      </c>
      <c r="T85" t="n">
        <v>139292.76</v>
      </c>
      <c r="U85" t="n">
        <v>0.32</v>
      </c>
      <c r="V85" t="n">
        <v>0.8</v>
      </c>
      <c r="W85" t="n">
        <v>6.52</v>
      </c>
      <c r="X85" t="n">
        <v>8.26</v>
      </c>
      <c r="Y85" t="n">
        <v>0.5</v>
      </c>
      <c r="Z85" t="n">
        <v>10</v>
      </c>
    </row>
    <row r="86">
      <c r="A86" t="n">
        <v>4</v>
      </c>
      <c r="B86" t="n">
        <v>80</v>
      </c>
      <c r="C86" t="inlineStr">
        <is>
          <t xml:space="preserve">CONCLUIDO	</t>
        </is>
      </c>
      <c r="D86" t="n">
        <v>1.1049</v>
      </c>
      <c r="E86" t="n">
        <v>90.51000000000001</v>
      </c>
      <c r="F86" t="n">
        <v>83.73</v>
      </c>
      <c r="G86" t="n">
        <v>36.41</v>
      </c>
      <c r="H86" t="n">
        <v>0.54</v>
      </c>
      <c r="I86" t="n">
        <v>138</v>
      </c>
      <c r="J86" t="n">
        <v>164.83</v>
      </c>
      <c r="K86" t="n">
        <v>50.28</v>
      </c>
      <c r="L86" t="n">
        <v>5</v>
      </c>
      <c r="M86" t="n">
        <v>136</v>
      </c>
      <c r="N86" t="n">
        <v>29.55</v>
      </c>
      <c r="O86" t="n">
        <v>20563.61</v>
      </c>
      <c r="P86" t="n">
        <v>950.17</v>
      </c>
      <c r="Q86" t="n">
        <v>3559.33</v>
      </c>
      <c r="R86" t="n">
        <v>366.21</v>
      </c>
      <c r="S86" t="n">
        <v>137.76</v>
      </c>
      <c r="T86" t="n">
        <v>106754.61</v>
      </c>
      <c r="U86" t="n">
        <v>0.38</v>
      </c>
      <c r="V86" t="n">
        <v>0.82</v>
      </c>
      <c r="W86" t="n">
        <v>6.45</v>
      </c>
      <c r="X86" t="n">
        <v>6.33</v>
      </c>
      <c r="Y86" t="n">
        <v>0.5</v>
      </c>
      <c r="Z86" t="n">
        <v>10</v>
      </c>
    </row>
    <row r="87">
      <c r="A87" t="n">
        <v>5</v>
      </c>
      <c r="B87" t="n">
        <v>80</v>
      </c>
      <c r="C87" t="inlineStr">
        <is>
          <t xml:space="preserve">CONCLUIDO	</t>
        </is>
      </c>
      <c r="D87" t="n">
        <v>1.1313</v>
      </c>
      <c r="E87" t="n">
        <v>88.39</v>
      </c>
      <c r="F87" t="n">
        <v>82.48999999999999</v>
      </c>
      <c r="G87" t="n">
        <v>44.59</v>
      </c>
      <c r="H87" t="n">
        <v>0.64</v>
      </c>
      <c r="I87" t="n">
        <v>111</v>
      </c>
      <c r="J87" t="n">
        <v>166.27</v>
      </c>
      <c r="K87" t="n">
        <v>50.28</v>
      </c>
      <c r="L87" t="n">
        <v>6</v>
      </c>
      <c r="M87" t="n">
        <v>109</v>
      </c>
      <c r="N87" t="n">
        <v>29.99</v>
      </c>
      <c r="O87" t="n">
        <v>20741.2</v>
      </c>
      <c r="P87" t="n">
        <v>918.53</v>
      </c>
      <c r="Q87" t="n">
        <v>3559.32</v>
      </c>
      <c r="R87" t="n">
        <v>323.62</v>
      </c>
      <c r="S87" t="n">
        <v>137.76</v>
      </c>
      <c r="T87" t="n">
        <v>85590.85000000001</v>
      </c>
      <c r="U87" t="n">
        <v>0.43</v>
      </c>
      <c r="V87" t="n">
        <v>0.83</v>
      </c>
      <c r="W87" t="n">
        <v>6.42</v>
      </c>
      <c r="X87" t="n">
        <v>5.08</v>
      </c>
      <c r="Y87" t="n">
        <v>0.5</v>
      </c>
      <c r="Z87" t="n">
        <v>10</v>
      </c>
    </row>
    <row r="88">
      <c r="A88" t="n">
        <v>6</v>
      </c>
      <c r="B88" t="n">
        <v>80</v>
      </c>
      <c r="C88" t="inlineStr">
        <is>
          <t xml:space="preserve">CONCLUIDO	</t>
        </is>
      </c>
      <c r="D88" t="n">
        <v>1.1509</v>
      </c>
      <c r="E88" t="n">
        <v>86.89</v>
      </c>
      <c r="F88" t="n">
        <v>81.59999999999999</v>
      </c>
      <c r="G88" t="n">
        <v>53.22</v>
      </c>
      <c r="H88" t="n">
        <v>0.74</v>
      </c>
      <c r="I88" t="n">
        <v>92</v>
      </c>
      <c r="J88" t="n">
        <v>167.72</v>
      </c>
      <c r="K88" t="n">
        <v>50.28</v>
      </c>
      <c r="L88" t="n">
        <v>7</v>
      </c>
      <c r="M88" t="n">
        <v>90</v>
      </c>
      <c r="N88" t="n">
        <v>30.44</v>
      </c>
      <c r="O88" t="n">
        <v>20919.39</v>
      </c>
      <c r="P88" t="n">
        <v>887.37</v>
      </c>
      <c r="Q88" t="n">
        <v>3559.36</v>
      </c>
      <c r="R88" t="n">
        <v>294.33</v>
      </c>
      <c r="S88" t="n">
        <v>137.76</v>
      </c>
      <c r="T88" t="n">
        <v>71040.85000000001</v>
      </c>
      <c r="U88" t="n">
        <v>0.47</v>
      </c>
      <c r="V88" t="n">
        <v>0.84</v>
      </c>
      <c r="W88" t="n">
        <v>6.37</v>
      </c>
      <c r="X88" t="n">
        <v>4.19</v>
      </c>
      <c r="Y88" t="n">
        <v>0.5</v>
      </c>
      <c r="Z88" t="n">
        <v>10</v>
      </c>
    </row>
    <row r="89">
      <c r="A89" t="n">
        <v>7</v>
      </c>
      <c r="B89" t="n">
        <v>80</v>
      </c>
      <c r="C89" t="inlineStr">
        <is>
          <t xml:space="preserve">CONCLUIDO	</t>
        </is>
      </c>
      <c r="D89" t="n">
        <v>1.165</v>
      </c>
      <c r="E89" t="n">
        <v>85.83</v>
      </c>
      <c r="F89" t="n">
        <v>80.95999999999999</v>
      </c>
      <c r="G89" t="n">
        <v>61.49</v>
      </c>
      <c r="H89" t="n">
        <v>0.84</v>
      </c>
      <c r="I89" t="n">
        <v>79</v>
      </c>
      <c r="J89" t="n">
        <v>169.17</v>
      </c>
      <c r="K89" t="n">
        <v>50.28</v>
      </c>
      <c r="L89" t="n">
        <v>8</v>
      </c>
      <c r="M89" t="n">
        <v>77</v>
      </c>
      <c r="N89" t="n">
        <v>30.89</v>
      </c>
      <c r="O89" t="n">
        <v>21098.19</v>
      </c>
      <c r="P89" t="n">
        <v>863.6900000000001</v>
      </c>
      <c r="Q89" t="n">
        <v>3559.37</v>
      </c>
      <c r="R89" t="n">
        <v>272.55</v>
      </c>
      <c r="S89" t="n">
        <v>137.76</v>
      </c>
      <c r="T89" t="n">
        <v>60215.75</v>
      </c>
      <c r="U89" t="n">
        <v>0.51</v>
      </c>
      <c r="V89" t="n">
        <v>0.85</v>
      </c>
      <c r="W89" t="n">
        <v>6.35</v>
      </c>
      <c r="X89" t="n">
        <v>3.56</v>
      </c>
      <c r="Y89" t="n">
        <v>0.5</v>
      </c>
      <c r="Z89" t="n">
        <v>10</v>
      </c>
    </row>
    <row r="90">
      <c r="A90" t="n">
        <v>8</v>
      </c>
      <c r="B90" t="n">
        <v>80</v>
      </c>
      <c r="C90" t="inlineStr">
        <is>
          <t xml:space="preserve">CONCLUIDO	</t>
        </is>
      </c>
      <c r="D90" t="n">
        <v>1.1765</v>
      </c>
      <c r="E90" t="n">
        <v>85</v>
      </c>
      <c r="F90" t="n">
        <v>80.48</v>
      </c>
      <c r="G90" t="n">
        <v>71.01000000000001</v>
      </c>
      <c r="H90" t="n">
        <v>0.9399999999999999</v>
      </c>
      <c r="I90" t="n">
        <v>68</v>
      </c>
      <c r="J90" t="n">
        <v>170.62</v>
      </c>
      <c r="K90" t="n">
        <v>50.28</v>
      </c>
      <c r="L90" t="n">
        <v>9</v>
      </c>
      <c r="M90" t="n">
        <v>66</v>
      </c>
      <c r="N90" t="n">
        <v>31.34</v>
      </c>
      <c r="O90" t="n">
        <v>21277.6</v>
      </c>
      <c r="P90" t="n">
        <v>834.01</v>
      </c>
      <c r="Q90" t="n">
        <v>3559.34</v>
      </c>
      <c r="R90" t="n">
        <v>256.43</v>
      </c>
      <c r="S90" t="n">
        <v>137.76</v>
      </c>
      <c r="T90" t="n">
        <v>52214.89</v>
      </c>
      <c r="U90" t="n">
        <v>0.54</v>
      </c>
      <c r="V90" t="n">
        <v>0.85</v>
      </c>
      <c r="W90" t="n">
        <v>6.33</v>
      </c>
      <c r="X90" t="n">
        <v>3.08</v>
      </c>
      <c r="Y90" t="n">
        <v>0.5</v>
      </c>
      <c r="Z90" t="n">
        <v>10</v>
      </c>
    </row>
    <row r="91">
      <c r="A91" t="n">
        <v>9</v>
      </c>
      <c r="B91" t="n">
        <v>80</v>
      </c>
      <c r="C91" t="inlineStr">
        <is>
          <t xml:space="preserve">CONCLUIDO	</t>
        </is>
      </c>
      <c r="D91" t="n">
        <v>1.1869</v>
      </c>
      <c r="E91" t="n">
        <v>84.26000000000001</v>
      </c>
      <c r="F91" t="n">
        <v>80.03</v>
      </c>
      <c r="G91" t="n">
        <v>81.39</v>
      </c>
      <c r="H91" t="n">
        <v>1.03</v>
      </c>
      <c r="I91" t="n">
        <v>59</v>
      </c>
      <c r="J91" t="n">
        <v>172.08</v>
      </c>
      <c r="K91" t="n">
        <v>50.28</v>
      </c>
      <c r="L91" t="n">
        <v>10</v>
      </c>
      <c r="M91" t="n">
        <v>57</v>
      </c>
      <c r="N91" t="n">
        <v>31.8</v>
      </c>
      <c r="O91" t="n">
        <v>21457.64</v>
      </c>
      <c r="P91" t="n">
        <v>808.01</v>
      </c>
      <c r="Q91" t="n">
        <v>3559.33</v>
      </c>
      <c r="R91" t="n">
        <v>240.95</v>
      </c>
      <c r="S91" t="n">
        <v>137.76</v>
      </c>
      <c r="T91" t="n">
        <v>44515.99</v>
      </c>
      <c r="U91" t="n">
        <v>0.57</v>
      </c>
      <c r="V91" t="n">
        <v>0.86</v>
      </c>
      <c r="W91" t="n">
        <v>6.32</v>
      </c>
      <c r="X91" t="n">
        <v>2.62</v>
      </c>
      <c r="Y91" t="n">
        <v>0.5</v>
      </c>
      <c r="Z91" t="n">
        <v>10</v>
      </c>
    </row>
    <row r="92">
      <c r="A92" t="n">
        <v>10</v>
      </c>
      <c r="B92" t="n">
        <v>80</v>
      </c>
      <c r="C92" t="inlineStr">
        <is>
          <t xml:space="preserve">CONCLUIDO	</t>
        </is>
      </c>
      <c r="D92" t="n">
        <v>1.1932</v>
      </c>
      <c r="E92" t="n">
        <v>83.81</v>
      </c>
      <c r="F92" t="n">
        <v>79.77</v>
      </c>
      <c r="G92" t="n">
        <v>90.31</v>
      </c>
      <c r="H92" t="n">
        <v>1.12</v>
      </c>
      <c r="I92" t="n">
        <v>53</v>
      </c>
      <c r="J92" t="n">
        <v>173.55</v>
      </c>
      <c r="K92" t="n">
        <v>50.28</v>
      </c>
      <c r="L92" t="n">
        <v>11</v>
      </c>
      <c r="M92" t="n">
        <v>42</v>
      </c>
      <c r="N92" t="n">
        <v>32.27</v>
      </c>
      <c r="O92" t="n">
        <v>21638.31</v>
      </c>
      <c r="P92" t="n">
        <v>782.4400000000001</v>
      </c>
      <c r="Q92" t="n">
        <v>3559.34</v>
      </c>
      <c r="R92" t="n">
        <v>231.79</v>
      </c>
      <c r="S92" t="n">
        <v>137.76</v>
      </c>
      <c r="T92" t="n">
        <v>39966.7</v>
      </c>
      <c r="U92" t="n">
        <v>0.59</v>
      </c>
      <c r="V92" t="n">
        <v>0.86</v>
      </c>
      <c r="W92" t="n">
        <v>6.32</v>
      </c>
      <c r="X92" t="n">
        <v>2.37</v>
      </c>
      <c r="Y92" t="n">
        <v>0.5</v>
      </c>
      <c r="Z92" t="n">
        <v>10</v>
      </c>
    </row>
    <row r="93">
      <c r="A93" t="n">
        <v>11</v>
      </c>
      <c r="B93" t="n">
        <v>80</v>
      </c>
      <c r="C93" t="inlineStr">
        <is>
          <t xml:space="preserve">CONCLUIDO	</t>
        </is>
      </c>
      <c r="D93" t="n">
        <v>1.1986</v>
      </c>
      <c r="E93" t="n">
        <v>83.43000000000001</v>
      </c>
      <c r="F93" t="n">
        <v>79.56</v>
      </c>
      <c r="G93" t="n">
        <v>99.45</v>
      </c>
      <c r="H93" t="n">
        <v>1.22</v>
      </c>
      <c r="I93" t="n">
        <v>48</v>
      </c>
      <c r="J93" t="n">
        <v>175.02</v>
      </c>
      <c r="K93" t="n">
        <v>50.28</v>
      </c>
      <c r="L93" t="n">
        <v>12</v>
      </c>
      <c r="M93" t="n">
        <v>23</v>
      </c>
      <c r="N93" t="n">
        <v>32.74</v>
      </c>
      <c r="O93" t="n">
        <v>21819.6</v>
      </c>
      <c r="P93" t="n">
        <v>763.01</v>
      </c>
      <c r="Q93" t="n">
        <v>3559.28</v>
      </c>
      <c r="R93" t="n">
        <v>224.42</v>
      </c>
      <c r="S93" t="n">
        <v>137.76</v>
      </c>
      <c r="T93" t="n">
        <v>36306.95</v>
      </c>
      <c r="U93" t="n">
        <v>0.61</v>
      </c>
      <c r="V93" t="n">
        <v>0.86</v>
      </c>
      <c r="W93" t="n">
        <v>6.32</v>
      </c>
      <c r="X93" t="n">
        <v>2.15</v>
      </c>
      <c r="Y93" t="n">
        <v>0.5</v>
      </c>
      <c r="Z93" t="n">
        <v>10</v>
      </c>
    </row>
    <row r="94">
      <c r="A94" t="n">
        <v>12</v>
      </c>
      <c r="B94" t="n">
        <v>80</v>
      </c>
      <c r="C94" t="inlineStr">
        <is>
          <t xml:space="preserve">CONCLUIDO	</t>
        </is>
      </c>
      <c r="D94" t="n">
        <v>1.2003</v>
      </c>
      <c r="E94" t="n">
        <v>83.31999999999999</v>
      </c>
      <c r="F94" t="n">
        <v>79.51000000000001</v>
      </c>
      <c r="G94" t="n">
        <v>103.71</v>
      </c>
      <c r="H94" t="n">
        <v>1.31</v>
      </c>
      <c r="I94" t="n">
        <v>46</v>
      </c>
      <c r="J94" t="n">
        <v>176.49</v>
      </c>
      <c r="K94" t="n">
        <v>50.28</v>
      </c>
      <c r="L94" t="n">
        <v>13</v>
      </c>
      <c r="M94" t="n">
        <v>7</v>
      </c>
      <c r="N94" t="n">
        <v>33.21</v>
      </c>
      <c r="O94" t="n">
        <v>22001.54</v>
      </c>
      <c r="P94" t="n">
        <v>759.77</v>
      </c>
      <c r="Q94" t="n">
        <v>3559.32</v>
      </c>
      <c r="R94" t="n">
        <v>221.74</v>
      </c>
      <c r="S94" t="n">
        <v>137.76</v>
      </c>
      <c r="T94" t="n">
        <v>34977.66</v>
      </c>
      <c r="U94" t="n">
        <v>0.62</v>
      </c>
      <c r="V94" t="n">
        <v>0.87</v>
      </c>
      <c r="W94" t="n">
        <v>6.35</v>
      </c>
      <c r="X94" t="n">
        <v>2.1</v>
      </c>
      <c r="Y94" t="n">
        <v>0.5</v>
      </c>
      <c r="Z94" t="n">
        <v>10</v>
      </c>
    </row>
    <row r="95">
      <c r="A95" t="n">
        <v>13</v>
      </c>
      <c r="B95" t="n">
        <v>80</v>
      </c>
      <c r="C95" t="inlineStr">
        <is>
          <t xml:space="preserve">CONCLUIDO	</t>
        </is>
      </c>
      <c r="D95" t="n">
        <v>1.2001</v>
      </c>
      <c r="E95" t="n">
        <v>83.33</v>
      </c>
      <c r="F95" t="n">
        <v>79.52</v>
      </c>
      <c r="G95" t="n">
        <v>103.72</v>
      </c>
      <c r="H95" t="n">
        <v>1.4</v>
      </c>
      <c r="I95" t="n">
        <v>46</v>
      </c>
      <c r="J95" t="n">
        <v>177.97</v>
      </c>
      <c r="K95" t="n">
        <v>50.28</v>
      </c>
      <c r="L95" t="n">
        <v>14</v>
      </c>
      <c r="M95" t="n">
        <v>1</v>
      </c>
      <c r="N95" t="n">
        <v>33.69</v>
      </c>
      <c r="O95" t="n">
        <v>22184.13</v>
      </c>
      <c r="P95" t="n">
        <v>765.58</v>
      </c>
      <c r="Q95" t="n">
        <v>3559.34</v>
      </c>
      <c r="R95" t="n">
        <v>221.86</v>
      </c>
      <c r="S95" t="n">
        <v>137.76</v>
      </c>
      <c r="T95" t="n">
        <v>35038.06</v>
      </c>
      <c r="U95" t="n">
        <v>0.62</v>
      </c>
      <c r="V95" t="n">
        <v>0.86</v>
      </c>
      <c r="W95" t="n">
        <v>6.36</v>
      </c>
      <c r="X95" t="n">
        <v>2.12</v>
      </c>
      <c r="Y95" t="n">
        <v>0.5</v>
      </c>
      <c r="Z95" t="n">
        <v>10</v>
      </c>
    </row>
    <row r="96">
      <c r="A96" t="n">
        <v>14</v>
      </c>
      <c r="B96" t="n">
        <v>80</v>
      </c>
      <c r="C96" t="inlineStr">
        <is>
          <t xml:space="preserve">CONCLUIDO	</t>
        </is>
      </c>
      <c r="D96" t="n">
        <v>1.2</v>
      </c>
      <c r="E96" t="n">
        <v>83.33</v>
      </c>
      <c r="F96" t="n">
        <v>79.53</v>
      </c>
      <c r="G96" t="n">
        <v>103.73</v>
      </c>
      <c r="H96" t="n">
        <v>1.48</v>
      </c>
      <c r="I96" t="n">
        <v>46</v>
      </c>
      <c r="J96" t="n">
        <v>179.46</v>
      </c>
      <c r="K96" t="n">
        <v>50.28</v>
      </c>
      <c r="L96" t="n">
        <v>15</v>
      </c>
      <c r="M96" t="n">
        <v>0</v>
      </c>
      <c r="N96" t="n">
        <v>34.18</v>
      </c>
      <c r="O96" t="n">
        <v>22367.38</v>
      </c>
      <c r="P96" t="n">
        <v>771.52</v>
      </c>
      <c r="Q96" t="n">
        <v>3559.34</v>
      </c>
      <c r="R96" t="n">
        <v>221.87</v>
      </c>
      <c r="S96" t="n">
        <v>137.76</v>
      </c>
      <c r="T96" t="n">
        <v>35041.89</v>
      </c>
      <c r="U96" t="n">
        <v>0.62</v>
      </c>
      <c r="V96" t="n">
        <v>0.86</v>
      </c>
      <c r="W96" t="n">
        <v>6.36</v>
      </c>
      <c r="X96" t="n">
        <v>2.12</v>
      </c>
      <c r="Y96" t="n">
        <v>0.5</v>
      </c>
      <c r="Z96" t="n">
        <v>10</v>
      </c>
    </row>
    <row r="97">
      <c r="A97" t="n">
        <v>0</v>
      </c>
      <c r="B97" t="n">
        <v>35</v>
      </c>
      <c r="C97" t="inlineStr">
        <is>
          <t xml:space="preserve">CONCLUIDO	</t>
        </is>
      </c>
      <c r="D97" t="n">
        <v>0.8567</v>
      </c>
      <c r="E97" t="n">
        <v>116.73</v>
      </c>
      <c r="F97" t="n">
        <v>104.89</v>
      </c>
      <c r="G97" t="n">
        <v>10.89</v>
      </c>
      <c r="H97" t="n">
        <v>0.22</v>
      </c>
      <c r="I97" t="n">
        <v>578</v>
      </c>
      <c r="J97" t="n">
        <v>80.84</v>
      </c>
      <c r="K97" t="n">
        <v>35.1</v>
      </c>
      <c r="L97" t="n">
        <v>1</v>
      </c>
      <c r="M97" t="n">
        <v>576</v>
      </c>
      <c r="N97" t="n">
        <v>9.74</v>
      </c>
      <c r="O97" t="n">
        <v>10204.21</v>
      </c>
      <c r="P97" t="n">
        <v>794.11</v>
      </c>
      <c r="Q97" t="n">
        <v>3559.74</v>
      </c>
      <c r="R97" t="n">
        <v>1082.85</v>
      </c>
      <c r="S97" t="n">
        <v>137.76</v>
      </c>
      <c r="T97" t="n">
        <v>462874.85</v>
      </c>
      <c r="U97" t="n">
        <v>0.13</v>
      </c>
      <c r="V97" t="n">
        <v>0.66</v>
      </c>
      <c r="W97" t="n">
        <v>7.21</v>
      </c>
      <c r="X97" t="n">
        <v>27.47</v>
      </c>
      <c r="Y97" t="n">
        <v>0.5</v>
      </c>
      <c r="Z97" t="n">
        <v>10</v>
      </c>
    </row>
    <row r="98">
      <c r="A98" t="n">
        <v>1</v>
      </c>
      <c r="B98" t="n">
        <v>35</v>
      </c>
      <c r="C98" t="inlineStr">
        <is>
          <t xml:space="preserve">CONCLUIDO	</t>
        </is>
      </c>
      <c r="D98" t="n">
        <v>1.0679</v>
      </c>
      <c r="E98" t="n">
        <v>93.64</v>
      </c>
      <c r="F98" t="n">
        <v>87.86</v>
      </c>
      <c r="G98" t="n">
        <v>23.32</v>
      </c>
      <c r="H98" t="n">
        <v>0.43</v>
      </c>
      <c r="I98" t="n">
        <v>226</v>
      </c>
      <c r="J98" t="n">
        <v>82.04000000000001</v>
      </c>
      <c r="K98" t="n">
        <v>35.1</v>
      </c>
      <c r="L98" t="n">
        <v>2</v>
      </c>
      <c r="M98" t="n">
        <v>224</v>
      </c>
      <c r="N98" t="n">
        <v>9.94</v>
      </c>
      <c r="O98" t="n">
        <v>10352.53</v>
      </c>
      <c r="P98" t="n">
        <v>623.34</v>
      </c>
      <c r="Q98" t="n">
        <v>3559.45</v>
      </c>
      <c r="R98" t="n">
        <v>506.37</v>
      </c>
      <c r="S98" t="n">
        <v>137.76</v>
      </c>
      <c r="T98" t="n">
        <v>176390.55</v>
      </c>
      <c r="U98" t="n">
        <v>0.27</v>
      </c>
      <c r="V98" t="n">
        <v>0.78</v>
      </c>
      <c r="W98" t="n">
        <v>6.58</v>
      </c>
      <c r="X98" t="n">
        <v>10.45</v>
      </c>
      <c r="Y98" t="n">
        <v>0.5</v>
      </c>
      <c r="Z98" t="n">
        <v>10</v>
      </c>
    </row>
    <row r="99">
      <c r="A99" t="n">
        <v>2</v>
      </c>
      <c r="B99" t="n">
        <v>35</v>
      </c>
      <c r="C99" t="inlineStr">
        <is>
          <t xml:space="preserve">CONCLUIDO	</t>
        </is>
      </c>
      <c r="D99" t="n">
        <v>1.1415</v>
      </c>
      <c r="E99" t="n">
        <v>87.61</v>
      </c>
      <c r="F99" t="n">
        <v>83.44</v>
      </c>
      <c r="G99" t="n">
        <v>37.93</v>
      </c>
      <c r="H99" t="n">
        <v>0.63</v>
      </c>
      <c r="I99" t="n">
        <v>132</v>
      </c>
      <c r="J99" t="n">
        <v>83.25</v>
      </c>
      <c r="K99" t="n">
        <v>35.1</v>
      </c>
      <c r="L99" t="n">
        <v>3</v>
      </c>
      <c r="M99" t="n">
        <v>124</v>
      </c>
      <c r="N99" t="n">
        <v>10.15</v>
      </c>
      <c r="O99" t="n">
        <v>10501.19</v>
      </c>
      <c r="P99" t="n">
        <v>546.28</v>
      </c>
      <c r="Q99" t="n">
        <v>3559.41</v>
      </c>
      <c r="R99" t="n">
        <v>356.07</v>
      </c>
      <c r="S99" t="n">
        <v>137.76</v>
      </c>
      <c r="T99" t="n">
        <v>101710.66</v>
      </c>
      <c r="U99" t="n">
        <v>0.39</v>
      </c>
      <c r="V99" t="n">
        <v>0.82</v>
      </c>
      <c r="W99" t="n">
        <v>6.45</v>
      </c>
      <c r="X99" t="n">
        <v>6.03</v>
      </c>
      <c r="Y99" t="n">
        <v>0.5</v>
      </c>
      <c r="Z99" t="n">
        <v>10</v>
      </c>
    </row>
    <row r="100">
      <c r="A100" t="n">
        <v>3</v>
      </c>
      <c r="B100" t="n">
        <v>35</v>
      </c>
      <c r="C100" t="inlineStr">
        <is>
          <t xml:space="preserve">CONCLUIDO	</t>
        </is>
      </c>
      <c r="D100" t="n">
        <v>1.1646</v>
      </c>
      <c r="E100" t="n">
        <v>85.87</v>
      </c>
      <c r="F100" t="n">
        <v>82.18000000000001</v>
      </c>
      <c r="G100" t="n">
        <v>47.41</v>
      </c>
      <c r="H100" t="n">
        <v>0.83</v>
      </c>
      <c r="I100" t="n">
        <v>104</v>
      </c>
      <c r="J100" t="n">
        <v>84.45999999999999</v>
      </c>
      <c r="K100" t="n">
        <v>35.1</v>
      </c>
      <c r="L100" t="n">
        <v>4</v>
      </c>
      <c r="M100" t="n">
        <v>12</v>
      </c>
      <c r="N100" t="n">
        <v>10.36</v>
      </c>
      <c r="O100" t="n">
        <v>10650.22</v>
      </c>
      <c r="P100" t="n">
        <v>514.5700000000001</v>
      </c>
      <c r="Q100" t="n">
        <v>3559.62</v>
      </c>
      <c r="R100" t="n">
        <v>309.59</v>
      </c>
      <c r="S100" t="n">
        <v>137.76</v>
      </c>
      <c r="T100" t="n">
        <v>78613.82000000001</v>
      </c>
      <c r="U100" t="n">
        <v>0.44</v>
      </c>
      <c r="V100" t="n">
        <v>0.84</v>
      </c>
      <c r="W100" t="n">
        <v>6.51</v>
      </c>
      <c r="X100" t="n">
        <v>4.78</v>
      </c>
      <c r="Y100" t="n">
        <v>0.5</v>
      </c>
      <c r="Z100" t="n">
        <v>10</v>
      </c>
    </row>
    <row r="101">
      <c r="A101" t="n">
        <v>4</v>
      </c>
      <c r="B101" t="n">
        <v>35</v>
      </c>
      <c r="C101" t="inlineStr">
        <is>
          <t xml:space="preserve">CONCLUIDO	</t>
        </is>
      </c>
      <c r="D101" t="n">
        <v>1.1648</v>
      </c>
      <c r="E101" t="n">
        <v>85.84999999999999</v>
      </c>
      <c r="F101" t="n">
        <v>82.18000000000001</v>
      </c>
      <c r="G101" t="n">
        <v>47.87</v>
      </c>
      <c r="H101" t="n">
        <v>1.02</v>
      </c>
      <c r="I101" t="n">
        <v>103</v>
      </c>
      <c r="J101" t="n">
        <v>85.67</v>
      </c>
      <c r="K101" t="n">
        <v>35.1</v>
      </c>
      <c r="L101" t="n">
        <v>5</v>
      </c>
      <c r="M101" t="n">
        <v>0</v>
      </c>
      <c r="N101" t="n">
        <v>10.57</v>
      </c>
      <c r="O101" t="n">
        <v>10799.59</v>
      </c>
      <c r="P101" t="n">
        <v>519.59</v>
      </c>
      <c r="Q101" t="n">
        <v>3559.42</v>
      </c>
      <c r="R101" t="n">
        <v>309.22</v>
      </c>
      <c r="S101" t="n">
        <v>137.76</v>
      </c>
      <c r="T101" t="n">
        <v>78435.24000000001</v>
      </c>
      <c r="U101" t="n">
        <v>0.45</v>
      </c>
      <c r="V101" t="n">
        <v>0.84</v>
      </c>
      <c r="W101" t="n">
        <v>6.53</v>
      </c>
      <c r="X101" t="n">
        <v>4.78</v>
      </c>
      <c r="Y101" t="n">
        <v>0.5</v>
      </c>
      <c r="Z101" t="n">
        <v>10</v>
      </c>
    </row>
    <row r="102">
      <c r="A102" t="n">
        <v>0</v>
      </c>
      <c r="B102" t="n">
        <v>50</v>
      </c>
      <c r="C102" t="inlineStr">
        <is>
          <t xml:space="preserve">CONCLUIDO	</t>
        </is>
      </c>
      <c r="D102" t="n">
        <v>0.7427</v>
      </c>
      <c r="E102" t="n">
        <v>134.65</v>
      </c>
      <c r="F102" t="n">
        <v>115.19</v>
      </c>
      <c r="G102" t="n">
        <v>8.82</v>
      </c>
      <c r="H102" t="n">
        <v>0.16</v>
      </c>
      <c r="I102" t="n">
        <v>784</v>
      </c>
      <c r="J102" t="n">
        <v>107.41</v>
      </c>
      <c r="K102" t="n">
        <v>41.65</v>
      </c>
      <c r="L102" t="n">
        <v>1</v>
      </c>
      <c r="M102" t="n">
        <v>782</v>
      </c>
      <c r="N102" t="n">
        <v>14.77</v>
      </c>
      <c r="O102" t="n">
        <v>13481.73</v>
      </c>
      <c r="P102" t="n">
        <v>1074.21</v>
      </c>
      <c r="Q102" t="n">
        <v>3559.69</v>
      </c>
      <c r="R102" t="n">
        <v>1433.12</v>
      </c>
      <c r="S102" t="n">
        <v>137.76</v>
      </c>
      <c r="T102" t="n">
        <v>636975.47</v>
      </c>
      <c r="U102" t="n">
        <v>0.1</v>
      </c>
      <c r="V102" t="n">
        <v>0.6</v>
      </c>
      <c r="W102" t="n">
        <v>7.54</v>
      </c>
      <c r="X102" t="n">
        <v>37.77</v>
      </c>
      <c r="Y102" t="n">
        <v>0.5</v>
      </c>
      <c r="Z102" t="n">
        <v>10</v>
      </c>
    </row>
    <row r="103">
      <c r="A103" t="n">
        <v>1</v>
      </c>
      <c r="B103" t="n">
        <v>50</v>
      </c>
      <c r="C103" t="inlineStr">
        <is>
          <t xml:space="preserve">CONCLUIDO	</t>
        </is>
      </c>
      <c r="D103" t="n">
        <v>1.0013</v>
      </c>
      <c r="E103" t="n">
        <v>99.87</v>
      </c>
      <c r="F103" t="n">
        <v>91.23</v>
      </c>
      <c r="G103" t="n">
        <v>18.43</v>
      </c>
      <c r="H103" t="n">
        <v>0.32</v>
      </c>
      <c r="I103" t="n">
        <v>297</v>
      </c>
      <c r="J103" t="n">
        <v>108.68</v>
      </c>
      <c r="K103" t="n">
        <v>41.65</v>
      </c>
      <c r="L103" t="n">
        <v>2</v>
      </c>
      <c r="M103" t="n">
        <v>295</v>
      </c>
      <c r="N103" t="n">
        <v>15.03</v>
      </c>
      <c r="O103" t="n">
        <v>13638.32</v>
      </c>
      <c r="P103" t="n">
        <v>820.91</v>
      </c>
      <c r="Q103" t="n">
        <v>3559.46</v>
      </c>
      <c r="R103" t="n">
        <v>619.58</v>
      </c>
      <c r="S103" t="n">
        <v>137.76</v>
      </c>
      <c r="T103" t="n">
        <v>232642.9</v>
      </c>
      <c r="U103" t="n">
        <v>0.22</v>
      </c>
      <c r="V103" t="n">
        <v>0.75</v>
      </c>
      <c r="W103" t="n">
        <v>6.74</v>
      </c>
      <c r="X103" t="n">
        <v>13.82</v>
      </c>
      <c r="Y103" t="n">
        <v>0.5</v>
      </c>
      <c r="Z103" t="n">
        <v>10</v>
      </c>
    </row>
    <row r="104">
      <c r="A104" t="n">
        <v>2</v>
      </c>
      <c r="B104" t="n">
        <v>50</v>
      </c>
      <c r="C104" t="inlineStr">
        <is>
          <t xml:space="preserve">CONCLUIDO	</t>
        </is>
      </c>
      <c r="D104" t="n">
        <v>1.0912</v>
      </c>
      <c r="E104" t="n">
        <v>91.65000000000001</v>
      </c>
      <c r="F104" t="n">
        <v>85.63</v>
      </c>
      <c r="G104" t="n">
        <v>28.7</v>
      </c>
      <c r="H104" t="n">
        <v>0.48</v>
      </c>
      <c r="I104" t="n">
        <v>179</v>
      </c>
      <c r="J104" t="n">
        <v>109.96</v>
      </c>
      <c r="K104" t="n">
        <v>41.65</v>
      </c>
      <c r="L104" t="n">
        <v>3</v>
      </c>
      <c r="M104" t="n">
        <v>177</v>
      </c>
      <c r="N104" t="n">
        <v>15.31</v>
      </c>
      <c r="O104" t="n">
        <v>13795.21</v>
      </c>
      <c r="P104" t="n">
        <v>740.42</v>
      </c>
      <c r="Q104" t="n">
        <v>3559.45</v>
      </c>
      <c r="R104" t="n">
        <v>430.27</v>
      </c>
      <c r="S104" t="n">
        <v>137.76</v>
      </c>
      <c r="T104" t="n">
        <v>138580.21</v>
      </c>
      <c r="U104" t="n">
        <v>0.32</v>
      </c>
      <c r="V104" t="n">
        <v>0.8</v>
      </c>
      <c r="W104" t="n">
        <v>6.53</v>
      </c>
      <c r="X104" t="n">
        <v>8.220000000000001</v>
      </c>
      <c r="Y104" t="n">
        <v>0.5</v>
      </c>
      <c r="Z104" t="n">
        <v>10</v>
      </c>
    </row>
    <row r="105">
      <c r="A105" t="n">
        <v>3</v>
      </c>
      <c r="B105" t="n">
        <v>50</v>
      </c>
      <c r="C105" t="inlineStr">
        <is>
          <t xml:space="preserve">CONCLUIDO	</t>
        </is>
      </c>
      <c r="D105" t="n">
        <v>1.1375</v>
      </c>
      <c r="E105" t="n">
        <v>87.91</v>
      </c>
      <c r="F105" t="n">
        <v>83.09999999999999</v>
      </c>
      <c r="G105" t="n">
        <v>39.89</v>
      </c>
      <c r="H105" t="n">
        <v>0.63</v>
      </c>
      <c r="I105" t="n">
        <v>125</v>
      </c>
      <c r="J105" t="n">
        <v>111.23</v>
      </c>
      <c r="K105" t="n">
        <v>41.65</v>
      </c>
      <c r="L105" t="n">
        <v>4</v>
      </c>
      <c r="M105" t="n">
        <v>123</v>
      </c>
      <c r="N105" t="n">
        <v>15.58</v>
      </c>
      <c r="O105" t="n">
        <v>13952.52</v>
      </c>
      <c r="P105" t="n">
        <v>687.6799999999999</v>
      </c>
      <c r="Q105" t="n">
        <v>3559.32</v>
      </c>
      <c r="R105" t="n">
        <v>345.42</v>
      </c>
      <c r="S105" t="n">
        <v>137.76</v>
      </c>
      <c r="T105" t="n">
        <v>96424.8</v>
      </c>
      <c r="U105" t="n">
        <v>0.4</v>
      </c>
      <c r="V105" t="n">
        <v>0.83</v>
      </c>
      <c r="W105" t="n">
        <v>6.42</v>
      </c>
      <c r="X105" t="n">
        <v>5.69</v>
      </c>
      <c r="Y105" t="n">
        <v>0.5</v>
      </c>
      <c r="Z105" t="n">
        <v>10</v>
      </c>
    </row>
    <row r="106">
      <c r="A106" t="n">
        <v>4</v>
      </c>
      <c r="B106" t="n">
        <v>50</v>
      </c>
      <c r="C106" t="inlineStr">
        <is>
          <t xml:space="preserve">CONCLUIDO	</t>
        </is>
      </c>
      <c r="D106" t="n">
        <v>1.1666</v>
      </c>
      <c r="E106" t="n">
        <v>85.72</v>
      </c>
      <c r="F106" t="n">
        <v>81.61</v>
      </c>
      <c r="G106" t="n">
        <v>52.65</v>
      </c>
      <c r="H106" t="n">
        <v>0.78</v>
      </c>
      <c r="I106" t="n">
        <v>93</v>
      </c>
      <c r="J106" t="n">
        <v>112.51</v>
      </c>
      <c r="K106" t="n">
        <v>41.65</v>
      </c>
      <c r="L106" t="n">
        <v>5</v>
      </c>
      <c r="M106" t="n">
        <v>89</v>
      </c>
      <c r="N106" t="n">
        <v>15.86</v>
      </c>
      <c r="O106" t="n">
        <v>14110.24</v>
      </c>
      <c r="P106" t="n">
        <v>640.42</v>
      </c>
      <c r="Q106" t="n">
        <v>3559.43</v>
      </c>
      <c r="R106" t="n">
        <v>294.91</v>
      </c>
      <c r="S106" t="n">
        <v>137.76</v>
      </c>
      <c r="T106" t="n">
        <v>71328.08</v>
      </c>
      <c r="U106" t="n">
        <v>0.47</v>
      </c>
      <c r="V106" t="n">
        <v>0.84</v>
      </c>
      <c r="W106" t="n">
        <v>6.36</v>
      </c>
      <c r="X106" t="n">
        <v>4.21</v>
      </c>
      <c r="Y106" t="n">
        <v>0.5</v>
      </c>
      <c r="Z106" t="n">
        <v>10</v>
      </c>
    </row>
    <row r="107">
      <c r="A107" t="n">
        <v>5</v>
      </c>
      <c r="B107" t="n">
        <v>50</v>
      </c>
      <c r="C107" t="inlineStr">
        <is>
          <t xml:space="preserve">CONCLUIDO	</t>
        </is>
      </c>
      <c r="D107" t="n">
        <v>1.1819</v>
      </c>
      <c r="E107" t="n">
        <v>84.61</v>
      </c>
      <c r="F107" t="n">
        <v>80.88</v>
      </c>
      <c r="G107" t="n">
        <v>63.85</v>
      </c>
      <c r="H107" t="n">
        <v>0.93</v>
      </c>
      <c r="I107" t="n">
        <v>76</v>
      </c>
      <c r="J107" t="n">
        <v>113.79</v>
      </c>
      <c r="K107" t="n">
        <v>41.65</v>
      </c>
      <c r="L107" t="n">
        <v>6</v>
      </c>
      <c r="M107" t="n">
        <v>35</v>
      </c>
      <c r="N107" t="n">
        <v>16.14</v>
      </c>
      <c r="O107" t="n">
        <v>14268.39</v>
      </c>
      <c r="P107" t="n">
        <v>605.62</v>
      </c>
      <c r="Q107" t="n">
        <v>3559.32</v>
      </c>
      <c r="R107" t="n">
        <v>268.28</v>
      </c>
      <c r="S107" t="n">
        <v>137.76</v>
      </c>
      <c r="T107" t="n">
        <v>58100.17</v>
      </c>
      <c r="U107" t="n">
        <v>0.51</v>
      </c>
      <c r="V107" t="n">
        <v>0.85</v>
      </c>
      <c r="W107" t="n">
        <v>6.39</v>
      </c>
      <c r="X107" t="n">
        <v>3.48</v>
      </c>
      <c r="Y107" t="n">
        <v>0.5</v>
      </c>
      <c r="Z107" t="n">
        <v>10</v>
      </c>
    </row>
    <row r="108">
      <c r="A108" t="n">
        <v>6</v>
      </c>
      <c r="B108" t="n">
        <v>50</v>
      </c>
      <c r="C108" t="inlineStr">
        <is>
          <t xml:space="preserve">CONCLUIDO	</t>
        </is>
      </c>
      <c r="D108" t="n">
        <v>1.1843</v>
      </c>
      <c r="E108" t="n">
        <v>84.44</v>
      </c>
      <c r="F108" t="n">
        <v>80.78</v>
      </c>
      <c r="G108" t="n">
        <v>66.40000000000001</v>
      </c>
      <c r="H108" t="n">
        <v>1.07</v>
      </c>
      <c r="I108" t="n">
        <v>73</v>
      </c>
      <c r="J108" t="n">
        <v>115.08</v>
      </c>
      <c r="K108" t="n">
        <v>41.65</v>
      </c>
      <c r="L108" t="n">
        <v>7</v>
      </c>
      <c r="M108" t="n">
        <v>3</v>
      </c>
      <c r="N108" t="n">
        <v>16.43</v>
      </c>
      <c r="O108" t="n">
        <v>14426.96</v>
      </c>
      <c r="P108" t="n">
        <v>604.74</v>
      </c>
      <c r="Q108" t="n">
        <v>3559.34</v>
      </c>
      <c r="R108" t="n">
        <v>263.44</v>
      </c>
      <c r="S108" t="n">
        <v>137.76</v>
      </c>
      <c r="T108" t="n">
        <v>55693.16</v>
      </c>
      <c r="U108" t="n">
        <v>0.52</v>
      </c>
      <c r="V108" t="n">
        <v>0.85</v>
      </c>
      <c r="W108" t="n">
        <v>6.43</v>
      </c>
      <c r="X108" t="n">
        <v>3.37</v>
      </c>
      <c r="Y108" t="n">
        <v>0.5</v>
      </c>
      <c r="Z108" t="n">
        <v>10</v>
      </c>
    </row>
    <row r="109">
      <c r="A109" t="n">
        <v>7</v>
      </c>
      <c r="B109" t="n">
        <v>50</v>
      </c>
      <c r="C109" t="inlineStr">
        <is>
          <t xml:space="preserve">CONCLUIDO	</t>
        </is>
      </c>
      <c r="D109" t="n">
        <v>1.1844</v>
      </c>
      <c r="E109" t="n">
        <v>84.43000000000001</v>
      </c>
      <c r="F109" t="n">
        <v>80.77</v>
      </c>
      <c r="G109" t="n">
        <v>66.39</v>
      </c>
      <c r="H109" t="n">
        <v>1.21</v>
      </c>
      <c r="I109" t="n">
        <v>73</v>
      </c>
      <c r="J109" t="n">
        <v>116.37</v>
      </c>
      <c r="K109" t="n">
        <v>41.65</v>
      </c>
      <c r="L109" t="n">
        <v>8</v>
      </c>
      <c r="M109" t="n">
        <v>0</v>
      </c>
      <c r="N109" t="n">
        <v>16.72</v>
      </c>
      <c r="O109" t="n">
        <v>14585.96</v>
      </c>
      <c r="P109" t="n">
        <v>609.89</v>
      </c>
      <c r="Q109" t="n">
        <v>3559.34</v>
      </c>
      <c r="R109" t="n">
        <v>263.09</v>
      </c>
      <c r="S109" t="n">
        <v>137.76</v>
      </c>
      <c r="T109" t="n">
        <v>55517.23</v>
      </c>
      <c r="U109" t="n">
        <v>0.52</v>
      </c>
      <c r="V109" t="n">
        <v>0.85</v>
      </c>
      <c r="W109" t="n">
        <v>6.43</v>
      </c>
      <c r="X109" t="n">
        <v>3.37</v>
      </c>
      <c r="Y109" t="n">
        <v>0.5</v>
      </c>
      <c r="Z109" t="n">
        <v>10</v>
      </c>
    </row>
    <row r="110">
      <c r="A110" t="n">
        <v>0</v>
      </c>
      <c r="B110" t="n">
        <v>25</v>
      </c>
      <c r="C110" t="inlineStr">
        <is>
          <t xml:space="preserve">CONCLUIDO	</t>
        </is>
      </c>
      <c r="D110" t="n">
        <v>0.9468</v>
      </c>
      <c r="E110" t="n">
        <v>105.62</v>
      </c>
      <c r="F110" t="n">
        <v>97.81</v>
      </c>
      <c r="G110" t="n">
        <v>13.55</v>
      </c>
      <c r="H110" t="n">
        <v>0.28</v>
      </c>
      <c r="I110" t="n">
        <v>433</v>
      </c>
      <c r="J110" t="n">
        <v>61.76</v>
      </c>
      <c r="K110" t="n">
        <v>28.92</v>
      </c>
      <c r="L110" t="n">
        <v>1</v>
      </c>
      <c r="M110" t="n">
        <v>431</v>
      </c>
      <c r="N110" t="n">
        <v>6.84</v>
      </c>
      <c r="O110" t="n">
        <v>7851.41</v>
      </c>
      <c r="P110" t="n">
        <v>596.71</v>
      </c>
      <c r="Q110" t="n">
        <v>3559.48</v>
      </c>
      <c r="R110" t="n">
        <v>842.52</v>
      </c>
      <c r="S110" t="n">
        <v>137.76</v>
      </c>
      <c r="T110" t="n">
        <v>343431.58</v>
      </c>
      <c r="U110" t="n">
        <v>0.16</v>
      </c>
      <c r="V110" t="n">
        <v>0.7</v>
      </c>
      <c r="W110" t="n">
        <v>6.97</v>
      </c>
      <c r="X110" t="n">
        <v>20.4</v>
      </c>
      <c r="Y110" t="n">
        <v>0.5</v>
      </c>
      <c r="Z110" t="n">
        <v>10</v>
      </c>
    </row>
    <row r="111">
      <c r="A111" t="n">
        <v>1</v>
      </c>
      <c r="B111" t="n">
        <v>25</v>
      </c>
      <c r="C111" t="inlineStr">
        <is>
          <t xml:space="preserve">CONCLUIDO	</t>
        </is>
      </c>
      <c r="D111" t="n">
        <v>1.1198</v>
      </c>
      <c r="E111" t="n">
        <v>89.3</v>
      </c>
      <c r="F111" t="n">
        <v>85.16</v>
      </c>
      <c r="G111" t="n">
        <v>30.23</v>
      </c>
      <c r="H111" t="n">
        <v>0.55</v>
      </c>
      <c r="I111" t="n">
        <v>169</v>
      </c>
      <c r="J111" t="n">
        <v>62.92</v>
      </c>
      <c r="K111" t="n">
        <v>28.92</v>
      </c>
      <c r="L111" t="n">
        <v>2</v>
      </c>
      <c r="M111" t="n">
        <v>134</v>
      </c>
      <c r="N111" t="n">
        <v>7</v>
      </c>
      <c r="O111" t="n">
        <v>7994.37</v>
      </c>
      <c r="P111" t="n">
        <v>461.79</v>
      </c>
      <c r="Q111" t="n">
        <v>3559.45</v>
      </c>
      <c r="R111" t="n">
        <v>413.47</v>
      </c>
      <c r="S111" t="n">
        <v>137.76</v>
      </c>
      <c r="T111" t="n">
        <v>130229.12</v>
      </c>
      <c r="U111" t="n">
        <v>0.33</v>
      </c>
      <c r="V111" t="n">
        <v>0.8100000000000001</v>
      </c>
      <c r="W111" t="n">
        <v>6.53</v>
      </c>
      <c r="X111" t="n">
        <v>7.75</v>
      </c>
      <c r="Y111" t="n">
        <v>0.5</v>
      </c>
      <c r="Z111" t="n">
        <v>10</v>
      </c>
    </row>
    <row r="112">
      <c r="A112" t="n">
        <v>2</v>
      </c>
      <c r="B112" t="n">
        <v>25</v>
      </c>
      <c r="C112" t="inlineStr">
        <is>
          <t xml:space="preserve">CONCLUIDO	</t>
        </is>
      </c>
      <c r="D112" t="n">
        <v>1.1377</v>
      </c>
      <c r="E112" t="n">
        <v>87.90000000000001</v>
      </c>
      <c r="F112" t="n">
        <v>84.09999999999999</v>
      </c>
      <c r="G112" t="n">
        <v>35.04</v>
      </c>
      <c r="H112" t="n">
        <v>0.8100000000000001</v>
      </c>
      <c r="I112" t="n">
        <v>144</v>
      </c>
      <c r="J112" t="n">
        <v>64.08</v>
      </c>
      <c r="K112" t="n">
        <v>28.92</v>
      </c>
      <c r="L112" t="n">
        <v>3</v>
      </c>
      <c r="M112" t="n">
        <v>2</v>
      </c>
      <c r="N112" t="n">
        <v>7.16</v>
      </c>
      <c r="O112" t="n">
        <v>8137.65</v>
      </c>
      <c r="P112" t="n">
        <v>446.75</v>
      </c>
      <c r="Q112" t="n">
        <v>3559.36</v>
      </c>
      <c r="R112" t="n">
        <v>371.9</v>
      </c>
      <c r="S112" t="n">
        <v>137.76</v>
      </c>
      <c r="T112" t="n">
        <v>109569.54</v>
      </c>
      <c r="U112" t="n">
        <v>0.37</v>
      </c>
      <c r="V112" t="n">
        <v>0.82</v>
      </c>
      <c r="W112" t="n">
        <v>6.66</v>
      </c>
      <c r="X112" t="n">
        <v>6.69</v>
      </c>
      <c r="Y112" t="n">
        <v>0.5</v>
      </c>
      <c r="Z112" t="n">
        <v>10</v>
      </c>
    </row>
    <row r="113">
      <c r="A113" t="n">
        <v>3</v>
      </c>
      <c r="B113" t="n">
        <v>25</v>
      </c>
      <c r="C113" t="inlineStr">
        <is>
          <t xml:space="preserve">CONCLUIDO	</t>
        </is>
      </c>
      <c r="D113" t="n">
        <v>1.1375</v>
      </c>
      <c r="E113" t="n">
        <v>87.91</v>
      </c>
      <c r="F113" t="n">
        <v>84.12</v>
      </c>
      <c r="G113" t="n">
        <v>35.05</v>
      </c>
      <c r="H113" t="n">
        <v>1.07</v>
      </c>
      <c r="I113" t="n">
        <v>144</v>
      </c>
      <c r="J113" t="n">
        <v>65.25</v>
      </c>
      <c r="K113" t="n">
        <v>28.92</v>
      </c>
      <c r="L113" t="n">
        <v>4</v>
      </c>
      <c r="M113" t="n">
        <v>0</v>
      </c>
      <c r="N113" t="n">
        <v>7.33</v>
      </c>
      <c r="O113" t="n">
        <v>8281.25</v>
      </c>
      <c r="P113" t="n">
        <v>453.76</v>
      </c>
      <c r="Q113" t="n">
        <v>3559.39</v>
      </c>
      <c r="R113" t="n">
        <v>372.35</v>
      </c>
      <c r="S113" t="n">
        <v>137.76</v>
      </c>
      <c r="T113" t="n">
        <v>109791.7</v>
      </c>
      <c r="U113" t="n">
        <v>0.37</v>
      </c>
      <c r="V113" t="n">
        <v>0.82</v>
      </c>
      <c r="W113" t="n">
        <v>6.66</v>
      </c>
      <c r="X113" t="n">
        <v>6.71</v>
      </c>
      <c r="Y113" t="n">
        <v>0.5</v>
      </c>
      <c r="Z113" t="n">
        <v>10</v>
      </c>
    </row>
    <row r="114">
      <c r="A114" t="n">
        <v>0</v>
      </c>
      <c r="B114" t="n">
        <v>85</v>
      </c>
      <c r="C114" t="inlineStr">
        <is>
          <t xml:space="preserve">CONCLUIDO	</t>
        </is>
      </c>
      <c r="D114" t="n">
        <v>0.5181</v>
      </c>
      <c r="E114" t="n">
        <v>193</v>
      </c>
      <c r="F114" t="n">
        <v>144.94</v>
      </c>
      <c r="G114" t="n">
        <v>6.45</v>
      </c>
      <c r="H114" t="n">
        <v>0.11</v>
      </c>
      <c r="I114" t="n">
        <v>1348</v>
      </c>
      <c r="J114" t="n">
        <v>167.88</v>
      </c>
      <c r="K114" t="n">
        <v>51.39</v>
      </c>
      <c r="L114" t="n">
        <v>1</v>
      </c>
      <c r="M114" t="n">
        <v>1346</v>
      </c>
      <c r="N114" t="n">
        <v>30.49</v>
      </c>
      <c r="O114" t="n">
        <v>20939.59</v>
      </c>
      <c r="P114" t="n">
        <v>1832.02</v>
      </c>
      <c r="Q114" t="n">
        <v>3560.22</v>
      </c>
      <c r="R114" t="n">
        <v>2447.86</v>
      </c>
      <c r="S114" t="n">
        <v>137.76</v>
      </c>
      <c r="T114" t="n">
        <v>1141526.18</v>
      </c>
      <c r="U114" t="n">
        <v>0.06</v>
      </c>
      <c r="V114" t="n">
        <v>0.47</v>
      </c>
      <c r="W114" t="n">
        <v>8.49</v>
      </c>
      <c r="X114" t="n">
        <v>67.51000000000001</v>
      </c>
      <c r="Y114" t="n">
        <v>0.5</v>
      </c>
      <c r="Z114" t="n">
        <v>10</v>
      </c>
    </row>
    <row r="115">
      <c r="A115" t="n">
        <v>1</v>
      </c>
      <c r="B115" t="n">
        <v>85</v>
      </c>
      <c r="C115" t="inlineStr">
        <is>
          <t xml:space="preserve">CONCLUIDO	</t>
        </is>
      </c>
      <c r="D115" t="n">
        <v>0.8643999999999999</v>
      </c>
      <c r="E115" t="n">
        <v>115.68</v>
      </c>
      <c r="F115" t="n">
        <v>98.27</v>
      </c>
      <c r="G115" t="n">
        <v>13.28</v>
      </c>
      <c r="H115" t="n">
        <v>0.21</v>
      </c>
      <c r="I115" t="n">
        <v>444</v>
      </c>
      <c r="J115" t="n">
        <v>169.33</v>
      </c>
      <c r="K115" t="n">
        <v>51.39</v>
      </c>
      <c r="L115" t="n">
        <v>2</v>
      </c>
      <c r="M115" t="n">
        <v>442</v>
      </c>
      <c r="N115" t="n">
        <v>30.94</v>
      </c>
      <c r="O115" t="n">
        <v>21118.46</v>
      </c>
      <c r="P115" t="n">
        <v>1222.63</v>
      </c>
      <c r="Q115" t="n">
        <v>3559.56</v>
      </c>
      <c r="R115" t="n">
        <v>858.86</v>
      </c>
      <c r="S115" t="n">
        <v>137.76</v>
      </c>
      <c r="T115" t="n">
        <v>351548.95</v>
      </c>
      <c r="U115" t="n">
        <v>0.16</v>
      </c>
      <c r="V115" t="n">
        <v>0.7</v>
      </c>
      <c r="W115" t="n">
        <v>6.96</v>
      </c>
      <c r="X115" t="n">
        <v>20.85</v>
      </c>
      <c r="Y115" t="n">
        <v>0.5</v>
      </c>
      <c r="Z115" t="n">
        <v>10</v>
      </c>
    </row>
    <row r="116">
      <c r="A116" t="n">
        <v>2</v>
      </c>
      <c r="B116" t="n">
        <v>85</v>
      </c>
      <c r="C116" t="inlineStr">
        <is>
          <t xml:space="preserve">CONCLUIDO	</t>
        </is>
      </c>
      <c r="D116" t="n">
        <v>0.9898</v>
      </c>
      <c r="E116" t="n">
        <v>101.03</v>
      </c>
      <c r="F116" t="n">
        <v>89.68000000000001</v>
      </c>
      <c r="G116" t="n">
        <v>20.3</v>
      </c>
      <c r="H116" t="n">
        <v>0.31</v>
      </c>
      <c r="I116" t="n">
        <v>265</v>
      </c>
      <c r="J116" t="n">
        <v>170.79</v>
      </c>
      <c r="K116" t="n">
        <v>51.39</v>
      </c>
      <c r="L116" t="n">
        <v>3</v>
      </c>
      <c r="M116" t="n">
        <v>263</v>
      </c>
      <c r="N116" t="n">
        <v>31.4</v>
      </c>
      <c r="O116" t="n">
        <v>21297.94</v>
      </c>
      <c r="P116" t="n">
        <v>1098.79</v>
      </c>
      <c r="Q116" t="n">
        <v>3559.56</v>
      </c>
      <c r="R116" t="n">
        <v>567.34</v>
      </c>
      <c r="S116" t="n">
        <v>137.76</v>
      </c>
      <c r="T116" t="n">
        <v>206680.45</v>
      </c>
      <c r="U116" t="n">
        <v>0.24</v>
      </c>
      <c r="V116" t="n">
        <v>0.77</v>
      </c>
      <c r="W116" t="n">
        <v>6.67</v>
      </c>
      <c r="X116" t="n">
        <v>12.27</v>
      </c>
      <c r="Y116" t="n">
        <v>0.5</v>
      </c>
      <c r="Z116" t="n">
        <v>10</v>
      </c>
    </row>
    <row r="117">
      <c r="A117" t="n">
        <v>3</v>
      </c>
      <c r="B117" t="n">
        <v>85</v>
      </c>
      <c r="C117" t="inlineStr">
        <is>
          <t xml:space="preserve">CONCLUIDO	</t>
        </is>
      </c>
      <c r="D117" t="n">
        <v>1.0549</v>
      </c>
      <c r="E117" t="n">
        <v>94.79000000000001</v>
      </c>
      <c r="F117" t="n">
        <v>86.05</v>
      </c>
      <c r="G117" t="n">
        <v>27.46</v>
      </c>
      <c r="H117" t="n">
        <v>0.41</v>
      </c>
      <c r="I117" t="n">
        <v>188</v>
      </c>
      <c r="J117" t="n">
        <v>172.25</v>
      </c>
      <c r="K117" t="n">
        <v>51.39</v>
      </c>
      <c r="L117" t="n">
        <v>4</v>
      </c>
      <c r="M117" t="n">
        <v>186</v>
      </c>
      <c r="N117" t="n">
        <v>31.86</v>
      </c>
      <c r="O117" t="n">
        <v>21478.05</v>
      </c>
      <c r="P117" t="n">
        <v>1036.37</v>
      </c>
      <c r="Q117" t="n">
        <v>3559.44</v>
      </c>
      <c r="R117" t="n">
        <v>444.46</v>
      </c>
      <c r="S117" t="n">
        <v>137.76</v>
      </c>
      <c r="T117" t="n">
        <v>145625.74</v>
      </c>
      <c r="U117" t="n">
        <v>0.31</v>
      </c>
      <c r="V117" t="n">
        <v>0.8</v>
      </c>
      <c r="W117" t="n">
        <v>6.54</v>
      </c>
      <c r="X117" t="n">
        <v>8.640000000000001</v>
      </c>
      <c r="Y117" t="n">
        <v>0.5</v>
      </c>
      <c r="Z117" t="n">
        <v>10</v>
      </c>
    </row>
    <row r="118">
      <c r="A118" t="n">
        <v>4</v>
      </c>
      <c r="B118" t="n">
        <v>85</v>
      </c>
      <c r="C118" t="inlineStr">
        <is>
          <t xml:space="preserve">CONCLUIDO	</t>
        </is>
      </c>
      <c r="D118" t="n">
        <v>1.0961</v>
      </c>
      <c r="E118" t="n">
        <v>91.23</v>
      </c>
      <c r="F118" t="n">
        <v>83.98</v>
      </c>
      <c r="G118" t="n">
        <v>34.99</v>
      </c>
      <c r="H118" t="n">
        <v>0.51</v>
      </c>
      <c r="I118" t="n">
        <v>144</v>
      </c>
      <c r="J118" t="n">
        <v>173.71</v>
      </c>
      <c r="K118" t="n">
        <v>51.39</v>
      </c>
      <c r="L118" t="n">
        <v>5</v>
      </c>
      <c r="M118" t="n">
        <v>142</v>
      </c>
      <c r="N118" t="n">
        <v>32.32</v>
      </c>
      <c r="O118" t="n">
        <v>21658.78</v>
      </c>
      <c r="P118" t="n">
        <v>994.26</v>
      </c>
      <c r="Q118" t="n">
        <v>3559.33</v>
      </c>
      <c r="R118" t="n">
        <v>374.79</v>
      </c>
      <c r="S118" t="n">
        <v>137.76</v>
      </c>
      <c r="T118" t="n">
        <v>111014.11</v>
      </c>
      <c r="U118" t="n">
        <v>0.37</v>
      </c>
      <c r="V118" t="n">
        <v>0.82</v>
      </c>
      <c r="W118" t="n">
        <v>6.46</v>
      </c>
      <c r="X118" t="n">
        <v>6.57</v>
      </c>
      <c r="Y118" t="n">
        <v>0.5</v>
      </c>
      <c r="Z118" t="n">
        <v>10</v>
      </c>
    </row>
    <row r="119">
      <c r="A119" t="n">
        <v>5</v>
      </c>
      <c r="B119" t="n">
        <v>85</v>
      </c>
      <c r="C119" t="inlineStr">
        <is>
          <t xml:space="preserve">CONCLUIDO	</t>
        </is>
      </c>
      <c r="D119" t="n">
        <v>1.1225</v>
      </c>
      <c r="E119" t="n">
        <v>89.09</v>
      </c>
      <c r="F119" t="n">
        <v>82.75</v>
      </c>
      <c r="G119" t="n">
        <v>42.44</v>
      </c>
      <c r="H119" t="n">
        <v>0.61</v>
      </c>
      <c r="I119" t="n">
        <v>117</v>
      </c>
      <c r="J119" t="n">
        <v>175.18</v>
      </c>
      <c r="K119" t="n">
        <v>51.39</v>
      </c>
      <c r="L119" t="n">
        <v>6</v>
      </c>
      <c r="M119" t="n">
        <v>115</v>
      </c>
      <c r="N119" t="n">
        <v>32.79</v>
      </c>
      <c r="O119" t="n">
        <v>21840.16</v>
      </c>
      <c r="P119" t="n">
        <v>963.0700000000001</v>
      </c>
      <c r="Q119" t="n">
        <v>3559.35</v>
      </c>
      <c r="R119" t="n">
        <v>333.07</v>
      </c>
      <c r="S119" t="n">
        <v>137.76</v>
      </c>
      <c r="T119" t="n">
        <v>90285.98</v>
      </c>
      <c r="U119" t="n">
        <v>0.41</v>
      </c>
      <c r="V119" t="n">
        <v>0.83</v>
      </c>
      <c r="W119" t="n">
        <v>6.42</v>
      </c>
      <c r="X119" t="n">
        <v>5.34</v>
      </c>
      <c r="Y119" t="n">
        <v>0.5</v>
      </c>
      <c r="Z119" t="n">
        <v>10</v>
      </c>
    </row>
    <row r="120">
      <c r="A120" t="n">
        <v>6</v>
      </c>
      <c r="B120" t="n">
        <v>85</v>
      </c>
      <c r="C120" t="inlineStr">
        <is>
          <t xml:space="preserve">CONCLUIDO	</t>
        </is>
      </c>
      <c r="D120" t="n">
        <v>1.144</v>
      </c>
      <c r="E120" t="n">
        <v>87.41</v>
      </c>
      <c r="F120" t="n">
        <v>81.75</v>
      </c>
      <c r="G120" t="n">
        <v>50.57</v>
      </c>
      <c r="H120" t="n">
        <v>0.7</v>
      </c>
      <c r="I120" t="n">
        <v>97</v>
      </c>
      <c r="J120" t="n">
        <v>176.66</v>
      </c>
      <c r="K120" t="n">
        <v>51.39</v>
      </c>
      <c r="L120" t="n">
        <v>7</v>
      </c>
      <c r="M120" t="n">
        <v>95</v>
      </c>
      <c r="N120" t="n">
        <v>33.27</v>
      </c>
      <c r="O120" t="n">
        <v>22022.17</v>
      </c>
      <c r="P120" t="n">
        <v>934.02</v>
      </c>
      <c r="Q120" t="n">
        <v>3559.35</v>
      </c>
      <c r="R120" t="n">
        <v>299.72</v>
      </c>
      <c r="S120" t="n">
        <v>137.76</v>
      </c>
      <c r="T120" t="n">
        <v>73711.8</v>
      </c>
      <c r="U120" t="n">
        <v>0.46</v>
      </c>
      <c r="V120" t="n">
        <v>0.84</v>
      </c>
      <c r="W120" t="n">
        <v>6.37</v>
      </c>
      <c r="X120" t="n">
        <v>4.35</v>
      </c>
      <c r="Y120" t="n">
        <v>0.5</v>
      </c>
      <c r="Z120" t="n">
        <v>10</v>
      </c>
    </row>
    <row r="121">
      <c r="A121" t="n">
        <v>7</v>
      </c>
      <c r="B121" t="n">
        <v>85</v>
      </c>
      <c r="C121" t="inlineStr">
        <is>
          <t xml:space="preserve">CONCLUIDO	</t>
        </is>
      </c>
      <c r="D121" t="n">
        <v>1.1577</v>
      </c>
      <c r="E121" t="n">
        <v>86.38</v>
      </c>
      <c r="F121" t="n">
        <v>81.19</v>
      </c>
      <c r="G121" t="n">
        <v>58.69</v>
      </c>
      <c r="H121" t="n">
        <v>0.8</v>
      </c>
      <c r="I121" t="n">
        <v>83</v>
      </c>
      <c r="J121" t="n">
        <v>178.14</v>
      </c>
      <c r="K121" t="n">
        <v>51.39</v>
      </c>
      <c r="L121" t="n">
        <v>8</v>
      </c>
      <c r="M121" t="n">
        <v>81</v>
      </c>
      <c r="N121" t="n">
        <v>33.75</v>
      </c>
      <c r="O121" t="n">
        <v>22204.83</v>
      </c>
      <c r="P121" t="n">
        <v>908.76</v>
      </c>
      <c r="Q121" t="n">
        <v>3559.34</v>
      </c>
      <c r="R121" t="n">
        <v>279.68</v>
      </c>
      <c r="S121" t="n">
        <v>137.76</v>
      </c>
      <c r="T121" t="n">
        <v>63761.16</v>
      </c>
      <c r="U121" t="n">
        <v>0.49</v>
      </c>
      <c r="V121" t="n">
        <v>0.85</v>
      </c>
      <c r="W121" t="n">
        <v>6.38</v>
      </c>
      <c r="X121" t="n">
        <v>3.78</v>
      </c>
      <c r="Y121" t="n">
        <v>0.5</v>
      </c>
      <c r="Z121" t="n">
        <v>10</v>
      </c>
    </row>
    <row r="122">
      <c r="A122" t="n">
        <v>8</v>
      </c>
      <c r="B122" t="n">
        <v>85</v>
      </c>
      <c r="C122" t="inlineStr">
        <is>
          <t xml:space="preserve">CONCLUIDO	</t>
        </is>
      </c>
      <c r="D122" t="n">
        <v>1.1695</v>
      </c>
      <c r="E122" t="n">
        <v>85.51000000000001</v>
      </c>
      <c r="F122" t="n">
        <v>80.7</v>
      </c>
      <c r="G122" t="n">
        <v>67.25</v>
      </c>
      <c r="H122" t="n">
        <v>0.89</v>
      </c>
      <c r="I122" t="n">
        <v>72</v>
      </c>
      <c r="J122" t="n">
        <v>179.63</v>
      </c>
      <c r="K122" t="n">
        <v>51.39</v>
      </c>
      <c r="L122" t="n">
        <v>9</v>
      </c>
      <c r="M122" t="n">
        <v>70</v>
      </c>
      <c r="N122" t="n">
        <v>34.24</v>
      </c>
      <c r="O122" t="n">
        <v>22388.15</v>
      </c>
      <c r="P122" t="n">
        <v>885.53</v>
      </c>
      <c r="Q122" t="n">
        <v>3559.33</v>
      </c>
      <c r="R122" t="n">
        <v>263.73</v>
      </c>
      <c r="S122" t="n">
        <v>137.76</v>
      </c>
      <c r="T122" t="n">
        <v>55841.34</v>
      </c>
      <c r="U122" t="n">
        <v>0.52</v>
      </c>
      <c r="V122" t="n">
        <v>0.85</v>
      </c>
      <c r="W122" t="n">
        <v>6.34</v>
      </c>
      <c r="X122" t="n">
        <v>3.29</v>
      </c>
      <c r="Y122" t="n">
        <v>0.5</v>
      </c>
      <c r="Z122" t="n">
        <v>10</v>
      </c>
    </row>
    <row r="123">
      <c r="A123" t="n">
        <v>9</v>
      </c>
      <c r="B123" t="n">
        <v>85</v>
      </c>
      <c r="C123" t="inlineStr">
        <is>
          <t xml:space="preserve">CONCLUIDO	</t>
        </is>
      </c>
      <c r="D123" t="n">
        <v>1.1802</v>
      </c>
      <c r="E123" t="n">
        <v>84.73</v>
      </c>
      <c r="F123" t="n">
        <v>80.22</v>
      </c>
      <c r="G123" t="n">
        <v>76.40000000000001</v>
      </c>
      <c r="H123" t="n">
        <v>0.98</v>
      </c>
      <c r="I123" t="n">
        <v>63</v>
      </c>
      <c r="J123" t="n">
        <v>181.12</v>
      </c>
      <c r="K123" t="n">
        <v>51.39</v>
      </c>
      <c r="L123" t="n">
        <v>10</v>
      </c>
      <c r="M123" t="n">
        <v>61</v>
      </c>
      <c r="N123" t="n">
        <v>34.73</v>
      </c>
      <c r="O123" t="n">
        <v>22572.13</v>
      </c>
      <c r="P123" t="n">
        <v>861.3099999999999</v>
      </c>
      <c r="Q123" t="n">
        <v>3559.31</v>
      </c>
      <c r="R123" t="n">
        <v>247.64</v>
      </c>
      <c r="S123" t="n">
        <v>137.76</v>
      </c>
      <c r="T123" t="n">
        <v>47841.12</v>
      </c>
      <c r="U123" t="n">
        <v>0.5600000000000001</v>
      </c>
      <c r="V123" t="n">
        <v>0.86</v>
      </c>
      <c r="W123" t="n">
        <v>6.32</v>
      </c>
      <c r="X123" t="n">
        <v>2.82</v>
      </c>
      <c r="Y123" t="n">
        <v>0.5</v>
      </c>
      <c r="Z123" t="n">
        <v>10</v>
      </c>
    </row>
    <row r="124">
      <c r="A124" t="n">
        <v>10</v>
      </c>
      <c r="B124" t="n">
        <v>85</v>
      </c>
      <c r="C124" t="inlineStr">
        <is>
          <t xml:space="preserve">CONCLUIDO	</t>
        </is>
      </c>
      <c r="D124" t="n">
        <v>1.1878</v>
      </c>
      <c r="E124" t="n">
        <v>84.19</v>
      </c>
      <c r="F124" t="n">
        <v>79.92</v>
      </c>
      <c r="G124" t="n">
        <v>85.62</v>
      </c>
      <c r="H124" t="n">
        <v>1.07</v>
      </c>
      <c r="I124" t="n">
        <v>56</v>
      </c>
      <c r="J124" t="n">
        <v>182.62</v>
      </c>
      <c r="K124" t="n">
        <v>51.39</v>
      </c>
      <c r="L124" t="n">
        <v>11</v>
      </c>
      <c r="M124" t="n">
        <v>54</v>
      </c>
      <c r="N124" t="n">
        <v>35.22</v>
      </c>
      <c r="O124" t="n">
        <v>22756.91</v>
      </c>
      <c r="P124" t="n">
        <v>833.52</v>
      </c>
      <c r="Q124" t="n">
        <v>3559.33</v>
      </c>
      <c r="R124" t="n">
        <v>237.06</v>
      </c>
      <c r="S124" t="n">
        <v>137.76</v>
      </c>
      <c r="T124" t="n">
        <v>42588.79</v>
      </c>
      <c r="U124" t="n">
        <v>0.58</v>
      </c>
      <c r="V124" t="n">
        <v>0.86</v>
      </c>
      <c r="W124" t="n">
        <v>6.32</v>
      </c>
      <c r="X124" t="n">
        <v>2.51</v>
      </c>
      <c r="Y124" t="n">
        <v>0.5</v>
      </c>
      <c r="Z124" t="n">
        <v>10</v>
      </c>
    </row>
    <row r="125">
      <c r="A125" t="n">
        <v>11</v>
      </c>
      <c r="B125" t="n">
        <v>85</v>
      </c>
      <c r="C125" t="inlineStr">
        <is>
          <t xml:space="preserve">CONCLUIDO	</t>
        </is>
      </c>
      <c r="D125" t="n">
        <v>1.1946</v>
      </c>
      <c r="E125" t="n">
        <v>83.70999999999999</v>
      </c>
      <c r="F125" t="n">
        <v>79.64</v>
      </c>
      <c r="G125" t="n">
        <v>95.56999999999999</v>
      </c>
      <c r="H125" t="n">
        <v>1.16</v>
      </c>
      <c r="I125" t="n">
        <v>50</v>
      </c>
      <c r="J125" t="n">
        <v>184.12</v>
      </c>
      <c r="K125" t="n">
        <v>51.39</v>
      </c>
      <c r="L125" t="n">
        <v>12</v>
      </c>
      <c r="M125" t="n">
        <v>43</v>
      </c>
      <c r="N125" t="n">
        <v>35.73</v>
      </c>
      <c r="O125" t="n">
        <v>22942.24</v>
      </c>
      <c r="P125" t="n">
        <v>811.04</v>
      </c>
      <c r="Q125" t="n">
        <v>3559.28</v>
      </c>
      <c r="R125" t="n">
        <v>227.86</v>
      </c>
      <c r="S125" t="n">
        <v>137.76</v>
      </c>
      <c r="T125" t="n">
        <v>38015.53</v>
      </c>
      <c r="U125" t="n">
        <v>0.6</v>
      </c>
      <c r="V125" t="n">
        <v>0.86</v>
      </c>
      <c r="W125" t="n">
        <v>6.3</v>
      </c>
      <c r="X125" t="n">
        <v>2.23</v>
      </c>
      <c r="Y125" t="n">
        <v>0.5</v>
      </c>
      <c r="Z125" t="n">
        <v>10</v>
      </c>
    </row>
    <row r="126">
      <c r="A126" t="n">
        <v>12</v>
      </c>
      <c r="B126" t="n">
        <v>85</v>
      </c>
      <c r="C126" t="inlineStr">
        <is>
          <t xml:space="preserve">CONCLUIDO	</t>
        </is>
      </c>
      <c r="D126" t="n">
        <v>1.1989</v>
      </c>
      <c r="E126" t="n">
        <v>83.41</v>
      </c>
      <c r="F126" t="n">
        <v>79.48</v>
      </c>
      <c r="G126" t="n">
        <v>103.67</v>
      </c>
      <c r="H126" t="n">
        <v>1.24</v>
      </c>
      <c r="I126" t="n">
        <v>46</v>
      </c>
      <c r="J126" t="n">
        <v>185.63</v>
      </c>
      <c r="K126" t="n">
        <v>51.39</v>
      </c>
      <c r="L126" t="n">
        <v>13</v>
      </c>
      <c r="M126" t="n">
        <v>29</v>
      </c>
      <c r="N126" t="n">
        <v>36.24</v>
      </c>
      <c r="O126" t="n">
        <v>23128.27</v>
      </c>
      <c r="P126" t="n">
        <v>795.61</v>
      </c>
      <c r="Q126" t="n">
        <v>3559.33</v>
      </c>
      <c r="R126" t="n">
        <v>221.9</v>
      </c>
      <c r="S126" t="n">
        <v>137.76</v>
      </c>
      <c r="T126" t="n">
        <v>35058.64</v>
      </c>
      <c r="U126" t="n">
        <v>0.62</v>
      </c>
      <c r="V126" t="n">
        <v>0.87</v>
      </c>
      <c r="W126" t="n">
        <v>6.31</v>
      </c>
      <c r="X126" t="n">
        <v>2.07</v>
      </c>
      <c r="Y126" t="n">
        <v>0.5</v>
      </c>
      <c r="Z126" t="n">
        <v>10</v>
      </c>
    </row>
    <row r="127">
      <c r="A127" t="n">
        <v>13</v>
      </c>
      <c r="B127" t="n">
        <v>85</v>
      </c>
      <c r="C127" t="inlineStr">
        <is>
          <t xml:space="preserve">CONCLUIDO	</t>
        </is>
      </c>
      <c r="D127" t="n">
        <v>1.2007</v>
      </c>
      <c r="E127" t="n">
        <v>83.28</v>
      </c>
      <c r="F127" t="n">
        <v>79.42</v>
      </c>
      <c r="G127" t="n">
        <v>108.3</v>
      </c>
      <c r="H127" t="n">
        <v>1.33</v>
      </c>
      <c r="I127" t="n">
        <v>44</v>
      </c>
      <c r="J127" t="n">
        <v>187.14</v>
      </c>
      <c r="K127" t="n">
        <v>51.39</v>
      </c>
      <c r="L127" t="n">
        <v>14</v>
      </c>
      <c r="M127" t="n">
        <v>9</v>
      </c>
      <c r="N127" t="n">
        <v>36.75</v>
      </c>
      <c r="O127" t="n">
        <v>23314.98</v>
      </c>
      <c r="P127" t="n">
        <v>784.91</v>
      </c>
      <c r="Q127" t="n">
        <v>3559.32</v>
      </c>
      <c r="R127" t="n">
        <v>218.81</v>
      </c>
      <c r="S127" t="n">
        <v>137.76</v>
      </c>
      <c r="T127" t="n">
        <v>33521.58</v>
      </c>
      <c r="U127" t="n">
        <v>0.63</v>
      </c>
      <c r="V127" t="n">
        <v>0.87</v>
      </c>
      <c r="W127" t="n">
        <v>6.34</v>
      </c>
      <c r="X127" t="n">
        <v>2.01</v>
      </c>
      <c r="Y127" t="n">
        <v>0.5</v>
      </c>
      <c r="Z127" t="n">
        <v>10</v>
      </c>
    </row>
    <row r="128">
      <c r="A128" t="n">
        <v>14</v>
      </c>
      <c r="B128" t="n">
        <v>85</v>
      </c>
      <c r="C128" t="inlineStr">
        <is>
          <t xml:space="preserve">CONCLUIDO	</t>
        </is>
      </c>
      <c r="D128" t="n">
        <v>1.2019</v>
      </c>
      <c r="E128" t="n">
        <v>83.2</v>
      </c>
      <c r="F128" t="n">
        <v>79.37</v>
      </c>
      <c r="G128" t="n">
        <v>110.75</v>
      </c>
      <c r="H128" t="n">
        <v>1.41</v>
      </c>
      <c r="I128" t="n">
        <v>43</v>
      </c>
      <c r="J128" t="n">
        <v>188.66</v>
      </c>
      <c r="K128" t="n">
        <v>51.39</v>
      </c>
      <c r="L128" t="n">
        <v>15</v>
      </c>
      <c r="M128" t="n">
        <v>1</v>
      </c>
      <c r="N128" t="n">
        <v>37.27</v>
      </c>
      <c r="O128" t="n">
        <v>23502.4</v>
      </c>
      <c r="P128" t="n">
        <v>789.08</v>
      </c>
      <c r="Q128" t="n">
        <v>3559.38</v>
      </c>
      <c r="R128" t="n">
        <v>217.14</v>
      </c>
      <c r="S128" t="n">
        <v>137.76</v>
      </c>
      <c r="T128" t="n">
        <v>32694.77</v>
      </c>
      <c r="U128" t="n">
        <v>0.63</v>
      </c>
      <c r="V128" t="n">
        <v>0.87</v>
      </c>
      <c r="W128" t="n">
        <v>6.34</v>
      </c>
      <c r="X128" t="n">
        <v>1.97</v>
      </c>
      <c r="Y128" t="n">
        <v>0.5</v>
      </c>
      <c r="Z128" t="n">
        <v>10</v>
      </c>
    </row>
    <row r="129">
      <c r="A129" t="n">
        <v>15</v>
      </c>
      <c r="B129" t="n">
        <v>85</v>
      </c>
      <c r="C129" t="inlineStr">
        <is>
          <t xml:space="preserve">CONCLUIDO	</t>
        </is>
      </c>
      <c r="D129" t="n">
        <v>1.2018</v>
      </c>
      <c r="E129" t="n">
        <v>83.20999999999999</v>
      </c>
      <c r="F129" t="n">
        <v>79.38</v>
      </c>
      <c r="G129" t="n">
        <v>110.76</v>
      </c>
      <c r="H129" t="n">
        <v>1.49</v>
      </c>
      <c r="I129" t="n">
        <v>43</v>
      </c>
      <c r="J129" t="n">
        <v>190.19</v>
      </c>
      <c r="K129" t="n">
        <v>51.39</v>
      </c>
      <c r="L129" t="n">
        <v>16</v>
      </c>
      <c r="M129" t="n">
        <v>0</v>
      </c>
      <c r="N129" t="n">
        <v>37.79</v>
      </c>
      <c r="O129" t="n">
        <v>23690.52</v>
      </c>
      <c r="P129" t="n">
        <v>795.1799999999999</v>
      </c>
      <c r="Q129" t="n">
        <v>3559.38</v>
      </c>
      <c r="R129" t="n">
        <v>217.28</v>
      </c>
      <c r="S129" t="n">
        <v>137.76</v>
      </c>
      <c r="T129" t="n">
        <v>32762.07</v>
      </c>
      <c r="U129" t="n">
        <v>0.63</v>
      </c>
      <c r="V129" t="n">
        <v>0.87</v>
      </c>
      <c r="W129" t="n">
        <v>6.34</v>
      </c>
      <c r="X129" t="n">
        <v>1.97</v>
      </c>
      <c r="Y129" t="n">
        <v>0.5</v>
      </c>
      <c r="Z129" t="n">
        <v>10</v>
      </c>
    </row>
    <row r="130">
      <c r="A130" t="n">
        <v>0</v>
      </c>
      <c r="B130" t="n">
        <v>20</v>
      </c>
      <c r="C130" t="inlineStr">
        <is>
          <t xml:space="preserve">CONCLUIDO	</t>
        </is>
      </c>
      <c r="D130" t="n">
        <v>1.0014</v>
      </c>
      <c r="E130" t="n">
        <v>99.86</v>
      </c>
      <c r="F130" t="n">
        <v>93.81999999999999</v>
      </c>
      <c r="G130" t="n">
        <v>16.04</v>
      </c>
      <c r="H130" t="n">
        <v>0.34</v>
      </c>
      <c r="I130" t="n">
        <v>351</v>
      </c>
      <c r="J130" t="n">
        <v>51.33</v>
      </c>
      <c r="K130" t="n">
        <v>24.83</v>
      </c>
      <c r="L130" t="n">
        <v>1</v>
      </c>
      <c r="M130" t="n">
        <v>349</v>
      </c>
      <c r="N130" t="n">
        <v>5.51</v>
      </c>
      <c r="O130" t="n">
        <v>6564.78</v>
      </c>
      <c r="P130" t="n">
        <v>484.51</v>
      </c>
      <c r="Q130" t="n">
        <v>3559.45</v>
      </c>
      <c r="R130" t="n">
        <v>708.02</v>
      </c>
      <c r="S130" t="n">
        <v>137.76</v>
      </c>
      <c r="T130" t="n">
        <v>276593.21</v>
      </c>
      <c r="U130" t="n">
        <v>0.19</v>
      </c>
      <c r="V130" t="n">
        <v>0.73</v>
      </c>
      <c r="W130" t="n">
        <v>6.81</v>
      </c>
      <c r="X130" t="n">
        <v>16.41</v>
      </c>
      <c r="Y130" t="n">
        <v>0.5</v>
      </c>
      <c r="Z130" t="n">
        <v>10</v>
      </c>
    </row>
    <row r="131">
      <c r="A131" t="n">
        <v>1</v>
      </c>
      <c r="B131" t="n">
        <v>20</v>
      </c>
      <c r="C131" t="inlineStr">
        <is>
          <t xml:space="preserve">CONCLUIDO	</t>
        </is>
      </c>
      <c r="D131" t="n">
        <v>1.1146</v>
      </c>
      <c r="E131" t="n">
        <v>89.72</v>
      </c>
      <c r="F131" t="n">
        <v>85.77</v>
      </c>
      <c r="G131" t="n">
        <v>28.59</v>
      </c>
      <c r="H131" t="n">
        <v>0.66</v>
      </c>
      <c r="I131" t="n">
        <v>180</v>
      </c>
      <c r="J131" t="n">
        <v>52.47</v>
      </c>
      <c r="K131" t="n">
        <v>24.83</v>
      </c>
      <c r="L131" t="n">
        <v>2</v>
      </c>
      <c r="M131" t="n">
        <v>9</v>
      </c>
      <c r="N131" t="n">
        <v>5.64</v>
      </c>
      <c r="O131" t="n">
        <v>6705.1</v>
      </c>
      <c r="P131" t="n">
        <v>400.67</v>
      </c>
      <c r="Q131" t="n">
        <v>3559.66</v>
      </c>
      <c r="R131" t="n">
        <v>427.61</v>
      </c>
      <c r="S131" t="n">
        <v>137.76</v>
      </c>
      <c r="T131" t="n">
        <v>137240.49</v>
      </c>
      <c r="U131" t="n">
        <v>0.32</v>
      </c>
      <c r="V131" t="n">
        <v>0.8</v>
      </c>
      <c r="W131" t="n">
        <v>6.74</v>
      </c>
      <c r="X131" t="n">
        <v>8.359999999999999</v>
      </c>
      <c r="Y131" t="n">
        <v>0.5</v>
      </c>
      <c r="Z131" t="n">
        <v>10</v>
      </c>
    </row>
    <row r="132">
      <c r="A132" t="n">
        <v>2</v>
      </c>
      <c r="B132" t="n">
        <v>20</v>
      </c>
      <c r="C132" t="inlineStr">
        <is>
          <t xml:space="preserve">CONCLUIDO	</t>
        </is>
      </c>
      <c r="D132" t="n">
        <v>1.1152</v>
      </c>
      <c r="E132" t="n">
        <v>89.67</v>
      </c>
      <c r="F132" t="n">
        <v>85.73999999999999</v>
      </c>
      <c r="G132" t="n">
        <v>28.74</v>
      </c>
      <c r="H132" t="n">
        <v>0.97</v>
      </c>
      <c r="I132" t="n">
        <v>179</v>
      </c>
      <c r="J132" t="n">
        <v>53.61</v>
      </c>
      <c r="K132" t="n">
        <v>24.83</v>
      </c>
      <c r="L132" t="n">
        <v>3</v>
      </c>
      <c r="M132" t="n">
        <v>0</v>
      </c>
      <c r="N132" t="n">
        <v>5.78</v>
      </c>
      <c r="O132" t="n">
        <v>6845.59</v>
      </c>
      <c r="P132" t="n">
        <v>407.94</v>
      </c>
      <c r="Q132" t="n">
        <v>3559.48</v>
      </c>
      <c r="R132" t="n">
        <v>425.64</v>
      </c>
      <c r="S132" t="n">
        <v>137.76</v>
      </c>
      <c r="T132" t="n">
        <v>136262.04</v>
      </c>
      <c r="U132" t="n">
        <v>0.32</v>
      </c>
      <c r="V132" t="n">
        <v>0.8</v>
      </c>
      <c r="W132" t="n">
        <v>6.76</v>
      </c>
      <c r="X132" t="n">
        <v>8.33</v>
      </c>
      <c r="Y132" t="n">
        <v>0.5</v>
      </c>
      <c r="Z132" t="n">
        <v>10</v>
      </c>
    </row>
    <row r="133">
      <c r="A133" t="n">
        <v>0</v>
      </c>
      <c r="B133" t="n">
        <v>65</v>
      </c>
      <c r="C133" t="inlineStr">
        <is>
          <t xml:space="preserve">CONCLUIDO	</t>
        </is>
      </c>
      <c r="D133" t="n">
        <v>0.6417</v>
      </c>
      <c r="E133" t="n">
        <v>155.84</v>
      </c>
      <c r="F133" t="n">
        <v>126.38</v>
      </c>
      <c r="G133" t="n">
        <v>7.57</v>
      </c>
      <c r="H133" t="n">
        <v>0.13</v>
      </c>
      <c r="I133" t="n">
        <v>1002</v>
      </c>
      <c r="J133" t="n">
        <v>133.21</v>
      </c>
      <c r="K133" t="n">
        <v>46.47</v>
      </c>
      <c r="L133" t="n">
        <v>1</v>
      </c>
      <c r="M133" t="n">
        <v>1000</v>
      </c>
      <c r="N133" t="n">
        <v>20.75</v>
      </c>
      <c r="O133" t="n">
        <v>16663.42</v>
      </c>
      <c r="P133" t="n">
        <v>1368.05</v>
      </c>
      <c r="Q133" t="n">
        <v>3559.98</v>
      </c>
      <c r="R133" t="n">
        <v>1815.81</v>
      </c>
      <c r="S133" t="n">
        <v>137.76</v>
      </c>
      <c r="T133" t="n">
        <v>827231.76</v>
      </c>
      <c r="U133" t="n">
        <v>0.08</v>
      </c>
      <c r="V133" t="n">
        <v>0.54</v>
      </c>
      <c r="W133" t="n">
        <v>7.86</v>
      </c>
      <c r="X133" t="n">
        <v>48.96</v>
      </c>
      <c r="Y133" t="n">
        <v>0.5</v>
      </c>
      <c r="Z133" t="n">
        <v>10</v>
      </c>
    </row>
    <row r="134">
      <c r="A134" t="n">
        <v>1</v>
      </c>
      <c r="B134" t="n">
        <v>65</v>
      </c>
      <c r="C134" t="inlineStr">
        <is>
          <t xml:space="preserve">CONCLUIDO	</t>
        </is>
      </c>
      <c r="D134" t="n">
        <v>0.9414</v>
      </c>
      <c r="E134" t="n">
        <v>106.22</v>
      </c>
      <c r="F134" t="n">
        <v>94.20999999999999</v>
      </c>
      <c r="G134" t="n">
        <v>15.66</v>
      </c>
      <c r="H134" t="n">
        <v>0.26</v>
      </c>
      <c r="I134" t="n">
        <v>361</v>
      </c>
      <c r="J134" t="n">
        <v>134.55</v>
      </c>
      <c r="K134" t="n">
        <v>46.47</v>
      </c>
      <c r="L134" t="n">
        <v>2</v>
      </c>
      <c r="M134" t="n">
        <v>359</v>
      </c>
      <c r="N134" t="n">
        <v>21.09</v>
      </c>
      <c r="O134" t="n">
        <v>16828.84</v>
      </c>
      <c r="P134" t="n">
        <v>995.95</v>
      </c>
      <c r="Q134" t="n">
        <v>3559.55</v>
      </c>
      <c r="R134" t="n">
        <v>722.1</v>
      </c>
      <c r="S134" t="n">
        <v>137.76</v>
      </c>
      <c r="T134" t="n">
        <v>283583.31</v>
      </c>
      <c r="U134" t="n">
        <v>0.19</v>
      </c>
      <c r="V134" t="n">
        <v>0.73</v>
      </c>
      <c r="W134" t="n">
        <v>6.79</v>
      </c>
      <c r="X134" t="n">
        <v>16.8</v>
      </c>
      <c r="Y134" t="n">
        <v>0.5</v>
      </c>
      <c r="Z134" t="n">
        <v>10</v>
      </c>
    </row>
    <row r="135">
      <c r="A135" t="n">
        <v>2</v>
      </c>
      <c r="B135" t="n">
        <v>65</v>
      </c>
      <c r="C135" t="inlineStr">
        <is>
          <t xml:space="preserve">CONCLUIDO	</t>
        </is>
      </c>
      <c r="D135" t="n">
        <v>1.0475</v>
      </c>
      <c r="E135" t="n">
        <v>95.45999999999999</v>
      </c>
      <c r="F135" t="n">
        <v>87.38</v>
      </c>
      <c r="G135" t="n">
        <v>24.16</v>
      </c>
      <c r="H135" t="n">
        <v>0.39</v>
      </c>
      <c r="I135" t="n">
        <v>217</v>
      </c>
      <c r="J135" t="n">
        <v>135.9</v>
      </c>
      <c r="K135" t="n">
        <v>46.47</v>
      </c>
      <c r="L135" t="n">
        <v>3</v>
      </c>
      <c r="M135" t="n">
        <v>215</v>
      </c>
      <c r="N135" t="n">
        <v>21.43</v>
      </c>
      <c r="O135" t="n">
        <v>16994.64</v>
      </c>
      <c r="P135" t="n">
        <v>899.83</v>
      </c>
      <c r="Q135" t="n">
        <v>3559.43</v>
      </c>
      <c r="R135" t="n">
        <v>490.26</v>
      </c>
      <c r="S135" t="n">
        <v>137.76</v>
      </c>
      <c r="T135" t="n">
        <v>168382.75</v>
      </c>
      <c r="U135" t="n">
        <v>0.28</v>
      </c>
      <c r="V135" t="n">
        <v>0.79</v>
      </c>
      <c r="W135" t="n">
        <v>6.56</v>
      </c>
      <c r="X135" t="n">
        <v>9.970000000000001</v>
      </c>
      <c r="Y135" t="n">
        <v>0.5</v>
      </c>
      <c r="Z135" t="n">
        <v>10</v>
      </c>
    </row>
    <row r="136">
      <c r="A136" t="n">
        <v>3</v>
      </c>
      <c r="B136" t="n">
        <v>65</v>
      </c>
      <c r="C136" t="inlineStr">
        <is>
          <t xml:space="preserve">CONCLUIDO	</t>
        </is>
      </c>
      <c r="D136" t="n">
        <v>1.1007</v>
      </c>
      <c r="E136" t="n">
        <v>90.84999999999999</v>
      </c>
      <c r="F136" t="n">
        <v>84.48</v>
      </c>
      <c r="G136" t="n">
        <v>32.91</v>
      </c>
      <c r="H136" t="n">
        <v>0.52</v>
      </c>
      <c r="I136" t="n">
        <v>154</v>
      </c>
      <c r="J136" t="n">
        <v>137.25</v>
      </c>
      <c r="K136" t="n">
        <v>46.47</v>
      </c>
      <c r="L136" t="n">
        <v>4</v>
      </c>
      <c r="M136" t="n">
        <v>152</v>
      </c>
      <c r="N136" t="n">
        <v>21.78</v>
      </c>
      <c r="O136" t="n">
        <v>17160.92</v>
      </c>
      <c r="P136" t="n">
        <v>847.7</v>
      </c>
      <c r="Q136" t="n">
        <v>3559.35</v>
      </c>
      <c r="R136" t="n">
        <v>391.84</v>
      </c>
      <c r="S136" t="n">
        <v>137.76</v>
      </c>
      <c r="T136" t="n">
        <v>119487.35</v>
      </c>
      <c r="U136" t="n">
        <v>0.35</v>
      </c>
      <c r="V136" t="n">
        <v>0.8100000000000001</v>
      </c>
      <c r="W136" t="n">
        <v>6.47</v>
      </c>
      <c r="X136" t="n">
        <v>7.07</v>
      </c>
      <c r="Y136" t="n">
        <v>0.5</v>
      </c>
      <c r="Z136" t="n">
        <v>10</v>
      </c>
    </row>
    <row r="137">
      <c r="A137" t="n">
        <v>4</v>
      </c>
      <c r="B137" t="n">
        <v>65</v>
      </c>
      <c r="C137" t="inlineStr">
        <is>
          <t xml:space="preserve">CONCLUIDO	</t>
        </is>
      </c>
      <c r="D137" t="n">
        <v>1.1348</v>
      </c>
      <c r="E137" t="n">
        <v>88.12</v>
      </c>
      <c r="F137" t="n">
        <v>82.75</v>
      </c>
      <c r="G137" t="n">
        <v>42.44</v>
      </c>
      <c r="H137" t="n">
        <v>0.64</v>
      </c>
      <c r="I137" t="n">
        <v>117</v>
      </c>
      <c r="J137" t="n">
        <v>138.6</v>
      </c>
      <c r="K137" t="n">
        <v>46.47</v>
      </c>
      <c r="L137" t="n">
        <v>5</v>
      </c>
      <c r="M137" t="n">
        <v>115</v>
      </c>
      <c r="N137" t="n">
        <v>22.13</v>
      </c>
      <c r="O137" t="n">
        <v>17327.69</v>
      </c>
      <c r="P137" t="n">
        <v>805.4</v>
      </c>
      <c r="Q137" t="n">
        <v>3559.45</v>
      </c>
      <c r="R137" t="n">
        <v>333.1</v>
      </c>
      <c r="S137" t="n">
        <v>137.76</v>
      </c>
      <c r="T137" t="n">
        <v>90300.52</v>
      </c>
      <c r="U137" t="n">
        <v>0.41</v>
      </c>
      <c r="V137" t="n">
        <v>0.83</v>
      </c>
      <c r="W137" t="n">
        <v>6.41</v>
      </c>
      <c r="X137" t="n">
        <v>5.34</v>
      </c>
      <c r="Y137" t="n">
        <v>0.5</v>
      </c>
      <c r="Z137" t="n">
        <v>10</v>
      </c>
    </row>
    <row r="138">
      <c r="A138" t="n">
        <v>5</v>
      </c>
      <c r="B138" t="n">
        <v>65</v>
      </c>
      <c r="C138" t="inlineStr">
        <is>
          <t xml:space="preserve">CONCLUIDO	</t>
        </is>
      </c>
      <c r="D138" t="n">
        <v>1.1583</v>
      </c>
      <c r="E138" t="n">
        <v>86.33</v>
      </c>
      <c r="F138" t="n">
        <v>81.62</v>
      </c>
      <c r="G138" t="n">
        <v>52.66</v>
      </c>
      <c r="H138" t="n">
        <v>0.76</v>
      </c>
      <c r="I138" t="n">
        <v>93</v>
      </c>
      <c r="J138" t="n">
        <v>139.95</v>
      </c>
      <c r="K138" t="n">
        <v>46.47</v>
      </c>
      <c r="L138" t="n">
        <v>6</v>
      </c>
      <c r="M138" t="n">
        <v>91</v>
      </c>
      <c r="N138" t="n">
        <v>22.49</v>
      </c>
      <c r="O138" t="n">
        <v>17494.97</v>
      </c>
      <c r="P138" t="n">
        <v>769.4</v>
      </c>
      <c r="Q138" t="n">
        <v>3559.39</v>
      </c>
      <c r="R138" t="n">
        <v>295.45</v>
      </c>
      <c r="S138" t="n">
        <v>137.76</v>
      </c>
      <c r="T138" t="n">
        <v>71599.07000000001</v>
      </c>
      <c r="U138" t="n">
        <v>0.47</v>
      </c>
      <c r="V138" t="n">
        <v>0.84</v>
      </c>
      <c r="W138" t="n">
        <v>6.36</v>
      </c>
      <c r="X138" t="n">
        <v>4.21</v>
      </c>
      <c r="Y138" t="n">
        <v>0.5</v>
      </c>
      <c r="Z138" t="n">
        <v>10</v>
      </c>
    </row>
    <row r="139">
      <c r="A139" t="n">
        <v>6</v>
      </c>
      <c r="B139" t="n">
        <v>65</v>
      </c>
      <c r="C139" t="inlineStr">
        <is>
          <t xml:space="preserve">CONCLUIDO	</t>
        </is>
      </c>
      <c r="D139" t="n">
        <v>1.1739</v>
      </c>
      <c r="E139" t="n">
        <v>85.18000000000001</v>
      </c>
      <c r="F139" t="n">
        <v>80.91</v>
      </c>
      <c r="G139" t="n">
        <v>63.04</v>
      </c>
      <c r="H139" t="n">
        <v>0.88</v>
      </c>
      <c r="I139" t="n">
        <v>77</v>
      </c>
      <c r="J139" t="n">
        <v>141.31</v>
      </c>
      <c r="K139" t="n">
        <v>46.47</v>
      </c>
      <c r="L139" t="n">
        <v>7</v>
      </c>
      <c r="M139" t="n">
        <v>75</v>
      </c>
      <c r="N139" t="n">
        <v>22.85</v>
      </c>
      <c r="O139" t="n">
        <v>17662.75</v>
      </c>
      <c r="P139" t="n">
        <v>737.1</v>
      </c>
      <c r="Q139" t="n">
        <v>3559.29</v>
      </c>
      <c r="R139" t="n">
        <v>270.41</v>
      </c>
      <c r="S139" t="n">
        <v>137.76</v>
      </c>
      <c r="T139" t="n">
        <v>59156.04</v>
      </c>
      <c r="U139" t="n">
        <v>0.51</v>
      </c>
      <c r="V139" t="n">
        <v>0.85</v>
      </c>
      <c r="W139" t="n">
        <v>6.36</v>
      </c>
      <c r="X139" t="n">
        <v>3.5</v>
      </c>
      <c r="Y139" t="n">
        <v>0.5</v>
      </c>
      <c r="Z139" t="n">
        <v>10</v>
      </c>
    </row>
    <row r="140">
      <c r="A140" t="n">
        <v>7</v>
      </c>
      <c r="B140" t="n">
        <v>65</v>
      </c>
      <c r="C140" t="inlineStr">
        <is>
          <t xml:space="preserve">CONCLUIDO	</t>
        </is>
      </c>
      <c r="D140" t="n">
        <v>1.1863</v>
      </c>
      <c r="E140" t="n">
        <v>84.3</v>
      </c>
      <c r="F140" t="n">
        <v>80.34999999999999</v>
      </c>
      <c r="G140" t="n">
        <v>74.17</v>
      </c>
      <c r="H140" t="n">
        <v>0.99</v>
      </c>
      <c r="I140" t="n">
        <v>65</v>
      </c>
      <c r="J140" t="n">
        <v>142.68</v>
      </c>
      <c r="K140" t="n">
        <v>46.47</v>
      </c>
      <c r="L140" t="n">
        <v>8</v>
      </c>
      <c r="M140" t="n">
        <v>57</v>
      </c>
      <c r="N140" t="n">
        <v>23.21</v>
      </c>
      <c r="O140" t="n">
        <v>17831.04</v>
      </c>
      <c r="P140" t="n">
        <v>705.1900000000001</v>
      </c>
      <c r="Q140" t="n">
        <v>3559.36</v>
      </c>
      <c r="R140" t="n">
        <v>251.57</v>
      </c>
      <c r="S140" t="n">
        <v>137.76</v>
      </c>
      <c r="T140" t="n">
        <v>49799.73</v>
      </c>
      <c r="U140" t="n">
        <v>0.55</v>
      </c>
      <c r="V140" t="n">
        <v>0.86</v>
      </c>
      <c r="W140" t="n">
        <v>6.33</v>
      </c>
      <c r="X140" t="n">
        <v>2.94</v>
      </c>
      <c r="Y140" t="n">
        <v>0.5</v>
      </c>
      <c r="Z140" t="n">
        <v>10</v>
      </c>
    </row>
    <row r="141">
      <c r="A141" t="n">
        <v>8</v>
      </c>
      <c r="B141" t="n">
        <v>65</v>
      </c>
      <c r="C141" t="inlineStr">
        <is>
          <t xml:space="preserve">CONCLUIDO	</t>
        </is>
      </c>
      <c r="D141" t="n">
        <v>1.1933</v>
      </c>
      <c r="E141" t="n">
        <v>83.8</v>
      </c>
      <c r="F141" t="n">
        <v>80.04000000000001</v>
      </c>
      <c r="G141" t="n">
        <v>82.8</v>
      </c>
      <c r="H141" t="n">
        <v>1.11</v>
      </c>
      <c r="I141" t="n">
        <v>58</v>
      </c>
      <c r="J141" t="n">
        <v>144.05</v>
      </c>
      <c r="K141" t="n">
        <v>46.47</v>
      </c>
      <c r="L141" t="n">
        <v>9</v>
      </c>
      <c r="M141" t="n">
        <v>22</v>
      </c>
      <c r="N141" t="n">
        <v>23.58</v>
      </c>
      <c r="O141" t="n">
        <v>17999.83</v>
      </c>
      <c r="P141" t="n">
        <v>684.22</v>
      </c>
      <c r="Q141" t="n">
        <v>3559.45</v>
      </c>
      <c r="R141" t="n">
        <v>240.16</v>
      </c>
      <c r="S141" t="n">
        <v>137.76</v>
      </c>
      <c r="T141" t="n">
        <v>44127.14</v>
      </c>
      <c r="U141" t="n">
        <v>0.57</v>
      </c>
      <c r="V141" t="n">
        <v>0.86</v>
      </c>
      <c r="W141" t="n">
        <v>6.35</v>
      </c>
      <c r="X141" t="n">
        <v>2.63</v>
      </c>
      <c r="Y141" t="n">
        <v>0.5</v>
      </c>
      <c r="Z141" t="n">
        <v>10</v>
      </c>
    </row>
    <row r="142">
      <c r="A142" t="n">
        <v>9</v>
      </c>
      <c r="B142" t="n">
        <v>65</v>
      </c>
      <c r="C142" t="inlineStr">
        <is>
          <t xml:space="preserve">CONCLUIDO	</t>
        </is>
      </c>
      <c r="D142" t="n">
        <v>1.194</v>
      </c>
      <c r="E142" t="n">
        <v>83.75</v>
      </c>
      <c r="F142" t="n">
        <v>80.02</v>
      </c>
      <c r="G142" t="n">
        <v>84.23</v>
      </c>
      <c r="H142" t="n">
        <v>1.22</v>
      </c>
      <c r="I142" t="n">
        <v>57</v>
      </c>
      <c r="J142" t="n">
        <v>145.42</v>
      </c>
      <c r="K142" t="n">
        <v>46.47</v>
      </c>
      <c r="L142" t="n">
        <v>10</v>
      </c>
      <c r="M142" t="n">
        <v>2</v>
      </c>
      <c r="N142" t="n">
        <v>23.95</v>
      </c>
      <c r="O142" t="n">
        <v>18169.15</v>
      </c>
      <c r="P142" t="n">
        <v>683.01</v>
      </c>
      <c r="Q142" t="n">
        <v>3559.35</v>
      </c>
      <c r="R142" t="n">
        <v>238.3</v>
      </c>
      <c r="S142" t="n">
        <v>137.76</v>
      </c>
      <c r="T142" t="n">
        <v>43201.46</v>
      </c>
      <c r="U142" t="n">
        <v>0.58</v>
      </c>
      <c r="V142" t="n">
        <v>0.86</v>
      </c>
      <c r="W142" t="n">
        <v>6.39</v>
      </c>
      <c r="X142" t="n">
        <v>2.61</v>
      </c>
      <c r="Y142" t="n">
        <v>0.5</v>
      </c>
      <c r="Z142" t="n">
        <v>10</v>
      </c>
    </row>
    <row r="143">
      <c r="A143" t="n">
        <v>10</v>
      </c>
      <c r="B143" t="n">
        <v>65</v>
      </c>
      <c r="C143" t="inlineStr">
        <is>
          <t xml:space="preserve">CONCLUIDO	</t>
        </is>
      </c>
      <c r="D143" t="n">
        <v>1.1951</v>
      </c>
      <c r="E143" t="n">
        <v>83.68000000000001</v>
      </c>
      <c r="F143" t="n">
        <v>79.97</v>
      </c>
      <c r="G143" t="n">
        <v>85.68000000000001</v>
      </c>
      <c r="H143" t="n">
        <v>1.33</v>
      </c>
      <c r="I143" t="n">
        <v>56</v>
      </c>
      <c r="J143" t="n">
        <v>146.8</v>
      </c>
      <c r="K143" t="n">
        <v>46.47</v>
      </c>
      <c r="L143" t="n">
        <v>11</v>
      </c>
      <c r="M143" t="n">
        <v>0</v>
      </c>
      <c r="N143" t="n">
        <v>24.33</v>
      </c>
      <c r="O143" t="n">
        <v>18338.99</v>
      </c>
      <c r="P143" t="n">
        <v>688.87</v>
      </c>
      <c r="Q143" t="n">
        <v>3559.35</v>
      </c>
      <c r="R143" t="n">
        <v>236.56</v>
      </c>
      <c r="S143" t="n">
        <v>137.76</v>
      </c>
      <c r="T143" t="n">
        <v>42336.95</v>
      </c>
      <c r="U143" t="n">
        <v>0.58</v>
      </c>
      <c r="V143" t="n">
        <v>0.86</v>
      </c>
      <c r="W143" t="n">
        <v>6.38</v>
      </c>
      <c r="X143" t="n">
        <v>2.56</v>
      </c>
      <c r="Y143" t="n">
        <v>0.5</v>
      </c>
      <c r="Z143" t="n">
        <v>10</v>
      </c>
    </row>
    <row r="144">
      <c r="A144" t="n">
        <v>0</v>
      </c>
      <c r="B144" t="n">
        <v>75</v>
      </c>
      <c r="C144" t="inlineStr">
        <is>
          <t xml:space="preserve">CONCLUIDO	</t>
        </is>
      </c>
      <c r="D144" t="n">
        <v>0.5784</v>
      </c>
      <c r="E144" t="n">
        <v>172.9</v>
      </c>
      <c r="F144" t="n">
        <v>135.03</v>
      </c>
      <c r="G144" t="n">
        <v>6.95</v>
      </c>
      <c r="H144" t="n">
        <v>0.12</v>
      </c>
      <c r="I144" t="n">
        <v>1165</v>
      </c>
      <c r="J144" t="n">
        <v>150.44</v>
      </c>
      <c r="K144" t="n">
        <v>49.1</v>
      </c>
      <c r="L144" t="n">
        <v>1</v>
      </c>
      <c r="M144" t="n">
        <v>1163</v>
      </c>
      <c r="N144" t="n">
        <v>25.34</v>
      </c>
      <c r="O144" t="n">
        <v>18787.76</v>
      </c>
      <c r="P144" t="n">
        <v>1586.78</v>
      </c>
      <c r="Q144" t="n">
        <v>3560.1</v>
      </c>
      <c r="R144" t="n">
        <v>2110.18</v>
      </c>
      <c r="S144" t="n">
        <v>137.76</v>
      </c>
      <c r="T144" t="n">
        <v>973602.36</v>
      </c>
      <c r="U144" t="n">
        <v>0.07000000000000001</v>
      </c>
      <c r="V144" t="n">
        <v>0.51</v>
      </c>
      <c r="W144" t="n">
        <v>8.15</v>
      </c>
      <c r="X144" t="n">
        <v>57.6</v>
      </c>
      <c r="Y144" t="n">
        <v>0.5</v>
      </c>
      <c r="Z144" t="n">
        <v>10</v>
      </c>
    </row>
    <row r="145">
      <c r="A145" t="n">
        <v>1</v>
      </c>
      <c r="B145" t="n">
        <v>75</v>
      </c>
      <c r="C145" t="inlineStr">
        <is>
          <t xml:space="preserve">CONCLUIDO	</t>
        </is>
      </c>
      <c r="D145" t="n">
        <v>0.9018</v>
      </c>
      <c r="E145" t="n">
        <v>110.89</v>
      </c>
      <c r="F145" t="n">
        <v>96.3</v>
      </c>
      <c r="G145" t="n">
        <v>14.34</v>
      </c>
      <c r="H145" t="n">
        <v>0.23</v>
      </c>
      <c r="I145" t="n">
        <v>403</v>
      </c>
      <c r="J145" t="n">
        <v>151.83</v>
      </c>
      <c r="K145" t="n">
        <v>49.1</v>
      </c>
      <c r="L145" t="n">
        <v>2</v>
      </c>
      <c r="M145" t="n">
        <v>401</v>
      </c>
      <c r="N145" t="n">
        <v>25.73</v>
      </c>
      <c r="O145" t="n">
        <v>18959.54</v>
      </c>
      <c r="P145" t="n">
        <v>1110.51</v>
      </c>
      <c r="Q145" t="n">
        <v>3559.62</v>
      </c>
      <c r="R145" t="n">
        <v>791.9299999999999</v>
      </c>
      <c r="S145" t="n">
        <v>137.76</v>
      </c>
      <c r="T145" t="n">
        <v>318287.5</v>
      </c>
      <c r="U145" t="n">
        <v>0.17</v>
      </c>
      <c r="V145" t="n">
        <v>0.71</v>
      </c>
      <c r="W145" t="n">
        <v>6.89</v>
      </c>
      <c r="X145" t="n">
        <v>18.89</v>
      </c>
      <c r="Y145" t="n">
        <v>0.5</v>
      </c>
      <c r="Z145" t="n">
        <v>10</v>
      </c>
    </row>
    <row r="146">
      <c r="A146" t="n">
        <v>2</v>
      </c>
      <c r="B146" t="n">
        <v>75</v>
      </c>
      <c r="C146" t="inlineStr">
        <is>
          <t xml:space="preserve">CONCLUIDO	</t>
        </is>
      </c>
      <c r="D146" t="n">
        <v>1.0178</v>
      </c>
      <c r="E146" t="n">
        <v>98.25</v>
      </c>
      <c r="F146" t="n">
        <v>88.58</v>
      </c>
      <c r="G146" t="n">
        <v>21.96</v>
      </c>
      <c r="H146" t="n">
        <v>0.35</v>
      </c>
      <c r="I146" t="n">
        <v>242</v>
      </c>
      <c r="J146" t="n">
        <v>153.23</v>
      </c>
      <c r="K146" t="n">
        <v>49.1</v>
      </c>
      <c r="L146" t="n">
        <v>3</v>
      </c>
      <c r="M146" t="n">
        <v>240</v>
      </c>
      <c r="N146" t="n">
        <v>26.13</v>
      </c>
      <c r="O146" t="n">
        <v>19131.85</v>
      </c>
      <c r="P146" t="n">
        <v>1002.26</v>
      </c>
      <c r="Q146" t="n">
        <v>3559.48</v>
      </c>
      <c r="R146" t="n">
        <v>530.46</v>
      </c>
      <c r="S146" t="n">
        <v>137.76</v>
      </c>
      <c r="T146" t="n">
        <v>188357.96</v>
      </c>
      <c r="U146" t="n">
        <v>0.26</v>
      </c>
      <c r="V146" t="n">
        <v>0.78</v>
      </c>
      <c r="W146" t="n">
        <v>6.62</v>
      </c>
      <c r="X146" t="n">
        <v>11.17</v>
      </c>
      <c r="Y146" t="n">
        <v>0.5</v>
      </c>
      <c r="Z146" t="n">
        <v>10</v>
      </c>
    </row>
    <row r="147">
      <c r="A147" t="n">
        <v>3</v>
      </c>
      <c r="B147" t="n">
        <v>75</v>
      </c>
      <c r="C147" t="inlineStr">
        <is>
          <t xml:space="preserve">CONCLUIDO	</t>
        </is>
      </c>
      <c r="D147" t="n">
        <v>1.0783</v>
      </c>
      <c r="E147" t="n">
        <v>92.73999999999999</v>
      </c>
      <c r="F147" t="n">
        <v>85.23999999999999</v>
      </c>
      <c r="G147" t="n">
        <v>29.91</v>
      </c>
      <c r="H147" t="n">
        <v>0.46</v>
      </c>
      <c r="I147" t="n">
        <v>171</v>
      </c>
      <c r="J147" t="n">
        <v>154.63</v>
      </c>
      <c r="K147" t="n">
        <v>49.1</v>
      </c>
      <c r="L147" t="n">
        <v>4</v>
      </c>
      <c r="M147" t="n">
        <v>169</v>
      </c>
      <c r="N147" t="n">
        <v>26.53</v>
      </c>
      <c r="O147" t="n">
        <v>19304.72</v>
      </c>
      <c r="P147" t="n">
        <v>943.45</v>
      </c>
      <c r="Q147" t="n">
        <v>3559.32</v>
      </c>
      <c r="R147" t="n">
        <v>417.38</v>
      </c>
      <c r="S147" t="n">
        <v>137.76</v>
      </c>
      <c r="T147" t="n">
        <v>132174.42</v>
      </c>
      <c r="U147" t="n">
        <v>0.33</v>
      </c>
      <c r="V147" t="n">
        <v>0.8100000000000001</v>
      </c>
      <c r="W147" t="n">
        <v>6.5</v>
      </c>
      <c r="X147" t="n">
        <v>7.83</v>
      </c>
      <c r="Y147" t="n">
        <v>0.5</v>
      </c>
      <c r="Z147" t="n">
        <v>10</v>
      </c>
    </row>
    <row r="148">
      <c r="A148" t="n">
        <v>4</v>
      </c>
      <c r="B148" t="n">
        <v>75</v>
      </c>
      <c r="C148" t="inlineStr">
        <is>
          <t xml:space="preserve">CONCLUIDO	</t>
        </is>
      </c>
      <c r="D148" t="n">
        <v>1.1154</v>
      </c>
      <c r="E148" t="n">
        <v>89.66</v>
      </c>
      <c r="F148" t="n">
        <v>83.38</v>
      </c>
      <c r="G148" t="n">
        <v>38.19</v>
      </c>
      <c r="H148" t="n">
        <v>0.57</v>
      </c>
      <c r="I148" t="n">
        <v>131</v>
      </c>
      <c r="J148" t="n">
        <v>156.03</v>
      </c>
      <c r="K148" t="n">
        <v>49.1</v>
      </c>
      <c r="L148" t="n">
        <v>5</v>
      </c>
      <c r="M148" t="n">
        <v>129</v>
      </c>
      <c r="N148" t="n">
        <v>26.94</v>
      </c>
      <c r="O148" t="n">
        <v>19478.15</v>
      </c>
      <c r="P148" t="n">
        <v>903.14</v>
      </c>
      <c r="Q148" t="n">
        <v>3559.43</v>
      </c>
      <c r="R148" t="n">
        <v>354.33</v>
      </c>
      <c r="S148" t="n">
        <v>137.76</v>
      </c>
      <c r="T148" t="n">
        <v>100846.74</v>
      </c>
      <c r="U148" t="n">
        <v>0.39</v>
      </c>
      <c r="V148" t="n">
        <v>0.82</v>
      </c>
      <c r="W148" t="n">
        <v>6.44</v>
      </c>
      <c r="X148" t="n">
        <v>5.97</v>
      </c>
      <c r="Y148" t="n">
        <v>0.5</v>
      </c>
      <c r="Z148" t="n">
        <v>10</v>
      </c>
    </row>
    <row r="149">
      <c r="A149" t="n">
        <v>5</v>
      </c>
      <c r="B149" t="n">
        <v>75</v>
      </c>
      <c r="C149" t="inlineStr">
        <is>
          <t xml:space="preserve">CONCLUIDO	</t>
        </is>
      </c>
      <c r="D149" t="n">
        <v>1.1405</v>
      </c>
      <c r="E149" t="n">
        <v>87.68000000000001</v>
      </c>
      <c r="F149" t="n">
        <v>82.19</v>
      </c>
      <c r="G149" t="n">
        <v>46.97</v>
      </c>
      <c r="H149" t="n">
        <v>0.67</v>
      </c>
      <c r="I149" t="n">
        <v>105</v>
      </c>
      <c r="J149" t="n">
        <v>157.44</v>
      </c>
      <c r="K149" t="n">
        <v>49.1</v>
      </c>
      <c r="L149" t="n">
        <v>6</v>
      </c>
      <c r="M149" t="n">
        <v>103</v>
      </c>
      <c r="N149" t="n">
        <v>27.35</v>
      </c>
      <c r="O149" t="n">
        <v>19652.13</v>
      </c>
      <c r="P149" t="n">
        <v>869.74</v>
      </c>
      <c r="Q149" t="n">
        <v>3559.41</v>
      </c>
      <c r="R149" t="n">
        <v>314.29</v>
      </c>
      <c r="S149" t="n">
        <v>137.76</v>
      </c>
      <c r="T149" t="n">
        <v>80957.97</v>
      </c>
      <c r="U149" t="n">
        <v>0.44</v>
      </c>
      <c r="V149" t="n">
        <v>0.84</v>
      </c>
      <c r="W149" t="n">
        <v>6.39</v>
      </c>
      <c r="X149" t="n">
        <v>4.79</v>
      </c>
      <c r="Y149" t="n">
        <v>0.5</v>
      </c>
      <c r="Z149" t="n">
        <v>10</v>
      </c>
    </row>
    <row r="150">
      <c r="A150" t="n">
        <v>6</v>
      </c>
      <c r="B150" t="n">
        <v>75</v>
      </c>
      <c r="C150" t="inlineStr">
        <is>
          <t xml:space="preserve">CONCLUIDO	</t>
        </is>
      </c>
      <c r="D150" t="n">
        <v>1.1592</v>
      </c>
      <c r="E150" t="n">
        <v>86.27</v>
      </c>
      <c r="F150" t="n">
        <v>81.33</v>
      </c>
      <c r="G150" t="n">
        <v>56.09</v>
      </c>
      <c r="H150" t="n">
        <v>0.78</v>
      </c>
      <c r="I150" t="n">
        <v>87</v>
      </c>
      <c r="J150" t="n">
        <v>158.86</v>
      </c>
      <c r="K150" t="n">
        <v>49.1</v>
      </c>
      <c r="L150" t="n">
        <v>7</v>
      </c>
      <c r="M150" t="n">
        <v>85</v>
      </c>
      <c r="N150" t="n">
        <v>27.77</v>
      </c>
      <c r="O150" t="n">
        <v>19826.68</v>
      </c>
      <c r="P150" t="n">
        <v>839.78</v>
      </c>
      <c r="Q150" t="n">
        <v>3559.32</v>
      </c>
      <c r="R150" t="n">
        <v>285.27</v>
      </c>
      <c r="S150" t="n">
        <v>137.76</v>
      </c>
      <c r="T150" t="n">
        <v>66536.53</v>
      </c>
      <c r="U150" t="n">
        <v>0.48</v>
      </c>
      <c r="V150" t="n">
        <v>0.85</v>
      </c>
      <c r="W150" t="n">
        <v>6.36</v>
      </c>
      <c r="X150" t="n">
        <v>3.92</v>
      </c>
      <c r="Y150" t="n">
        <v>0.5</v>
      </c>
      <c r="Z150" t="n">
        <v>10</v>
      </c>
    </row>
    <row r="151">
      <c r="A151" t="n">
        <v>7</v>
      </c>
      <c r="B151" t="n">
        <v>75</v>
      </c>
      <c r="C151" t="inlineStr">
        <is>
          <t xml:space="preserve">CONCLUIDO	</t>
        </is>
      </c>
      <c r="D151" t="n">
        <v>1.1722</v>
      </c>
      <c r="E151" t="n">
        <v>85.31</v>
      </c>
      <c r="F151" t="n">
        <v>80.77</v>
      </c>
      <c r="G151" t="n">
        <v>65.48999999999999</v>
      </c>
      <c r="H151" t="n">
        <v>0.88</v>
      </c>
      <c r="I151" t="n">
        <v>74</v>
      </c>
      <c r="J151" t="n">
        <v>160.28</v>
      </c>
      <c r="K151" t="n">
        <v>49.1</v>
      </c>
      <c r="L151" t="n">
        <v>8</v>
      </c>
      <c r="M151" t="n">
        <v>72</v>
      </c>
      <c r="N151" t="n">
        <v>28.19</v>
      </c>
      <c r="O151" t="n">
        <v>20001.93</v>
      </c>
      <c r="P151" t="n">
        <v>812.7</v>
      </c>
      <c r="Q151" t="n">
        <v>3559.31</v>
      </c>
      <c r="R151" t="n">
        <v>265.91</v>
      </c>
      <c r="S151" t="n">
        <v>137.76</v>
      </c>
      <c r="T151" t="n">
        <v>56924.01</v>
      </c>
      <c r="U151" t="n">
        <v>0.52</v>
      </c>
      <c r="V151" t="n">
        <v>0.85</v>
      </c>
      <c r="W151" t="n">
        <v>6.35</v>
      </c>
      <c r="X151" t="n">
        <v>3.36</v>
      </c>
      <c r="Y151" t="n">
        <v>0.5</v>
      </c>
      <c r="Z151" t="n">
        <v>10</v>
      </c>
    </row>
    <row r="152">
      <c r="A152" t="n">
        <v>8</v>
      </c>
      <c r="B152" t="n">
        <v>75</v>
      </c>
      <c r="C152" t="inlineStr">
        <is>
          <t xml:space="preserve">CONCLUIDO	</t>
        </is>
      </c>
      <c r="D152" t="n">
        <v>1.183</v>
      </c>
      <c r="E152" t="n">
        <v>84.53</v>
      </c>
      <c r="F152" t="n">
        <v>80.3</v>
      </c>
      <c r="G152" t="n">
        <v>75.28</v>
      </c>
      <c r="H152" t="n">
        <v>0.99</v>
      </c>
      <c r="I152" t="n">
        <v>64</v>
      </c>
      <c r="J152" t="n">
        <v>161.71</v>
      </c>
      <c r="K152" t="n">
        <v>49.1</v>
      </c>
      <c r="L152" t="n">
        <v>9</v>
      </c>
      <c r="M152" t="n">
        <v>62</v>
      </c>
      <c r="N152" t="n">
        <v>28.61</v>
      </c>
      <c r="O152" t="n">
        <v>20177.64</v>
      </c>
      <c r="P152" t="n">
        <v>782.64</v>
      </c>
      <c r="Q152" t="n">
        <v>3559.29</v>
      </c>
      <c r="R152" t="n">
        <v>250.16</v>
      </c>
      <c r="S152" t="n">
        <v>137.76</v>
      </c>
      <c r="T152" t="n">
        <v>49098.57</v>
      </c>
      <c r="U152" t="n">
        <v>0.55</v>
      </c>
      <c r="V152" t="n">
        <v>0.86</v>
      </c>
      <c r="W152" t="n">
        <v>6.33</v>
      </c>
      <c r="X152" t="n">
        <v>2.89</v>
      </c>
      <c r="Y152" t="n">
        <v>0.5</v>
      </c>
      <c r="Z152" t="n">
        <v>10</v>
      </c>
    </row>
    <row r="153">
      <c r="A153" t="n">
        <v>9</v>
      </c>
      <c r="B153" t="n">
        <v>75</v>
      </c>
      <c r="C153" t="inlineStr">
        <is>
          <t xml:space="preserve">CONCLUIDO	</t>
        </is>
      </c>
      <c r="D153" t="n">
        <v>1.1919</v>
      </c>
      <c r="E153" t="n">
        <v>83.90000000000001</v>
      </c>
      <c r="F153" t="n">
        <v>79.91</v>
      </c>
      <c r="G153" t="n">
        <v>85.62</v>
      </c>
      <c r="H153" t="n">
        <v>1.09</v>
      </c>
      <c r="I153" t="n">
        <v>56</v>
      </c>
      <c r="J153" t="n">
        <v>163.13</v>
      </c>
      <c r="K153" t="n">
        <v>49.1</v>
      </c>
      <c r="L153" t="n">
        <v>10</v>
      </c>
      <c r="M153" t="n">
        <v>51</v>
      </c>
      <c r="N153" t="n">
        <v>29.04</v>
      </c>
      <c r="O153" t="n">
        <v>20353.94</v>
      </c>
      <c r="P153" t="n">
        <v>756.09</v>
      </c>
      <c r="Q153" t="n">
        <v>3559.31</v>
      </c>
      <c r="R153" t="n">
        <v>236.52</v>
      </c>
      <c r="S153" t="n">
        <v>137.76</v>
      </c>
      <c r="T153" t="n">
        <v>42315.7</v>
      </c>
      <c r="U153" t="n">
        <v>0.58</v>
      </c>
      <c r="V153" t="n">
        <v>0.86</v>
      </c>
      <c r="W153" t="n">
        <v>6.33</v>
      </c>
      <c r="X153" t="n">
        <v>2.51</v>
      </c>
      <c r="Y153" t="n">
        <v>0.5</v>
      </c>
      <c r="Z153" t="n">
        <v>10</v>
      </c>
    </row>
    <row r="154">
      <c r="A154" t="n">
        <v>10</v>
      </c>
      <c r="B154" t="n">
        <v>75</v>
      </c>
      <c r="C154" t="inlineStr">
        <is>
          <t xml:space="preserve">CONCLUIDO	</t>
        </is>
      </c>
      <c r="D154" t="n">
        <v>1.1963</v>
      </c>
      <c r="E154" t="n">
        <v>83.59</v>
      </c>
      <c r="F154" t="n">
        <v>79.76000000000001</v>
      </c>
      <c r="G154" t="n">
        <v>93.83</v>
      </c>
      <c r="H154" t="n">
        <v>1.18</v>
      </c>
      <c r="I154" t="n">
        <v>51</v>
      </c>
      <c r="J154" t="n">
        <v>164.57</v>
      </c>
      <c r="K154" t="n">
        <v>49.1</v>
      </c>
      <c r="L154" t="n">
        <v>11</v>
      </c>
      <c r="M154" t="n">
        <v>24</v>
      </c>
      <c r="N154" t="n">
        <v>29.47</v>
      </c>
      <c r="O154" t="n">
        <v>20530.82</v>
      </c>
      <c r="P154" t="n">
        <v>734.37</v>
      </c>
      <c r="Q154" t="n">
        <v>3559.33</v>
      </c>
      <c r="R154" t="n">
        <v>230.62</v>
      </c>
      <c r="S154" t="n">
        <v>137.76</v>
      </c>
      <c r="T154" t="n">
        <v>39390.55</v>
      </c>
      <c r="U154" t="n">
        <v>0.6</v>
      </c>
      <c r="V154" t="n">
        <v>0.86</v>
      </c>
      <c r="W154" t="n">
        <v>6.34</v>
      </c>
      <c r="X154" t="n">
        <v>2.35</v>
      </c>
      <c r="Y154" t="n">
        <v>0.5</v>
      </c>
      <c r="Z154" t="n">
        <v>10</v>
      </c>
    </row>
    <row r="155">
      <c r="A155" t="n">
        <v>11</v>
      </c>
      <c r="B155" t="n">
        <v>75</v>
      </c>
      <c r="C155" t="inlineStr">
        <is>
          <t xml:space="preserve">CONCLUIDO	</t>
        </is>
      </c>
      <c r="D155" t="n">
        <v>1.1988</v>
      </c>
      <c r="E155" t="n">
        <v>83.42</v>
      </c>
      <c r="F155" t="n">
        <v>79.64</v>
      </c>
      <c r="G155" t="n">
        <v>97.52</v>
      </c>
      <c r="H155" t="n">
        <v>1.28</v>
      </c>
      <c r="I155" t="n">
        <v>49</v>
      </c>
      <c r="J155" t="n">
        <v>166.01</v>
      </c>
      <c r="K155" t="n">
        <v>49.1</v>
      </c>
      <c r="L155" t="n">
        <v>12</v>
      </c>
      <c r="M155" t="n">
        <v>5</v>
      </c>
      <c r="N155" t="n">
        <v>29.91</v>
      </c>
      <c r="O155" t="n">
        <v>20708.3</v>
      </c>
      <c r="P155" t="n">
        <v>735.15</v>
      </c>
      <c r="Q155" t="n">
        <v>3559.33</v>
      </c>
      <c r="R155" t="n">
        <v>225.94</v>
      </c>
      <c r="S155" t="n">
        <v>137.76</v>
      </c>
      <c r="T155" t="n">
        <v>37062.25</v>
      </c>
      <c r="U155" t="n">
        <v>0.61</v>
      </c>
      <c r="V155" t="n">
        <v>0.86</v>
      </c>
      <c r="W155" t="n">
        <v>6.36</v>
      </c>
      <c r="X155" t="n">
        <v>2.24</v>
      </c>
      <c r="Y155" t="n">
        <v>0.5</v>
      </c>
      <c r="Z155" t="n">
        <v>10</v>
      </c>
    </row>
    <row r="156">
      <c r="A156" t="n">
        <v>12</v>
      </c>
      <c r="B156" t="n">
        <v>75</v>
      </c>
      <c r="C156" t="inlineStr">
        <is>
          <t xml:space="preserve">CONCLUIDO	</t>
        </is>
      </c>
      <c r="D156" t="n">
        <v>1.1988</v>
      </c>
      <c r="E156" t="n">
        <v>83.42</v>
      </c>
      <c r="F156" t="n">
        <v>79.64</v>
      </c>
      <c r="G156" t="n">
        <v>97.52</v>
      </c>
      <c r="H156" t="n">
        <v>1.38</v>
      </c>
      <c r="I156" t="n">
        <v>49</v>
      </c>
      <c r="J156" t="n">
        <v>167.45</v>
      </c>
      <c r="K156" t="n">
        <v>49.1</v>
      </c>
      <c r="L156" t="n">
        <v>13</v>
      </c>
      <c r="M156" t="n">
        <v>1</v>
      </c>
      <c r="N156" t="n">
        <v>30.36</v>
      </c>
      <c r="O156" t="n">
        <v>20886.38</v>
      </c>
      <c r="P156" t="n">
        <v>739.11</v>
      </c>
      <c r="Q156" t="n">
        <v>3559.38</v>
      </c>
      <c r="R156" t="n">
        <v>225.55</v>
      </c>
      <c r="S156" t="n">
        <v>137.76</v>
      </c>
      <c r="T156" t="n">
        <v>36865.83</v>
      </c>
      <c r="U156" t="n">
        <v>0.61</v>
      </c>
      <c r="V156" t="n">
        <v>0.86</v>
      </c>
      <c r="W156" t="n">
        <v>6.37</v>
      </c>
      <c r="X156" t="n">
        <v>2.23</v>
      </c>
      <c r="Y156" t="n">
        <v>0.5</v>
      </c>
      <c r="Z156" t="n">
        <v>10</v>
      </c>
    </row>
    <row r="157">
      <c r="A157" t="n">
        <v>13</v>
      </c>
      <c r="B157" t="n">
        <v>75</v>
      </c>
      <c r="C157" t="inlineStr">
        <is>
          <t xml:space="preserve">CONCLUIDO	</t>
        </is>
      </c>
      <c r="D157" t="n">
        <v>1.1988</v>
      </c>
      <c r="E157" t="n">
        <v>83.42</v>
      </c>
      <c r="F157" t="n">
        <v>79.64</v>
      </c>
      <c r="G157" t="n">
        <v>97.52</v>
      </c>
      <c r="H157" t="n">
        <v>1.47</v>
      </c>
      <c r="I157" t="n">
        <v>49</v>
      </c>
      <c r="J157" t="n">
        <v>168.9</v>
      </c>
      <c r="K157" t="n">
        <v>49.1</v>
      </c>
      <c r="L157" t="n">
        <v>14</v>
      </c>
      <c r="M157" t="n">
        <v>0</v>
      </c>
      <c r="N157" t="n">
        <v>30.81</v>
      </c>
      <c r="O157" t="n">
        <v>21065.06</v>
      </c>
      <c r="P157" t="n">
        <v>744.65</v>
      </c>
      <c r="Q157" t="n">
        <v>3559.4</v>
      </c>
      <c r="R157" t="n">
        <v>225.59</v>
      </c>
      <c r="S157" t="n">
        <v>137.76</v>
      </c>
      <c r="T157" t="n">
        <v>36886.2</v>
      </c>
      <c r="U157" t="n">
        <v>0.61</v>
      </c>
      <c r="V157" t="n">
        <v>0.86</v>
      </c>
      <c r="W157" t="n">
        <v>6.37</v>
      </c>
      <c r="X157" t="n">
        <v>2.24</v>
      </c>
      <c r="Y157" t="n">
        <v>0.5</v>
      </c>
      <c r="Z157" t="n">
        <v>10</v>
      </c>
    </row>
    <row r="158">
      <c r="A158" t="n">
        <v>0</v>
      </c>
      <c r="B158" t="n">
        <v>95</v>
      </c>
      <c r="C158" t="inlineStr">
        <is>
          <t xml:space="preserve">CONCLUIDO	</t>
        </is>
      </c>
      <c r="D158" t="n">
        <v>0.4602</v>
      </c>
      <c r="E158" t="n">
        <v>217.31</v>
      </c>
      <c r="F158" t="n">
        <v>156.73</v>
      </c>
      <c r="G158" t="n">
        <v>6.02</v>
      </c>
      <c r="H158" t="n">
        <v>0.1</v>
      </c>
      <c r="I158" t="n">
        <v>1561</v>
      </c>
      <c r="J158" t="n">
        <v>185.69</v>
      </c>
      <c r="K158" t="n">
        <v>53.44</v>
      </c>
      <c r="L158" t="n">
        <v>1</v>
      </c>
      <c r="M158" t="n">
        <v>1559</v>
      </c>
      <c r="N158" t="n">
        <v>36.26</v>
      </c>
      <c r="O158" t="n">
        <v>23136.14</v>
      </c>
      <c r="P158" t="n">
        <v>2116.43</v>
      </c>
      <c r="Q158" t="n">
        <v>3560.49</v>
      </c>
      <c r="R158" t="n">
        <v>2851.05</v>
      </c>
      <c r="S158" t="n">
        <v>137.76</v>
      </c>
      <c r="T158" t="n">
        <v>1342059.4</v>
      </c>
      <c r="U158" t="n">
        <v>0.05</v>
      </c>
      <c r="V158" t="n">
        <v>0.44</v>
      </c>
      <c r="W158" t="n">
        <v>8.81</v>
      </c>
      <c r="X158" t="n">
        <v>79.3</v>
      </c>
      <c r="Y158" t="n">
        <v>0.5</v>
      </c>
      <c r="Z158" t="n">
        <v>10</v>
      </c>
    </row>
    <row r="159">
      <c r="A159" t="n">
        <v>1</v>
      </c>
      <c r="B159" t="n">
        <v>95</v>
      </c>
      <c r="C159" t="inlineStr">
        <is>
          <t xml:space="preserve">CONCLUIDO	</t>
        </is>
      </c>
      <c r="D159" t="n">
        <v>0.8279</v>
      </c>
      <c r="E159" t="n">
        <v>120.79</v>
      </c>
      <c r="F159" t="n">
        <v>100.27</v>
      </c>
      <c r="G159" t="n">
        <v>12.4</v>
      </c>
      <c r="H159" t="n">
        <v>0.19</v>
      </c>
      <c r="I159" t="n">
        <v>485</v>
      </c>
      <c r="J159" t="n">
        <v>187.21</v>
      </c>
      <c r="K159" t="n">
        <v>53.44</v>
      </c>
      <c r="L159" t="n">
        <v>2</v>
      </c>
      <c r="M159" t="n">
        <v>483</v>
      </c>
      <c r="N159" t="n">
        <v>36.77</v>
      </c>
      <c r="O159" t="n">
        <v>23322.88</v>
      </c>
      <c r="P159" t="n">
        <v>1336.17</v>
      </c>
      <c r="Q159" t="n">
        <v>3559.69</v>
      </c>
      <c r="R159" t="n">
        <v>926.21</v>
      </c>
      <c r="S159" t="n">
        <v>137.76</v>
      </c>
      <c r="T159" t="n">
        <v>385015.63</v>
      </c>
      <c r="U159" t="n">
        <v>0.15</v>
      </c>
      <c r="V159" t="n">
        <v>0.6899999999999999</v>
      </c>
      <c r="W159" t="n">
        <v>7.04</v>
      </c>
      <c r="X159" t="n">
        <v>22.85</v>
      </c>
      <c r="Y159" t="n">
        <v>0.5</v>
      </c>
      <c r="Z159" t="n">
        <v>10</v>
      </c>
    </row>
    <row r="160">
      <c r="A160" t="n">
        <v>2</v>
      </c>
      <c r="B160" t="n">
        <v>95</v>
      </c>
      <c r="C160" t="inlineStr">
        <is>
          <t xml:space="preserve">CONCLUIDO	</t>
        </is>
      </c>
      <c r="D160" t="n">
        <v>0.9623</v>
      </c>
      <c r="E160" t="n">
        <v>103.92</v>
      </c>
      <c r="F160" t="n">
        <v>90.73</v>
      </c>
      <c r="G160" t="n">
        <v>18.9</v>
      </c>
      <c r="H160" t="n">
        <v>0.28</v>
      </c>
      <c r="I160" t="n">
        <v>288</v>
      </c>
      <c r="J160" t="n">
        <v>188.73</v>
      </c>
      <c r="K160" t="n">
        <v>53.44</v>
      </c>
      <c r="L160" t="n">
        <v>3</v>
      </c>
      <c r="M160" t="n">
        <v>286</v>
      </c>
      <c r="N160" t="n">
        <v>37.29</v>
      </c>
      <c r="O160" t="n">
        <v>23510.33</v>
      </c>
      <c r="P160" t="n">
        <v>1194.01</v>
      </c>
      <c r="Q160" t="n">
        <v>3559.4</v>
      </c>
      <c r="R160" t="n">
        <v>604.0599999999999</v>
      </c>
      <c r="S160" t="n">
        <v>137.76</v>
      </c>
      <c r="T160" t="n">
        <v>224926.51</v>
      </c>
      <c r="U160" t="n">
        <v>0.23</v>
      </c>
      <c r="V160" t="n">
        <v>0.76</v>
      </c>
      <c r="W160" t="n">
        <v>6.68</v>
      </c>
      <c r="X160" t="n">
        <v>13.32</v>
      </c>
      <c r="Y160" t="n">
        <v>0.5</v>
      </c>
      <c r="Z160" t="n">
        <v>10</v>
      </c>
    </row>
    <row r="161">
      <c r="A161" t="n">
        <v>3</v>
      </c>
      <c r="B161" t="n">
        <v>95</v>
      </c>
      <c r="C161" t="inlineStr">
        <is>
          <t xml:space="preserve">CONCLUIDO	</t>
        </is>
      </c>
      <c r="D161" t="n">
        <v>1.0328</v>
      </c>
      <c r="E161" t="n">
        <v>96.81999999999999</v>
      </c>
      <c r="F161" t="n">
        <v>86.76000000000001</v>
      </c>
      <c r="G161" t="n">
        <v>25.52</v>
      </c>
      <c r="H161" t="n">
        <v>0.37</v>
      </c>
      <c r="I161" t="n">
        <v>204</v>
      </c>
      <c r="J161" t="n">
        <v>190.25</v>
      </c>
      <c r="K161" t="n">
        <v>53.44</v>
      </c>
      <c r="L161" t="n">
        <v>4</v>
      </c>
      <c r="M161" t="n">
        <v>202</v>
      </c>
      <c r="N161" t="n">
        <v>37.82</v>
      </c>
      <c r="O161" t="n">
        <v>23698.48</v>
      </c>
      <c r="P161" t="n">
        <v>1127.07</v>
      </c>
      <c r="Q161" t="n">
        <v>3559.42</v>
      </c>
      <c r="R161" t="n">
        <v>469.01</v>
      </c>
      <c r="S161" t="n">
        <v>137.76</v>
      </c>
      <c r="T161" t="n">
        <v>157820.75</v>
      </c>
      <c r="U161" t="n">
        <v>0.29</v>
      </c>
      <c r="V161" t="n">
        <v>0.79</v>
      </c>
      <c r="W161" t="n">
        <v>6.55</v>
      </c>
      <c r="X161" t="n">
        <v>9.35</v>
      </c>
      <c r="Y161" t="n">
        <v>0.5</v>
      </c>
      <c r="Z161" t="n">
        <v>10</v>
      </c>
    </row>
    <row r="162">
      <c r="A162" t="n">
        <v>4</v>
      </c>
      <c r="B162" t="n">
        <v>95</v>
      </c>
      <c r="C162" t="inlineStr">
        <is>
          <t xml:space="preserve">CONCLUIDO	</t>
        </is>
      </c>
      <c r="D162" t="n">
        <v>1.0764</v>
      </c>
      <c r="E162" t="n">
        <v>92.90000000000001</v>
      </c>
      <c r="F162" t="n">
        <v>84.59</v>
      </c>
      <c r="G162" t="n">
        <v>32.33</v>
      </c>
      <c r="H162" t="n">
        <v>0.46</v>
      </c>
      <c r="I162" t="n">
        <v>157</v>
      </c>
      <c r="J162" t="n">
        <v>191.78</v>
      </c>
      <c r="K162" t="n">
        <v>53.44</v>
      </c>
      <c r="L162" t="n">
        <v>5</v>
      </c>
      <c r="M162" t="n">
        <v>155</v>
      </c>
      <c r="N162" t="n">
        <v>38.35</v>
      </c>
      <c r="O162" t="n">
        <v>23887.36</v>
      </c>
      <c r="P162" t="n">
        <v>1084.09</v>
      </c>
      <c r="Q162" t="n">
        <v>3559.41</v>
      </c>
      <c r="R162" t="n">
        <v>395.58</v>
      </c>
      <c r="S162" t="n">
        <v>137.76</v>
      </c>
      <c r="T162" t="n">
        <v>121344.4</v>
      </c>
      <c r="U162" t="n">
        <v>0.35</v>
      </c>
      <c r="V162" t="n">
        <v>0.8100000000000001</v>
      </c>
      <c r="W162" t="n">
        <v>6.48</v>
      </c>
      <c r="X162" t="n">
        <v>7.18</v>
      </c>
      <c r="Y162" t="n">
        <v>0.5</v>
      </c>
      <c r="Z162" t="n">
        <v>10</v>
      </c>
    </row>
    <row r="163">
      <c r="A163" t="n">
        <v>5</v>
      </c>
      <c r="B163" t="n">
        <v>95</v>
      </c>
      <c r="C163" t="inlineStr">
        <is>
          <t xml:space="preserve">CONCLUIDO	</t>
        </is>
      </c>
      <c r="D163" t="n">
        <v>1.1062</v>
      </c>
      <c r="E163" t="n">
        <v>90.40000000000001</v>
      </c>
      <c r="F163" t="n">
        <v>83.20999999999999</v>
      </c>
      <c r="G163" t="n">
        <v>39.31</v>
      </c>
      <c r="H163" t="n">
        <v>0.55</v>
      </c>
      <c r="I163" t="n">
        <v>127</v>
      </c>
      <c r="J163" t="n">
        <v>193.32</v>
      </c>
      <c r="K163" t="n">
        <v>53.44</v>
      </c>
      <c r="L163" t="n">
        <v>6</v>
      </c>
      <c r="M163" t="n">
        <v>125</v>
      </c>
      <c r="N163" t="n">
        <v>38.89</v>
      </c>
      <c r="O163" t="n">
        <v>24076.95</v>
      </c>
      <c r="P163" t="n">
        <v>1051.87</v>
      </c>
      <c r="Q163" t="n">
        <v>3559.32</v>
      </c>
      <c r="R163" t="n">
        <v>347.83</v>
      </c>
      <c r="S163" t="n">
        <v>137.76</v>
      </c>
      <c r="T163" t="n">
        <v>97620.03999999999</v>
      </c>
      <c r="U163" t="n">
        <v>0.4</v>
      </c>
      <c r="V163" t="n">
        <v>0.83</v>
      </c>
      <c r="W163" t="n">
        <v>6.45</v>
      </c>
      <c r="X163" t="n">
        <v>5.8</v>
      </c>
      <c r="Y163" t="n">
        <v>0.5</v>
      </c>
      <c r="Z163" t="n">
        <v>10</v>
      </c>
    </row>
    <row r="164">
      <c r="A164" t="n">
        <v>6</v>
      </c>
      <c r="B164" t="n">
        <v>95</v>
      </c>
      <c r="C164" t="inlineStr">
        <is>
          <t xml:space="preserve">CONCLUIDO	</t>
        </is>
      </c>
      <c r="D164" t="n">
        <v>1.1284</v>
      </c>
      <c r="E164" t="n">
        <v>88.62</v>
      </c>
      <c r="F164" t="n">
        <v>82.20999999999999</v>
      </c>
      <c r="G164" t="n">
        <v>46.53</v>
      </c>
      <c r="H164" t="n">
        <v>0.64</v>
      </c>
      <c r="I164" t="n">
        <v>106</v>
      </c>
      <c r="J164" t="n">
        <v>194.86</v>
      </c>
      <c r="K164" t="n">
        <v>53.44</v>
      </c>
      <c r="L164" t="n">
        <v>7</v>
      </c>
      <c r="M164" t="n">
        <v>104</v>
      </c>
      <c r="N164" t="n">
        <v>39.43</v>
      </c>
      <c r="O164" t="n">
        <v>24267.28</v>
      </c>
      <c r="P164" t="n">
        <v>1024.64</v>
      </c>
      <c r="Q164" t="n">
        <v>3559.33</v>
      </c>
      <c r="R164" t="n">
        <v>315.08</v>
      </c>
      <c r="S164" t="n">
        <v>137.76</v>
      </c>
      <c r="T164" t="n">
        <v>81349.98</v>
      </c>
      <c r="U164" t="n">
        <v>0.44</v>
      </c>
      <c r="V164" t="n">
        <v>0.84</v>
      </c>
      <c r="W164" t="n">
        <v>6.39</v>
      </c>
      <c r="X164" t="n">
        <v>4.8</v>
      </c>
      <c r="Y164" t="n">
        <v>0.5</v>
      </c>
      <c r="Z164" t="n">
        <v>10</v>
      </c>
    </row>
    <row r="165">
      <c r="A165" t="n">
        <v>7</v>
      </c>
      <c r="B165" t="n">
        <v>95</v>
      </c>
      <c r="C165" t="inlineStr">
        <is>
          <t xml:space="preserve">CONCLUIDO	</t>
        </is>
      </c>
      <c r="D165" t="n">
        <v>1.1444</v>
      </c>
      <c r="E165" t="n">
        <v>87.39</v>
      </c>
      <c r="F165" t="n">
        <v>81.53</v>
      </c>
      <c r="G165" t="n">
        <v>53.76</v>
      </c>
      <c r="H165" t="n">
        <v>0.72</v>
      </c>
      <c r="I165" t="n">
        <v>91</v>
      </c>
      <c r="J165" t="n">
        <v>196.41</v>
      </c>
      <c r="K165" t="n">
        <v>53.44</v>
      </c>
      <c r="L165" t="n">
        <v>8</v>
      </c>
      <c r="M165" t="n">
        <v>89</v>
      </c>
      <c r="N165" t="n">
        <v>39.98</v>
      </c>
      <c r="O165" t="n">
        <v>24458.36</v>
      </c>
      <c r="P165" t="n">
        <v>999.99</v>
      </c>
      <c r="Q165" t="n">
        <v>3559.29</v>
      </c>
      <c r="R165" t="n">
        <v>291.73</v>
      </c>
      <c r="S165" t="n">
        <v>137.76</v>
      </c>
      <c r="T165" t="n">
        <v>69747</v>
      </c>
      <c r="U165" t="n">
        <v>0.47</v>
      </c>
      <c r="V165" t="n">
        <v>0.84</v>
      </c>
      <c r="W165" t="n">
        <v>6.37</v>
      </c>
      <c r="X165" t="n">
        <v>4.12</v>
      </c>
      <c r="Y165" t="n">
        <v>0.5</v>
      </c>
      <c r="Z165" t="n">
        <v>10</v>
      </c>
    </row>
    <row r="166">
      <c r="A166" t="n">
        <v>8</v>
      </c>
      <c r="B166" t="n">
        <v>95</v>
      </c>
      <c r="C166" t="inlineStr">
        <is>
          <t xml:space="preserve">CONCLUIDO	</t>
        </is>
      </c>
      <c r="D166" t="n">
        <v>1.1575</v>
      </c>
      <c r="E166" t="n">
        <v>86.39</v>
      </c>
      <c r="F166" t="n">
        <v>80.98</v>
      </c>
      <c r="G166" t="n">
        <v>61.51</v>
      </c>
      <c r="H166" t="n">
        <v>0.8100000000000001</v>
      </c>
      <c r="I166" t="n">
        <v>79</v>
      </c>
      <c r="J166" t="n">
        <v>197.97</v>
      </c>
      <c r="K166" t="n">
        <v>53.44</v>
      </c>
      <c r="L166" t="n">
        <v>9</v>
      </c>
      <c r="M166" t="n">
        <v>77</v>
      </c>
      <c r="N166" t="n">
        <v>40.53</v>
      </c>
      <c r="O166" t="n">
        <v>24650.18</v>
      </c>
      <c r="P166" t="n">
        <v>978.61</v>
      </c>
      <c r="Q166" t="n">
        <v>3559.34</v>
      </c>
      <c r="R166" t="n">
        <v>273.12</v>
      </c>
      <c r="S166" t="n">
        <v>137.76</v>
      </c>
      <c r="T166" t="n">
        <v>60504.52</v>
      </c>
      <c r="U166" t="n">
        <v>0.5</v>
      </c>
      <c r="V166" t="n">
        <v>0.85</v>
      </c>
      <c r="W166" t="n">
        <v>6.36</v>
      </c>
      <c r="X166" t="n">
        <v>3.58</v>
      </c>
      <c r="Y166" t="n">
        <v>0.5</v>
      </c>
      <c r="Z166" t="n">
        <v>10</v>
      </c>
    </row>
    <row r="167">
      <c r="A167" t="n">
        <v>9</v>
      </c>
      <c r="B167" t="n">
        <v>95</v>
      </c>
      <c r="C167" t="inlineStr">
        <is>
          <t xml:space="preserve">CONCLUIDO	</t>
        </is>
      </c>
      <c r="D167" t="n">
        <v>1.1681</v>
      </c>
      <c r="E167" t="n">
        <v>85.61</v>
      </c>
      <c r="F167" t="n">
        <v>80.53</v>
      </c>
      <c r="G167" t="n">
        <v>69.03</v>
      </c>
      <c r="H167" t="n">
        <v>0.89</v>
      </c>
      <c r="I167" t="n">
        <v>70</v>
      </c>
      <c r="J167" t="n">
        <v>199.53</v>
      </c>
      <c r="K167" t="n">
        <v>53.44</v>
      </c>
      <c r="L167" t="n">
        <v>10</v>
      </c>
      <c r="M167" t="n">
        <v>68</v>
      </c>
      <c r="N167" t="n">
        <v>41.1</v>
      </c>
      <c r="O167" t="n">
        <v>24842.77</v>
      </c>
      <c r="P167" t="n">
        <v>955.53</v>
      </c>
      <c r="Q167" t="n">
        <v>3559.33</v>
      </c>
      <c r="R167" t="n">
        <v>257.99</v>
      </c>
      <c r="S167" t="n">
        <v>137.76</v>
      </c>
      <c r="T167" t="n">
        <v>52981.95</v>
      </c>
      <c r="U167" t="n">
        <v>0.53</v>
      </c>
      <c r="V167" t="n">
        <v>0.85</v>
      </c>
      <c r="W167" t="n">
        <v>6.34</v>
      </c>
      <c r="X167" t="n">
        <v>3.13</v>
      </c>
      <c r="Y167" t="n">
        <v>0.5</v>
      </c>
      <c r="Z167" t="n">
        <v>10</v>
      </c>
    </row>
    <row r="168">
      <c r="A168" t="n">
        <v>10</v>
      </c>
      <c r="B168" t="n">
        <v>95</v>
      </c>
      <c r="C168" t="inlineStr">
        <is>
          <t xml:space="preserve">CONCLUIDO	</t>
        </is>
      </c>
      <c r="D168" t="n">
        <v>1.1773</v>
      </c>
      <c r="E168" t="n">
        <v>84.94</v>
      </c>
      <c r="F168" t="n">
        <v>80.17</v>
      </c>
      <c r="G168" t="n">
        <v>77.58</v>
      </c>
      <c r="H168" t="n">
        <v>0.97</v>
      </c>
      <c r="I168" t="n">
        <v>62</v>
      </c>
      <c r="J168" t="n">
        <v>201.1</v>
      </c>
      <c r="K168" t="n">
        <v>53.44</v>
      </c>
      <c r="L168" t="n">
        <v>11</v>
      </c>
      <c r="M168" t="n">
        <v>60</v>
      </c>
      <c r="N168" t="n">
        <v>41.66</v>
      </c>
      <c r="O168" t="n">
        <v>25036.12</v>
      </c>
      <c r="P168" t="n">
        <v>934.78</v>
      </c>
      <c r="Q168" t="n">
        <v>3559.36</v>
      </c>
      <c r="R168" t="n">
        <v>245.66</v>
      </c>
      <c r="S168" t="n">
        <v>137.76</v>
      </c>
      <c r="T168" t="n">
        <v>46857.88</v>
      </c>
      <c r="U168" t="n">
        <v>0.5600000000000001</v>
      </c>
      <c r="V168" t="n">
        <v>0.86</v>
      </c>
      <c r="W168" t="n">
        <v>6.32</v>
      </c>
      <c r="X168" t="n">
        <v>2.76</v>
      </c>
      <c r="Y168" t="n">
        <v>0.5</v>
      </c>
      <c r="Z168" t="n">
        <v>10</v>
      </c>
    </row>
    <row r="169">
      <c r="A169" t="n">
        <v>11</v>
      </c>
      <c r="B169" t="n">
        <v>95</v>
      </c>
      <c r="C169" t="inlineStr">
        <is>
          <t xml:space="preserve">CONCLUIDO	</t>
        </is>
      </c>
      <c r="D169" t="n">
        <v>1.1837</v>
      </c>
      <c r="E169" t="n">
        <v>84.48</v>
      </c>
      <c r="F169" t="n">
        <v>79.93000000000001</v>
      </c>
      <c r="G169" t="n">
        <v>85.64</v>
      </c>
      <c r="H169" t="n">
        <v>1.05</v>
      </c>
      <c r="I169" t="n">
        <v>56</v>
      </c>
      <c r="J169" t="n">
        <v>202.67</v>
      </c>
      <c r="K169" t="n">
        <v>53.44</v>
      </c>
      <c r="L169" t="n">
        <v>12</v>
      </c>
      <c r="M169" t="n">
        <v>54</v>
      </c>
      <c r="N169" t="n">
        <v>42.24</v>
      </c>
      <c r="O169" t="n">
        <v>25230.25</v>
      </c>
      <c r="P169" t="n">
        <v>915.72</v>
      </c>
      <c r="Q169" t="n">
        <v>3559.37</v>
      </c>
      <c r="R169" t="n">
        <v>237.39</v>
      </c>
      <c r="S169" t="n">
        <v>137.76</v>
      </c>
      <c r="T169" t="n">
        <v>42752.88</v>
      </c>
      <c r="U169" t="n">
        <v>0.58</v>
      </c>
      <c r="V169" t="n">
        <v>0.86</v>
      </c>
      <c r="W169" t="n">
        <v>6.32</v>
      </c>
      <c r="X169" t="n">
        <v>2.52</v>
      </c>
      <c r="Y169" t="n">
        <v>0.5</v>
      </c>
      <c r="Z169" t="n">
        <v>10</v>
      </c>
    </row>
    <row r="170">
      <c r="A170" t="n">
        <v>12</v>
      </c>
      <c r="B170" t="n">
        <v>95</v>
      </c>
      <c r="C170" t="inlineStr">
        <is>
          <t xml:space="preserve">CONCLUIDO	</t>
        </is>
      </c>
      <c r="D170" t="n">
        <v>1.1894</v>
      </c>
      <c r="E170" t="n">
        <v>84.08</v>
      </c>
      <c r="F170" t="n">
        <v>79.70999999999999</v>
      </c>
      <c r="G170" t="n">
        <v>93.78</v>
      </c>
      <c r="H170" t="n">
        <v>1.13</v>
      </c>
      <c r="I170" t="n">
        <v>51</v>
      </c>
      <c r="J170" t="n">
        <v>204.25</v>
      </c>
      <c r="K170" t="n">
        <v>53.44</v>
      </c>
      <c r="L170" t="n">
        <v>13</v>
      </c>
      <c r="M170" t="n">
        <v>49</v>
      </c>
      <c r="N170" t="n">
        <v>42.82</v>
      </c>
      <c r="O170" t="n">
        <v>25425.3</v>
      </c>
      <c r="P170" t="n">
        <v>891.41</v>
      </c>
      <c r="Q170" t="n">
        <v>3559.32</v>
      </c>
      <c r="R170" t="n">
        <v>230.37</v>
      </c>
      <c r="S170" t="n">
        <v>137.76</v>
      </c>
      <c r="T170" t="n">
        <v>39270.23</v>
      </c>
      <c r="U170" t="n">
        <v>0.6</v>
      </c>
      <c r="V170" t="n">
        <v>0.86</v>
      </c>
      <c r="W170" t="n">
        <v>6.31</v>
      </c>
      <c r="X170" t="n">
        <v>2.31</v>
      </c>
      <c r="Y170" t="n">
        <v>0.5</v>
      </c>
      <c r="Z170" t="n">
        <v>10</v>
      </c>
    </row>
    <row r="171">
      <c r="A171" t="n">
        <v>13</v>
      </c>
      <c r="B171" t="n">
        <v>95</v>
      </c>
      <c r="C171" t="inlineStr">
        <is>
          <t xml:space="preserve">CONCLUIDO	</t>
        </is>
      </c>
      <c r="D171" t="n">
        <v>1.1955</v>
      </c>
      <c r="E171" t="n">
        <v>83.65000000000001</v>
      </c>
      <c r="F171" t="n">
        <v>79.47</v>
      </c>
      <c r="G171" t="n">
        <v>103.66</v>
      </c>
      <c r="H171" t="n">
        <v>1.21</v>
      </c>
      <c r="I171" t="n">
        <v>46</v>
      </c>
      <c r="J171" t="n">
        <v>205.84</v>
      </c>
      <c r="K171" t="n">
        <v>53.44</v>
      </c>
      <c r="L171" t="n">
        <v>14</v>
      </c>
      <c r="M171" t="n">
        <v>43</v>
      </c>
      <c r="N171" t="n">
        <v>43.4</v>
      </c>
      <c r="O171" t="n">
        <v>25621.03</v>
      </c>
      <c r="P171" t="n">
        <v>872.99</v>
      </c>
      <c r="Q171" t="n">
        <v>3559.34</v>
      </c>
      <c r="R171" t="n">
        <v>222.12</v>
      </c>
      <c r="S171" t="n">
        <v>137.76</v>
      </c>
      <c r="T171" t="n">
        <v>35167.76</v>
      </c>
      <c r="U171" t="n">
        <v>0.62</v>
      </c>
      <c r="V171" t="n">
        <v>0.87</v>
      </c>
      <c r="W171" t="n">
        <v>6.3</v>
      </c>
      <c r="X171" t="n">
        <v>2.06</v>
      </c>
      <c r="Y171" t="n">
        <v>0.5</v>
      </c>
      <c r="Z171" t="n">
        <v>10</v>
      </c>
    </row>
    <row r="172">
      <c r="A172" t="n">
        <v>14</v>
      </c>
      <c r="B172" t="n">
        <v>95</v>
      </c>
      <c r="C172" t="inlineStr">
        <is>
          <t xml:space="preserve">CONCLUIDO	</t>
        </is>
      </c>
      <c r="D172" t="n">
        <v>1.2002</v>
      </c>
      <c r="E172" t="n">
        <v>83.31999999999999</v>
      </c>
      <c r="F172" t="n">
        <v>79.29000000000001</v>
      </c>
      <c r="G172" t="n">
        <v>113.27</v>
      </c>
      <c r="H172" t="n">
        <v>1.28</v>
      </c>
      <c r="I172" t="n">
        <v>42</v>
      </c>
      <c r="J172" t="n">
        <v>207.43</v>
      </c>
      <c r="K172" t="n">
        <v>53.44</v>
      </c>
      <c r="L172" t="n">
        <v>15</v>
      </c>
      <c r="M172" t="n">
        <v>28</v>
      </c>
      <c r="N172" t="n">
        <v>44</v>
      </c>
      <c r="O172" t="n">
        <v>25817.56</v>
      </c>
      <c r="P172" t="n">
        <v>850.64</v>
      </c>
      <c r="Q172" t="n">
        <v>3559.32</v>
      </c>
      <c r="R172" t="n">
        <v>215.22</v>
      </c>
      <c r="S172" t="n">
        <v>137.76</v>
      </c>
      <c r="T172" t="n">
        <v>31735.37</v>
      </c>
      <c r="U172" t="n">
        <v>0.64</v>
      </c>
      <c r="V172" t="n">
        <v>0.87</v>
      </c>
      <c r="W172" t="n">
        <v>6.31</v>
      </c>
      <c r="X172" t="n">
        <v>1.88</v>
      </c>
      <c r="Y172" t="n">
        <v>0.5</v>
      </c>
      <c r="Z172" t="n">
        <v>10</v>
      </c>
    </row>
    <row r="173">
      <c r="A173" t="n">
        <v>15</v>
      </c>
      <c r="B173" t="n">
        <v>95</v>
      </c>
      <c r="C173" t="inlineStr">
        <is>
          <t xml:space="preserve">CONCLUIDO	</t>
        </is>
      </c>
      <c r="D173" t="n">
        <v>1.2026</v>
      </c>
      <c r="E173" t="n">
        <v>83.16</v>
      </c>
      <c r="F173" t="n">
        <v>79.2</v>
      </c>
      <c r="G173" t="n">
        <v>118.8</v>
      </c>
      <c r="H173" t="n">
        <v>1.36</v>
      </c>
      <c r="I173" t="n">
        <v>40</v>
      </c>
      <c r="J173" t="n">
        <v>209.03</v>
      </c>
      <c r="K173" t="n">
        <v>53.44</v>
      </c>
      <c r="L173" t="n">
        <v>16</v>
      </c>
      <c r="M173" t="n">
        <v>16</v>
      </c>
      <c r="N173" t="n">
        <v>44.6</v>
      </c>
      <c r="O173" t="n">
        <v>26014.91</v>
      </c>
      <c r="P173" t="n">
        <v>842.55</v>
      </c>
      <c r="Q173" t="n">
        <v>3559.34</v>
      </c>
      <c r="R173" t="n">
        <v>211.98</v>
      </c>
      <c r="S173" t="n">
        <v>137.76</v>
      </c>
      <c r="T173" t="n">
        <v>30125.84</v>
      </c>
      <c r="U173" t="n">
        <v>0.65</v>
      </c>
      <c r="V173" t="n">
        <v>0.87</v>
      </c>
      <c r="W173" t="n">
        <v>6.31</v>
      </c>
      <c r="X173" t="n">
        <v>1.79</v>
      </c>
      <c r="Y173" t="n">
        <v>0.5</v>
      </c>
      <c r="Z173" t="n">
        <v>10</v>
      </c>
    </row>
    <row r="174">
      <c r="A174" t="n">
        <v>16</v>
      </c>
      <c r="B174" t="n">
        <v>95</v>
      </c>
      <c r="C174" t="inlineStr">
        <is>
          <t xml:space="preserve">CONCLUIDO	</t>
        </is>
      </c>
      <c r="D174" t="n">
        <v>1.2037</v>
      </c>
      <c r="E174" t="n">
        <v>83.08</v>
      </c>
      <c r="F174" t="n">
        <v>79.16</v>
      </c>
      <c r="G174" t="n">
        <v>121.78</v>
      </c>
      <c r="H174" t="n">
        <v>1.43</v>
      </c>
      <c r="I174" t="n">
        <v>39</v>
      </c>
      <c r="J174" t="n">
        <v>210.64</v>
      </c>
      <c r="K174" t="n">
        <v>53.44</v>
      </c>
      <c r="L174" t="n">
        <v>17</v>
      </c>
      <c r="M174" t="n">
        <v>6</v>
      </c>
      <c r="N174" t="n">
        <v>45.21</v>
      </c>
      <c r="O174" t="n">
        <v>26213.09</v>
      </c>
      <c r="P174" t="n">
        <v>843.28</v>
      </c>
      <c r="Q174" t="n">
        <v>3559.31</v>
      </c>
      <c r="R174" t="n">
        <v>210.3</v>
      </c>
      <c r="S174" t="n">
        <v>137.76</v>
      </c>
      <c r="T174" t="n">
        <v>29293.9</v>
      </c>
      <c r="U174" t="n">
        <v>0.66</v>
      </c>
      <c r="V174" t="n">
        <v>0.87</v>
      </c>
      <c r="W174" t="n">
        <v>6.32</v>
      </c>
      <c r="X174" t="n">
        <v>1.75</v>
      </c>
      <c r="Y174" t="n">
        <v>0.5</v>
      </c>
      <c r="Z174" t="n">
        <v>10</v>
      </c>
    </row>
    <row r="175">
      <c r="A175" t="n">
        <v>17</v>
      </c>
      <c r="B175" t="n">
        <v>95</v>
      </c>
      <c r="C175" t="inlineStr">
        <is>
          <t xml:space="preserve">CONCLUIDO	</t>
        </is>
      </c>
      <c r="D175" t="n">
        <v>1.2034</v>
      </c>
      <c r="E175" t="n">
        <v>83.09999999999999</v>
      </c>
      <c r="F175" t="n">
        <v>79.18000000000001</v>
      </c>
      <c r="G175" t="n">
        <v>121.81</v>
      </c>
      <c r="H175" t="n">
        <v>1.51</v>
      </c>
      <c r="I175" t="n">
        <v>39</v>
      </c>
      <c r="J175" t="n">
        <v>212.25</v>
      </c>
      <c r="K175" t="n">
        <v>53.44</v>
      </c>
      <c r="L175" t="n">
        <v>18</v>
      </c>
      <c r="M175" t="n">
        <v>1</v>
      </c>
      <c r="N175" t="n">
        <v>45.82</v>
      </c>
      <c r="O175" t="n">
        <v>26412.11</v>
      </c>
      <c r="P175" t="n">
        <v>849.58</v>
      </c>
      <c r="Q175" t="n">
        <v>3559.29</v>
      </c>
      <c r="R175" t="n">
        <v>210.67</v>
      </c>
      <c r="S175" t="n">
        <v>137.76</v>
      </c>
      <c r="T175" t="n">
        <v>29479</v>
      </c>
      <c r="U175" t="n">
        <v>0.65</v>
      </c>
      <c r="V175" t="n">
        <v>0.87</v>
      </c>
      <c r="W175" t="n">
        <v>6.33</v>
      </c>
      <c r="X175" t="n">
        <v>1.77</v>
      </c>
      <c r="Y175" t="n">
        <v>0.5</v>
      </c>
      <c r="Z175" t="n">
        <v>10</v>
      </c>
    </row>
    <row r="176">
      <c r="A176" t="n">
        <v>18</v>
      </c>
      <c r="B176" t="n">
        <v>95</v>
      </c>
      <c r="C176" t="inlineStr">
        <is>
          <t xml:space="preserve">CONCLUIDO	</t>
        </is>
      </c>
      <c r="D176" t="n">
        <v>1.2035</v>
      </c>
      <c r="E176" t="n">
        <v>83.09</v>
      </c>
      <c r="F176" t="n">
        <v>79.17</v>
      </c>
      <c r="G176" t="n">
        <v>121.81</v>
      </c>
      <c r="H176" t="n">
        <v>1.58</v>
      </c>
      <c r="I176" t="n">
        <v>39</v>
      </c>
      <c r="J176" t="n">
        <v>213.87</v>
      </c>
      <c r="K176" t="n">
        <v>53.44</v>
      </c>
      <c r="L176" t="n">
        <v>19</v>
      </c>
      <c r="M176" t="n">
        <v>0</v>
      </c>
      <c r="N176" t="n">
        <v>46.44</v>
      </c>
      <c r="O176" t="n">
        <v>26611.98</v>
      </c>
      <c r="P176" t="n">
        <v>855.0700000000001</v>
      </c>
      <c r="Q176" t="n">
        <v>3559.28</v>
      </c>
      <c r="R176" t="n">
        <v>210.56</v>
      </c>
      <c r="S176" t="n">
        <v>137.76</v>
      </c>
      <c r="T176" t="n">
        <v>29423.12</v>
      </c>
      <c r="U176" t="n">
        <v>0.65</v>
      </c>
      <c r="V176" t="n">
        <v>0.87</v>
      </c>
      <c r="W176" t="n">
        <v>6.33</v>
      </c>
      <c r="X176" t="n">
        <v>1.77</v>
      </c>
      <c r="Y176" t="n">
        <v>0.5</v>
      </c>
      <c r="Z176" t="n">
        <v>10</v>
      </c>
    </row>
    <row r="177">
      <c r="A177" t="n">
        <v>0</v>
      </c>
      <c r="B177" t="n">
        <v>55</v>
      </c>
      <c r="C177" t="inlineStr">
        <is>
          <t xml:space="preserve">CONCLUIDO	</t>
        </is>
      </c>
      <c r="D177" t="n">
        <v>0.7076</v>
      </c>
      <c r="E177" t="n">
        <v>141.32</v>
      </c>
      <c r="F177" t="n">
        <v>118.81</v>
      </c>
      <c r="G177" t="n">
        <v>8.34</v>
      </c>
      <c r="H177" t="n">
        <v>0.15</v>
      </c>
      <c r="I177" t="n">
        <v>855</v>
      </c>
      <c r="J177" t="n">
        <v>116.05</v>
      </c>
      <c r="K177" t="n">
        <v>43.4</v>
      </c>
      <c r="L177" t="n">
        <v>1</v>
      </c>
      <c r="M177" t="n">
        <v>853</v>
      </c>
      <c r="N177" t="n">
        <v>16.65</v>
      </c>
      <c r="O177" t="n">
        <v>14546.17</v>
      </c>
      <c r="P177" t="n">
        <v>1169.76</v>
      </c>
      <c r="Q177" t="n">
        <v>3559.83</v>
      </c>
      <c r="R177" t="n">
        <v>1557.08</v>
      </c>
      <c r="S177" t="n">
        <v>137.76</v>
      </c>
      <c r="T177" t="n">
        <v>698601.29</v>
      </c>
      <c r="U177" t="n">
        <v>0.09</v>
      </c>
      <c r="V177" t="n">
        <v>0.58</v>
      </c>
      <c r="W177" t="n">
        <v>7.64</v>
      </c>
      <c r="X177" t="n">
        <v>41.39</v>
      </c>
      <c r="Y177" t="n">
        <v>0.5</v>
      </c>
      <c r="Z177" t="n">
        <v>10</v>
      </c>
    </row>
    <row r="178">
      <c r="A178" t="n">
        <v>1</v>
      </c>
      <c r="B178" t="n">
        <v>55</v>
      </c>
      <c r="C178" t="inlineStr">
        <is>
          <t xml:space="preserve">CONCLUIDO	</t>
        </is>
      </c>
      <c r="D178" t="n">
        <v>0.981</v>
      </c>
      <c r="E178" t="n">
        <v>101.94</v>
      </c>
      <c r="F178" t="n">
        <v>92.23</v>
      </c>
      <c r="G178" t="n">
        <v>17.35</v>
      </c>
      <c r="H178" t="n">
        <v>0.3</v>
      </c>
      <c r="I178" t="n">
        <v>319</v>
      </c>
      <c r="J178" t="n">
        <v>117.34</v>
      </c>
      <c r="K178" t="n">
        <v>43.4</v>
      </c>
      <c r="L178" t="n">
        <v>2</v>
      </c>
      <c r="M178" t="n">
        <v>317</v>
      </c>
      <c r="N178" t="n">
        <v>16.94</v>
      </c>
      <c r="O178" t="n">
        <v>14705.49</v>
      </c>
      <c r="P178" t="n">
        <v>880.46</v>
      </c>
      <c r="Q178" t="n">
        <v>3559.5</v>
      </c>
      <c r="R178" t="n">
        <v>653.83</v>
      </c>
      <c r="S178" t="n">
        <v>137.76</v>
      </c>
      <c r="T178" t="n">
        <v>249656.15</v>
      </c>
      <c r="U178" t="n">
        <v>0.21</v>
      </c>
      <c r="V178" t="n">
        <v>0.75</v>
      </c>
      <c r="W178" t="n">
        <v>6.76</v>
      </c>
      <c r="X178" t="n">
        <v>14.82</v>
      </c>
      <c r="Y178" t="n">
        <v>0.5</v>
      </c>
      <c r="Z178" t="n">
        <v>10</v>
      </c>
    </row>
    <row r="179">
      <c r="A179" t="n">
        <v>2</v>
      </c>
      <c r="B179" t="n">
        <v>55</v>
      </c>
      <c r="C179" t="inlineStr">
        <is>
          <t xml:space="preserve">CONCLUIDO	</t>
        </is>
      </c>
      <c r="D179" t="n">
        <v>1.0762</v>
      </c>
      <c r="E179" t="n">
        <v>92.92</v>
      </c>
      <c r="F179" t="n">
        <v>86.25</v>
      </c>
      <c r="G179" t="n">
        <v>26.95</v>
      </c>
      <c r="H179" t="n">
        <v>0.45</v>
      </c>
      <c r="I179" t="n">
        <v>192</v>
      </c>
      <c r="J179" t="n">
        <v>118.63</v>
      </c>
      <c r="K179" t="n">
        <v>43.4</v>
      </c>
      <c r="L179" t="n">
        <v>3</v>
      </c>
      <c r="M179" t="n">
        <v>190</v>
      </c>
      <c r="N179" t="n">
        <v>17.23</v>
      </c>
      <c r="O179" t="n">
        <v>14865.24</v>
      </c>
      <c r="P179" t="n">
        <v>795.89</v>
      </c>
      <c r="Q179" t="n">
        <v>3559.43</v>
      </c>
      <c r="R179" t="n">
        <v>451.57</v>
      </c>
      <c r="S179" t="n">
        <v>137.76</v>
      </c>
      <c r="T179" t="n">
        <v>149161.71</v>
      </c>
      <c r="U179" t="n">
        <v>0.31</v>
      </c>
      <c r="V179" t="n">
        <v>0.8</v>
      </c>
      <c r="W179" t="n">
        <v>6.54</v>
      </c>
      <c r="X179" t="n">
        <v>8.84</v>
      </c>
      <c r="Y179" t="n">
        <v>0.5</v>
      </c>
      <c r="Z179" t="n">
        <v>10</v>
      </c>
    </row>
    <row r="180">
      <c r="A180" t="n">
        <v>3</v>
      </c>
      <c r="B180" t="n">
        <v>55</v>
      </c>
      <c r="C180" t="inlineStr">
        <is>
          <t xml:space="preserve">CONCLUIDO	</t>
        </is>
      </c>
      <c r="D180" t="n">
        <v>1.1249</v>
      </c>
      <c r="E180" t="n">
        <v>88.90000000000001</v>
      </c>
      <c r="F180" t="n">
        <v>83.59</v>
      </c>
      <c r="G180" t="n">
        <v>37.15</v>
      </c>
      <c r="H180" t="n">
        <v>0.59</v>
      </c>
      <c r="I180" t="n">
        <v>135</v>
      </c>
      <c r="J180" t="n">
        <v>119.93</v>
      </c>
      <c r="K180" t="n">
        <v>43.4</v>
      </c>
      <c r="L180" t="n">
        <v>4</v>
      </c>
      <c r="M180" t="n">
        <v>133</v>
      </c>
      <c r="N180" t="n">
        <v>17.53</v>
      </c>
      <c r="O180" t="n">
        <v>15025.44</v>
      </c>
      <c r="P180" t="n">
        <v>743.22</v>
      </c>
      <c r="Q180" t="n">
        <v>3559.37</v>
      </c>
      <c r="R180" t="n">
        <v>361.63</v>
      </c>
      <c r="S180" t="n">
        <v>137.76</v>
      </c>
      <c r="T180" t="n">
        <v>104476.46</v>
      </c>
      <c r="U180" t="n">
        <v>0.38</v>
      </c>
      <c r="V180" t="n">
        <v>0.82</v>
      </c>
      <c r="W180" t="n">
        <v>6.44</v>
      </c>
      <c r="X180" t="n">
        <v>6.18</v>
      </c>
      <c r="Y180" t="n">
        <v>0.5</v>
      </c>
      <c r="Z180" t="n">
        <v>10</v>
      </c>
    </row>
    <row r="181">
      <c r="A181" t="n">
        <v>4</v>
      </c>
      <c r="B181" t="n">
        <v>55</v>
      </c>
      <c r="C181" t="inlineStr">
        <is>
          <t xml:space="preserve">CONCLUIDO	</t>
        </is>
      </c>
      <c r="D181" t="n">
        <v>1.1567</v>
      </c>
      <c r="E181" t="n">
        <v>86.45</v>
      </c>
      <c r="F181" t="n">
        <v>81.95</v>
      </c>
      <c r="G181" t="n">
        <v>48.69</v>
      </c>
      <c r="H181" t="n">
        <v>0.73</v>
      </c>
      <c r="I181" t="n">
        <v>101</v>
      </c>
      <c r="J181" t="n">
        <v>121.23</v>
      </c>
      <c r="K181" t="n">
        <v>43.4</v>
      </c>
      <c r="L181" t="n">
        <v>5</v>
      </c>
      <c r="M181" t="n">
        <v>99</v>
      </c>
      <c r="N181" t="n">
        <v>17.83</v>
      </c>
      <c r="O181" t="n">
        <v>15186.08</v>
      </c>
      <c r="P181" t="n">
        <v>697.0599999999999</v>
      </c>
      <c r="Q181" t="n">
        <v>3559.35</v>
      </c>
      <c r="R181" t="n">
        <v>306.38</v>
      </c>
      <c r="S181" t="n">
        <v>137.76</v>
      </c>
      <c r="T181" t="n">
        <v>77021.82000000001</v>
      </c>
      <c r="U181" t="n">
        <v>0.45</v>
      </c>
      <c r="V181" t="n">
        <v>0.84</v>
      </c>
      <c r="W181" t="n">
        <v>6.38</v>
      </c>
      <c r="X181" t="n">
        <v>4.55</v>
      </c>
      <c r="Y181" t="n">
        <v>0.5</v>
      </c>
      <c r="Z181" t="n">
        <v>10</v>
      </c>
    </row>
    <row r="182">
      <c r="A182" t="n">
        <v>5</v>
      </c>
      <c r="B182" t="n">
        <v>55</v>
      </c>
      <c r="C182" t="inlineStr">
        <is>
          <t xml:space="preserve">CONCLUIDO	</t>
        </is>
      </c>
      <c r="D182" t="n">
        <v>1.1759</v>
      </c>
      <c r="E182" t="n">
        <v>85.04000000000001</v>
      </c>
      <c r="F182" t="n">
        <v>81.05</v>
      </c>
      <c r="G182" t="n">
        <v>60.78</v>
      </c>
      <c r="H182" t="n">
        <v>0.86</v>
      </c>
      <c r="I182" t="n">
        <v>80</v>
      </c>
      <c r="J182" t="n">
        <v>122.54</v>
      </c>
      <c r="K182" t="n">
        <v>43.4</v>
      </c>
      <c r="L182" t="n">
        <v>6</v>
      </c>
      <c r="M182" t="n">
        <v>75</v>
      </c>
      <c r="N182" t="n">
        <v>18.14</v>
      </c>
      <c r="O182" t="n">
        <v>15347.16</v>
      </c>
      <c r="P182" t="n">
        <v>659.59</v>
      </c>
      <c r="Q182" t="n">
        <v>3559.35</v>
      </c>
      <c r="R182" t="n">
        <v>275.11</v>
      </c>
      <c r="S182" t="n">
        <v>137.76</v>
      </c>
      <c r="T182" t="n">
        <v>61491.3</v>
      </c>
      <c r="U182" t="n">
        <v>0.5</v>
      </c>
      <c r="V182" t="n">
        <v>0.85</v>
      </c>
      <c r="W182" t="n">
        <v>6.36</v>
      </c>
      <c r="X182" t="n">
        <v>3.64</v>
      </c>
      <c r="Y182" t="n">
        <v>0.5</v>
      </c>
      <c r="Z182" t="n">
        <v>10</v>
      </c>
    </row>
    <row r="183">
      <c r="A183" t="n">
        <v>6</v>
      </c>
      <c r="B183" t="n">
        <v>55</v>
      </c>
      <c r="C183" t="inlineStr">
        <is>
          <t xml:space="preserve">CONCLUIDO	</t>
        </is>
      </c>
      <c r="D183" t="n">
        <v>1.1876</v>
      </c>
      <c r="E183" t="n">
        <v>84.2</v>
      </c>
      <c r="F183" t="n">
        <v>80.48999999999999</v>
      </c>
      <c r="G183" t="n">
        <v>71.02</v>
      </c>
      <c r="H183" t="n">
        <v>1</v>
      </c>
      <c r="I183" t="n">
        <v>68</v>
      </c>
      <c r="J183" t="n">
        <v>123.85</v>
      </c>
      <c r="K183" t="n">
        <v>43.4</v>
      </c>
      <c r="L183" t="n">
        <v>7</v>
      </c>
      <c r="M183" t="n">
        <v>31</v>
      </c>
      <c r="N183" t="n">
        <v>18.45</v>
      </c>
      <c r="O183" t="n">
        <v>15508.69</v>
      </c>
      <c r="P183" t="n">
        <v>630.28</v>
      </c>
      <c r="Q183" t="n">
        <v>3559.3</v>
      </c>
      <c r="R183" t="n">
        <v>254.81</v>
      </c>
      <c r="S183" t="n">
        <v>137.76</v>
      </c>
      <c r="T183" t="n">
        <v>51402.21</v>
      </c>
      <c r="U183" t="n">
        <v>0.54</v>
      </c>
      <c r="V183" t="n">
        <v>0.85</v>
      </c>
      <c r="W183" t="n">
        <v>6.39</v>
      </c>
      <c r="X183" t="n">
        <v>3.09</v>
      </c>
      <c r="Y183" t="n">
        <v>0.5</v>
      </c>
      <c r="Z183" t="n">
        <v>10</v>
      </c>
    </row>
    <row r="184">
      <c r="A184" t="n">
        <v>7</v>
      </c>
      <c r="B184" t="n">
        <v>55</v>
      </c>
      <c r="C184" t="inlineStr">
        <is>
          <t xml:space="preserve">CONCLUIDO	</t>
        </is>
      </c>
      <c r="D184" t="n">
        <v>1.1889</v>
      </c>
      <c r="E184" t="n">
        <v>84.11</v>
      </c>
      <c r="F184" t="n">
        <v>80.45</v>
      </c>
      <c r="G184" t="n">
        <v>73.13</v>
      </c>
      <c r="H184" t="n">
        <v>1.13</v>
      </c>
      <c r="I184" t="n">
        <v>66</v>
      </c>
      <c r="J184" t="n">
        <v>125.16</v>
      </c>
      <c r="K184" t="n">
        <v>43.4</v>
      </c>
      <c r="L184" t="n">
        <v>8</v>
      </c>
      <c r="M184" t="n">
        <v>2</v>
      </c>
      <c r="N184" t="n">
        <v>18.76</v>
      </c>
      <c r="O184" t="n">
        <v>15670.68</v>
      </c>
      <c r="P184" t="n">
        <v>630.63</v>
      </c>
      <c r="Q184" t="n">
        <v>3559.34</v>
      </c>
      <c r="R184" t="n">
        <v>252.43</v>
      </c>
      <c r="S184" t="n">
        <v>137.76</v>
      </c>
      <c r="T184" t="n">
        <v>50223.27</v>
      </c>
      <c r="U184" t="n">
        <v>0.55</v>
      </c>
      <c r="V184" t="n">
        <v>0.85</v>
      </c>
      <c r="W184" t="n">
        <v>6.41</v>
      </c>
      <c r="X184" t="n">
        <v>3.04</v>
      </c>
      <c r="Y184" t="n">
        <v>0.5</v>
      </c>
      <c r="Z184" t="n">
        <v>10</v>
      </c>
    </row>
    <row r="185">
      <c r="A185" t="n">
        <v>8</v>
      </c>
      <c r="B185" t="n">
        <v>55</v>
      </c>
      <c r="C185" t="inlineStr">
        <is>
          <t xml:space="preserve">CONCLUIDO	</t>
        </is>
      </c>
      <c r="D185" t="n">
        <v>1.1891</v>
      </c>
      <c r="E185" t="n">
        <v>84.09999999999999</v>
      </c>
      <c r="F185" t="n">
        <v>80.44</v>
      </c>
      <c r="G185" t="n">
        <v>73.13</v>
      </c>
      <c r="H185" t="n">
        <v>1.26</v>
      </c>
      <c r="I185" t="n">
        <v>66</v>
      </c>
      <c r="J185" t="n">
        <v>126.48</v>
      </c>
      <c r="K185" t="n">
        <v>43.4</v>
      </c>
      <c r="L185" t="n">
        <v>9</v>
      </c>
      <c r="M185" t="n">
        <v>0</v>
      </c>
      <c r="N185" t="n">
        <v>19.08</v>
      </c>
      <c r="O185" t="n">
        <v>15833.12</v>
      </c>
      <c r="P185" t="n">
        <v>636.23</v>
      </c>
      <c r="Q185" t="n">
        <v>3559.36</v>
      </c>
      <c r="R185" t="n">
        <v>252</v>
      </c>
      <c r="S185" t="n">
        <v>137.76</v>
      </c>
      <c r="T185" t="n">
        <v>50005.9</v>
      </c>
      <c r="U185" t="n">
        <v>0.55</v>
      </c>
      <c r="V185" t="n">
        <v>0.86</v>
      </c>
      <c r="W185" t="n">
        <v>6.41</v>
      </c>
      <c r="X185" t="n">
        <v>3.03</v>
      </c>
      <c r="Y185" t="n">
        <v>0.5</v>
      </c>
      <c r="Z18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INDEX(resultados!$A$2:$ZZ$185, 1, MATCH($B$1, resultados!$A$1:$ZZ$1, 0))</f>
        <v/>
      </c>
      <c r="B7">
        <f>INDEX(resultados!$A$2:$ZZ$185, 1, MATCH($B$2, resultados!$A$1:$ZZ$1, 0))</f>
        <v/>
      </c>
      <c r="C7">
        <f>INDEX(resultados!$A$2:$ZZ$185, 1, MATCH($B$3, resultados!$A$1:$ZZ$1, 0))</f>
        <v/>
      </c>
    </row>
    <row r="8">
      <c r="A8">
        <f>INDEX(resultados!$A$2:$ZZ$185, 2, MATCH($B$1, resultados!$A$1:$ZZ$1, 0))</f>
        <v/>
      </c>
      <c r="B8">
        <f>INDEX(resultados!$A$2:$ZZ$185, 2, MATCH($B$2, resultados!$A$1:$ZZ$1, 0))</f>
        <v/>
      </c>
      <c r="C8">
        <f>INDEX(resultados!$A$2:$ZZ$185, 2, MATCH($B$3, resultados!$A$1:$ZZ$1, 0))</f>
        <v/>
      </c>
    </row>
    <row r="9">
      <c r="A9">
        <f>INDEX(resultados!$A$2:$ZZ$185, 3, MATCH($B$1, resultados!$A$1:$ZZ$1, 0))</f>
        <v/>
      </c>
      <c r="B9">
        <f>INDEX(resultados!$A$2:$ZZ$185, 3, MATCH($B$2, resultados!$A$1:$ZZ$1, 0))</f>
        <v/>
      </c>
      <c r="C9">
        <f>INDEX(resultados!$A$2:$ZZ$185, 3, MATCH($B$3, resultados!$A$1:$ZZ$1, 0))</f>
        <v/>
      </c>
    </row>
    <row r="10">
      <c r="A10">
        <f>INDEX(resultados!$A$2:$ZZ$185, 4, MATCH($B$1, resultados!$A$1:$ZZ$1, 0))</f>
        <v/>
      </c>
      <c r="B10">
        <f>INDEX(resultados!$A$2:$ZZ$185, 4, MATCH($B$2, resultados!$A$1:$ZZ$1, 0))</f>
        <v/>
      </c>
      <c r="C10">
        <f>INDEX(resultados!$A$2:$ZZ$185, 4, MATCH($B$3, resultados!$A$1:$ZZ$1, 0))</f>
        <v/>
      </c>
    </row>
    <row r="11">
      <c r="A11">
        <f>INDEX(resultados!$A$2:$ZZ$185, 5, MATCH($B$1, resultados!$A$1:$ZZ$1, 0))</f>
        <v/>
      </c>
      <c r="B11">
        <f>INDEX(resultados!$A$2:$ZZ$185, 5, MATCH($B$2, resultados!$A$1:$ZZ$1, 0))</f>
        <v/>
      </c>
      <c r="C11">
        <f>INDEX(resultados!$A$2:$ZZ$185, 5, MATCH($B$3, resultados!$A$1:$ZZ$1, 0))</f>
        <v/>
      </c>
    </row>
    <row r="12">
      <c r="A12">
        <f>INDEX(resultados!$A$2:$ZZ$185, 6, MATCH($B$1, resultados!$A$1:$ZZ$1, 0))</f>
        <v/>
      </c>
      <c r="B12">
        <f>INDEX(resultados!$A$2:$ZZ$185, 6, MATCH($B$2, resultados!$A$1:$ZZ$1, 0))</f>
        <v/>
      </c>
      <c r="C12">
        <f>INDEX(resultados!$A$2:$ZZ$185, 6, MATCH($B$3, resultados!$A$1:$ZZ$1, 0))</f>
        <v/>
      </c>
    </row>
    <row r="13">
      <c r="A13">
        <f>INDEX(resultados!$A$2:$ZZ$185, 7, MATCH($B$1, resultados!$A$1:$ZZ$1, 0))</f>
        <v/>
      </c>
      <c r="B13">
        <f>INDEX(resultados!$A$2:$ZZ$185, 7, MATCH($B$2, resultados!$A$1:$ZZ$1, 0))</f>
        <v/>
      </c>
      <c r="C13">
        <f>INDEX(resultados!$A$2:$ZZ$185, 7, MATCH($B$3, resultados!$A$1:$ZZ$1, 0))</f>
        <v/>
      </c>
    </row>
    <row r="14">
      <c r="A14">
        <f>INDEX(resultados!$A$2:$ZZ$185, 8, MATCH($B$1, resultados!$A$1:$ZZ$1, 0))</f>
        <v/>
      </c>
      <c r="B14">
        <f>INDEX(resultados!$A$2:$ZZ$185, 8, MATCH($B$2, resultados!$A$1:$ZZ$1, 0))</f>
        <v/>
      </c>
      <c r="C14">
        <f>INDEX(resultados!$A$2:$ZZ$185, 8, MATCH($B$3, resultados!$A$1:$ZZ$1, 0))</f>
        <v/>
      </c>
    </row>
    <row r="15">
      <c r="A15">
        <f>INDEX(resultados!$A$2:$ZZ$185, 9, MATCH($B$1, resultados!$A$1:$ZZ$1, 0))</f>
        <v/>
      </c>
      <c r="B15">
        <f>INDEX(resultados!$A$2:$ZZ$185, 9, MATCH($B$2, resultados!$A$1:$ZZ$1, 0))</f>
        <v/>
      </c>
      <c r="C15">
        <f>INDEX(resultados!$A$2:$ZZ$185, 9, MATCH($B$3, resultados!$A$1:$ZZ$1, 0))</f>
        <v/>
      </c>
    </row>
    <row r="16">
      <c r="A16">
        <f>INDEX(resultados!$A$2:$ZZ$185, 10, MATCH($B$1, resultados!$A$1:$ZZ$1, 0))</f>
        <v/>
      </c>
      <c r="B16">
        <f>INDEX(resultados!$A$2:$ZZ$185, 10, MATCH($B$2, resultados!$A$1:$ZZ$1, 0))</f>
        <v/>
      </c>
      <c r="C16">
        <f>INDEX(resultados!$A$2:$ZZ$185, 10, MATCH($B$3, resultados!$A$1:$ZZ$1, 0))</f>
        <v/>
      </c>
    </row>
    <row r="17">
      <c r="A17">
        <f>INDEX(resultados!$A$2:$ZZ$185, 11, MATCH($B$1, resultados!$A$1:$ZZ$1, 0))</f>
        <v/>
      </c>
      <c r="B17">
        <f>INDEX(resultados!$A$2:$ZZ$185, 11, MATCH($B$2, resultados!$A$1:$ZZ$1, 0))</f>
        <v/>
      </c>
      <c r="C17">
        <f>INDEX(resultados!$A$2:$ZZ$185, 11, MATCH($B$3, resultados!$A$1:$ZZ$1, 0))</f>
        <v/>
      </c>
    </row>
    <row r="18">
      <c r="A18">
        <f>INDEX(resultados!$A$2:$ZZ$185, 12, MATCH($B$1, resultados!$A$1:$ZZ$1, 0))</f>
        <v/>
      </c>
      <c r="B18">
        <f>INDEX(resultados!$A$2:$ZZ$185, 12, MATCH($B$2, resultados!$A$1:$ZZ$1, 0))</f>
        <v/>
      </c>
      <c r="C18">
        <f>INDEX(resultados!$A$2:$ZZ$185, 12, MATCH($B$3, resultados!$A$1:$ZZ$1, 0))</f>
        <v/>
      </c>
    </row>
    <row r="19">
      <c r="A19">
        <f>INDEX(resultados!$A$2:$ZZ$185, 13, MATCH($B$1, resultados!$A$1:$ZZ$1, 0))</f>
        <v/>
      </c>
      <c r="B19">
        <f>INDEX(resultados!$A$2:$ZZ$185, 13, MATCH($B$2, resultados!$A$1:$ZZ$1, 0))</f>
        <v/>
      </c>
      <c r="C19">
        <f>INDEX(resultados!$A$2:$ZZ$185, 13, MATCH($B$3, resultados!$A$1:$ZZ$1, 0))</f>
        <v/>
      </c>
    </row>
    <row r="20">
      <c r="A20">
        <f>INDEX(resultados!$A$2:$ZZ$185, 14, MATCH($B$1, resultados!$A$1:$ZZ$1, 0))</f>
        <v/>
      </c>
      <c r="B20">
        <f>INDEX(resultados!$A$2:$ZZ$185, 14, MATCH($B$2, resultados!$A$1:$ZZ$1, 0))</f>
        <v/>
      </c>
      <c r="C20">
        <f>INDEX(resultados!$A$2:$ZZ$185, 14, MATCH($B$3, resultados!$A$1:$ZZ$1, 0))</f>
        <v/>
      </c>
    </row>
    <row r="21">
      <c r="A21">
        <f>INDEX(resultados!$A$2:$ZZ$185, 15, MATCH($B$1, resultados!$A$1:$ZZ$1, 0))</f>
        <v/>
      </c>
      <c r="B21">
        <f>INDEX(resultados!$A$2:$ZZ$185, 15, MATCH($B$2, resultados!$A$1:$ZZ$1, 0))</f>
        <v/>
      </c>
      <c r="C21">
        <f>INDEX(resultados!$A$2:$ZZ$185, 15, MATCH($B$3, resultados!$A$1:$ZZ$1, 0))</f>
        <v/>
      </c>
    </row>
    <row r="22">
      <c r="A22">
        <f>INDEX(resultados!$A$2:$ZZ$185, 16, MATCH($B$1, resultados!$A$1:$ZZ$1, 0))</f>
        <v/>
      </c>
      <c r="B22">
        <f>INDEX(resultados!$A$2:$ZZ$185, 16, MATCH($B$2, resultados!$A$1:$ZZ$1, 0))</f>
        <v/>
      </c>
      <c r="C22">
        <f>INDEX(resultados!$A$2:$ZZ$185, 16, MATCH($B$3, resultados!$A$1:$ZZ$1, 0))</f>
        <v/>
      </c>
    </row>
    <row r="23">
      <c r="A23">
        <f>INDEX(resultados!$A$2:$ZZ$185, 17, MATCH($B$1, resultados!$A$1:$ZZ$1, 0))</f>
        <v/>
      </c>
      <c r="B23">
        <f>INDEX(resultados!$A$2:$ZZ$185, 17, MATCH($B$2, resultados!$A$1:$ZZ$1, 0))</f>
        <v/>
      </c>
      <c r="C23">
        <f>INDEX(resultados!$A$2:$ZZ$185, 17, MATCH($B$3, resultados!$A$1:$ZZ$1, 0))</f>
        <v/>
      </c>
    </row>
    <row r="24">
      <c r="A24">
        <f>INDEX(resultados!$A$2:$ZZ$185, 18, MATCH($B$1, resultados!$A$1:$ZZ$1, 0))</f>
        <v/>
      </c>
      <c r="B24">
        <f>INDEX(resultados!$A$2:$ZZ$185, 18, MATCH($B$2, resultados!$A$1:$ZZ$1, 0))</f>
        <v/>
      </c>
      <c r="C24">
        <f>INDEX(resultados!$A$2:$ZZ$185, 18, MATCH($B$3, resultados!$A$1:$ZZ$1, 0))</f>
        <v/>
      </c>
    </row>
    <row r="25">
      <c r="A25">
        <f>INDEX(resultados!$A$2:$ZZ$185, 19, MATCH($B$1, resultados!$A$1:$ZZ$1, 0))</f>
        <v/>
      </c>
      <c r="B25">
        <f>INDEX(resultados!$A$2:$ZZ$185, 19, MATCH($B$2, resultados!$A$1:$ZZ$1, 0))</f>
        <v/>
      </c>
      <c r="C25">
        <f>INDEX(resultados!$A$2:$ZZ$185, 19, MATCH($B$3, resultados!$A$1:$ZZ$1, 0))</f>
        <v/>
      </c>
    </row>
    <row r="26">
      <c r="A26">
        <f>INDEX(resultados!$A$2:$ZZ$185, 20, MATCH($B$1, resultados!$A$1:$ZZ$1, 0))</f>
        <v/>
      </c>
      <c r="B26">
        <f>INDEX(resultados!$A$2:$ZZ$185, 20, MATCH($B$2, resultados!$A$1:$ZZ$1, 0))</f>
        <v/>
      </c>
      <c r="C26">
        <f>INDEX(resultados!$A$2:$ZZ$185, 20, MATCH($B$3, resultados!$A$1:$ZZ$1, 0))</f>
        <v/>
      </c>
    </row>
    <row r="27">
      <c r="A27">
        <f>INDEX(resultados!$A$2:$ZZ$185, 21, MATCH($B$1, resultados!$A$1:$ZZ$1, 0))</f>
        <v/>
      </c>
      <c r="B27">
        <f>INDEX(resultados!$A$2:$ZZ$185, 21, MATCH($B$2, resultados!$A$1:$ZZ$1, 0))</f>
        <v/>
      </c>
      <c r="C27">
        <f>INDEX(resultados!$A$2:$ZZ$185, 21, MATCH($B$3, resultados!$A$1:$ZZ$1, 0))</f>
        <v/>
      </c>
    </row>
    <row r="28">
      <c r="A28">
        <f>INDEX(resultados!$A$2:$ZZ$185, 22, MATCH($B$1, resultados!$A$1:$ZZ$1, 0))</f>
        <v/>
      </c>
      <c r="B28">
        <f>INDEX(resultados!$A$2:$ZZ$185, 22, MATCH($B$2, resultados!$A$1:$ZZ$1, 0))</f>
        <v/>
      </c>
      <c r="C28">
        <f>INDEX(resultados!$A$2:$ZZ$185, 22, MATCH($B$3, resultados!$A$1:$ZZ$1, 0))</f>
        <v/>
      </c>
    </row>
    <row r="29">
      <c r="A29">
        <f>INDEX(resultados!$A$2:$ZZ$185, 23, MATCH($B$1, resultados!$A$1:$ZZ$1, 0))</f>
        <v/>
      </c>
      <c r="B29">
        <f>INDEX(resultados!$A$2:$ZZ$185, 23, MATCH($B$2, resultados!$A$1:$ZZ$1, 0))</f>
        <v/>
      </c>
      <c r="C29">
        <f>INDEX(resultados!$A$2:$ZZ$185, 23, MATCH($B$3, resultados!$A$1:$ZZ$1, 0))</f>
        <v/>
      </c>
    </row>
    <row r="30">
      <c r="A30">
        <f>INDEX(resultados!$A$2:$ZZ$185, 24, MATCH($B$1, resultados!$A$1:$ZZ$1, 0))</f>
        <v/>
      </c>
      <c r="B30">
        <f>INDEX(resultados!$A$2:$ZZ$185, 24, MATCH($B$2, resultados!$A$1:$ZZ$1, 0))</f>
        <v/>
      </c>
      <c r="C30">
        <f>INDEX(resultados!$A$2:$ZZ$185, 24, MATCH($B$3, resultados!$A$1:$ZZ$1, 0))</f>
        <v/>
      </c>
    </row>
    <row r="31">
      <c r="A31">
        <f>INDEX(resultados!$A$2:$ZZ$185, 25, MATCH($B$1, resultados!$A$1:$ZZ$1, 0))</f>
        <v/>
      </c>
      <c r="B31">
        <f>INDEX(resultados!$A$2:$ZZ$185, 25, MATCH($B$2, resultados!$A$1:$ZZ$1, 0))</f>
        <v/>
      </c>
      <c r="C31">
        <f>INDEX(resultados!$A$2:$ZZ$185, 25, MATCH($B$3, resultados!$A$1:$ZZ$1, 0))</f>
        <v/>
      </c>
    </row>
    <row r="32">
      <c r="A32">
        <f>INDEX(resultados!$A$2:$ZZ$185, 26, MATCH($B$1, resultados!$A$1:$ZZ$1, 0))</f>
        <v/>
      </c>
      <c r="B32">
        <f>INDEX(resultados!$A$2:$ZZ$185, 26, MATCH($B$2, resultados!$A$1:$ZZ$1, 0))</f>
        <v/>
      </c>
      <c r="C32">
        <f>INDEX(resultados!$A$2:$ZZ$185, 26, MATCH($B$3, resultados!$A$1:$ZZ$1, 0))</f>
        <v/>
      </c>
    </row>
    <row r="33">
      <c r="A33">
        <f>INDEX(resultados!$A$2:$ZZ$185, 27, MATCH($B$1, resultados!$A$1:$ZZ$1, 0))</f>
        <v/>
      </c>
      <c r="B33">
        <f>INDEX(resultados!$A$2:$ZZ$185, 27, MATCH($B$2, resultados!$A$1:$ZZ$1, 0))</f>
        <v/>
      </c>
      <c r="C33">
        <f>INDEX(resultados!$A$2:$ZZ$185, 27, MATCH($B$3, resultados!$A$1:$ZZ$1, 0))</f>
        <v/>
      </c>
    </row>
    <row r="34">
      <c r="A34">
        <f>INDEX(resultados!$A$2:$ZZ$185, 28, MATCH($B$1, resultados!$A$1:$ZZ$1, 0))</f>
        <v/>
      </c>
      <c r="B34">
        <f>INDEX(resultados!$A$2:$ZZ$185, 28, MATCH($B$2, resultados!$A$1:$ZZ$1, 0))</f>
        <v/>
      </c>
      <c r="C34">
        <f>INDEX(resultados!$A$2:$ZZ$185, 28, MATCH($B$3, resultados!$A$1:$ZZ$1, 0))</f>
        <v/>
      </c>
    </row>
    <row r="35">
      <c r="A35">
        <f>INDEX(resultados!$A$2:$ZZ$185, 29, MATCH($B$1, resultados!$A$1:$ZZ$1, 0))</f>
        <v/>
      </c>
      <c r="B35">
        <f>INDEX(resultados!$A$2:$ZZ$185, 29, MATCH($B$2, resultados!$A$1:$ZZ$1, 0))</f>
        <v/>
      </c>
      <c r="C35">
        <f>INDEX(resultados!$A$2:$ZZ$185, 29, MATCH($B$3, resultados!$A$1:$ZZ$1, 0))</f>
        <v/>
      </c>
    </row>
    <row r="36">
      <c r="A36">
        <f>INDEX(resultados!$A$2:$ZZ$185, 30, MATCH($B$1, resultados!$A$1:$ZZ$1, 0))</f>
        <v/>
      </c>
      <c r="B36">
        <f>INDEX(resultados!$A$2:$ZZ$185, 30, MATCH($B$2, resultados!$A$1:$ZZ$1, 0))</f>
        <v/>
      </c>
      <c r="C36">
        <f>INDEX(resultados!$A$2:$ZZ$185, 30, MATCH($B$3, resultados!$A$1:$ZZ$1, 0))</f>
        <v/>
      </c>
    </row>
    <row r="37">
      <c r="A37">
        <f>INDEX(resultados!$A$2:$ZZ$185, 31, MATCH($B$1, resultados!$A$1:$ZZ$1, 0))</f>
        <v/>
      </c>
      <c r="B37">
        <f>INDEX(resultados!$A$2:$ZZ$185, 31, MATCH($B$2, resultados!$A$1:$ZZ$1, 0))</f>
        <v/>
      </c>
      <c r="C37">
        <f>INDEX(resultados!$A$2:$ZZ$185, 31, MATCH($B$3, resultados!$A$1:$ZZ$1, 0))</f>
        <v/>
      </c>
    </row>
    <row r="38">
      <c r="A38">
        <f>INDEX(resultados!$A$2:$ZZ$185, 32, MATCH($B$1, resultados!$A$1:$ZZ$1, 0))</f>
        <v/>
      </c>
      <c r="B38">
        <f>INDEX(resultados!$A$2:$ZZ$185, 32, MATCH($B$2, resultados!$A$1:$ZZ$1, 0))</f>
        <v/>
      </c>
      <c r="C38">
        <f>INDEX(resultados!$A$2:$ZZ$185, 32, MATCH($B$3, resultados!$A$1:$ZZ$1, 0))</f>
        <v/>
      </c>
    </row>
    <row r="39">
      <c r="A39">
        <f>INDEX(resultados!$A$2:$ZZ$185, 33, MATCH($B$1, resultados!$A$1:$ZZ$1, 0))</f>
        <v/>
      </c>
      <c r="B39">
        <f>INDEX(resultados!$A$2:$ZZ$185, 33, MATCH($B$2, resultados!$A$1:$ZZ$1, 0))</f>
        <v/>
      </c>
      <c r="C39">
        <f>INDEX(resultados!$A$2:$ZZ$185, 33, MATCH($B$3, resultados!$A$1:$ZZ$1, 0))</f>
        <v/>
      </c>
    </row>
    <row r="40">
      <c r="A40">
        <f>INDEX(resultados!$A$2:$ZZ$185, 34, MATCH($B$1, resultados!$A$1:$ZZ$1, 0))</f>
        <v/>
      </c>
      <c r="B40">
        <f>INDEX(resultados!$A$2:$ZZ$185, 34, MATCH($B$2, resultados!$A$1:$ZZ$1, 0))</f>
        <v/>
      </c>
      <c r="C40">
        <f>INDEX(resultados!$A$2:$ZZ$185, 34, MATCH($B$3, resultados!$A$1:$ZZ$1, 0))</f>
        <v/>
      </c>
    </row>
    <row r="41">
      <c r="A41">
        <f>INDEX(resultados!$A$2:$ZZ$185, 35, MATCH($B$1, resultados!$A$1:$ZZ$1, 0))</f>
        <v/>
      </c>
      <c r="B41">
        <f>INDEX(resultados!$A$2:$ZZ$185, 35, MATCH($B$2, resultados!$A$1:$ZZ$1, 0))</f>
        <v/>
      </c>
      <c r="C41">
        <f>INDEX(resultados!$A$2:$ZZ$185, 35, MATCH($B$3, resultados!$A$1:$ZZ$1, 0))</f>
        <v/>
      </c>
    </row>
    <row r="42">
      <c r="A42">
        <f>INDEX(resultados!$A$2:$ZZ$185, 36, MATCH($B$1, resultados!$A$1:$ZZ$1, 0))</f>
        <v/>
      </c>
      <c r="B42">
        <f>INDEX(resultados!$A$2:$ZZ$185, 36, MATCH($B$2, resultados!$A$1:$ZZ$1, 0))</f>
        <v/>
      </c>
      <c r="C42">
        <f>INDEX(resultados!$A$2:$ZZ$185, 36, MATCH($B$3, resultados!$A$1:$ZZ$1, 0))</f>
        <v/>
      </c>
    </row>
    <row r="43">
      <c r="A43">
        <f>INDEX(resultados!$A$2:$ZZ$185, 37, MATCH($B$1, resultados!$A$1:$ZZ$1, 0))</f>
        <v/>
      </c>
      <c r="B43">
        <f>INDEX(resultados!$A$2:$ZZ$185, 37, MATCH($B$2, resultados!$A$1:$ZZ$1, 0))</f>
        <v/>
      </c>
      <c r="C43">
        <f>INDEX(resultados!$A$2:$ZZ$185, 37, MATCH($B$3, resultados!$A$1:$ZZ$1, 0))</f>
        <v/>
      </c>
    </row>
    <row r="44">
      <c r="A44">
        <f>INDEX(resultados!$A$2:$ZZ$185, 38, MATCH($B$1, resultados!$A$1:$ZZ$1, 0))</f>
        <v/>
      </c>
      <c r="B44">
        <f>INDEX(resultados!$A$2:$ZZ$185, 38, MATCH($B$2, resultados!$A$1:$ZZ$1, 0))</f>
        <v/>
      </c>
      <c r="C44">
        <f>INDEX(resultados!$A$2:$ZZ$185, 38, MATCH($B$3, resultados!$A$1:$ZZ$1, 0))</f>
        <v/>
      </c>
    </row>
    <row r="45">
      <c r="A45">
        <f>INDEX(resultados!$A$2:$ZZ$185, 39, MATCH($B$1, resultados!$A$1:$ZZ$1, 0))</f>
        <v/>
      </c>
      <c r="B45">
        <f>INDEX(resultados!$A$2:$ZZ$185, 39, MATCH($B$2, resultados!$A$1:$ZZ$1, 0))</f>
        <v/>
      </c>
      <c r="C45">
        <f>INDEX(resultados!$A$2:$ZZ$185, 39, MATCH($B$3, resultados!$A$1:$ZZ$1, 0))</f>
        <v/>
      </c>
    </row>
    <row r="46">
      <c r="A46">
        <f>INDEX(resultados!$A$2:$ZZ$185, 40, MATCH($B$1, resultados!$A$1:$ZZ$1, 0))</f>
        <v/>
      </c>
      <c r="B46">
        <f>INDEX(resultados!$A$2:$ZZ$185, 40, MATCH($B$2, resultados!$A$1:$ZZ$1, 0))</f>
        <v/>
      </c>
      <c r="C46">
        <f>INDEX(resultados!$A$2:$ZZ$185, 40, MATCH($B$3, resultados!$A$1:$ZZ$1, 0))</f>
        <v/>
      </c>
    </row>
    <row r="47">
      <c r="A47">
        <f>INDEX(resultados!$A$2:$ZZ$185, 41, MATCH($B$1, resultados!$A$1:$ZZ$1, 0))</f>
        <v/>
      </c>
      <c r="B47">
        <f>INDEX(resultados!$A$2:$ZZ$185, 41, MATCH($B$2, resultados!$A$1:$ZZ$1, 0))</f>
        <v/>
      </c>
      <c r="C47">
        <f>INDEX(resultados!$A$2:$ZZ$185, 41, MATCH($B$3, resultados!$A$1:$ZZ$1, 0))</f>
        <v/>
      </c>
    </row>
    <row r="48">
      <c r="A48">
        <f>INDEX(resultados!$A$2:$ZZ$185, 42, MATCH($B$1, resultados!$A$1:$ZZ$1, 0))</f>
        <v/>
      </c>
      <c r="B48">
        <f>INDEX(resultados!$A$2:$ZZ$185, 42, MATCH($B$2, resultados!$A$1:$ZZ$1, 0))</f>
        <v/>
      </c>
      <c r="C48">
        <f>INDEX(resultados!$A$2:$ZZ$185, 42, MATCH($B$3, resultados!$A$1:$ZZ$1, 0))</f>
        <v/>
      </c>
    </row>
    <row r="49">
      <c r="A49">
        <f>INDEX(resultados!$A$2:$ZZ$185, 43, MATCH($B$1, resultados!$A$1:$ZZ$1, 0))</f>
        <v/>
      </c>
      <c r="B49">
        <f>INDEX(resultados!$A$2:$ZZ$185, 43, MATCH($B$2, resultados!$A$1:$ZZ$1, 0))</f>
        <v/>
      </c>
      <c r="C49">
        <f>INDEX(resultados!$A$2:$ZZ$185, 43, MATCH($B$3, resultados!$A$1:$ZZ$1, 0))</f>
        <v/>
      </c>
    </row>
    <row r="50">
      <c r="A50">
        <f>INDEX(resultados!$A$2:$ZZ$185, 44, MATCH($B$1, resultados!$A$1:$ZZ$1, 0))</f>
        <v/>
      </c>
      <c r="B50">
        <f>INDEX(resultados!$A$2:$ZZ$185, 44, MATCH($B$2, resultados!$A$1:$ZZ$1, 0))</f>
        <v/>
      </c>
      <c r="C50">
        <f>INDEX(resultados!$A$2:$ZZ$185, 44, MATCH($B$3, resultados!$A$1:$ZZ$1, 0))</f>
        <v/>
      </c>
    </row>
    <row r="51">
      <c r="A51">
        <f>INDEX(resultados!$A$2:$ZZ$185, 45, MATCH($B$1, resultados!$A$1:$ZZ$1, 0))</f>
        <v/>
      </c>
      <c r="B51">
        <f>INDEX(resultados!$A$2:$ZZ$185, 45, MATCH($B$2, resultados!$A$1:$ZZ$1, 0))</f>
        <v/>
      </c>
      <c r="C51">
        <f>INDEX(resultados!$A$2:$ZZ$185, 45, MATCH($B$3, resultados!$A$1:$ZZ$1, 0))</f>
        <v/>
      </c>
    </row>
    <row r="52">
      <c r="A52">
        <f>INDEX(resultados!$A$2:$ZZ$185, 46, MATCH($B$1, resultados!$A$1:$ZZ$1, 0))</f>
        <v/>
      </c>
      <c r="B52">
        <f>INDEX(resultados!$A$2:$ZZ$185, 46, MATCH($B$2, resultados!$A$1:$ZZ$1, 0))</f>
        <v/>
      </c>
      <c r="C52">
        <f>INDEX(resultados!$A$2:$ZZ$185, 46, MATCH($B$3, resultados!$A$1:$ZZ$1, 0))</f>
        <v/>
      </c>
    </row>
    <row r="53">
      <c r="A53">
        <f>INDEX(resultados!$A$2:$ZZ$185, 47, MATCH($B$1, resultados!$A$1:$ZZ$1, 0))</f>
        <v/>
      </c>
      <c r="B53">
        <f>INDEX(resultados!$A$2:$ZZ$185, 47, MATCH($B$2, resultados!$A$1:$ZZ$1, 0))</f>
        <v/>
      </c>
      <c r="C53">
        <f>INDEX(resultados!$A$2:$ZZ$185, 47, MATCH($B$3, resultados!$A$1:$ZZ$1, 0))</f>
        <v/>
      </c>
    </row>
    <row r="54">
      <c r="A54">
        <f>INDEX(resultados!$A$2:$ZZ$185, 48, MATCH($B$1, resultados!$A$1:$ZZ$1, 0))</f>
        <v/>
      </c>
      <c r="B54">
        <f>INDEX(resultados!$A$2:$ZZ$185, 48, MATCH($B$2, resultados!$A$1:$ZZ$1, 0))</f>
        <v/>
      </c>
      <c r="C54">
        <f>INDEX(resultados!$A$2:$ZZ$185, 48, MATCH($B$3, resultados!$A$1:$ZZ$1, 0))</f>
        <v/>
      </c>
    </row>
    <row r="55">
      <c r="A55">
        <f>INDEX(resultados!$A$2:$ZZ$185, 49, MATCH($B$1, resultados!$A$1:$ZZ$1, 0))</f>
        <v/>
      </c>
      <c r="B55">
        <f>INDEX(resultados!$A$2:$ZZ$185, 49, MATCH($B$2, resultados!$A$1:$ZZ$1, 0))</f>
        <v/>
      </c>
      <c r="C55">
        <f>INDEX(resultados!$A$2:$ZZ$185, 49, MATCH($B$3, resultados!$A$1:$ZZ$1, 0))</f>
        <v/>
      </c>
    </row>
    <row r="56">
      <c r="A56">
        <f>INDEX(resultados!$A$2:$ZZ$185, 50, MATCH($B$1, resultados!$A$1:$ZZ$1, 0))</f>
        <v/>
      </c>
      <c r="B56">
        <f>INDEX(resultados!$A$2:$ZZ$185, 50, MATCH($B$2, resultados!$A$1:$ZZ$1, 0))</f>
        <v/>
      </c>
      <c r="C56">
        <f>INDEX(resultados!$A$2:$ZZ$185, 50, MATCH($B$3, resultados!$A$1:$ZZ$1, 0))</f>
        <v/>
      </c>
    </row>
    <row r="57">
      <c r="A57">
        <f>INDEX(resultados!$A$2:$ZZ$185, 51, MATCH($B$1, resultados!$A$1:$ZZ$1, 0))</f>
        <v/>
      </c>
      <c r="B57">
        <f>INDEX(resultados!$A$2:$ZZ$185, 51, MATCH($B$2, resultados!$A$1:$ZZ$1, 0))</f>
        <v/>
      </c>
      <c r="C57">
        <f>INDEX(resultados!$A$2:$ZZ$185, 51, MATCH($B$3, resultados!$A$1:$ZZ$1, 0))</f>
        <v/>
      </c>
    </row>
    <row r="58">
      <c r="A58">
        <f>INDEX(resultados!$A$2:$ZZ$185, 52, MATCH($B$1, resultados!$A$1:$ZZ$1, 0))</f>
        <v/>
      </c>
      <c r="B58">
        <f>INDEX(resultados!$A$2:$ZZ$185, 52, MATCH($B$2, resultados!$A$1:$ZZ$1, 0))</f>
        <v/>
      </c>
      <c r="C58">
        <f>INDEX(resultados!$A$2:$ZZ$185, 52, MATCH($B$3, resultados!$A$1:$ZZ$1, 0))</f>
        <v/>
      </c>
    </row>
    <row r="59">
      <c r="A59">
        <f>INDEX(resultados!$A$2:$ZZ$185, 53, MATCH($B$1, resultados!$A$1:$ZZ$1, 0))</f>
        <v/>
      </c>
      <c r="B59">
        <f>INDEX(resultados!$A$2:$ZZ$185, 53, MATCH($B$2, resultados!$A$1:$ZZ$1, 0))</f>
        <v/>
      </c>
      <c r="C59">
        <f>INDEX(resultados!$A$2:$ZZ$185, 53, MATCH($B$3, resultados!$A$1:$ZZ$1, 0))</f>
        <v/>
      </c>
    </row>
    <row r="60">
      <c r="A60">
        <f>INDEX(resultados!$A$2:$ZZ$185, 54, MATCH($B$1, resultados!$A$1:$ZZ$1, 0))</f>
        <v/>
      </c>
      <c r="B60">
        <f>INDEX(resultados!$A$2:$ZZ$185, 54, MATCH($B$2, resultados!$A$1:$ZZ$1, 0))</f>
        <v/>
      </c>
      <c r="C60">
        <f>INDEX(resultados!$A$2:$ZZ$185, 54, MATCH($B$3, resultados!$A$1:$ZZ$1, 0))</f>
        <v/>
      </c>
    </row>
    <row r="61">
      <c r="A61">
        <f>INDEX(resultados!$A$2:$ZZ$185, 55, MATCH($B$1, resultados!$A$1:$ZZ$1, 0))</f>
        <v/>
      </c>
      <c r="B61">
        <f>INDEX(resultados!$A$2:$ZZ$185, 55, MATCH($B$2, resultados!$A$1:$ZZ$1, 0))</f>
        <v/>
      </c>
      <c r="C61">
        <f>INDEX(resultados!$A$2:$ZZ$185, 55, MATCH($B$3, resultados!$A$1:$ZZ$1, 0))</f>
        <v/>
      </c>
    </row>
    <row r="62">
      <c r="A62">
        <f>INDEX(resultados!$A$2:$ZZ$185, 56, MATCH($B$1, resultados!$A$1:$ZZ$1, 0))</f>
        <v/>
      </c>
      <c r="B62">
        <f>INDEX(resultados!$A$2:$ZZ$185, 56, MATCH($B$2, resultados!$A$1:$ZZ$1, 0))</f>
        <v/>
      </c>
      <c r="C62">
        <f>INDEX(resultados!$A$2:$ZZ$185, 56, MATCH($B$3, resultados!$A$1:$ZZ$1, 0))</f>
        <v/>
      </c>
    </row>
    <row r="63">
      <c r="A63">
        <f>INDEX(resultados!$A$2:$ZZ$185, 57, MATCH($B$1, resultados!$A$1:$ZZ$1, 0))</f>
        <v/>
      </c>
      <c r="B63">
        <f>INDEX(resultados!$A$2:$ZZ$185, 57, MATCH($B$2, resultados!$A$1:$ZZ$1, 0))</f>
        <v/>
      </c>
      <c r="C63">
        <f>INDEX(resultados!$A$2:$ZZ$185, 57, MATCH($B$3, resultados!$A$1:$ZZ$1, 0))</f>
        <v/>
      </c>
    </row>
    <row r="64">
      <c r="A64">
        <f>INDEX(resultados!$A$2:$ZZ$185, 58, MATCH($B$1, resultados!$A$1:$ZZ$1, 0))</f>
        <v/>
      </c>
      <c r="B64">
        <f>INDEX(resultados!$A$2:$ZZ$185, 58, MATCH($B$2, resultados!$A$1:$ZZ$1, 0))</f>
        <v/>
      </c>
      <c r="C64">
        <f>INDEX(resultados!$A$2:$ZZ$185, 58, MATCH($B$3, resultados!$A$1:$ZZ$1, 0))</f>
        <v/>
      </c>
    </row>
    <row r="65">
      <c r="A65">
        <f>INDEX(resultados!$A$2:$ZZ$185, 59, MATCH($B$1, resultados!$A$1:$ZZ$1, 0))</f>
        <v/>
      </c>
      <c r="B65">
        <f>INDEX(resultados!$A$2:$ZZ$185, 59, MATCH($B$2, resultados!$A$1:$ZZ$1, 0))</f>
        <v/>
      </c>
      <c r="C65">
        <f>INDEX(resultados!$A$2:$ZZ$185, 59, MATCH($B$3, resultados!$A$1:$ZZ$1, 0))</f>
        <v/>
      </c>
    </row>
    <row r="66">
      <c r="A66">
        <f>INDEX(resultados!$A$2:$ZZ$185, 60, MATCH($B$1, resultados!$A$1:$ZZ$1, 0))</f>
        <v/>
      </c>
      <c r="B66">
        <f>INDEX(resultados!$A$2:$ZZ$185, 60, MATCH($B$2, resultados!$A$1:$ZZ$1, 0))</f>
        <v/>
      </c>
      <c r="C66">
        <f>INDEX(resultados!$A$2:$ZZ$185, 60, MATCH($B$3, resultados!$A$1:$ZZ$1, 0))</f>
        <v/>
      </c>
    </row>
    <row r="67">
      <c r="A67">
        <f>INDEX(resultados!$A$2:$ZZ$185, 61, MATCH($B$1, resultados!$A$1:$ZZ$1, 0))</f>
        <v/>
      </c>
      <c r="B67">
        <f>INDEX(resultados!$A$2:$ZZ$185, 61, MATCH($B$2, resultados!$A$1:$ZZ$1, 0))</f>
        <v/>
      </c>
      <c r="C67">
        <f>INDEX(resultados!$A$2:$ZZ$185, 61, MATCH($B$3, resultados!$A$1:$ZZ$1, 0))</f>
        <v/>
      </c>
    </row>
    <row r="68">
      <c r="A68">
        <f>INDEX(resultados!$A$2:$ZZ$185, 62, MATCH($B$1, resultados!$A$1:$ZZ$1, 0))</f>
        <v/>
      </c>
      <c r="B68">
        <f>INDEX(resultados!$A$2:$ZZ$185, 62, MATCH($B$2, resultados!$A$1:$ZZ$1, 0))</f>
        <v/>
      </c>
      <c r="C68">
        <f>INDEX(resultados!$A$2:$ZZ$185, 62, MATCH($B$3, resultados!$A$1:$ZZ$1, 0))</f>
        <v/>
      </c>
    </row>
    <row r="69">
      <c r="A69">
        <f>INDEX(resultados!$A$2:$ZZ$185, 63, MATCH($B$1, resultados!$A$1:$ZZ$1, 0))</f>
        <v/>
      </c>
      <c r="B69">
        <f>INDEX(resultados!$A$2:$ZZ$185, 63, MATCH($B$2, resultados!$A$1:$ZZ$1, 0))</f>
        <v/>
      </c>
      <c r="C69">
        <f>INDEX(resultados!$A$2:$ZZ$185, 63, MATCH($B$3, resultados!$A$1:$ZZ$1, 0))</f>
        <v/>
      </c>
    </row>
    <row r="70">
      <c r="A70">
        <f>INDEX(resultados!$A$2:$ZZ$185, 64, MATCH($B$1, resultados!$A$1:$ZZ$1, 0))</f>
        <v/>
      </c>
      <c r="B70">
        <f>INDEX(resultados!$A$2:$ZZ$185, 64, MATCH($B$2, resultados!$A$1:$ZZ$1, 0))</f>
        <v/>
      </c>
      <c r="C70">
        <f>INDEX(resultados!$A$2:$ZZ$185, 64, MATCH($B$3, resultados!$A$1:$ZZ$1, 0))</f>
        <v/>
      </c>
    </row>
    <row r="71">
      <c r="A71">
        <f>INDEX(resultados!$A$2:$ZZ$185, 65, MATCH($B$1, resultados!$A$1:$ZZ$1, 0))</f>
        <v/>
      </c>
      <c r="B71">
        <f>INDEX(resultados!$A$2:$ZZ$185, 65, MATCH($B$2, resultados!$A$1:$ZZ$1, 0))</f>
        <v/>
      </c>
      <c r="C71">
        <f>INDEX(resultados!$A$2:$ZZ$185, 65, MATCH($B$3, resultados!$A$1:$ZZ$1, 0))</f>
        <v/>
      </c>
    </row>
    <row r="72">
      <c r="A72">
        <f>INDEX(resultados!$A$2:$ZZ$185, 66, MATCH($B$1, resultados!$A$1:$ZZ$1, 0))</f>
        <v/>
      </c>
      <c r="B72">
        <f>INDEX(resultados!$A$2:$ZZ$185, 66, MATCH($B$2, resultados!$A$1:$ZZ$1, 0))</f>
        <v/>
      </c>
      <c r="C72">
        <f>INDEX(resultados!$A$2:$ZZ$185, 66, MATCH($B$3, resultados!$A$1:$ZZ$1, 0))</f>
        <v/>
      </c>
    </row>
    <row r="73">
      <c r="A73">
        <f>INDEX(resultados!$A$2:$ZZ$185, 67, MATCH($B$1, resultados!$A$1:$ZZ$1, 0))</f>
        <v/>
      </c>
      <c r="B73">
        <f>INDEX(resultados!$A$2:$ZZ$185, 67, MATCH($B$2, resultados!$A$1:$ZZ$1, 0))</f>
        <v/>
      </c>
      <c r="C73">
        <f>INDEX(resultados!$A$2:$ZZ$185, 67, MATCH($B$3, resultados!$A$1:$ZZ$1, 0))</f>
        <v/>
      </c>
    </row>
    <row r="74">
      <c r="A74">
        <f>INDEX(resultados!$A$2:$ZZ$185, 68, MATCH($B$1, resultados!$A$1:$ZZ$1, 0))</f>
        <v/>
      </c>
      <c r="B74">
        <f>INDEX(resultados!$A$2:$ZZ$185, 68, MATCH($B$2, resultados!$A$1:$ZZ$1, 0))</f>
        <v/>
      </c>
      <c r="C74">
        <f>INDEX(resultados!$A$2:$ZZ$185, 68, MATCH($B$3, resultados!$A$1:$ZZ$1, 0))</f>
        <v/>
      </c>
    </row>
    <row r="75">
      <c r="A75">
        <f>INDEX(resultados!$A$2:$ZZ$185, 69, MATCH($B$1, resultados!$A$1:$ZZ$1, 0))</f>
        <v/>
      </c>
      <c r="B75">
        <f>INDEX(resultados!$A$2:$ZZ$185, 69, MATCH($B$2, resultados!$A$1:$ZZ$1, 0))</f>
        <v/>
      </c>
      <c r="C75">
        <f>INDEX(resultados!$A$2:$ZZ$185, 69, MATCH($B$3, resultados!$A$1:$ZZ$1, 0))</f>
        <v/>
      </c>
    </row>
    <row r="76">
      <c r="A76">
        <f>INDEX(resultados!$A$2:$ZZ$185, 70, MATCH($B$1, resultados!$A$1:$ZZ$1, 0))</f>
        <v/>
      </c>
      <c r="B76">
        <f>INDEX(resultados!$A$2:$ZZ$185, 70, MATCH($B$2, resultados!$A$1:$ZZ$1, 0))</f>
        <v/>
      </c>
      <c r="C76">
        <f>INDEX(resultados!$A$2:$ZZ$185, 70, MATCH($B$3, resultados!$A$1:$ZZ$1, 0))</f>
        <v/>
      </c>
    </row>
    <row r="77">
      <c r="A77">
        <f>INDEX(resultados!$A$2:$ZZ$185, 71, MATCH($B$1, resultados!$A$1:$ZZ$1, 0))</f>
        <v/>
      </c>
      <c r="B77">
        <f>INDEX(resultados!$A$2:$ZZ$185, 71, MATCH($B$2, resultados!$A$1:$ZZ$1, 0))</f>
        <v/>
      </c>
      <c r="C77">
        <f>INDEX(resultados!$A$2:$ZZ$185, 71, MATCH($B$3, resultados!$A$1:$ZZ$1, 0))</f>
        <v/>
      </c>
    </row>
    <row r="78">
      <c r="A78">
        <f>INDEX(resultados!$A$2:$ZZ$185, 72, MATCH($B$1, resultados!$A$1:$ZZ$1, 0))</f>
        <v/>
      </c>
      <c r="B78">
        <f>INDEX(resultados!$A$2:$ZZ$185, 72, MATCH($B$2, resultados!$A$1:$ZZ$1, 0))</f>
        <v/>
      </c>
      <c r="C78">
        <f>INDEX(resultados!$A$2:$ZZ$185, 72, MATCH($B$3, resultados!$A$1:$ZZ$1, 0))</f>
        <v/>
      </c>
    </row>
    <row r="79">
      <c r="A79">
        <f>INDEX(resultados!$A$2:$ZZ$185, 73, MATCH($B$1, resultados!$A$1:$ZZ$1, 0))</f>
        <v/>
      </c>
      <c r="B79">
        <f>INDEX(resultados!$A$2:$ZZ$185, 73, MATCH($B$2, resultados!$A$1:$ZZ$1, 0))</f>
        <v/>
      </c>
      <c r="C79">
        <f>INDEX(resultados!$A$2:$ZZ$185, 73, MATCH($B$3, resultados!$A$1:$ZZ$1, 0))</f>
        <v/>
      </c>
    </row>
    <row r="80">
      <c r="A80">
        <f>INDEX(resultados!$A$2:$ZZ$185, 74, MATCH($B$1, resultados!$A$1:$ZZ$1, 0))</f>
        <v/>
      </c>
      <c r="B80">
        <f>INDEX(resultados!$A$2:$ZZ$185, 74, MATCH($B$2, resultados!$A$1:$ZZ$1, 0))</f>
        <v/>
      </c>
      <c r="C80">
        <f>INDEX(resultados!$A$2:$ZZ$185, 74, MATCH($B$3, resultados!$A$1:$ZZ$1, 0))</f>
        <v/>
      </c>
    </row>
    <row r="81">
      <c r="A81">
        <f>INDEX(resultados!$A$2:$ZZ$185, 75, MATCH($B$1, resultados!$A$1:$ZZ$1, 0))</f>
        <v/>
      </c>
      <c r="B81">
        <f>INDEX(resultados!$A$2:$ZZ$185, 75, MATCH($B$2, resultados!$A$1:$ZZ$1, 0))</f>
        <v/>
      </c>
      <c r="C81">
        <f>INDEX(resultados!$A$2:$ZZ$185, 75, MATCH($B$3, resultados!$A$1:$ZZ$1, 0))</f>
        <v/>
      </c>
    </row>
    <row r="82">
      <c r="A82">
        <f>INDEX(resultados!$A$2:$ZZ$185, 76, MATCH($B$1, resultados!$A$1:$ZZ$1, 0))</f>
        <v/>
      </c>
      <c r="B82">
        <f>INDEX(resultados!$A$2:$ZZ$185, 76, MATCH($B$2, resultados!$A$1:$ZZ$1, 0))</f>
        <v/>
      </c>
      <c r="C82">
        <f>INDEX(resultados!$A$2:$ZZ$185, 76, MATCH($B$3, resultados!$A$1:$ZZ$1, 0))</f>
        <v/>
      </c>
    </row>
    <row r="83">
      <c r="A83">
        <f>INDEX(resultados!$A$2:$ZZ$185, 77, MATCH($B$1, resultados!$A$1:$ZZ$1, 0))</f>
        <v/>
      </c>
      <c r="B83">
        <f>INDEX(resultados!$A$2:$ZZ$185, 77, MATCH($B$2, resultados!$A$1:$ZZ$1, 0))</f>
        <v/>
      </c>
      <c r="C83">
        <f>INDEX(resultados!$A$2:$ZZ$185, 77, MATCH($B$3, resultados!$A$1:$ZZ$1, 0))</f>
        <v/>
      </c>
    </row>
    <row r="84">
      <c r="A84">
        <f>INDEX(resultados!$A$2:$ZZ$185, 78, MATCH($B$1, resultados!$A$1:$ZZ$1, 0))</f>
        <v/>
      </c>
      <c r="B84">
        <f>INDEX(resultados!$A$2:$ZZ$185, 78, MATCH($B$2, resultados!$A$1:$ZZ$1, 0))</f>
        <v/>
      </c>
      <c r="C84">
        <f>INDEX(resultados!$A$2:$ZZ$185, 78, MATCH($B$3, resultados!$A$1:$ZZ$1, 0))</f>
        <v/>
      </c>
    </row>
    <row r="85">
      <c r="A85">
        <f>INDEX(resultados!$A$2:$ZZ$185, 79, MATCH($B$1, resultados!$A$1:$ZZ$1, 0))</f>
        <v/>
      </c>
      <c r="B85">
        <f>INDEX(resultados!$A$2:$ZZ$185, 79, MATCH($B$2, resultados!$A$1:$ZZ$1, 0))</f>
        <v/>
      </c>
      <c r="C85">
        <f>INDEX(resultados!$A$2:$ZZ$185, 79, MATCH($B$3, resultados!$A$1:$ZZ$1, 0))</f>
        <v/>
      </c>
    </row>
    <row r="86">
      <c r="A86">
        <f>INDEX(resultados!$A$2:$ZZ$185, 80, MATCH($B$1, resultados!$A$1:$ZZ$1, 0))</f>
        <v/>
      </c>
      <c r="B86">
        <f>INDEX(resultados!$A$2:$ZZ$185, 80, MATCH($B$2, resultados!$A$1:$ZZ$1, 0))</f>
        <v/>
      </c>
      <c r="C86">
        <f>INDEX(resultados!$A$2:$ZZ$185, 80, MATCH($B$3, resultados!$A$1:$ZZ$1, 0))</f>
        <v/>
      </c>
    </row>
    <row r="87">
      <c r="A87">
        <f>INDEX(resultados!$A$2:$ZZ$185, 81, MATCH($B$1, resultados!$A$1:$ZZ$1, 0))</f>
        <v/>
      </c>
      <c r="B87">
        <f>INDEX(resultados!$A$2:$ZZ$185, 81, MATCH($B$2, resultados!$A$1:$ZZ$1, 0))</f>
        <v/>
      </c>
      <c r="C87">
        <f>INDEX(resultados!$A$2:$ZZ$185, 81, MATCH($B$3, resultados!$A$1:$ZZ$1, 0))</f>
        <v/>
      </c>
    </row>
    <row r="88">
      <c r="A88">
        <f>INDEX(resultados!$A$2:$ZZ$185, 82, MATCH($B$1, resultados!$A$1:$ZZ$1, 0))</f>
        <v/>
      </c>
      <c r="B88">
        <f>INDEX(resultados!$A$2:$ZZ$185, 82, MATCH($B$2, resultados!$A$1:$ZZ$1, 0))</f>
        <v/>
      </c>
      <c r="C88">
        <f>INDEX(resultados!$A$2:$ZZ$185, 82, MATCH($B$3, resultados!$A$1:$ZZ$1, 0))</f>
        <v/>
      </c>
    </row>
    <row r="89">
      <c r="A89">
        <f>INDEX(resultados!$A$2:$ZZ$185, 83, MATCH($B$1, resultados!$A$1:$ZZ$1, 0))</f>
        <v/>
      </c>
      <c r="B89">
        <f>INDEX(resultados!$A$2:$ZZ$185, 83, MATCH($B$2, resultados!$A$1:$ZZ$1, 0))</f>
        <v/>
      </c>
      <c r="C89">
        <f>INDEX(resultados!$A$2:$ZZ$185, 83, MATCH($B$3, resultados!$A$1:$ZZ$1, 0))</f>
        <v/>
      </c>
    </row>
    <row r="90">
      <c r="A90">
        <f>INDEX(resultados!$A$2:$ZZ$185, 84, MATCH($B$1, resultados!$A$1:$ZZ$1, 0))</f>
        <v/>
      </c>
      <c r="B90">
        <f>INDEX(resultados!$A$2:$ZZ$185, 84, MATCH($B$2, resultados!$A$1:$ZZ$1, 0))</f>
        <v/>
      </c>
      <c r="C90">
        <f>INDEX(resultados!$A$2:$ZZ$185, 84, MATCH($B$3, resultados!$A$1:$ZZ$1, 0))</f>
        <v/>
      </c>
    </row>
    <row r="91">
      <c r="A91">
        <f>INDEX(resultados!$A$2:$ZZ$185, 85, MATCH($B$1, resultados!$A$1:$ZZ$1, 0))</f>
        <v/>
      </c>
      <c r="B91">
        <f>INDEX(resultados!$A$2:$ZZ$185, 85, MATCH($B$2, resultados!$A$1:$ZZ$1, 0))</f>
        <v/>
      </c>
      <c r="C91">
        <f>INDEX(resultados!$A$2:$ZZ$185, 85, MATCH($B$3, resultados!$A$1:$ZZ$1, 0))</f>
        <v/>
      </c>
    </row>
    <row r="92">
      <c r="A92">
        <f>INDEX(resultados!$A$2:$ZZ$185, 86, MATCH($B$1, resultados!$A$1:$ZZ$1, 0))</f>
        <v/>
      </c>
      <c r="B92">
        <f>INDEX(resultados!$A$2:$ZZ$185, 86, MATCH($B$2, resultados!$A$1:$ZZ$1, 0))</f>
        <v/>
      </c>
      <c r="C92">
        <f>INDEX(resultados!$A$2:$ZZ$185, 86, MATCH($B$3, resultados!$A$1:$ZZ$1, 0))</f>
        <v/>
      </c>
    </row>
    <row r="93">
      <c r="A93">
        <f>INDEX(resultados!$A$2:$ZZ$185, 87, MATCH($B$1, resultados!$A$1:$ZZ$1, 0))</f>
        <v/>
      </c>
      <c r="B93">
        <f>INDEX(resultados!$A$2:$ZZ$185, 87, MATCH($B$2, resultados!$A$1:$ZZ$1, 0))</f>
        <v/>
      </c>
      <c r="C93">
        <f>INDEX(resultados!$A$2:$ZZ$185, 87, MATCH($B$3, resultados!$A$1:$ZZ$1, 0))</f>
        <v/>
      </c>
    </row>
    <row r="94">
      <c r="A94">
        <f>INDEX(resultados!$A$2:$ZZ$185, 88, MATCH($B$1, resultados!$A$1:$ZZ$1, 0))</f>
        <v/>
      </c>
      <c r="B94">
        <f>INDEX(resultados!$A$2:$ZZ$185, 88, MATCH($B$2, resultados!$A$1:$ZZ$1, 0))</f>
        <v/>
      </c>
      <c r="C94">
        <f>INDEX(resultados!$A$2:$ZZ$185, 88, MATCH($B$3, resultados!$A$1:$ZZ$1, 0))</f>
        <v/>
      </c>
    </row>
    <row r="95">
      <c r="A95">
        <f>INDEX(resultados!$A$2:$ZZ$185, 89, MATCH($B$1, resultados!$A$1:$ZZ$1, 0))</f>
        <v/>
      </c>
      <c r="B95">
        <f>INDEX(resultados!$A$2:$ZZ$185, 89, MATCH($B$2, resultados!$A$1:$ZZ$1, 0))</f>
        <v/>
      </c>
      <c r="C95">
        <f>INDEX(resultados!$A$2:$ZZ$185, 89, MATCH($B$3, resultados!$A$1:$ZZ$1, 0))</f>
        <v/>
      </c>
    </row>
    <row r="96">
      <c r="A96">
        <f>INDEX(resultados!$A$2:$ZZ$185, 90, MATCH($B$1, resultados!$A$1:$ZZ$1, 0))</f>
        <v/>
      </c>
      <c r="B96">
        <f>INDEX(resultados!$A$2:$ZZ$185, 90, MATCH($B$2, resultados!$A$1:$ZZ$1, 0))</f>
        <v/>
      </c>
      <c r="C96">
        <f>INDEX(resultados!$A$2:$ZZ$185, 90, MATCH($B$3, resultados!$A$1:$ZZ$1, 0))</f>
        <v/>
      </c>
    </row>
    <row r="97">
      <c r="A97">
        <f>INDEX(resultados!$A$2:$ZZ$185, 91, MATCH($B$1, resultados!$A$1:$ZZ$1, 0))</f>
        <v/>
      </c>
      <c r="B97">
        <f>INDEX(resultados!$A$2:$ZZ$185, 91, MATCH($B$2, resultados!$A$1:$ZZ$1, 0))</f>
        <v/>
      </c>
      <c r="C97">
        <f>INDEX(resultados!$A$2:$ZZ$185, 91, MATCH($B$3, resultados!$A$1:$ZZ$1, 0))</f>
        <v/>
      </c>
    </row>
    <row r="98">
      <c r="A98">
        <f>INDEX(resultados!$A$2:$ZZ$185, 92, MATCH($B$1, resultados!$A$1:$ZZ$1, 0))</f>
        <v/>
      </c>
      <c r="B98">
        <f>INDEX(resultados!$A$2:$ZZ$185, 92, MATCH($B$2, resultados!$A$1:$ZZ$1, 0))</f>
        <v/>
      </c>
      <c r="C98">
        <f>INDEX(resultados!$A$2:$ZZ$185, 92, MATCH($B$3, resultados!$A$1:$ZZ$1, 0))</f>
        <v/>
      </c>
    </row>
    <row r="99">
      <c r="A99">
        <f>INDEX(resultados!$A$2:$ZZ$185, 93, MATCH($B$1, resultados!$A$1:$ZZ$1, 0))</f>
        <v/>
      </c>
      <c r="B99">
        <f>INDEX(resultados!$A$2:$ZZ$185, 93, MATCH($B$2, resultados!$A$1:$ZZ$1, 0))</f>
        <v/>
      </c>
      <c r="C99">
        <f>INDEX(resultados!$A$2:$ZZ$185, 93, MATCH($B$3, resultados!$A$1:$ZZ$1, 0))</f>
        <v/>
      </c>
    </row>
    <row r="100">
      <c r="A100">
        <f>INDEX(resultados!$A$2:$ZZ$185, 94, MATCH($B$1, resultados!$A$1:$ZZ$1, 0))</f>
        <v/>
      </c>
      <c r="B100">
        <f>INDEX(resultados!$A$2:$ZZ$185, 94, MATCH($B$2, resultados!$A$1:$ZZ$1, 0))</f>
        <v/>
      </c>
      <c r="C100">
        <f>INDEX(resultados!$A$2:$ZZ$185, 94, MATCH($B$3, resultados!$A$1:$ZZ$1, 0))</f>
        <v/>
      </c>
    </row>
    <row r="101">
      <c r="A101">
        <f>INDEX(resultados!$A$2:$ZZ$185, 95, MATCH($B$1, resultados!$A$1:$ZZ$1, 0))</f>
        <v/>
      </c>
      <c r="B101">
        <f>INDEX(resultados!$A$2:$ZZ$185, 95, MATCH($B$2, resultados!$A$1:$ZZ$1, 0))</f>
        <v/>
      </c>
      <c r="C101">
        <f>INDEX(resultados!$A$2:$ZZ$185, 95, MATCH($B$3, resultados!$A$1:$ZZ$1, 0))</f>
        <v/>
      </c>
    </row>
    <row r="102">
      <c r="A102">
        <f>INDEX(resultados!$A$2:$ZZ$185, 96, MATCH($B$1, resultados!$A$1:$ZZ$1, 0))</f>
        <v/>
      </c>
      <c r="B102">
        <f>INDEX(resultados!$A$2:$ZZ$185, 96, MATCH($B$2, resultados!$A$1:$ZZ$1, 0))</f>
        <v/>
      </c>
      <c r="C102">
        <f>INDEX(resultados!$A$2:$ZZ$185, 96, MATCH($B$3, resultados!$A$1:$ZZ$1, 0))</f>
        <v/>
      </c>
    </row>
    <row r="103">
      <c r="A103">
        <f>INDEX(resultados!$A$2:$ZZ$185, 97, MATCH($B$1, resultados!$A$1:$ZZ$1, 0))</f>
        <v/>
      </c>
      <c r="B103">
        <f>INDEX(resultados!$A$2:$ZZ$185, 97, MATCH($B$2, resultados!$A$1:$ZZ$1, 0))</f>
        <v/>
      </c>
      <c r="C103">
        <f>INDEX(resultados!$A$2:$ZZ$185, 97, MATCH($B$3, resultados!$A$1:$ZZ$1, 0))</f>
        <v/>
      </c>
    </row>
    <row r="104">
      <c r="A104">
        <f>INDEX(resultados!$A$2:$ZZ$185, 98, MATCH($B$1, resultados!$A$1:$ZZ$1, 0))</f>
        <v/>
      </c>
      <c r="B104">
        <f>INDEX(resultados!$A$2:$ZZ$185, 98, MATCH($B$2, resultados!$A$1:$ZZ$1, 0))</f>
        <v/>
      </c>
      <c r="C104">
        <f>INDEX(resultados!$A$2:$ZZ$185, 98, MATCH($B$3, resultados!$A$1:$ZZ$1, 0))</f>
        <v/>
      </c>
    </row>
    <row r="105">
      <c r="A105">
        <f>INDEX(resultados!$A$2:$ZZ$185, 99, MATCH($B$1, resultados!$A$1:$ZZ$1, 0))</f>
        <v/>
      </c>
      <c r="B105">
        <f>INDEX(resultados!$A$2:$ZZ$185, 99, MATCH($B$2, resultados!$A$1:$ZZ$1, 0))</f>
        <v/>
      </c>
      <c r="C105">
        <f>INDEX(resultados!$A$2:$ZZ$185, 99, MATCH($B$3, resultados!$A$1:$ZZ$1, 0))</f>
        <v/>
      </c>
    </row>
    <row r="106">
      <c r="A106">
        <f>INDEX(resultados!$A$2:$ZZ$185, 100, MATCH($B$1, resultados!$A$1:$ZZ$1, 0))</f>
        <v/>
      </c>
      <c r="B106">
        <f>INDEX(resultados!$A$2:$ZZ$185, 100, MATCH($B$2, resultados!$A$1:$ZZ$1, 0))</f>
        <v/>
      </c>
      <c r="C106">
        <f>INDEX(resultados!$A$2:$ZZ$185, 100, MATCH($B$3, resultados!$A$1:$ZZ$1, 0))</f>
        <v/>
      </c>
    </row>
    <row r="107">
      <c r="A107">
        <f>INDEX(resultados!$A$2:$ZZ$185, 101, MATCH($B$1, resultados!$A$1:$ZZ$1, 0))</f>
        <v/>
      </c>
      <c r="B107">
        <f>INDEX(resultados!$A$2:$ZZ$185, 101, MATCH($B$2, resultados!$A$1:$ZZ$1, 0))</f>
        <v/>
      </c>
      <c r="C107">
        <f>INDEX(resultados!$A$2:$ZZ$185, 101, MATCH($B$3, resultados!$A$1:$ZZ$1, 0))</f>
        <v/>
      </c>
    </row>
    <row r="108">
      <c r="A108">
        <f>INDEX(resultados!$A$2:$ZZ$185, 102, MATCH($B$1, resultados!$A$1:$ZZ$1, 0))</f>
        <v/>
      </c>
      <c r="B108">
        <f>INDEX(resultados!$A$2:$ZZ$185, 102, MATCH($B$2, resultados!$A$1:$ZZ$1, 0))</f>
        <v/>
      </c>
      <c r="C108">
        <f>INDEX(resultados!$A$2:$ZZ$185, 102, MATCH($B$3, resultados!$A$1:$ZZ$1, 0))</f>
        <v/>
      </c>
    </row>
    <row r="109">
      <c r="A109">
        <f>INDEX(resultados!$A$2:$ZZ$185, 103, MATCH($B$1, resultados!$A$1:$ZZ$1, 0))</f>
        <v/>
      </c>
      <c r="B109">
        <f>INDEX(resultados!$A$2:$ZZ$185, 103, MATCH($B$2, resultados!$A$1:$ZZ$1, 0))</f>
        <v/>
      </c>
      <c r="C109">
        <f>INDEX(resultados!$A$2:$ZZ$185, 103, MATCH($B$3, resultados!$A$1:$ZZ$1, 0))</f>
        <v/>
      </c>
    </row>
    <row r="110">
      <c r="A110">
        <f>INDEX(resultados!$A$2:$ZZ$185, 104, MATCH($B$1, resultados!$A$1:$ZZ$1, 0))</f>
        <v/>
      </c>
      <c r="B110">
        <f>INDEX(resultados!$A$2:$ZZ$185, 104, MATCH($B$2, resultados!$A$1:$ZZ$1, 0))</f>
        <v/>
      </c>
      <c r="C110">
        <f>INDEX(resultados!$A$2:$ZZ$185, 104, MATCH($B$3, resultados!$A$1:$ZZ$1, 0))</f>
        <v/>
      </c>
    </row>
    <row r="111">
      <c r="A111">
        <f>INDEX(resultados!$A$2:$ZZ$185, 105, MATCH($B$1, resultados!$A$1:$ZZ$1, 0))</f>
        <v/>
      </c>
      <c r="B111">
        <f>INDEX(resultados!$A$2:$ZZ$185, 105, MATCH($B$2, resultados!$A$1:$ZZ$1, 0))</f>
        <v/>
      </c>
      <c r="C111">
        <f>INDEX(resultados!$A$2:$ZZ$185, 105, MATCH($B$3, resultados!$A$1:$ZZ$1, 0))</f>
        <v/>
      </c>
    </row>
    <row r="112">
      <c r="A112">
        <f>INDEX(resultados!$A$2:$ZZ$185, 106, MATCH($B$1, resultados!$A$1:$ZZ$1, 0))</f>
        <v/>
      </c>
      <c r="B112">
        <f>INDEX(resultados!$A$2:$ZZ$185, 106, MATCH($B$2, resultados!$A$1:$ZZ$1, 0))</f>
        <v/>
      </c>
      <c r="C112">
        <f>INDEX(resultados!$A$2:$ZZ$185, 106, MATCH($B$3, resultados!$A$1:$ZZ$1, 0))</f>
        <v/>
      </c>
    </row>
    <row r="113">
      <c r="A113">
        <f>INDEX(resultados!$A$2:$ZZ$185, 107, MATCH($B$1, resultados!$A$1:$ZZ$1, 0))</f>
        <v/>
      </c>
      <c r="B113">
        <f>INDEX(resultados!$A$2:$ZZ$185, 107, MATCH($B$2, resultados!$A$1:$ZZ$1, 0))</f>
        <v/>
      </c>
      <c r="C113">
        <f>INDEX(resultados!$A$2:$ZZ$185, 107, MATCH($B$3, resultados!$A$1:$ZZ$1, 0))</f>
        <v/>
      </c>
    </row>
    <row r="114">
      <c r="A114">
        <f>INDEX(resultados!$A$2:$ZZ$185, 108, MATCH($B$1, resultados!$A$1:$ZZ$1, 0))</f>
        <v/>
      </c>
      <c r="B114">
        <f>INDEX(resultados!$A$2:$ZZ$185, 108, MATCH($B$2, resultados!$A$1:$ZZ$1, 0))</f>
        <v/>
      </c>
      <c r="C114">
        <f>INDEX(resultados!$A$2:$ZZ$185, 108, MATCH($B$3, resultados!$A$1:$ZZ$1, 0))</f>
        <v/>
      </c>
    </row>
    <row r="115">
      <c r="A115">
        <f>INDEX(resultados!$A$2:$ZZ$185, 109, MATCH($B$1, resultados!$A$1:$ZZ$1, 0))</f>
        <v/>
      </c>
      <c r="B115">
        <f>INDEX(resultados!$A$2:$ZZ$185, 109, MATCH($B$2, resultados!$A$1:$ZZ$1, 0))</f>
        <v/>
      </c>
      <c r="C115">
        <f>INDEX(resultados!$A$2:$ZZ$185, 109, MATCH($B$3, resultados!$A$1:$ZZ$1, 0))</f>
        <v/>
      </c>
    </row>
    <row r="116">
      <c r="A116">
        <f>INDEX(resultados!$A$2:$ZZ$185, 110, MATCH($B$1, resultados!$A$1:$ZZ$1, 0))</f>
        <v/>
      </c>
      <c r="B116">
        <f>INDEX(resultados!$A$2:$ZZ$185, 110, MATCH($B$2, resultados!$A$1:$ZZ$1, 0))</f>
        <v/>
      </c>
      <c r="C116">
        <f>INDEX(resultados!$A$2:$ZZ$185, 110, MATCH($B$3, resultados!$A$1:$ZZ$1, 0))</f>
        <v/>
      </c>
    </row>
    <row r="117">
      <c r="A117">
        <f>INDEX(resultados!$A$2:$ZZ$185, 111, MATCH($B$1, resultados!$A$1:$ZZ$1, 0))</f>
        <v/>
      </c>
      <c r="B117">
        <f>INDEX(resultados!$A$2:$ZZ$185, 111, MATCH($B$2, resultados!$A$1:$ZZ$1, 0))</f>
        <v/>
      </c>
      <c r="C117">
        <f>INDEX(resultados!$A$2:$ZZ$185, 111, MATCH($B$3, resultados!$A$1:$ZZ$1, 0))</f>
        <v/>
      </c>
    </row>
    <row r="118">
      <c r="A118">
        <f>INDEX(resultados!$A$2:$ZZ$185, 112, MATCH($B$1, resultados!$A$1:$ZZ$1, 0))</f>
        <v/>
      </c>
      <c r="B118">
        <f>INDEX(resultados!$A$2:$ZZ$185, 112, MATCH($B$2, resultados!$A$1:$ZZ$1, 0))</f>
        <v/>
      </c>
      <c r="C118">
        <f>INDEX(resultados!$A$2:$ZZ$185, 112, MATCH($B$3, resultados!$A$1:$ZZ$1, 0))</f>
        <v/>
      </c>
    </row>
    <row r="119">
      <c r="A119">
        <f>INDEX(resultados!$A$2:$ZZ$185, 113, MATCH($B$1, resultados!$A$1:$ZZ$1, 0))</f>
        <v/>
      </c>
      <c r="B119">
        <f>INDEX(resultados!$A$2:$ZZ$185, 113, MATCH($B$2, resultados!$A$1:$ZZ$1, 0))</f>
        <v/>
      </c>
      <c r="C119">
        <f>INDEX(resultados!$A$2:$ZZ$185, 113, MATCH($B$3, resultados!$A$1:$ZZ$1, 0))</f>
        <v/>
      </c>
    </row>
    <row r="120">
      <c r="A120">
        <f>INDEX(resultados!$A$2:$ZZ$185, 114, MATCH($B$1, resultados!$A$1:$ZZ$1, 0))</f>
        <v/>
      </c>
      <c r="B120">
        <f>INDEX(resultados!$A$2:$ZZ$185, 114, MATCH($B$2, resultados!$A$1:$ZZ$1, 0))</f>
        <v/>
      </c>
      <c r="C120">
        <f>INDEX(resultados!$A$2:$ZZ$185, 114, MATCH($B$3, resultados!$A$1:$ZZ$1, 0))</f>
        <v/>
      </c>
    </row>
    <row r="121">
      <c r="A121">
        <f>INDEX(resultados!$A$2:$ZZ$185, 115, MATCH($B$1, resultados!$A$1:$ZZ$1, 0))</f>
        <v/>
      </c>
      <c r="B121">
        <f>INDEX(resultados!$A$2:$ZZ$185, 115, MATCH($B$2, resultados!$A$1:$ZZ$1, 0))</f>
        <v/>
      </c>
      <c r="C121">
        <f>INDEX(resultados!$A$2:$ZZ$185, 115, MATCH($B$3, resultados!$A$1:$ZZ$1, 0))</f>
        <v/>
      </c>
    </row>
    <row r="122">
      <c r="A122">
        <f>INDEX(resultados!$A$2:$ZZ$185, 116, MATCH($B$1, resultados!$A$1:$ZZ$1, 0))</f>
        <v/>
      </c>
      <c r="B122">
        <f>INDEX(resultados!$A$2:$ZZ$185, 116, MATCH($B$2, resultados!$A$1:$ZZ$1, 0))</f>
        <v/>
      </c>
      <c r="C122">
        <f>INDEX(resultados!$A$2:$ZZ$185, 116, MATCH($B$3, resultados!$A$1:$ZZ$1, 0))</f>
        <v/>
      </c>
    </row>
    <row r="123">
      <c r="A123">
        <f>INDEX(resultados!$A$2:$ZZ$185, 117, MATCH($B$1, resultados!$A$1:$ZZ$1, 0))</f>
        <v/>
      </c>
      <c r="B123">
        <f>INDEX(resultados!$A$2:$ZZ$185, 117, MATCH($B$2, resultados!$A$1:$ZZ$1, 0))</f>
        <v/>
      </c>
      <c r="C123">
        <f>INDEX(resultados!$A$2:$ZZ$185, 117, MATCH($B$3, resultados!$A$1:$ZZ$1, 0))</f>
        <v/>
      </c>
    </row>
    <row r="124">
      <c r="A124">
        <f>INDEX(resultados!$A$2:$ZZ$185, 118, MATCH($B$1, resultados!$A$1:$ZZ$1, 0))</f>
        <v/>
      </c>
      <c r="B124">
        <f>INDEX(resultados!$A$2:$ZZ$185, 118, MATCH($B$2, resultados!$A$1:$ZZ$1, 0))</f>
        <v/>
      </c>
      <c r="C124">
        <f>INDEX(resultados!$A$2:$ZZ$185, 118, MATCH($B$3, resultados!$A$1:$ZZ$1, 0))</f>
        <v/>
      </c>
    </row>
    <row r="125">
      <c r="A125">
        <f>INDEX(resultados!$A$2:$ZZ$185, 119, MATCH($B$1, resultados!$A$1:$ZZ$1, 0))</f>
        <v/>
      </c>
      <c r="B125">
        <f>INDEX(resultados!$A$2:$ZZ$185, 119, MATCH($B$2, resultados!$A$1:$ZZ$1, 0))</f>
        <v/>
      </c>
      <c r="C125">
        <f>INDEX(resultados!$A$2:$ZZ$185, 119, MATCH($B$3, resultados!$A$1:$ZZ$1, 0))</f>
        <v/>
      </c>
    </row>
    <row r="126">
      <c r="A126">
        <f>INDEX(resultados!$A$2:$ZZ$185, 120, MATCH($B$1, resultados!$A$1:$ZZ$1, 0))</f>
        <v/>
      </c>
      <c r="B126">
        <f>INDEX(resultados!$A$2:$ZZ$185, 120, MATCH($B$2, resultados!$A$1:$ZZ$1, 0))</f>
        <v/>
      </c>
      <c r="C126">
        <f>INDEX(resultados!$A$2:$ZZ$185, 120, MATCH($B$3, resultados!$A$1:$ZZ$1, 0))</f>
        <v/>
      </c>
    </row>
    <row r="127">
      <c r="A127">
        <f>INDEX(resultados!$A$2:$ZZ$185, 121, MATCH($B$1, resultados!$A$1:$ZZ$1, 0))</f>
        <v/>
      </c>
      <c r="B127">
        <f>INDEX(resultados!$A$2:$ZZ$185, 121, MATCH($B$2, resultados!$A$1:$ZZ$1, 0))</f>
        <v/>
      </c>
      <c r="C127">
        <f>INDEX(resultados!$A$2:$ZZ$185, 121, MATCH($B$3, resultados!$A$1:$ZZ$1, 0))</f>
        <v/>
      </c>
    </row>
    <row r="128">
      <c r="A128">
        <f>INDEX(resultados!$A$2:$ZZ$185, 122, MATCH($B$1, resultados!$A$1:$ZZ$1, 0))</f>
        <v/>
      </c>
      <c r="B128">
        <f>INDEX(resultados!$A$2:$ZZ$185, 122, MATCH($B$2, resultados!$A$1:$ZZ$1, 0))</f>
        <v/>
      </c>
      <c r="C128">
        <f>INDEX(resultados!$A$2:$ZZ$185, 122, MATCH($B$3, resultados!$A$1:$ZZ$1, 0))</f>
        <v/>
      </c>
    </row>
    <row r="129">
      <c r="A129">
        <f>INDEX(resultados!$A$2:$ZZ$185, 123, MATCH($B$1, resultados!$A$1:$ZZ$1, 0))</f>
        <v/>
      </c>
      <c r="B129">
        <f>INDEX(resultados!$A$2:$ZZ$185, 123, MATCH($B$2, resultados!$A$1:$ZZ$1, 0))</f>
        <v/>
      </c>
      <c r="C129">
        <f>INDEX(resultados!$A$2:$ZZ$185, 123, MATCH($B$3, resultados!$A$1:$ZZ$1, 0))</f>
        <v/>
      </c>
    </row>
    <row r="130">
      <c r="A130">
        <f>INDEX(resultados!$A$2:$ZZ$185, 124, MATCH($B$1, resultados!$A$1:$ZZ$1, 0))</f>
        <v/>
      </c>
      <c r="B130">
        <f>INDEX(resultados!$A$2:$ZZ$185, 124, MATCH($B$2, resultados!$A$1:$ZZ$1, 0))</f>
        <v/>
      </c>
      <c r="C130">
        <f>INDEX(resultados!$A$2:$ZZ$185, 124, MATCH($B$3, resultados!$A$1:$ZZ$1, 0))</f>
        <v/>
      </c>
    </row>
    <row r="131">
      <c r="A131">
        <f>INDEX(resultados!$A$2:$ZZ$185, 125, MATCH($B$1, resultados!$A$1:$ZZ$1, 0))</f>
        <v/>
      </c>
      <c r="B131">
        <f>INDEX(resultados!$A$2:$ZZ$185, 125, MATCH($B$2, resultados!$A$1:$ZZ$1, 0))</f>
        <v/>
      </c>
      <c r="C131">
        <f>INDEX(resultados!$A$2:$ZZ$185, 125, MATCH($B$3, resultados!$A$1:$ZZ$1, 0))</f>
        <v/>
      </c>
    </row>
    <row r="132">
      <c r="A132">
        <f>INDEX(resultados!$A$2:$ZZ$185, 126, MATCH($B$1, resultados!$A$1:$ZZ$1, 0))</f>
        <v/>
      </c>
      <c r="B132">
        <f>INDEX(resultados!$A$2:$ZZ$185, 126, MATCH($B$2, resultados!$A$1:$ZZ$1, 0))</f>
        <v/>
      </c>
      <c r="C132">
        <f>INDEX(resultados!$A$2:$ZZ$185, 126, MATCH($B$3, resultados!$A$1:$ZZ$1, 0))</f>
        <v/>
      </c>
    </row>
    <row r="133">
      <c r="A133">
        <f>INDEX(resultados!$A$2:$ZZ$185, 127, MATCH($B$1, resultados!$A$1:$ZZ$1, 0))</f>
        <v/>
      </c>
      <c r="B133">
        <f>INDEX(resultados!$A$2:$ZZ$185, 127, MATCH($B$2, resultados!$A$1:$ZZ$1, 0))</f>
        <v/>
      </c>
      <c r="C133">
        <f>INDEX(resultados!$A$2:$ZZ$185, 127, MATCH($B$3, resultados!$A$1:$ZZ$1, 0))</f>
        <v/>
      </c>
    </row>
    <row r="134">
      <c r="A134">
        <f>INDEX(resultados!$A$2:$ZZ$185, 128, MATCH($B$1, resultados!$A$1:$ZZ$1, 0))</f>
        <v/>
      </c>
      <c r="B134">
        <f>INDEX(resultados!$A$2:$ZZ$185, 128, MATCH($B$2, resultados!$A$1:$ZZ$1, 0))</f>
        <v/>
      </c>
      <c r="C134">
        <f>INDEX(resultados!$A$2:$ZZ$185, 128, MATCH($B$3, resultados!$A$1:$ZZ$1, 0))</f>
        <v/>
      </c>
    </row>
    <row r="135">
      <c r="A135">
        <f>INDEX(resultados!$A$2:$ZZ$185, 129, MATCH($B$1, resultados!$A$1:$ZZ$1, 0))</f>
        <v/>
      </c>
      <c r="B135">
        <f>INDEX(resultados!$A$2:$ZZ$185, 129, MATCH($B$2, resultados!$A$1:$ZZ$1, 0))</f>
        <v/>
      </c>
      <c r="C135">
        <f>INDEX(resultados!$A$2:$ZZ$185, 129, MATCH($B$3, resultados!$A$1:$ZZ$1, 0))</f>
        <v/>
      </c>
    </row>
    <row r="136">
      <c r="A136">
        <f>INDEX(resultados!$A$2:$ZZ$185, 130, MATCH($B$1, resultados!$A$1:$ZZ$1, 0))</f>
        <v/>
      </c>
      <c r="B136">
        <f>INDEX(resultados!$A$2:$ZZ$185, 130, MATCH($B$2, resultados!$A$1:$ZZ$1, 0))</f>
        <v/>
      </c>
      <c r="C136">
        <f>INDEX(resultados!$A$2:$ZZ$185, 130, MATCH($B$3, resultados!$A$1:$ZZ$1, 0))</f>
        <v/>
      </c>
    </row>
    <row r="137">
      <c r="A137">
        <f>INDEX(resultados!$A$2:$ZZ$185, 131, MATCH($B$1, resultados!$A$1:$ZZ$1, 0))</f>
        <v/>
      </c>
      <c r="B137">
        <f>INDEX(resultados!$A$2:$ZZ$185, 131, MATCH($B$2, resultados!$A$1:$ZZ$1, 0))</f>
        <v/>
      </c>
      <c r="C137">
        <f>INDEX(resultados!$A$2:$ZZ$185, 131, MATCH($B$3, resultados!$A$1:$ZZ$1, 0))</f>
        <v/>
      </c>
    </row>
    <row r="138">
      <c r="A138">
        <f>INDEX(resultados!$A$2:$ZZ$185, 132, MATCH($B$1, resultados!$A$1:$ZZ$1, 0))</f>
        <v/>
      </c>
      <c r="B138">
        <f>INDEX(resultados!$A$2:$ZZ$185, 132, MATCH($B$2, resultados!$A$1:$ZZ$1, 0))</f>
        <v/>
      </c>
      <c r="C138">
        <f>INDEX(resultados!$A$2:$ZZ$185, 132, MATCH($B$3, resultados!$A$1:$ZZ$1, 0))</f>
        <v/>
      </c>
    </row>
    <row r="139">
      <c r="A139">
        <f>INDEX(resultados!$A$2:$ZZ$185, 133, MATCH($B$1, resultados!$A$1:$ZZ$1, 0))</f>
        <v/>
      </c>
      <c r="B139">
        <f>INDEX(resultados!$A$2:$ZZ$185, 133, MATCH($B$2, resultados!$A$1:$ZZ$1, 0))</f>
        <v/>
      </c>
      <c r="C139">
        <f>INDEX(resultados!$A$2:$ZZ$185, 133, MATCH($B$3, resultados!$A$1:$ZZ$1, 0))</f>
        <v/>
      </c>
    </row>
    <row r="140">
      <c r="A140">
        <f>INDEX(resultados!$A$2:$ZZ$185, 134, MATCH($B$1, resultados!$A$1:$ZZ$1, 0))</f>
        <v/>
      </c>
      <c r="B140">
        <f>INDEX(resultados!$A$2:$ZZ$185, 134, MATCH($B$2, resultados!$A$1:$ZZ$1, 0))</f>
        <v/>
      </c>
      <c r="C140">
        <f>INDEX(resultados!$A$2:$ZZ$185, 134, MATCH($B$3, resultados!$A$1:$ZZ$1, 0))</f>
        <v/>
      </c>
    </row>
    <row r="141">
      <c r="A141">
        <f>INDEX(resultados!$A$2:$ZZ$185, 135, MATCH($B$1, resultados!$A$1:$ZZ$1, 0))</f>
        <v/>
      </c>
      <c r="B141">
        <f>INDEX(resultados!$A$2:$ZZ$185, 135, MATCH($B$2, resultados!$A$1:$ZZ$1, 0))</f>
        <v/>
      </c>
      <c r="C141">
        <f>INDEX(resultados!$A$2:$ZZ$185, 135, MATCH($B$3, resultados!$A$1:$ZZ$1, 0))</f>
        <v/>
      </c>
    </row>
    <row r="142">
      <c r="A142">
        <f>INDEX(resultados!$A$2:$ZZ$185, 136, MATCH($B$1, resultados!$A$1:$ZZ$1, 0))</f>
        <v/>
      </c>
      <c r="B142">
        <f>INDEX(resultados!$A$2:$ZZ$185, 136, MATCH($B$2, resultados!$A$1:$ZZ$1, 0))</f>
        <v/>
      </c>
      <c r="C142">
        <f>INDEX(resultados!$A$2:$ZZ$185, 136, MATCH($B$3, resultados!$A$1:$ZZ$1, 0))</f>
        <v/>
      </c>
    </row>
    <row r="143">
      <c r="A143">
        <f>INDEX(resultados!$A$2:$ZZ$185, 137, MATCH($B$1, resultados!$A$1:$ZZ$1, 0))</f>
        <v/>
      </c>
      <c r="B143">
        <f>INDEX(resultados!$A$2:$ZZ$185, 137, MATCH($B$2, resultados!$A$1:$ZZ$1, 0))</f>
        <v/>
      </c>
      <c r="C143">
        <f>INDEX(resultados!$A$2:$ZZ$185, 137, MATCH($B$3, resultados!$A$1:$ZZ$1, 0))</f>
        <v/>
      </c>
    </row>
    <row r="144">
      <c r="A144">
        <f>INDEX(resultados!$A$2:$ZZ$185, 138, MATCH($B$1, resultados!$A$1:$ZZ$1, 0))</f>
        <v/>
      </c>
      <c r="B144">
        <f>INDEX(resultados!$A$2:$ZZ$185, 138, MATCH($B$2, resultados!$A$1:$ZZ$1, 0))</f>
        <v/>
      </c>
      <c r="C144">
        <f>INDEX(resultados!$A$2:$ZZ$185, 138, MATCH($B$3, resultados!$A$1:$ZZ$1, 0))</f>
        <v/>
      </c>
    </row>
    <row r="145">
      <c r="A145">
        <f>INDEX(resultados!$A$2:$ZZ$185, 139, MATCH($B$1, resultados!$A$1:$ZZ$1, 0))</f>
        <v/>
      </c>
      <c r="B145">
        <f>INDEX(resultados!$A$2:$ZZ$185, 139, MATCH($B$2, resultados!$A$1:$ZZ$1, 0))</f>
        <v/>
      </c>
      <c r="C145">
        <f>INDEX(resultados!$A$2:$ZZ$185, 139, MATCH($B$3, resultados!$A$1:$ZZ$1, 0))</f>
        <v/>
      </c>
    </row>
    <row r="146">
      <c r="A146">
        <f>INDEX(resultados!$A$2:$ZZ$185, 140, MATCH($B$1, resultados!$A$1:$ZZ$1, 0))</f>
        <v/>
      </c>
      <c r="B146">
        <f>INDEX(resultados!$A$2:$ZZ$185, 140, MATCH($B$2, resultados!$A$1:$ZZ$1, 0))</f>
        <v/>
      </c>
      <c r="C146">
        <f>INDEX(resultados!$A$2:$ZZ$185, 140, MATCH($B$3, resultados!$A$1:$ZZ$1, 0))</f>
        <v/>
      </c>
    </row>
    <row r="147">
      <c r="A147">
        <f>INDEX(resultados!$A$2:$ZZ$185, 141, MATCH($B$1, resultados!$A$1:$ZZ$1, 0))</f>
        <v/>
      </c>
      <c r="B147">
        <f>INDEX(resultados!$A$2:$ZZ$185, 141, MATCH($B$2, resultados!$A$1:$ZZ$1, 0))</f>
        <v/>
      </c>
      <c r="C147">
        <f>INDEX(resultados!$A$2:$ZZ$185, 141, MATCH($B$3, resultados!$A$1:$ZZ$1, 0))</f>
        <v/>
      </c>
    </row>
    <row r="148">
      <c r="A148">
        <f>INDEX(resultados!$A$2:$ZZ$185, 142, MATCH($B$1, resultados!$A$1:$ZZ$1, 0))</f>
        <v/>
      </c>
      <c r="B148">
        <f>INDEX(resultados!$A$2:$ZZ$185, 142, MATCH($B$2, resultados!$A$1:$ZZ$1, 0))</f>
        <v/>
      </c>
      <c r="C148">
        <f>INDEX(resultados!$A$2:$ZZ$185, 142, MATCH($B$3, resultados!$A$1:$ZZ$1, 0))</f>
        <v/>
      </c>
    </row>
    <row r="149">
      <c r="A149">
        <f>INDEX(resultados!$A$2:$ZZ$185, 143, MATCH($B$1, resultados!$A$1:$ZZ$1, 0))</f>
        <v/>
      </c>
      <c r="B149">
        <f>INDEX(resultados!$A$2:$ZZ$185, 143, MATCH($B$2, resultados!$A$1:$ZZ$1, 0))</f>
        <v/>
      </c>
      <c r="C149">
        <f>INDEX(resultados!$A$2:$ZZ$185, 143, MATCH($B$3, resultados!$A$1:$ZZ$1, 0))</f>
        <v/>
      </c>
    </row>
    <row r="150">
      <c r="A150">
        <f>INDEX(resultados!$A$2:$ZZ$185, 144, MATCH($B$1, resultados!$A$1:$ZZ$1, 0))</f>
        <v/>
      </c>
      <c r="B150">
        <f>INDEX(resultados!$A$2:$ZZ$185, 144, MATCH($B$2, resultados!$A$1:$ZZ$1, 0))</f>
        <v/>
      </c>
      <c r="C150">
        <f>INDEX(resultados!$A$2:$ZZ$185, 144, MATCH($B$3, resultados!$A$1:$ZZ$1, 0))</f>
        <v/>
      </c>
    </row>
    <row r="151">
      <c r="A151">
        <f>INDEX(resultados!$A$2:$ZZ$185, 145, MATCH($B$1, resultados!$A$1:$ZZ$1, 0))</f>
        <v/>
      </c>
      <c r="B151">
        <f>INDEX(resultados!$A$2:$ZZ$185, 145, MATCH($B$2, resultados!$A$1:$ZZ$1, 0))</f>
        <v/>
      </c>
      <c r="C151">
        <f>INDEX(resultados!$A$2:$ZZ$185, 145, MATCH($B$3, resultados!$A$1:$ZZ$1, 0))</f>
        <v/>
      </c>
    </row>
    <row r="152">
      <c r="A152">
        <f>INDEX(resultados!$A$2:$ZZ$185, 146, MATCH($B$1, resultados!$A$1:$ZZ$1, 0))</f>
        <v/>
      </c>
      <c r="B152">
        <f>INDEX(resultados!$A$2:$ZZ$185, 146, MATCH($B$2, resultados!$A$1:$ZZ$1, 0))</f>
        <v/>
      </c>
      <c r="C152">
        <f>INDEX(resultados!$A$2:$ZZ$185, 146, MATCH($B$3, resultados!$A$1:$ZZ$1, 0))</f>
        <v/>
      </c>
    </row>
    <row r="153">
      <c r="A153">
        <f>INDEX(resultados!$A$2:$ZZ$185, 147, MATCH($B$1, resultados!$A$1:$ZZ$1, 0))</f>
        <v/>
      </c>
      <c r="B153">
        <f>INDEX(resultados!$A$2:$ZZ$185, 147, MATCH($B$2, resultados!$A$1:$ZZ$1, 0))</f>
        <v/>
      </c>
      <c r="C153">
        <f>INDEX(resultados!$A$2:$ZZ$185, 147, MATCH($B$3, resultados!$A$1:$ZZ$1, 0))</f>
        <v/>
      </c>
    </row>
    <row r="154">
      <c r="A154">
        <f>INDEX(resultados!$A$2:$ZZ$185, 148, MATCH($B$1, resultados!$A$1:$ZZ$1, 0))</f>
        <v/>
      </c>
      <c r="B154">
        <f>INDEX(resultados!$A$2:$ZZ$185, 148, MATCH($B$2, resultados!$A$1:$ZZ$1, 0))</f>
        <v/>
      </c>
      <c r="C154">
        <f>INDEX(resultados!$A$2:$ZZ$185, 148, MATCH($B$3, resultados!$A$1:$ZZ$1, 0))</f>
        <v/>
      </c>
    </row>
    <row r="155">
      <c r="A155">
        <f>INDEX(resultados!$A$2:$ZZ$185, 149, MATCH($B$1, resultados!$A$1:$ZZ$1, 0))</f>
        <v/>
      </c>
      <c r="B155">
        <f>INDEX(resultados!$A$2:$ZZ$185, 149, MATCH($B$2, resultados!$A$1:$ZZ$1, 0))</f>
        <v/>
      </c>
      <c r="C155">
        <f>INDEX(resultados!$A$2:$ZZ$185, 149, MATCH($B$3, resultados!$A$1:$ZZ$1, 0))</f>
        <v/>
      </c>
    </row>
    <row r="156">
      <c r="A156">
        <f>INDEX(resultados!$A$2:$ZZ$185, 150, MATCH($B$1, resultados!$A$1:$ZZ$1, 0))</f>
        <v/>
      </c>
      <c r="B156">
        <f>INDEX(resultados!$A$2:$ZZ$185, 150, MATCH($B$2, resultados!$A$1:$ZZ$1, 0))</f>
        <v/>
      </c>
      <c r="C156">
        <f>INDEX(resultados!$A$2:$ZZ$185, 150, MATCH($B$3, resultados!$A$1:$ZZ$1, 0))</f>
        <v/>
      </c>
    </row>
    <row r="157">
      <c r="A157">
        <f>INDEX(resultados!$A$2:$ZZ$185, 151, MATCH($B$1, resultados!$A$1:$ZZ$1, 0))</f>
        <v/>
      </c>
      <c r="B157">
        <f>INDEX(resultados!$A$2:$ZZ$185, 151, MATCH($B$2, resultados!$A$1:$ZZ$1, 0))</f>
        <v/>
      </c>
      <c r="C157">
        <f>INDEX(resultados!$A$2:$ZZ$185, 151, MATCH($B$3, resultados!$A$1:$ZZ$1, 0))</f>
        <v/>
      </c>
    </row>
    <row r="158">
      <c r="A158">
        <f>INDEX(resultados!$A$2:$ZZ$185, 152, MATCH($B$1, resultados!$A$1:$ZZ$1, 0))</f>
        <v/>
      </c>
      <c r="B158">
        <f>INDEX(resultados!$A$2:$ZZ$185, 152, MATCH($B$2, resultados!$A$1:$ZZ$1, 0))</f>
        <v/>
      </c>
      <c r="C158">
        <f>INDEX(resultados!$A$2:$ZZ$185, 152, MATCH($B$3, resultados!$A$1:$ZZ$1, 0))</f>
        <v/>
      </c>
    </row>
    <row r="159">
      <c r="A159">
        <f>INDEX(resultados!$A$2:$ZZ$185, 153, MATCH($B$1, resultados!$A$1:$ZZ$1, 0))</f>
        <v/>
      </c>
      <c r="B159">
        <f>INDEX(resultados!$A$2:$ZZ$185, 153, MATCH($B$2, resultados!$A$1:$ZZ$1, 0))</f>
        <v/>
      </c>
      <c r="C159">
        <f>INDEX(resultados!$A$2:$ZZ$185, 153, MATCH($B$3, resultados!$A$1:$ZZ$1, 0))</f>
        <v/>
      </c>
    </row>
    <row r="160">
      <c r="A160">
        <f>INDEX(resultados!$A$2:$ZZ$185, 154, MATCH($B$1, resultados!$A$1:$ZZ$1, 0))</f>
        <v/>
      </c>
      <c r="B160">
        <f>INDEX(resultados!$A$2:$ZZ$185, 154, MATCH($B$2, resultados!$A$1:$ZZ$1, 0))</f>
        <v/>
      </c>
      <c r="C160">
        <f>INDEX(resultados!$A$2:$ZZ$185, 154, MATCH($B$3, resultados!$A$1:$ZZ$1, 0))</f>
        <v/>
      </c>
    </row>
    <row r="161">
      <c r="A161">
        <f>INDEX(resultados!$A$2:$ZZ$185, 155, MATCH($B$1, resultados!$A$1:$ZZ$1, 0))</f>
        <v/>
      </c>
      <c r="B161">
        <f>INDEX(resultados!$A$2:$ZZ$185, 155, MATCH($B$2, resultados!$A$1:$ZZ$1, 0))</f>
        <v/>
      </c>
      <c r="C161">
        <f>INDEX(resultados!$A$2:$ZZ$185, 155, MATCH($B$3, resultados!$A$1:$ZZ$1, 0))</f>
        <v/>
      </c>
    </row>
    <row r="162">
      <c r="A162">
        <f>INDEX(resultados!$A$2:$ZZ$185, 156, MATCH($B$1, resultados!$A$1:$ZZ$1, 0))</f>
        <v/>
      </c>
      <c r="B162">
        <f>INDEX(resultados!$A$2:$ZZ$185, 156, MATCH($B$2, resultados!$A$1:$ZZ$1, 0))</f>
        <v/>
      </c>
      <c r="C162">
        <f>INDEX(resultados!$A$2:$ZZ$185, 156, MATCH($B$3, resultados!$A$1:$ZZ$1, 0))</f>
        <v/>
      </c>
    </row>
    <row r="163">
      <c r="A163">
        <f>INDEX(resultados!$A$2:$ZZ$185, 157, MATCH($B$1, resultados!$A$1:$ZZ$1, 0))</f>
        <v/>
      </c>
      <c r="B163">
        <f>INDEX(resultados!$A$2:$ZZ$185, 157, MATCH($B$2, resultados!$A$1:$ZZ$1, 0))</f>
        <v/>
      </c>
      <c r="C163">
        <f>INDEX(resultados!$A$2:$ZZ$185, 157, MATCH($B$3, resultados!$A$1:$ZZ$1, 0))</f>
        <v/>
      </c>
    </row>
    <row r="164">
      <c r="A164">
        <f>INDEX(resultados!$A$2:$ZZ$185, 158, MATCH($B$1, resultados!$A$1:$ZZ$1, 0))</f>
        <v/>
      </c>
      <c r="B164">
        <f>INDEX(resultados!$A$2:$ZZ$185, 158, MATCH($B$2, resultados!$A$1:$ZZ$1, 0))</f>
        <v/>
      </c>
      <c r="C164">
        <f>INDEX(resultados!$A$2:$ZZ$185, 158, MATCH($B$3, resultados!$A$1:$ZZ$1, 0))</f>
        <v/>
      </c>
    </row>
    <row r="165">
      <c r="A165">
        <f>INDEX(resultados!$A$2:$ZZ$185, 159, MATCH($B$1, resultados!$A$1:$ZZ$1, 0))</f>
        <v/>
      </c>
      <c r="B165">
        <f>INDEX(resultados!$A$2:$ZZ$185, 159, MATCH($B$2, resultados!$A$1:$ZZ$1, 0))</f>
        <v/>
      </c>
      <c r="C165">
        <f>INDEX(resultados!$A$2:$ZZ$185, 159, MATCH($B$3, resultados!$A$1:$ZZ$1, 0))</f>
        <v/>
      </c>
    </row>
    <row r="166">
      <c r="A166">
        <f>INDEX(resultados!$A$2:$ZZ$185, 160, MATCH($B$1, resultados!$A$1:$ZZ$1, 0))</f>
        <v/>
      </c>
      <c r="B166">
        <f>INDEX(resultados!$A$2:$ZZ$185, 160, MATCH($B$2, resultados!$A$1:$ZZ$1, 0))</f>
        <v/>
      </c>
      <c r="C166">
        <f>INDEX(resultados!$A$2:$ZZ$185, 160, MATCH($B$3, resultados!$A$1:$ZZ$1, 0))</f>
        <v/>
      </c>
    </row>
    <row r="167">
      <c r="A167">
        <f>INDEX(resultados!$A$2:$ZZ$185, 161, MATCH($B$1, resultados!$A$1:$ZZ$1, 0))</f>
        <v/>
      </c>
      <c r="B167">
        <f>INDEX(resultados!$A$2:$ZZ$185, 161, MATCH($B$2, resultados!$A$1:$ZZ$1, 0))</f>
        <v/>
      </c>
      <c r="C167">
        <f>INDEX(resultados!$A$2:$ZZ$185, 161, MATCH($B$3, resultados!$A$1:$ZZ$1, 0))</f>
        <v/>
      </c>
    </row>
    <row r="168">
      <c r="A168">
        <f>INDEX(resultados!$A$2:$ZZ$185, 162, MATCH($B$1, resultados!$A$1:$ZZ$1, 0))</f>
        <v/>
      </c>
      <c r="B168">
        <f>INDEX(resultados!$A$2:$ZZ$185, 162, MATCH($B$2, resultados!$A$1:$ZZ$1, 0))</f>
        <v/>
      </c>
      <c r="C168">
        <f>INDEX(resultados!$A$2:$ZZ$185, 162, MATCH($B$3, resultados!$A$1:$ZZ$1, 0))</f>
        <v/>
      </c>
    </row>
    <row r="169">
      <c r="A169">
        <f>INDEX(resultados!$A$2:$ZZ$185, 163, MATCH($B$1, resultados!$A$1:$ZZ$1, 0))</f>
        <v/>
      </c>
      <c r="B169">
        <f>INDEX(resultados!$A$2:$ZZ$185, 163, MATCH($B$2, resultados!$A$1:$ZZ$1, 0))</f>
        <v/>
      </c>
      <c r="C169">
        <f>INDEX(resultados!$A$2:$ZZ$185, 163, MATCH($B$3, resultados!$A$1:$ZZ$1, 0))</f>
        <v/>
      </c>
    </row>
    <row r="170">
      <c r="A170">
        <f>INDEX(resultados!$A$2:$ZZ$185, 164, MATCH($B$1, resultados!$A$1:$ZZ$1, 0))</f>
        <v/>
      </c>
      <c r="B170">
        <f>INDEX(resultados!$A$2:$ZZ$185, 164, MATCH($B$2, resultados!$A$1:$ZZ$1, 0))</f>
        <v/>
      </c>
      <c r="C170">
        <f>INDEX(resultados!$A$2:$ZZ$185, 164, MATCH($B$3, resultados!$A$1:$ZZ$1, 0))</f>
        <v/>
      </c>
    </row>
    <row r="171">
      <c r="A171">
        <f>INDEX(resultados!$A$2:$ZZ$185, 165, MATCH($B$1, resultados!$A$1:$ZZ$1, 0))</f>
        <v/>
      </c>
      <c r="B171">
        <f>INDEX(resultados!$A$2:$ZZ$185, 165, MATCH($B$2, resultados!$A$1:$ZZ$1, 0))</f>
        <v/>
      </c>
      <c r="C171">
        <f>INDEX(resultados!$A$2:$ZZ$185, 165, MATCH($B$3, resultados!$A$1:$ZZ$1, 0))</f>
        <v/>
      </c>
    </row>
    <row r="172">
      <c r="A172">
        <f>INDEX(resultados!$A$2:$ZZ$185, 166, MATCH($B$1, resultados!$A$1:$ZZ$1, 0))</f>
        <v/>
      </c>
      <c r="B172">
        <f>INDEX(resultados!$A$2:$ZZ$185, 166, MATCH($B$2, resultados!$A$1:$ZZ$1, 0))</f>
        <v/>
      </c>
      <c r="C172">
        <f>INDEX(resultados!$A$2:$ZZ$185, 166, MATCH($B$3, resultados!$A$1:$ZZ$1, 0))</f>
        <v/>
      </c>
    </row>
    <row r="173">
      <c r="A173">
        <f>INDEX(resultados!$A$2:$ZZ$185, 167, MATCH($B$1, resultados!$A$1:$ZZ$1, 0))</f>
        <v/>
      </c>
      <c r="B173">
        <f>INDEX(resultados!$A$2:$ZZ$185, 167, MATCH($B$2, resultados!$A$1:$ZZ$1, 0))</f>
        <v/>
      </c>
      <c r="C173">
        <f>INDEX(resultados!$A$2:$ZZ$185, 167, MATCH($B$3, resultados!$A$1:$ZZ$1, 0))</f>
        <v/>
      </c>
    </row>
    <row r="174">
      <c r="A174">
        <f>INDEX(resultados!$A$2:$ZZ$185, 168, MATCH($B$1, resultados!$A$1:$ZZ$1, 0))</f>
        <v/>
      </c>
      <c r="B174">
        <f>INDEX(resultados!$A$2:$ZZ$185, 168, MATCH($B$2, resultados!$A$1:$ZZ$1, 0))</f>
        <v/>
      </c>
      <c r="C174">
        <f>INDEX(resultados!$A$2:$ZZ$185, 168, MATCH($B$3, resultados!$A$1:$ZZ$1, 0))</f>
        <v/>
      </c>
    </row>
    <row r="175">
      <c r="A175">
        <f>INDEX(resultados!$A$2:$ZZ$185, 169, MATCH($B$1, resultados!$A$1:$ZZ$1, 0))</f>
        <v/>
      </c>
      <c r="B175">
        <f>INDEX(resultados!$A$2:$ZZ$185, 169, MATCH($B$2, resultados!$A$1:$ZZ$1, 0))</f>
        <v/>
      </c>
      <c r="C175">
        <f>INDEX(resultados!$A$2:$ZZ$185, 169, MATCH($B$3, resultados!$A$1:$ZZ$1, 0))</f>
        <v/>
      </c>
    </row>
    <row r="176">
      <c r="A176">
        <f>INDEX(resultados!$A$2:$ZZ$185, 170, MATCH($B$1, resultados!$A$1:$ZZ$1, 0))</f>
        <v/>
      </c>
      <c r="B176">
        <f>INDEX(resultados!$A$2:$ZZ$185, 170, MATCH($B$2, resultados!$A$1:$ZZ$1, 0))</f>
        <v/>
      </c>
      <c r="C176">
        <f>INDEX(resultados!$A$2:$ZZ$185, 170, MATCH($B$3, resultados!$A$1:$ZZ$1, 0))</f>
        <v/>
      </c>
    </row>
    <row r="177">
      <c r="A177">
        <f>INDEX(resultados!$A$2:$ZZ$185, 171, MATCH($B$1, resultados!$A$1:$ZZ$1, 0))</f>
        <v/>
      </c>
      <c r="B177">
        <f>INDEX(resultados!$A$2:$ZZ$185, 171, MATCH($B$2, resultados!$A$1:$ZZ$1, 0))</f>
        <v/>
      </c>
      <c r="C177">
        <f>INDEX(resultados!$A$2:$ZZ$185, 171, MATCH($B$3, resultados!$A$1:$ZZ$1, 0))</f>
        <v/>
      </c>
    </row>
    <row r="178">
      <c r="A178">
        <f>INDEX(resultados!$A$2:$ZZ$185, 172, MATCH($B$1, resultados!$A$1:$ZZ$1, 0))</f>
        <v/>
      </c>
      <c r="B178">
        <f>INDEX(resultados!$A$2:$ZZ$185, 172, MATCH($B$2, resultados!$A$1:$ZZ$1, 0))</f>
        <v/>
      </c>
      <c r="C178">
        <f>INDEX(resultados!$A$2:$ZZ$185, 172, MATCH($B$3, resultados!$A$1:$ZZ$1, 0))</f>
        <v/>
      </c>
    </row>
    <row r="179">
      <c r="A179">
        <f>INDEX(resultados!$A$2:$ZZ$185, 173, MATCH($B$1, resultados!$A$1:$ZZ$1, 0))</f>
        <v/>
      </c>
      <c r="B179">
        <f>INDEX(resultados!$A$2:$ZZ$185, 173, MATCH($B$2, resultados!$A$1:$ZZ$1, 0))</f>
        <v/>
      </c>
      <c r="C179">
        <f>INDEX(resultados!$A$2:$ZZ$185, 173, MATCH($B$3, resultados!$A$1:$ZZ$1, 0))</f>
        <v/>
      </c>
    </row>
    <row r="180">
      <c r="A180">
        <f>INDEX(resultados!$A$2:$ZZ$185, 174, MATCH($B$1, resultados!$A$1:$ZZ$1, 0))</f>
        <v/>
      </c>
      <c r="B180">
        <f>INDEX(resultados!$A$2:$ZZ$185, 174, MATCH($B$2, resultados!$A$1:$ZZ$1, 0))</f>
        <v/>
      </c>
      <c r="C180">
        <f>INDEX(resultados!$A$2:$ZZ$185, 174, MATCH($B$3, resultados!$A$1:$ZZ$1, 0))</f>
        <v/>
      </c>
    </row>
    <row r="181">
      <c r="A181">
        <f>INDEX(resultados!$A$2:$ZZ$185, 175, MATCH($B$1, resultados!$A$1:$ZZ$1, 0))</f>
        <v/>
      </c>
      <c r="B181">
        <f>INDEX(resultados!$A$2:$ZZ$185, 175, MATCH($B$2, resultados!$A$1:$ZZ$1, 0))</f>
        <v/>
      </c>
      <c r="C181">
        <f>INDEX(resultados!$A$2:$ZZ$185, 175, MATCH($B$3, resultados!$A$1:$ZZ$1, 0))</f>
        <v/>
      </c>
    </row>
    <row r="182">
      <c r="A182">
        <f>INDEX(resultados!$A$2:$ZZ$185, 176, MATCH($B$1, resultados!$A$1:$ZZ$1, 0))</f>
        <v/>
      </c>
      <c r="B182">
        <f>INDEX(resultados!$A$2:$ZZ$185, 176, MATCH($B$2, resultados!$A$1:$ZZ$1, 0))</f>
        <v/>
      </c>
      <c r="C182">
        <f>INDEX(resultados!$A$2:$ZZ$185, 176, MATCH($B$3, resultados!$A$1:$ZZ$1, 0))</f>
        <v/>
      </c>
    </row>
    <row r="183">
      <c r="A183">
        <f>INDEX(resultados!$A$2:$ZZ$185, 177, MATCH($B$1, resultados!$A$1:$ZZ$1, 0))</f>
        <v/>
      </c>
      <c r="B183">
        <f>INDEX(resultados!$A$2:$ZZ$185, 177, MATCH($B$2, resultados!$A$1:$ZZ$1, 0))</f>
        <v/>
      </c>
      <c r="C183">
        <f>INDEX(resultados!$A$2:$ZZ$185, 177, MATCH($B$3, resultados!$A$1:$ZZ$1, 0))</f>
        <v/>
      </c>
    </row>
    <row r="184">
      <c r="A184">
        <f>INDEX(resultados!$A$2:$ZZ$185, 178, MATCH($B$1, resultados!$A$1:$ZZ$1, 0))</f>
        <v/>
      </c>
      <c r="B184">
        <f>INDEX(resultados!$A$2:$ZZ$185, 178, MATCH($B$2, resultados!$A$1:$ZZ$1, 0))</f>
        <v/>
      </c>
      <c r="C184">
        <f>INDEX(resultados!$A$2:$ZZ$185, 178, MATCH($B$3, resultados!$A$1:$ZZ$1, 0))</f>
        <v/>
      </c>
    </row>
    <row r="185">
      <c r="A185">
        <f>INDEX(resultados!$A$2:$ZZ$185, 179, MATCH($B$1, resultados!$A$1:$ZZ$1, 0))</f>
        <v/>
      </c>
      <c r="B185">
        <f>INDEX(resultados!$A$2:$ZZ$185, 179, MATCH($B$2, resultados!$A$1:$ZZ$1, 0))</f>
        <v/>
      </c>
      <c r="C185">
        <f>INDEX(resultados!$A$2:$ZZ$185, 179, MATCH($B$3, resultados!$A$1:$ZZ$1, 0))</f>
        <v/>
      </c>
    </row>
    <row r="186">
      <c r="A186">
        <f>INDEX(resultados!$A$2:$ZZ$185, 180, MATCH($B$1, resultados!$A$1:$ZZ$1, 0))</f>
        <v/>
      </c>
      <c r="B186">
        <f>INDEX(resultados!$A$2:$ZZ$185, 180, MATCH($B$2, resultados!$A$1:$ZZ$1, 0))</f>
        <v/>
      </c>
      <c r="C186">
        <f>INDEX(resultados!$A$2:$ZZ$185, 180, MATCH($B$3, resultados!$A$1:$ZZ$1, 0))</f>
        <v/>
      </c>
    </row>
    <row r="187">
      <c r="A187">
        <f>INDEX(resultados!$A$2:$ZZ$185, 181, MATCH($B$1, resultados!$A$1:$ZZ$1, 0))</f>
        <v/>
      </c>
      <c r="B187">
        <f>INDEX(resultados!$A$2:$ZZ$185, 181, MATCH($B$2, resultados!$A$1:$ZZ$1, 0))</f>
        <v/>
      </c>
      <c r="C187">
        <f>INDEX(resultados!$A$2:$ZZ$185, 181, MATCH($B$3, resultados!$A$1:$ZZ$1, 0))</f>
        <v/>
      </c>
    </row>
    <row r="188">
      <c r="A188">
        <f>INDEX(resultados!$A$2:$ZZ$185, 182, MATCH($B$1, resultados!$A$1:$ZZ$1, 0))</f>
        <v/>
      </c>
      <c r="B188">
        <f>INDEX(resultados!$A$2:$ZZ$185, 182, MATCH($B$2, resultados!$A$1:$ZZ$1, 0))</f>
        <v/>
      </c>
      <c r="C188">
        <f>INDEX(resultados!$A$2:$ZZ$185, 182, MATCH($B$3, resultados!$A$1:$ZZ$1, 0))</f>
        <v/>
      </c>
    </row>
    <row r="189">
      <c r="A189">
        <f>INDEX(resultados!$A$2:$ZZ$185, 183, MATCH($B$1, resultados!$A$1:$ZZ$1, 0))</f>
        <v/>
      </c>
      <c r="B189">
        <f>INDEX(resultados!$A$2:$ZZ$185, 183, MATCH($B$2, resultados!$A$1:$ZZ$1, 0))</f>
        <v/>
      </c>
      <c r="C189">
        <f>INDEX(resultados!$A$2:$ZZ$185, 183, MATCH($B$3, resultados!$A$1:$ZZ$1, 0))</f>
        <v/>
      </c>
    </row>
    <row r="190">
      <c r="A190">
        <f>INDEX(resultados!$A$2:$ZZ$185, 184, MATCH($B$1, resultados!$A$1:$ZZ$1, 0))</f>
        <v/>
      </c>
      <c r="B190">
        <f>INDEX(resultados!$A$2:$ZZ$185, 184, MATCH($B$2, resultados!$A$1:$ZZ$1, 0))</f>
        <v/>
      </c>
      <c r="C190">
        <f>INDEX(resultados!$A$2:$ZZ$185, 184,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0.8997000000000001</v>
      </c>
      <c r="E2" t="n">
        <v>111.15</v>
      </c>
      <c r="F2" t="n">
        <v>101.42</v>
      </c>
      <c r="G2" t="n">
        <v>12</v>
      </c>
      <c r="H2" t="n">
        <v>0.24</v>
      </c>
      <c r="I2" t="n">
        <v>507</v>
      </c>
      <c r="J2" t="n">
        <v>71.52</v>
      </c>
      <c r="K2" t="n">
        <v>32.27</v>
      </c>
      <c r="L2" t="n">
        <v>1</v>
      </c>
      <c r="M2" t="n">
        <v>505</v>
      </c>
      <c r="N2" t="n">
        <v>8.25</v>
      </c>
      <c r="O2" t="n">
        <v>9054.6</v>
      </c>
      <c r="P2" t="n">
        <v>698.01</v>
      </c>
      <c r="Q2" t="n">
        <v>3559.56</v>
      </c>
      <c r="R2" t="n">
        <v>965.25</v>
      </c>
      <c r="S2" t="n">
        <v>137.76</v>
      </c>
      <c r="T2" t="n">
        <v>404427.89</v>
      </c>
      <c r="U2" t="n">
        <v>0.14</v>
      </c>
      <c r="V2" t="n">
        <v>0.68</v>
      </c>
      <c r="W2" t="n">
        <v>7.09</v>
      </c>
      <c r="X2" t="n">
        <v>24.01</v>
      </c>
      <c r="Y2" t="n">
        <v>0.5</v>
      </c>
      <c r="Z2" t="n">
        <v>10</v>
      </c>
      <c r="AA2" t="n">
        <v>1087.845963284331</v>
      </c>
      <c r="AB2" t="n">
        <v>1488.43883934239</v>
      </c>
      <c r="AC2" t="n">
        <v>1346.384325552583</v>
      </c>
      <c r="AD2" t="n">
        <v>1087845.96328433</v>
      </c>
      <c r="AE2" t="n">
        <v>1488438.83934239</v>
      </c>
      <c r="AF2" t="n">
        <v>1.542308241777752e-06</v>
      </c>
      <c r="AG2" t="n">
        <v>12</v>
      </c>
      <c r="AH2" t="n">
        <v>1346384.325552583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1.0938</v>
      </c>
      <c r="E3" t="n">
        <v>91.42</v>
      </c>
      <c r="F3" t="n">
        <v>86.5</v>
      </c>
      <c r="G3" t="n">
        <v>26.21</v>
      </c>
      <c r="H3" t="n">
        <v>0.48</v>
      </c>
      <c r="I3" t="n">
        <v>198</v>
      </c>
      <c r="J3" t="n">
        <v>72.7</v>
      </c>
      <c r="K3" t="n">
        <v>32.27</v>
      </c>
      <c r="L3" t="n">
        <v>2</v>
      </c>
      <c r="M3" t="n">
        <v>196</v>
      </c>
      <c r="N3" t="n">
        <v>8.43</v>
      </c>
      <c r="O3" t="n">
        <v>9200.25</v>
      </c>
      <c r="P3" t="n">
        <v>547.27</v>
      </c>
      <c r="Q3" t="n">
        <v>3559.45</v>
      </c>
      <c r="R3" t="n">
        <v>459.87</v>
      </c>
      <c r="S3" t="n">
        <v>137.76</v>
      </c>
      <c r="T3" t="n">
        <v>153281.42</v>
      </c>
      <c r="U3" t="n">
        <v>0.3</v>
      </c>
      <c r="V3" t="n">
        <v>0.8</v>
      </c>
      <c r="W3" t="n">
        <v>6.55</v>
      </c>
      <c r="X3" t="n">
        <v>9.09</v>
      </c>
      <c r="Y3" t="n">
        <v>0.5</v>
      </c>
      <c r="Z3" t="n">
        <v>10</v>
      </c>
      <c r="AA3" t="n">
        <v>741.7193157475469</v>
      </c>
      <c r="AB3" t="n">
        <v>1014.853090152578</v>
      </c>
      <c r="AC3" t="n">
        <v>917.9969355836732</v>
      </c>
      <c r="AD3" t="n">
        <v>741719.315747547</v>
      </c>
      <c r="AE3" t="n">
        <v>1014853.090152578</v>
      </c>
      <c r="AF3" t="n">
        <v>1.875043631050912e-06</v>
      </c>
      <c r="AG3" t="n">
        <v>10</v>
      </c>
      <c r="AH3" t="n">
        <v>917996.9355836732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1.1506</v>
      </c>
      <c r="E4" t="n">
        <v>86.91</v>
      </c>
      <c r="F4" t="n">
        <v>83.14</v>
      </c>
      <c r="G4" t="n">
        <v>40.23</v>
      </c>
      <c r="H4" t="n">
        <v>0.71</v>
      </c>
      <c r="I4" t="n">
        <v>124</v>
      </c>
      <c r="J4" t="n">
        <v>73.88</v>
      </c>
      <c r="K4" t="n">
        <v>32.27</v>
      </c>
      <c r="L4" t="n">
        <v>3</v>
      </c>
      <c r="M4" t="n">
        <v>39</v>
      </c>
      <c r="N4" t="n">
        <v>8.609999999999999</v>
      </c>
      <c r="O4" t="n">
        <v>9346.23</v>
      </c>
      <c r="P4" t="n">
        <v>483.56</v>
      </c>
      <c r="Q4" t="n">
        <v>3559.34</v>
      </c>
      <c r="R4" t="n">
        <v>342.19</v>
      </c>
      <c r="S4" t="n">
        <v>137.76</v>
      </c>
      <c r="T4" t="n">
        <v>94815.08</v>
      </c>
      <c r="U4" t="n">
        <v>0.4</v>
      </c>
      <c r="V4" t="n">
        <v>0.83</v>
      </c>
      <c r="W4" t="n">
        <v>6.54</v>
      </c>
      <c r="X4" t="n">
        <v>5.73</v>
      </c>
      <c r="Y4" t="n">
        <v>0.5</v>
      </c>
      <c r="Z4" t="n">
        <v>10</v>
      </c>
      <c r="AA4" t="n">
        <v>654.647446346242</v>
      </c>
      <c r="AB4" t="n">
        <v>895.7175170979425</v>
      </c>
      <c r="AC4" t="n">
        <v>810.2314944135451</v>
      </c>
      <c r="AD4" t="n">
        <v>654647.446346242</v>
      </c>
      <c r="AE4" t="n">
        <v>895717.5170979425</v>
      </c>
      <c r="AF4" t="n">
        <v>1.972412874279739e-06</v>
      </c>
      <c r="AG4" t="n">
        <v>10</v>
      </c>
      <c r="AH4" t="n">
        <v>810231.4944135451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1.1534</v>
      </c>
      <c r="E5" t="n">
        <v>86.7</v>
      </c>
      <c r="F5" t="n">
        <v>82.98999999999999</v>
      </c>
      <c r="G5" t="n">
        <v>41.49</v>
      </c>
      <c r="H5" t="n">
        <v>0.93</v>
      </c>
      <c r="I5" t="n">
        <v>120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485.22</v>
      </c>
      <c r="Q5" t="n">
        <v>3559.39</v>
      </c>
      <c r="R5" t="n">
        <v>335.7</v>
      </c>
      <c r="S5" t="n">
        <v>137.76</v>
      </c>
      <c r="T5" t="n">
        <v>91586</v>
      </c>
      <c r="U5" t="n">
        <v>0.41</v>
      </c>
      <c r="V5" t="n">
        <v>0.83</v>
      </c>
      <c r="W5" t="n">
        <v>6.58</v>
      </c>
      <c r="X5" t="n">
        <v>5.58</v>
      </c>
      <c r="Y5" t="n">
        <v>0.5</v>
      </c>
      <c r="Z5" t="n">
        <v>10</v>
      </c>
      <c r="AA5" t="n">
        <v>654.2354826454323</v>
      </c>
      <c r="AB5" t="n">
        <v>895.1538501879392</v>
      </c>
      <c r="AC5" t="n">
        <v>809.7216230823209</v>
      </c>
      <c r="AD5" t="n">
        <v>654235.4826454322</v>
      </c>
      <c r="AE5" t="n">
        <v>895153.8501879391</v>
      </c>
      <c r="AF5" t="n">
        <v>1.977212766551583e-06</v>
      </c>
      <c r="AG5" t="n">
        <v>10</v>
      </c>
      <c r="AH5" t="n">
        <v>809721.6230823209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1.056</v>
      </c>
      <c r="E2" t="n">
        <v>94.7</v>
      </c>
      <c r="F2" t="n">
        <v>89.98999999999999</v>
      </c>
      <c r="G2" t="n">
        <v>19.92</v>
      </c>
      <c r="H2" t="n">
        <v>0.43</v>
      </c>
      <c r="I2" t="n">
        <v>271</v>
      </c>
      <c r="J2" t="n">
        <v>39.78</v>
      </c>
      <c r="K2" t="n">
        <v>19.54</v>
      </c>
      <c r="L2" t="n">
        <v>1</v>
      </c>
      <c r="M2" t="n">
        <v>164</v>
      </c>
      <c r="N2" t="n">
        <v>4.24</v>
      </c>
      <c r="O2" t="n">
        <v>5140</v>
      </c>
      <c r="P2" t="n">
        <v>359.75</v>
      </c>
      <c r="Q2" t="n">
        <v>3559.46</v>
      </c>
      <c r="R2" t="n">
        <v>573.76</v>
      </c>
      <c r="S2" t="n">
        <v>137.76</v>
      </c>
      <c r="T2" t="n">
        <v>209861.9</v>
      </c>
      <c r="U2" t="n">
        <v>0.24</v>
      </c>
      <c r="V2" t="n">
        <v>0.76</v>
      </c>
      <c r="W2" t="n">
        <v>6.8</v>
      </c>
      <c r="X2" t="n">
        <v>12.58</v>
      </c>
      <c r="Y2" t="n">
        <v>0.5</v>
      </c>
      <c r="Z2" t="n">
        <v>10</v>
      </c>
      <c r="AA2" t="n">
        <v>557.9128531602258</v>
      </c>
      <c r="AB2" t="n">
        <v>763.3609790717783</v>
      </c>
      <c r="AC2" t="n">
        <v>690.5068786130302</v>
      </c>
      <c r="AD2" t="n">
        <v>557912.8531602258</v>
      </c>
      <c r="AE2" t="n">
        <v>763360.9790717782</v>
      </c>
      <c r="AF2" t="n">
        <v>1.942945194959302e-06</v>
      </c>
      <c r="AG2" t="n">
        <v>10</v>
      </c>
      <c r="AH2" t="n">
        <v>690506.8786130302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1.0774</v>
      </c>
      <c r="E3" t="n">
        <v>92.81999999999999</v>
      </c>
      <c r="F3" t="n">
        <v>88.47</v>
      </c>
      <c r="G3" t="n">
        <v>22.3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352.79</v>
      </c>
      <c r="Q3" t="n">
        <v>3559.65</v>
      </c>
      <c r="R3" t="n">
        <v>516.35</v>
      </c>
      <c r="S3" t="n">
        <v>137.76</v>
      </c>
      <c r="T3" t="n">
        <v>181324.39</v>
      </c>
      <c r="U3" t="n">
        <v>0.27</v>
      </c>
      <c r="V3" t="n">
        <v>0.78</v>
      </c>
      <c r="W3" t="n">
        <v>6.91</v>
      </c>
      <c r="X3" t="n">
        <v>11.06</v>
      </c>
      <c r="Y3" t="n">
        <v>0.5</v>
      </c>
      <c r="Z3" t="n">
        <v>10</v>
      </c>
      <c r="AA3" t="n">
        <v>540.4292616617024</v>
      </c>
      <c r="AB3" t="n">
        <v>739.4391578618785</v>
      </c>
      <c r="AC3" t="n">
        <v>668.8681224449165</v>
      </c>
      <c r="AD3" t="n">
        <v>540429.2616617024</v>
      </c>
      <c r="AE3" t="n">
        <v>739439.1578618785</v>
      </c>
      <c r="AF3" t="n">
        <v>1.982319273720788e-06</v>
      </c>
      <c r="AG3" t="n">
        <v>10</v>
      </c>
      <c r="AH3" t="n">
        <v>668868.1224449165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0.6097</v>
      </c>
      <c r="E2" t="n">
        <v>164.02</v>
      </c>
      <c r="F2" t="n">
        <v>130.56</v>
      </c>
      <c r="G2" t="n">
        <v>7.25</v>
      </c>
      <c r="H2" t="n">
        <v>0.12</v>
      </c>
      <c r="I2" t="n">
        <v>1081</v>
      </c>
      <c r="J2" t="n">
        <v>141.81</v>
      </c>
      <c r="K2" t="n">
        <v>47.83</v>
      </c>
      <c r="L2" t="n">
        <v>1</v>
      </c>
      <c r="M2" t="n">
        <v>1079</v>
      </c>
      <c r="N2" t="n">
        <v>22.98</v>
      </c>
      <c r="O2" t="n">
        <v>17723.39</v>
      </c>
      <c r="P2" t="n">
        <v>1474.56</v>
      </c>
      <c r="Q2" t="n">
        <v>3560.14</v>
      </c>
      <c r="R2" t="n">
        <v>1957.89</v>
      </c>
      <c r="S2" t="n">
        <v>137.76</v>
      </c>
      <c r="T2" t="n">
        <v>897878.54</v>
      </c>
      <c r="U2" t="n">
        <v>0.07000000000000001</v>
      </c>
      <c r="V2" t="n">
        <v>0.53</v>
      </c>
      <c r="W2" t="n">
        <v>8</v>
      </c>
      <c r="X2" t="n">
        <v>53.13</v>
      </c>
      <c r="Y2" t="n">
        <v>0.5</v>
      </c>
      <c r="Z2" t="n">
        <v>10</v>
      </c>
      <c r="AA2" t="n">
        <v>3082.640588934539</v>
      </c>
      <c r="AB2" t="n">
        <v>4217.804850285111</v>
      </c>
      <c r="AC2" t="n">
        <v>3815.263475100027</v>
      </c>
      <c r="AD2" t="n">
        <v>3082640.588934539</v>
      </c>
      <c r="AE2" t="n">
        <v>4217804.850285111</v>
      </c>
      <c r="AF2" t="n">
        <v>9.38143773564902e-07</v>
      </c>
      <c r="AG2" t="n">
        <v>18</v>
      </c>
      <c r="AH2" t="n">
        <v>3815263.475100027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0.9216</v>
      </c>
      <c r="E3" t="n">
        <v>108.51</v>
      </c>
      <c r="F3" t="n">
        <v>95.23999999999999</v>
      </c>
      <c r="G3" t="n">
        <v>14.96</v>
      </c>
      <c r="H3" t="n">
        <v>0.25</v>
      </c>
      <c r="I3" t="n">
        <v>382</v>
      </c>
      <c r="J3" t="n">
        <v>143.17</v>
      </c>
      <c r="K3" t="n">
        <v>47.83</v>
      </c>
      <c r="L3" t="n">
        <v>2</v>
      </c>
      <c r="M3" t="n">
        <v>380</v>
      </c>
      <c r="N3" t="n">
        <v>23.34</v>
      </c>
      <c r="O3" t="n">
        <v>17891.86</v>
      </c>
      <c r="P3" t="n">
        <v>1053.5</v>
      </c>
      <c r="Q3" t="n">
        <v>3559.71</v>
      </c>
      <c r="R3" t="n">
        <v>756.59</v>
      </c>
      <c r="S3" t="n">
        <v>137.76</v>
      </c>
      <c r="T3" t="n">
        <v>300720.68</v>
      </c>
      <c r="U3" t="n">
        <v>0.18</v>
      </c>
      <c r="V3" t="n">
        <v>0.72</v>
      </c>
      <c r="W3" t="n">
        <v>6.85</v>
      </c>
      <c r="X3" t="n">
        <v>17.83</v>
      </c>
      <c r="Y3" t="n">
        <v>0.5</v>
      </c>
      <c r="Z3" t="n">
        <v>10</v>
      </c>
      <c r="AA3" t="n">
        <v>1505.957405429637</v>
      </c>
      <c r="AB3" t="n">
        <v>2060.517360260587</v>
      </c>
      <c r="AC3" t="n">
        <v>1863.864475351594</v>
      </c>
      <c r="AD3" t="n">
        <v>1505957.405429637</v>
      </c>
      <c r="AE3" t="n">
        <v>2060517.360260587</v>
      </c>
      <c r="AF3" t="n">
        <v>1.418063476656411e-06</v>
      </c>
      <c r="AG3" t="n">
        <v>12</v>
      </c>
      <c r="AH3" t="n">
        <v>1863864.475351594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1.0317</v>
      </c>
      <c r="E4" t="n">
        <v>96.93000000000001</v>
      </c>
      <c r="F4" t="n">
        <v>88.06</v>
      </c>
      <c r="G4" t="n">
        <v>22.97</v>
      </c>
      <c r="H4" t="n">
        <v>0.37</v>
      </c>
      <c r="I4" t="n">
        <v>230</v>
      </c>
      <c r="J4" t="n">
        <v>144.54</v>
      </c>
      <c r="K4" t="n">
        <v>47.83</v>
      </c>
      <c r="L4" t="n">
        <v>3</v>
      </c>
      <c r="M4" t="n">
        <v>228</v>
      </c>
      <c r="N4" t="n">
        <v>23.71</v>
      </c>
      <c r="O4" t="n">
        <v>18060.85</v>
      </c>
      <c r="P4" t="n">
        <v>952.21</v>
      </c>
      <c r="Q4" t="n">
        <v>3559.43</v>
      </c>
      <c r="R4" t="n">
        <v>512.75</v>
      </c>
      <c r="S4" t="n">
        <v>137.76</v>
      </c>
      <c r="T4" t="n">
        <v>179562.51</v>
      </c>
      <c r="U4" t="n">
        <v>0.27</v>
      </c>
      <c r="V4" t="n">
        <v>0.78</v>
      </c>
      <c r="W4" t="n">
        <v>6.61</v>
      </c>
      <c r="X4" t="n">
        <v>10.65</v>
      </c>
      <c r="Y4" t="n">
        <v>0.5</v>
      </c>
      <c r="Z4" t="n">
        <v>10</v>
      </c>
      <c r="AA4" t="n">
        <v>1238.266947920224</v>
      </c>
      <c r="AB4" t="n">
        <v>1694.251466626708</v>
      </c>
      <c r="AC4" t="n">
        <v>1532.554484548723</v>
      </c>
      <c r="AD4" t="n">
        <v>1238266.947920224</v>
      </c>
      <c r="AE4" t="n">
        <v>1694251.466626708</v>
      </c>
      <c r="AF4" t="n">
        <v>1.587474054759569e-06</v>
      </c>
      <c r="AG4" t="n">
        <v>11</v>
      </c>
      <c r="AH4" t="n">
        <v>1532554.484548723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1.0901</v>
      </c>
      <c r="E5" t="n">
        <v>91.73999999999999</v>
      </c>
      <c r="F5" t="n">
        <v>84.83</v>
      </c>
      <c r="G5" t="n">
        <v>31.42</v>
      </c>
      <c r="H5" t="n">
        <v>0.49</v>
      </c>
      <c r="I5" t="n">
        <v>162</v>
      </c>
      <c r="J5" t="n">
        <v>145.92</v>
      </c>
      <c r="K5" t="n">
        <v>47.83</v>
      </c>
      <c r="L5" t="n">
        <v>4</v>
      </c>
      <c r="M5" t="n">
        <v>160</v>
      </c>
      <c r="N5" t="n">
        <v>24.09</v>
      </c>
      <c r="O5" t="n">
        <v>18230.35</v>
      </c>
      <c r="P5" t="n">
        <v>895.96</v>
      </c>
      <c r="Q5" t="n">
        <v>3559.34</v>
      </c>
      <c r="R5" t="n">
        <v>403.24</v>
      </c>
      <c r="S5" t="n">
        <v>137.76</v>
      </c>
      <c r="T5" t="n">
        <v>125148.72</v>
      </c>
      <c r="U5" t="n">
        <v>0.34</v>
      </c>
      <c r="V5" t="n">
        <v>0.8100000000000001</v>
      </c>
      <c r="W5" t="n">
        <v>6.49</v>
      </c>
      <c r="X5" t="n">
        <v>7.42</v>
      </c>
      <c r="Y5" t="n">
        <v>0.5</v>
      </c>
      <c r="Z5" t="n">
        <v>10</v>
      </c>
      <c r="AA5" t="n">
        <v>1111.705746956198</v>
      </c>
      <c r="AB5" t="n">
        <v>1521.084847981605</v>
      </c>
      <c r="AC5" t="n">
        <v>1375.914644946232</v>
      </c>
      <c r="AD5" t="n">
        <v>1111705.746956198</v>
      </c>
      <c r="AE5" t="n">
        <v>1521084.847981605</v>
      </c>
      <c r="AF5" t="n">
        <v>1.677333979929637e-06</v>
      </c>
      <c r="AG5" t="n">
        <v>10</v>
      </c>
      <c r="AH5" t="n">
        <v>1375914.644946232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1.1253</v>
      </c>
      <c r="E6" t="n">
        <v>88.87</v>
      </c>
      <c r="F6" t="n">
        <v>83.06</v>
      </c>
      <c r="G6" t="n">
        <v>40.19</v>
      </c>
      <c r="H6" t="n">
        <v>0.6</v>
      </c>
      <c r="I6" t="n">
        <v>124</v>
      </c>
      <c r="J6" t="n">
        <v>147.3</v>
      </c>
      <c r="K6" t="n">
        <v>47.83</v>
      </c>
      <c r="L6" t="n">
        <v>5</v>
      </c>
      <c r="M6" t="n">
        <v>122</v>
      </c>
      <c r="N6" t="n">
        <v>24.47</v>
      </c>
      <c r="O6" t="n">
        <v>18400.38</v>
      </c>
      <c r="P6" t="n">
        <v>856.8</v>
      </c>
      <c r="Q6" t="n">
        <v>3559.44</v>
      </c>
      <c r="R6" t="n">
        <v>343.56</v>
      </c>
      <c r="S6" t="n">
        <v>137.76</v>
      </c>
      <c r="T6" t="n">
        <v>95498.98</v>
      </c>
      <c r="U6" t="n">
        <v>0.4</v>
      </c>
      <c r="V6" t="n">
        <v>0.83</v>
      </c>
      <c r="W6" t="n">
        <v>6.42</v>
      </c>
      <c r="X6" t="n">
        <v>5.65</v>
      </c>
      <c r="Y6" t="n">
        <v>0.5</v>
      </c>
      <c r="Z6" t="n">
        <v>10</v>
      </c>
      <c r="AA6" t="n">
        <v>1044.677914259253</v>
      </c>
      <c r="AB6" t="n">
        <v>1429.374410226364</v>
      </c>
      <c r="AC6" t="n">
        <v>1292.956922653944</v>
      </c>
      <c r="AD6" t="n">
        <v>1044677.914259253</v>
      </c>
      <c r="AE6" t="n">
        <v>1429374.410226364</v>
      </c>
      <c r="AF6" t="n">
        <v>1.731496126607486e-06</v>
      </c>
      <c r="AG6" t="n">
        <v>10</v>
      </c>
      <c r="AH6" t="n">
        <v>1292956.922653944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1.1482</v>
      </c>
      <c r="E7" t="n">
        <v>87.09999999999999</v>
      </c>
      <c r="F7" t="n">
        <v>81.98</v>
      </c>
      <c r="G7" t="n">
        <v>49.19</v>
      </c>
      <c r="H7" t="n">
        <v>0.71</v>
      </c>
      <c r="I7" t="n">
        <v>100</v>
      </c>
      <c r="J7" t="n">
        <v>148.68</v>
      </c>
      <c r="K7" t="n">
        <v>47.83</v>
      </c>
      <c r="L7" t="n">
        <v>6</v>
      </c>
      <c r="M7" t="n">
        <v>98</v>
      </c>
      <c r="N7" t="n">
        <v>24.85</v>
      </c>
      <c r="O7" t="n">
        <v>18570.94</v>
      </c>
      <c r="P7" t="n">
        <v>824.6900000000001</v>
      </c>
      <c r="Q7" t="n">
        <v>3559.4</v>
      </c>
      <c r="R7" t="n">
        <v>306.92</v>
      </c>
      <c r="S7" t="n">
        <v>137.76</v>
      </c>
      <c r="T7" t="n">
        <v>77298.32000000001</v>
      </c>
      <c r="U7" t="n">
        <v>0.45</v>
      </c>
      <c r="V7" t="n">
        <v>0.84</v>
      </c>
      <c r="W7" t="n">
        <v>6.39</v>
      </c>
      <c r="X7" t="n">
        <v>4.57</v>
      </c>
      <c r="Y7" t="n">
        <v>0.5</v>
      </c>
      <c r="Z7" t="n">
        <v>10</v>
      </c>
      <c r="AA7" t="n">
        <v>998.4705760019182</v>
      </c>
      <c r="AB7" t="n">
        <v>1366.151491498787</v>
      </c>
      <c r="AC7" t="n">
        <v>1235.767910555802</v>
      </c>
      <c r="AD7" t="n">
        <v>998470.5760019182</v>
      </c>
      <c r="AE7" t="n">
        <v>1366151.491498787</v>
      </c>
      <c r="AF7" t="n">
        <v>1.766732295895064e-06</v>
      </c>
      <c r="AG7" t="n">
        <v>10</v>
      </c>
      <c r="AH7" t="n">
        <v>1235767.910555803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1.1664</v>
      </c>
      <c r="E8" t="n">
        <v>85.73999999999999</v>
      </c>
      <c r="F8" t="n">
        <v>81.14</v>
      </c>
      <c r="G8" t="n">
        <v>59.37</v>
      </c>
      <c r="H8" t="n">
        <v>0.83</v>
      </c>
      <c r="I8" t="n">
        <v>82</v>
      </c>
      <c r="J8" t="n">
        <v>150.07</v>
      </c>
      <c r="K8" t="n">
        <v>47.83</v>
      </c>
      <c r="L8" t="n">
        <v>7</v>
      </c>
      <c r="M8" t="n">
        <v>80</v>
      </c>
      <c r="N8" t="n">
        <v>25.24</v>
      </c>
      <c r="O8" t="n">
        <v>18742.03</v>
      </c>
      <c r="P8" t="n">
        <v>789.58</v>
      </c>
      <c r="Q8" t="n">
        <v>3559.32</v>
      </c>
      <c r="R8" t="n">
        <v>278.38</v>
      </c>
      <c r="S8" t="n">
        <v>137.76</v>
      </c>
      <c r="T8" t="n">
        <v>63115.68</v>
      </c>
      <c r="U8" t="n">
        <v>0.49</v>
      </c>
      <c r="V8" t="n">
        <v>0.85</v>
      </c>
      <c r="W8" t="n">
        <v>6.36</v>
      </c>
      <c r="X8" t="n">
        <v>3.73</v>
      </c>
      <c r="Y8" t="n">
        <v>0.5</v>
      </c>
      <c r="Z8" t="n">
        <v>10</v>
      </c>
      <c r="AA8" t="n">
        <v>944.3296235241638</v>
      </c>
      <c r="AB8" t="n">
        <v>1292.073451788474</v>
      </c>
      <c r="AC8" t="n">
        <v>1168.75977498626</v>
      </c>
      <c r="AD8" t="n">
        <v>944329.6235241638</v>
      </c>
      <c r="AE8" t="n">
        <v>1292073.451788474</v>
      </c>
      <c r="AF8" t="n">
        <v>1.79473658764327e-06</v>
      </c>
      <c r="AG8" t="n">
        <v>9</v>
      </c>
      <c r="AH8" t="n">
        <v>1168759.77498626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1.1802</v>
      </c>
      <c r="E9" t="n">
        <v>84.73</v>
      </c>
      <c r="F9" t="n">
        <v>80.51000000000001</v>
      </c>
      <c r="G9" t="n">
        <v>70.01000000000001</v>
      </c>
      <c r="H9" t="n">
        <v>0.9399999999999999</v>
      </c>
      <c r="I9" t="n">
        <v>69</v>
      </c>
      <c r="J9" t="n">
        <v>151.46</v>
      </c>
      <c r="K9" t="n">
        <v>47.83</v>
      </c>
      <c r="L9" t="n">
        <v>8</v>
      </c>
      <c r="M9" t="n">
        <v>67</v>
      </c>
      <c r="N9" t="n">
        <v>25.63</v>
      </c>
      <c r="O9" t="n">
        <v>18913.66</v>
      </c>
      <c r="P9" t="n">
        <v>759.03</v>
      </c>
      <c r="Q9" t="n">
        <v>3559.36</v>
      </c>
      <c r="R9" t="n">
        <v>257.52</v>
      </c>
      <c r="S9" t="n">
        <v>137.76</v>
      </c>
      <c r="T9" t="n">
        <v>52752.58</v>
      </c>
      <c r="U9" t="n">
        <v>0.53</v>
      </c>
      <c r="V9" t="n">
        <v>0.85</v>
      </c>
      <c r="W9" t="n">
        <v>6.33</v>
      </c>
      <c r="X9" t="n">
        <v>3.1</v>
      </c>
      <c r="Y9" t="n">
        <v>0.5</v>
      </c>
      <c r="Z9" t="n">
        <v>10</v>
      </c>
      <c r="AA9" t="n">
        <v>910.0770524910013</v>
      </c>
      <c r="AB9" t="n">
        <v>1245.207572984116</v>
      </c>
      <c r="AC9" t="n">
        <v>1126.366709878317</v>
      </c>
      <c r="AD9" t="n">
        <v>910077.0524910013</v>
      </c>
      <c r="AE9" t="n">
        <v>1245207.572984116</v>
      </c>
      <c r="AF9" t="n">
        <v>1.815970611056745e-06</v>
      </c>
      <c r="AG9" t="n">
        <v>9</v>
      </c>
      <c r="AH9" t="n">
        <v>1126366.709878317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1.1893</v>
      </c>
      <c r="E10" t="n">
        <v>84.08</v>
      </c>
      <c r="F10" t="n">
        <v>80.12</v>
      </c>
      <c r="G10" t="n">
        <v>80.12</v>
      </c>
      <c r="H10" t="n">
        <v>1.04</v>
      </c>
      <c r="I10" t="n">
        <v>60</v>
      </c>
      <c r="J10" t="n">
        <v>152.85</v>
      </c>
      <c r="K10" t="n">
        <v>47.83</v>
      </c>
      <c r="L10" t="n">
        <v>9</v>
      </c>
      <c r="M10" t="n">
        <v>49</v>
      </c>
      <c r="N10" t="n">
        <v>26.03</v>
      </c>
      <c r="O10" t="n">
        <v>19085.83</v>
      </c>
      <c r="P10" t="n">
        <v>729.97</v>
      </c>
      <c r="Q10" t="n">
        <v>3559.34</v>
      </c>
      <c r="R10" t="n">
        <v>243.78</v>
      </c>
      <c r="S10" t="n">
        <v>137.76</v>
      </c>
      <c r="T10" t="n">
        <v>45929.62</v>
      </c>
      <c r="U10" t="n">
        <v>0.57</v>
      </c>
      <c r="V10" t="n">
        <v>0.86</v>
      </c>
      <c r="W10" t="n">
        <v>6.33</v>
      </c>
      <c r="X10" t="n">
        <v>2.71</v>
      </c>
      <c r="Y10" t="n">
        <v>0.5</v>
      </c>
      <c r="Z10" t="n">
        <v>10</v>
      </c>
      <c r="AA10" t="n">
        <v>881.4750041213624</v>
      </c>
      <c r="AB10" t="n">
        <v>1206.072988571458</v>
      </c>
      <c r="AC10" t="n">
        <v>1090.967075276268</v>
      </c>
      <c r="AD10" t="n">
        <v>881475.0041213625</v>
      </c>
      <c r="AE10" t="n">
        <v>1206072.988571458</v>
      </c>
      <c r="AF10" t="n">
        <v>1.829972756930848e-06</v>
      </c>
      <c r="AG10" t="n">
        <v>9</v>
      </c>
      <c r="AH10" t="n">
        <v>1090967.075276268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1.1955</v>
      </c>
      <c r="E11" t="n">
        <v>83.64</v>
      </c>
      <c r="F11" t="n">
        <v>79.86</v>
      </c>
      <c r="G11" t="n">
        <v>88.73</v>
      </c>
      <c r="H11" t="n">
        <v>1.15</v>
      </c>
      <c r="I11" t="n">
        <v>54</v>
      </c>
      <c r="J11" t="n">
        <v>154.25</v>
      </c>
      <c r="K11" t="n">
        <v>47.83</v>
      </c>
      <c r="L11" t="n">
        <v>10</v>
      </c>
      <c r="M11" t="n">
        <v>21</v>
      </c>
      <c r="N11" t="n">
        <v>26.43</v>
      </c>
      <c r="O11" t="n">
        <v>19258.55</v>
      </c>
      <c r="P11" t="n">
        <v>712.4</v>
      </c>
      <c r="Q11" t="n">
        <v>3559.31</v>
      </c>
      <c r="R11" t="n">
        <v>233.55</v>
      </c>
      <c r="S11" t="n">
        <v>137.76</v>
      </c>
      <c r="T11" t="n">
        <v>40845.21</v>
      </c>
      <c r="U11" t="n">
        <v>0.59</v>
      </c>
      <c r="V11" t="n">
        <v>0.86</v>
      </c>
      <c r="W11" t="n">
        <v>6.36</v>
      </c>
      <c r="X11" t="n">
        <v>2.45</v>
      </c>
      <c r="Y11" t="n">
        <v>0.5</v>
      </c>
      <c r="Z11" t="n">
        <v>10</v>
      </c>
      <c r="AA11" t="n">
        <v>863.8779232779383</v>
      </c>
      <c r="AB11" t="n">
        <v>1181.995886233069</v>
      </c>
      <c r="AC11" t="n">
        <v>1069.18785779263</v>
      </c>
      <c r="AD11" t="n">
        <v>863877.9232779383</v>
      </c>
      <c r="AE11" t="n">
        <v>1181995.886233069</v>
      </c>
      <c r="AF11" t="n">
        <v>1.839512680493424e-06</v>
      </c>
      <c r="AG11" t="n">
        <v>9</v>
      </c>
      <c r="AH11" t="n">
        <v>1069187.85779263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1.1974</v>
      </c>
      <c r="E12" t="n">
        <v>83.52</v>
      </c>
      <c r="F12" t="n">
        <v>79.78</v>
      </c>
      <c r="G12" t="n">
        <v>92.06</v>
      </c>
      <c r="H12" t="n">
        <v>1.25</v>
      </c>
      <c r="I12" t="n">
        <v>52</v>
      </c>
      <c r="J12" t="n">
        <v>155.66</v>
      </c>
      <c r="K12" t="n">
        <v>47.83</v>
      </c>
      <c r="L12" t="n">
        <v>11</v>
      </c>
      <c r="M12" t="n">
        <v>1</v>
      </c>
      <c r="N12" t="n">
        <v>26.83</v>
      </c>
      <c r="O12" t="n">
        <v>19431.82</v>
      </c>
      <c r="P12" t="n">
        <v>707.3</v>
      </c>
      <c r="Q12" t="n">
        <v>3559.4</v>
      </c>
      <c r="R12" t="n">
        <v>230.47</v>
      </c>
      <c r="S12" t="n">
        <v>137.76</v>
      </c>
      <c r="T12" t="n">
        <v>39312.07</v>
      </c>
      <c r="U12" t="n">
        <v>0.6</v>
      </c>
      <c r="V12" t="n">
        <v>0.86</v>
      </c>
      <c r="W12" t="n">
        <v>6.37</v>
      </c>
      <c r="X12" t="n">
        <v>2.38</v>
      </c>
      <c r="Y12" t="n">
        <v>0.5</v>
      </c>
      <c r="Z12" t="n">
        <v>10</v>
      </c>
      <c r="AA12" t="n">
        <v>858.7275590414014</v>
      </c>
      <c r="AB12" t="n">
        <v>1174.948930666605</v>
      </c>
      <c r="AC12" t="n">
        <v>1062.813453774965</v>
      </c>
      <c r="AD12" t="n">
        <v>858727.5590414014</v>
      </c>
      <c r="AE12" t="n">
        <v>1174948.930666605</v>
      </c>
      <c r="AF12" t="n">
        <v>1.842436205456148e-06</v>
      </c>
      <c r="AG12" t="n">
        <v>9</v>
      </c>
      <c r="AH12" t="n">
        <v>1062813.453774965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1.1974</v>
      </c>
      <c r="E13" t="n">
        <v>83.52</v>
      </c>
      <c r="F13" t="n">
        <v>79.79000000000001</v>
      </c>
      <c r="G13" t="n">
        <v>92.06</v>
      </c>
      <c r="H13" t="n">
        <v>1.35</v>
      </c>
      <c r="I13" t="n">
        <v>52</v>
      </c>
      <c r="J13" t="n">
        <v>157.07</v>
      </c>
      <c r="K13" t="n">
        <v>47.83</v>
      </c>
      <c r="L13" t="n">
        <v>12</v>
      </c>
      <c r="M13" t="n">
        <v>0</v>
      </c>
      <c r="N13" t="n">
        <v>27.24</v>
      </c>
      <c r="O13" t="n">
        <v>19605.66</v>
      </c>
      <c r="P13" t="n">
        <v>713.52</v>
      </c>
      <c r="Q13" t="n">
        <v>3559.4</v>
      </c>
      <c r="R13" t="n">
        <v>230.43</v>
      </c>
      <c r="S13" t="n">
        <v>137.76</v>
      </c>
      <c r="T13" t="n">
        <v>39291.97</v>
      </c>
      <c r="U13" t="n">
        <v>0.6</v>
      </c>
      <c r="V13" t="n">
        <v>0.86</v>
      </c>
      <c r="W13" t="n">
        <v>6.37</v>
      </c>
      <c r="X13" t="n">
        <v>2.38</v>
      </c>
      <c r="Y13" t="n">
        <v>0.5</v>
      </c>
      <c r="Z13" t="n">
        <v>10</v>
      </c>
      <c r="AA13" t="n">
        <v>863.2804464834288</v>
      </c>
      <c r="AB13" t="n">
        <v>1181.178392124005</v>
      </c>
      <c r="AC13" t="n">
        <v>1068.448384173975</v>
      </c>
      <c r="AD13" t="n">
        <v>863280.4464834288</v>
      </c>
      <c r="AE13" t="n">
        <v>1181178.392124005</v>
      </c>
      <c r="AF13" t="n">
        <v>1.842436205456148e-06</v>
      </c>
      <c r="AG13" t="n">
        <v>9</v>
      </c>
      <c r="AH13" t="n">
        <v>1068448.384173975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204.41</v>
      </c>
      <c r="F2" t="n">
        <v>150.47</v>
      </c>
      <c r="G2" t="n">
        <v>6.23</v>
      </c>
      <c r="H2" t="n">
        <v>0.1</v>
      </c>
      <c r="I2" t="n">
        <v>1449</v>
      </c>
      <c r="J2" t="n">
        <v>176.73</v>
      </c>
      <c r="K2" t="n">
        <v>52.44</v>
      </c>
      <c r="L2" t="n">
        <v>1</v>
      </c>
      <c r="M2" t="n">
        <v>1447</v>
      </c>
      <c r="N2" t="n">
        <v>33.29</v>
      </c>
      <c r="O2" t="n">
        <v>22031.19</v>
      </c>
      <c r="P2" t="n">
        <v>1967.17</v>
      </c>
      <c r="Q2" t="n">
        <v>3560.02</v>
      </c>
      <c r="R2" t="n">
        <v>2636.85</v>
      </c>
      <c r="S2" t="n">
        <v>137.76</v>
      </c>
      <c r="T2" t="n">
        <v>1235518.82</v>
      </c>
      <c r="U2" t="n">
        <v>0.05</v>
      </c>
      <c r="V2" t="n">
        <v>0.46</v>
      </c>
      <c r="W2" t="n">
        <v>8.65</v>
      </c>
      <c r="X2" t="n">
        <v>73.04000000000001</v>
      </c>
      <c r="Y2" t="n">
        <v>0.5</v>
      </c>
      <c r="Z2" t="n">
        <v>10</v>
      </c>
      <c r="AA2" t="n">
        <v>4986.655227387069</v>
      </c>
      <c r="AB2" t="n">
        <v>6822.961677813491</v>
      </c>
      <c r="AC2" t="n">
        <v>6171.787791369573</v>
      </c>
      <c r="AD2" t="n">
        <v>4986655.22738707</v>
      </c>
      <c r="AE2" t="n">
        <v>6822961.677813492</v>
      </c>
      <c r="AF2" t="n">
        <v>7.253552971450456e-07</v>
      </c>
      <c r="AG2" t="n">
        <v>22</v>
      </c>
      <c r="AH2" t="n">
        <v>6171787.791369573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0.8463000000000001</v>
      </c>
      <c r="E3" t="n">
        <v>118.17</v>
      </c>
      <c r="F3" t="n">
        <v>99.25</v>
      </c>
      <c r="G3" t="n">
        <v>12.83</v>
      </c>
      <c r="H3" t="n">
        <v>0.2</v>
      </c>
      <c r="I3" t="n">
        <v>464</v>
      </c>
      <c r="J3" t="n">
        <v>178.21</v>
      </c>
      <c r="K3" t="n">
        <v>52.44</v>
      </c>
      <c r="L3" t="n">
        <v>2</v>
      </c>
      <c r="M3" t="n">
        <v>462</v>
      </c>
      <c r="N3" t="n">
        <v>33.77</v>
      </c>
      <c r="O3" t="n">
        <v>22213.89</v>
      </c>
      <c r="P3" t="n">
        <v>1279.15</v>
      </c>
      <c r="Q3" t="n">
        <v>3559.51</v>
      </c>
      <c r="R3" t="n">
        <v>891.72</v>
      </c>
      <c r="S3" t="n">
        <v>137.76</v>
      </c>
      <c r="T3" t="n">
        <v>367880.07</v>
      </c>
      <c r="U3" t="n">
        <v>0.15</v>
      </c>
      <c r="V3" t="n">
        <v>0.6899999999999999</v>
      </c>
      <c r="W3" t="n">
        <v>7</v>
      </c>
      <c r="X3" t="n">
        <v>21.84</v>
      </c>
      <c r="Y3" t="n">
        <v>0.5</v>
      </c>
      <c r="Z3" t="n">
        <v>10</v>
      </c>
      <c r="AA3" t="n">
        <v>1938.9594011118</v>
      </c>
      <c r="AB3" t="n">
        <v>2652.969793452772</v>
      </c>
      <c r="AC3" t="n">
        <v>2399.77407983213</v>
      </c>
      <c r="AD3" t="n">
        <v>1938959.4011118</v>
      </c>
      <c r="AE3" t="n">
        <v>2652969.793452772</v>
      </c>
      <c r="AF3" t="n">
        <v>1.254840940257261e-06</v>
      </c>
      <c r="AG3" t="n">
        <v>13</v>
      </c>
      <c r="AH3" t="n">
        <v>2399774.07983213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0.9756</v>
      </c>
      <c r="E4" t="n">
        <v>102.5</v>
      </c>
      <c r="F4" t="n">
        <v>90.23</v>
      </c>
      <c r="G4" t="n">
        <v>19.54</v>
      </c>
      <c r="H4" t="n">
        <v>0.3</v>
      </c>
      <c r="I4" t="n">
        <v>277</v>
      </c>
      <c r="J4" t="n">
        <v>179.7</v>
      </c>
      <c r="K4" t="n">
        <v>52.44</v>
      </c>
      <c r="L4" t="n">
        <v>3</v>
      </c>
      <c r="M4" t="n">
        <v>275</v>
      </c>
      <c r="N4" t="n">
        <v>34.26</v>
      </c>
      <c r="O4" t="n">
        <v>22397.24</v>
      </c>
      <c r="P4" t="n">
        <v>1146.53</v>
      </c>
      <c r="Q4" t="n">
        <v>3559.41</v>
      </c>
      <c r="R4" t="n">
        <v>587.28</v>
      </c>
      <c r="S4" t="n">
        <v>137.76</v>
      </c>
      <c r="T4" t="n">
        <v>216591.27</v>
      </c>
      <c r="U4" t="n">
        <v>0.23</v>
      </c>
      <c r="V4" t="n">
        <v>0.76</v>
      </c>
      <c r="W4" t="n">
        <v>6.66</v>
      </c>
      <c r="X4" t="n">
        <v>12.82</v>
      </c>
      <c r="Y4" t="n">
        <v>0.5</v>
      </c>
      <c r="Z4" t="n">
        <v>10</v>
      </c>
      <c r="AA4" t="n">
        <v>1523.848219773293</v>
      </c>
      <c r="AB4" t="n">
        <v>2084.996361732601</v>
      </c>
      <c r="AC4" t="n">
        <v>1886.007235279613</v>
      </c>
      <c r="AD4" t="n">
        <v>1523848.219773293</v>
      </c>
      <c r="AE4" t="n">
        <v>2084996.361732601</v>
      </c>
      <c r="AF4" t="n">
        <v>1.446558928648214e-06</v>
      </c>
      <c r="AG4" t="n">
        <v>11</v>
      </c>
      <c r="AH4" t="n">
        <v>1886007.235279613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1.0439</v>
      </c>
      <c r="E5" t="n">
        <v>95.79000000000001</v>
      </c>
      <c r="F5" t="n">
        <v>86.40000000000001</v>
      </c>
      <c r="G5" t="n">
        <v>26.45</v>
      </c>
      <c r="H5" t="n">
        <v>0.39</v>
      </c>
      <c r="I5" t="n">
        <v>196</v>
      </c>
      <c r="J5" t="n">
        <v>181.19</v>
      </c>
      <c r="K5" t="n">
        <v>52.44</v>
      </c>
      <c r="L5" t="n">
        <v>4</v>
      </c>
      <c r="M5" t="n">
        <v>194</v>
      </c>
      <c r="N5" t="n">
        <v>34.75</v>
      </c>
      <c r="O5" t="n">
        <v>22581.25</v>
      </c>
      <c r="P5" t="n">
        <v>1082.34</v>
      </c>
      <c r="Q5" t="n">
        <v>3559.37</v>
      </c>
      <c r="R5" t="n">
        <v>457.12</v>
      </c>
      <c r="S5" t="n">
        <v>137.76</v>
      </c>
      <c r="T5" t="n">
        <v>151920.12</v>
      </c>
      <c r="U5" t="n">
        <v>0.3</v>
      </c>
      <c r="V5" t="n">
        <v>0.8</v>
      </c>
      <c r="W5" t="n">
        <v>6.54</v>
      </c>
      <c r="X5" t="n">
        <v>9</v>
      </c>
      <c r="Y5" t="n">
        <v>0.5</v>
      </c>
      <c r="Z5" t="n">
        <v>10</v>
      </c>
      <c r="AA5" t="n">
        <v>1352.785437006197</v>
      </c>
      <c r="AB5" t="n">
        <v>1850.940715593308</v>
      </c>
      <c r="AC5" t="n">
        <v>1674.289531508692</v>
      </c>
      <c r="AD5" t="n">
        <v>1352785.437006197</v>
      </c>
      <c r="AE5" t="n">
        <v>1850940.715593308</v>
      </c>
      <c r="AF5" t="n">
        <v>1.547829915555423e-06</v>
      </c>
      <c r="AG5" t="n">
        <v>10</v>
      </c>
      <c r="AH5" t="n">
        <v>1674289.531508692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1.0862</v>
      </c>
      <c r="E6" t="n">
        <v>92.06</v>
      </c>
      <c r="F6" t="n">
        <v>84.27</v>
      </c>
      <c r="G6" t="n">
        <v>33.49</v>
      </c>
      <c r="H6" t="n">
        <v>0.49</v>
      </c>
      <c r="I6" t="n">
        <v>151</v>
      </c>
      <c r="J6" t="n">
        <v>182.69</v>
      </c>
      <c r="K6" t="n">
        <v>52.44</v>
      </c>
      <c r="L6" t="n">
        <v>5</v>
      </c>
      <c r="M6" t="n">
        <v>149</v>
      </c>
      <c r="N6" t="n">
        <v>35.25</v>
      </c>
      <c r="O6" t="n">
        <v>22766.06</v>
      </c>
      <c r="P6" t="n">
        <v>1039.94</v>
      </c>
      <c r="Q6" t="n">
        <v>3559.34</v>
      </c>
      <c r="R6" t="n">
        <v>384.89</v>
      </c>
      <c r="S6" t="n">
        <v>137.76</v>
      </c>
      <c r="T6" t="n">
        <v>116026.56</v>
      </c>
      <c r="U6" t="n">
        <v>0.36</v>
      </c>
      <c r="V6" t="n">
        <v>0.82</v>
      </c>
      <c r="W6" t="n">
        <v>6.46</v>
      </c>
      <c r="X6" t="n">
        <v>6.87</v>
      </c>
      <c r="Y6" t="n">
        <v>0.5</v>
      </c>
      <c r="Z6" t="n">
        <v>10</v>
      </c>
      <c r="AA6" t="n">
        <v>1263.106361425766</v>
      </c>
      <c r="AB6" t="n">
        <v>1728.237848022575</v>
      </c>
      <c r="AC6" t="n">
        <v>1563.297253404354</v>
      </c>
      <c r="AD6" t="n">
        <v>1263106.361425766</v>
      </c>
      <c r="AE6" t="n">
        <v>1728237.848022575</v>
      </c>
      <c r="AF6" t="n">
        <v>1.610549721502348e-06</v>
      </c>
      <c r="AG6" t="n">
        <v>10</v>
      </c>
      <c r="AH6" t="n">
        <v>1563297.253404354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1.1143</v>
      </c>
      <c r="E7" t="n">
        <v>89.73999999999999</v>
      </c>
      <c r="F7" t="n">
        <v>82.98</v>
      </c>
      <c r="G7" t="n">
        <v>40.81</v>
      </c>
      <c r="H7" t="n">
        <v>0.58</v>
      </c>
      <c r="I7" t="n">
        <v>122</v>
      </c>
      <c r="J7" t="n">
        <v>184.19</v>
      </c>
      <c r="K7" t="n">
        <v>52.44</v>
      </c>
      <c r="L7" t="n">
        <v>6</v>
      </c>
      <c r="M7" t="n">
        <v>120</v>
      </c>
      <c r="N7" t="n">
        <v>35.75</v>
      </c>
      <c r="O7" t="n">
        <v>22951.43</v>
      </c>
      <c r="P7" t="n">
        <v>1008.29</v>
      </c>
      <c r="Q7" t="n">
        <v>3559.34</v>
      </c>
      <c r="R7" t="n">
        <v>340.77</v>
      </c>
      <c r="S7" t="n">
        <v>137.76</v>
      </c>
      <c r="T7" t="n">
        <v>94114.50999999999</v>
      </c>
      <c r="U7" t="n">
        <v>0.4</v>
      </c>
      <c r="V7" t="n">
        <v>0.83</v>
      </c>
      <c r="W7" t="n">
        <v>6.43</v>
      </c>
      <c r="X7" t="n">
        <v>5.58</v>
      </c>
      <c r="Y7" t="n">
        <v>0.5</v>
      </c>
      <c r="Z7" t="n">
        <v>10</v>
      </c>
      <c r="AA7" t="n">
        <v>1205.018264414101</v>
      </c>
      <c r="AB7" t="n">
        <v>1648.759151025238</v>
      </c>
      <c r="AC7" t="n">
        <v>1491.40389169939</v>
      </c>
      <c r="AD7" t="n">
        <v>1205018.264414101</v>
      </c>
      <c r="AE7" t="n">
        <v>1648759.151025238</v>
      </c>
      <c r="AF7" t="n">
        <v>1.65221465169404e-06</v>
      </c>
      <c r="AG7" t="n">
        <v>10</v>
      </c>
      <c r="AH7" t="n">
        <v>1491403.89169939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1.1348</v>
      </c>
      <c r="E8" t="n">
        <v>88.12</v>
      </c>
      <c r="F8" t="n">
        <v>82.08</v>
      </c>
      <c r="G8" t="n">
        <v>48.28</v>
      </c>
      <c r="H8" t="n">
        <v>0.67</v>
      </c>
      <c r="I8" t="n">
        <v>102</v>
      </c>
      <c r="J8" t="n">
        <v>185.7</v>
      </c>
      <c r="K8" t="n">
        <v>52.44</v>
      </c>
      <c r="L8" t="n">
        <v>7</v>
      </c>
      <c r="M8" t="n">
        <v>100</v>
      </c>
      <c r="N8" t="n">
        <v>36.26</v>
      </c>
      <c r="O8" t="n">
        <v>23137.49</v>
      </c>
      <c r="P8" t="n">
        <v>982.92</v>
      </c>
      <c r="Q8" t="n">
        <v>3559.34</v>
      </c>
      <c r="R8" t="n">
        <v>310.47</v>
      </c>
      <c r="S8" t="n">
        <v>137.76</v>
      </c>
      <c r="T8" t="n">
        <v>79061.53</v>
      </c>
      <c r="U8" t="n">
        <v>0.44</v>
      </c>
      <c r="V8" t="n">
        <v>0.84</v>
      </c>
      <c r="W8" t="n">
        <v>6.39</v>
      </c>
      <c r="X8" t="n">
        <v>4.67</v>
      </c>
      <c r="Y8" t="n">
        <v>0.5</v>
      </c>
      <c r="Z8" t="n">
        <v>10</v>
      </c>
      <c r="AA8" t="n">
        <v>1162.849672108113</v>
      </c>
      <c r="AB8" t="n">
        <v>1591.062222685188</v>
      </c>
      <c r="AC8" t="n">
        <v>1439.213477221968</v>
      </c>
      <c r="AD8" t="n">
        <v>1162849.672108113</v>
      </c>
      <c r="AE8" t="n">
        <v>1591062.222685188</v>
      </c>
      <c r="AF8" t="n">
        <v>1.682610775143495e-06</v>
      </c>
      <c r="AG8" t="n">
        <v>10</v>
      </c>
      <c r="AH8" t="n">
        <v>1439213.477221968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1.1509</v>
      </c>
      <c r="E9" t="n">
        <v>86.89</v>
      </c>
      <c r="F9" t="n">
        <v>81.38</v>
      </c>
      <c r="G9" t="n">
        <v>56.12</v>
      </c>
      <c r="H9" t="n">
        <v>0.76</v>
      </c>
      <c r="I9" t="n">
        <v>87</v>
      </c>
      <c r="J9" t="n">
        <v>187.22</v>
      </c>
      <c r="K9" t="n">
        <v>52.44</v>
      </c>
      <c r="L9" t="n">
        <v>8</v>
      </c>
      <c r="M9" t="n">
        <v>85</v>
      </c>
      <c r="N9" t="n">
        <v>36.78</v>
      </c>
      <c r="O9" t="n">
        <v>23324.24</v>
      </c>
      <c r="P9" t="n">
        <v>957.1900000000001</v>
      </c>
      <c r="Q9" t="n">
        <v>3559.36</v>
      </c>
      <c r="R9" t="n">
        <v>286.28</v>
      </c>
      <c r="S9" t="n">
        <v>137.76</v>
      </c>
      <c r="T9" t="n">
        <v>67044.08</v>
      </c>
      <c r="U9" t="n">
        <v>0.48</v>
      </c>
      <c r="V9" t="n">
        <v>0.85</v>
      </c>
      <c r="W9" t="n">
        <v>6.38</v>
      </c>
      <c r="X9" t="n">
        <v>3.97</v>
      </c>
      <c r="Y9" t="n">
        <v>0.5</v>
      </c>
      <c r="Z9" t="n">
        <v>10</v>
      </c>
      <c r="AA9" t="n">
        <v>1126.416612074321</v>
      </c>
      <c r="AB9" t="n">
        <v>1541.212902633785</v>
      </c>
      <c r="AC9" t="n">
        <v>1394.12170631231</v>
      </c>
      <c r="AD9" t="n">
        <v>1126416.612074321</v>
      </c>
      <c r="AE9" t="n">
        <v>1541212.902633785</v>
      </c>
      <c r="AF9" t="n">
        <v>1.706482852584287e-06</v>
      </c>
      <c r="AG9" t="n">
        <v>10</v>
      </c>
      <c r="AH9" t="n">
        <v>1394121.70631231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1.1635</v>
      </c>
      <c r="E10" t="n">
        <v>85.95</v>
      </c>
      <c r="F10" t="n">
        <v>80.81999999999999</v>
      </c>
      <c r="G10" t="n">
        <v>63.81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931.16</v>
      </c>
      <c r="Q10" t="n">
        <v>3559.34</v>
      </c>
      <c r="R10" t="n">
        <v>267.84</v>
      </c>
      <c r="S10" t="n">
        <v>137.76</v>
      </c>
      <c r="T10" t="n">
        <v>57878.99</v>
      </c>
      <c r="U10" t="n">
        <v>0.51</v>
      </c>
      <c r="V10" t="n">
        <v>0.85</v>
      </c>
      <c r="W10" t="n">
        <v>6.35</v>
      </c>
      <c r="X10" t="n">
        <v>3.42</v>
      </c>
      <c r="Y10" t="n">
        <v>0.5</v>
      </c>
      <c r="Z10" t="n">
        <v>10</v>
      </c>
      <c r="AA10" t="n">
        <v>1082.083245586015</v>
      </c>
      <c r="AB10" t="n">
        <v>1480.554034754393</v>
      </c>
      <c r="AC10" t="n">
        <v>1339.252035648072</v>
      </c>
      <c r="AD10" t="n">
        <v>1082083.245586015</v>
      </c>
      <c r="AE10" t="n">
        <v>1480554.034754393</v>
      </c>
      <c r="AF10" t="n">
        <v>1.725165347972732e-06</v>
      </c>
      <c r="AG10" t="n">
        <v>9</v>
      </c>
      <c r="AH10" t="n">
        <v>1339252.035648072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1.1731</v>
      </c>
      <c r="E11" t="n">
        <v>85.23999999999999</v>
      </c>
      <c r="F11" t="n">
        <v>80.44</v>
      </c>
      <c r="G11" t="n">
        <v>72.04000000000001</v>
      </c>
      <c r="H11" t="n">
        <v>0.93</v>
      </c>
      <c r="I11" t="n">
        <v>67</v>
      </c>
      <c r="J11" t="n">
        <v>190.26</v>
      </c>
      <c r="K11" t="n">
        <v>52.44</v>
      </c>
      <c r="L11" t="n">
        <v>10</v>
      </c>
      <c r="M11" t="n">
        <v>65</v>
      </c>
      <c r="N11" t="n">
        <v>37.82</v>
      </c>
      <c r="O11" t="n">
        <v>23699.85</v>
      </c>
      <c r="P11" t="n">
        <v>910.4</v>
      </c>
      <c r="Q11" t="n">
        <v>3559.29</v>
      </c>
      <c r="R11" t="n">
        <v>255.03</v>
      </c>
      <c r="S11" t="n">
        <v>137.76</v>
      </c>
      <c r="T11" t="n">
        <v>51518.87</v>
      </c>
      <c r="U11" t="n">
        <v>0.54</v>
      </c>
      <c r="V11" t="n">
        <v>0.86</v>
      </c>
      <c r="W11" t="n">
        <v>6.33</v>
      </c>
      <c r="X11" t="n">
        <v>3.04</v>
      </c>
      <c r="Y11" t="n">
        <v>0.5</v>
      </c>
      <c r="Z11" t="n">
        <v>10</v>
      </c>
      <c r="AA11" t="n">
        <v>1057.437366670448</v>
      </c>
      <c r="AB11" t="n">
        <v>1446.832455922673</v>
      </c>
      <c r="AC11" t="n">
        <v>1308.748796971518</v>
      </c>
      <c r="AD11" t="n">
        <v>1057437.366670448</v>
      </c>
      <c r="AE11" t="n">
        <v>1446832.455922673</v>
      </c>
      <c r="AF11" t="n">
        <v>1.739399630173453e-06</v>
      </c>
      <c r="AG11" t="n">
        <v>9</v>
      </c>
      <c r="AH11" t="n">
        <v>1308748.796971518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1.1826</v>
      </c>
      <c r="E12" t="n">
        <v>84.56</v>
      </c>
      <c r="F12" t="n">
        <v>80.04000000000001</v>
      </c>
      <c r="G12" t="n">
        <v>81.40000000000001</v>
      </c>
      <c r="H12" t="n">
        <v>1.02</v>
      </c>
      <c r="I12" t="n">
        <v>59</v>
      </c>
      <c r="J12" t="n">
        <v>191.79</v>
      </c>
      <c r="K12" t="n">
        <v>52.44</v>
      </c>
      <c r="L12" t="n">
        <v>11</v>
      </c>
      <c r="M12" t="n">
        <v>57</v>
      </c>
      <c r="N12" t="n">
        <v>38.35</v>
      </c>
      <c r="O12" t="n">
        <v>23888.73</v>
      </c>
      <c r="P12" t="n">
        <v>887.84</v>
      </c>
      <c r="Q12" t="n">
        <v>3559.35</v>
      </c>
      <c r="R12" t="n">
        <v>241.54</v>
      </c>
      <c r="S12" t="n">
        <v>137.76</v>
      </c>
      <c r="T12" t="n">
        <v>44815.12</v>
      </c>
      <c r="U12" t="n">
        <v>0.57</v>
      </c>
      <c r="V12" t="n">
        <v>0.86</v>
      </c>
      <c r="W12" t="n">
        <v>6.32</v>
      </c>
      <c r="X12" t="n">
        <v>2.64</v>
      </c>
      <c r="Y12" t="n">
        <v>0.5</v>
      </c>
      <c r="Z12" t="n">
        <v>10</v>
      </c>
      <c r="AA12" t="n">
        <v>1031.87737276336</v>
      </c>
      <c r="AB12" t="n">
        <v>1411.860144631649</v>
      </c>
      <c r="AC12" t="n">
        <v>1277.114193986162</v>
      </c>
      <c r="AD12" t="n">
        <v>1031877.372763361</v>
      </c>
      <c r="AE12" t="n">
        <v>1411860.144631649</v>
      </c>
      <c r="AF12" t="n">
        <v>1.753485638601249e-06</v>
      </c>
      <c r="AG12" t="n">
        <v>9</v>
      </c>
      <c r="AH12" t="n">
        <v>1277114.193986162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1.1893</v>
      </c>
      <c r="E13" t="n">
        <v>84.08</v>
      </c>
      <c r="F13" t="n">
        <v>79.78</v>
      </c>
      <c r="G13" t="n">
        <v>90.31999999999999</v>
      </c>
      <c r="H13" t="n">
        <v>1.1</v>
      </c>
      <c r="I13" t="n">
        <v>53</v>
      </c>
      <c r="J13" t="n">
        <v>193.33</v>
      </c>
      <c r="K13" t="n">
        <v>52.44</v>
      </c>
      <c r="L13" t="n">
        <v>12</v>
      </c>
      <c r="M13" t="n">
        <v>51</v>
      </c>
      <c r="N13" t="n">
        <v>38.89</v>
      </c>
      <c r="O13" t="n">
        <v>24078.33</v>
      </c>
      <c r="P13" t="n">
        <v>863.61</v>
      </c>
      <c r="Q13" t="n">
        <v>3559.31</v>
      </c>
      <c r="R13" t="n">
        <v>232.65</v>
      </c>
      <c r="S13" t="n">
        <v>137.76</v>
      </c>
      <c r="T13" t="n">
        <v>40399.14</v>
      </c>
      <c r="U13" t="n">
        <v>0.59</v>
      </c>
      <c r="V13" t="n">
        <v>0.86</v>
      </c>
      <c r="W13" t="n">
        <v>6.31</v>
      </c>
      <c r="X13" t="n">
        <v>2.37</v>
      </c>
      <c r="Y13" t="n">
        <v>0.5</v>
      </c>
      <c r="Z13" t="n">
        <v>10</v>
      </c>
      <c r="AA13" t="n">
        <v>1008.079297719767</v>
      </c>
      <c r="AB13" t="n">
        <v>1379.298568460032</v>
      </c>
      <c r="AC13" t="n">
        <v>1247.660248943905</v>
      </c>
      <c r="AD13" t="n">
        <v>1008079.297719767</v>
      </c>
      <c r="AE13" t="n">
        <v>1379298.568460032</v>
      </c>
      <c r="AF13" t="n">
        <v>1.763419981387168e-06</v>
      </c>
      <c r="AG13" t="n">
        <v>9</v>
      </c>
      <c r="AH13" t="n">
        <v>1247660.248943905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1.1946</v>
      </c>
      <c r="E14" t="n">
        <v>83.70999999999999</v>
      </c>
      <c r="F14" t="n">
        <v>79.59</v>
      </c>
      <c r="G14" t="n">
        <v>99.48</v>
      </c>
      <c r="H14" t="n">
        <v>1.18</v>
      </c>
      <c r="I14" t="n">
        <v>48</v>
      </c>
      <c r="J14" t="n">
        <v>194.88</v>
      </c>
      <c r="K14" t="n">
        <v>52.44</v>
      </c>
      <c r="L14" t="n">
        <v>13</v>
      </c>
      <c r="M14" t="n">
        <v>44</v>
      </c>
      <c r="N14" t="n">
        <v>39.43</v>
      </c>
      <c r="O14" t="n">
        <v>24268.67</v>
      </c>
      <c r="P14" t="n">
        <v>841.77</v>
      </c>
      <c r="Q14" t="n">
        <v>3559.32</v>
      </c>
      <c r="R14" t="n">
        <v>225.8</v>
      </c>
      <c r="S14" t="n">
        <v>137.76</v>
      </c>
      <c r="T14" t="n">
        <v>37000.12</v>
      </c>
      <c r="U14" t="n">
        <v>0.61</v>
      </c>
      <c r="V14" t="n">
        <v>0.86</v>
      </c>
      <c r="W14" t="n">
        <v>6.31</v>
      </c>
      <c r="X14" t="n">
        <v>2.18</v>
      </c>
      <c r="Y14" t="n">
        <v>0.5</v>
      </c>
      <c r="Z14" t="n">
        <v>10</v>
      </c>
      <c r="AA14" t="n">
        <v>987.5467503151669</v>
      </c>
      <c r="AB14" t="n">
        <v>1351.205031268997</v>
      </c>
      <c r="AC14" t="n">
        <v>1222.247919512855</v>
      </c>
      <c r="AD14" t="n">
        <v>987546.7503151669</v>
      </c>
      <c r="AE14" t="n">
        <v>1351205.031268997</v>
      </c>
      <c r="AF14" t="n">
        <v>1.771278491352149e-06</v>
      </c>
      <c r="AG14" t="n">
        <v>9</v>
      </c>
      <c r="AH14" t="n">
        <v>1222247.919512855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1.1997</v>
      </c>
      <c r="E15" t="n">
        <v>83.34999999999999</v>
      </c>
      <c r="F15" t="n">
        <v>79.37</v>
      </c>
      <c r="G15" t="n">
        <v>108.23</v>
      </c>
      <c r="H15" t="n">
        <v>1.27</v>
      </c>
      <c r="I15" t="n">
        <v>44</v>
      </c>
      <c r="J15" t="n">
        <v>196.42</v>
      </c>
      <c r="K15" t="n">
        <v>52.44</v>
      </c>
      <c r="L15" t="n">
        <v>14</v>
      </c>
      <c r="M15" t="n">
        <v>31</v>
      </c>
      <c r="N15" t="n">
        <v>39.98</v>
      </c>
      <c r="O15" t="n">
        <v>24459.75</v>
      </c>
      <c r="P15" t="n">
        <v>826.01</v>
      </c>
      <c r="Q15" t="n">
        <v>3559.36</v>
      </c>
      <c r="R15" t="n">
        <v>218.05</v>
      </c>
      <c r="S15" t="n">
        <v>137.76</v>
      </c>
      <c r="T15" t="n">
        <v>33140.8</v>
      </c>
      <c r="U15" t="n">
        <v>0.63</v>
      </c>
      <c r="V15" t="n">
        <v>0.87</v>
      </c>
      <c r="W15" t="n">
        <v>6.31</v>
      </c>
      <c r="X15" t="n">
        <v>1.96</v>
      </c>
      <c r="Y15" t="n">
        <v>0.5</v>
      </c>
      <c r="Z15" t="n">
        <v>10</v>
      </c>
      <c r="AA15" t="n">
        <v>971.6521433214691</v>
      </c>
      <c r="AB15" t="n">
        <v>1329.457328759649</v>
      </c>
      <c r="AC15" t="n">
        <v>1202.575787207907</v>
      </c>
      <c r="AD15" t="n">
        <v>971652.1433214691</v>
      </c>
      <c r="AE15" t="n">
        <v>1329457.328759649</v>
      </c>
      <c r="AF15" t="n">
        <v>1.778840453771282e-06</v>
      </c>
      <c r="AG15" t="n">
        <v>9</v>
      </c>
      <c r="AH15" t="n">
        <v>1202575.787207907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1.2017</v>
      </c>
      <c r="E16" t="n">
        <v>83.22</v>
      </c>
      <c r="F16" t="n">
        <v>79.3</v>
      </c>
      <c r="G16" t="n">
        <v>113.29</v>
      </c>
      <c r="H16" t="n">
        <v>1.35</v>
      </c>
      <c r="I16" t="n">
        <v>42</v>
      </c>
      <c r="J16" t="n">
        <v>197.98</v>
      </c>
      <c r="K16" t="n">
        <v>52.44</v>
      </c>
      <c r="L16" t="n">
        <v>15</v>
      </c>
      <c r="M16" t="n">
        <v>14</v>
      </c>
      <c r="N16" t="n">
        <v>40.54</v>
      </c>
      <c r="O16" t="n">
        <v>24651.58</v>
      </c>
      <c r="P16" t="n">
        <v>813.12</v>
      </c>
      <c r="Q16" t="n">
        <v>3559.31</v>
      </c>
      <c r="R16" t="n">
        <v>215.33</v>
      </c>
      <c r="S16" t="n">
        <v>137.76</v>
      </c>
      <c r="T16" t="n">
        <v>31791.02</v>
      </c>
      <c r="U16" t="n">
        <v>0.64</v>
      </c>
      <c r="V16" t="n">
        <v>0.87</v>
      </c>
      <c r="W16" t="n">
        <v>6.32</v>
      </c>
      <c r="X16" t="n">
        <v>1.9</v>
      </c>
      <c r="Y16" t="n">
        <v>0.5</v>
      </c>
      <c r="Z16" t="n">
        <v>10</v>
      </c>
      <c r="AA16" t="n">
        <v>960.647866057341</v>
      </c>
      <c r="AB16" t="n">
        <v>1314.400791132419</v>
      </c>
      <c r="AC16" t="n">
        <v>1188.956224399837</v>
      </c>
      <c r="AD16" t="n">
        <v>960647.8660573411</v>
      </c>
      <c r="AE16" t="n">
        <v>1314400.791132419</v>
      </c>
      <c r="AF16" t="n">
        <v>1.781805929229766e-06</v>
      </c>
      <c r="AG16" t="n">
        <v>9</v>
      </c>
      <c r="AH16" t="n">
        <v>1188956.224399837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1.2028</v>
      </c>
      <c r="E17" t="n">
        <v>83.14</v>
      </c>
      <c r="F17" t="n">
        <v>79.26000000000001</v>
      </c>
      <c r="G17" t="n">
        <v>115.99</v>
      </c>
      <c r="H17" t="n">
        <v>1.42</v>
      </c>
      <c r="I17" t="n">
        <v>41</v>
      </c>
      <c r="J17" t="n">
        <v>199.54</v>
      </c>
      <c r="K17" t="n">
        <v>52.44</v>
      </c>
      <c r="L17" t="n">
        <v>16</v>
      </c>
      <c r="M17" t="n">
        <v>2</v>
      </c>
      <c r="N17" t="n">
        <v>41.1</v>
      </c>
      <c r="O17" t="n">
        <v>24844.17</v>
      </c>
      <c r="P17" t="n">
        <v>813.03</v>
      </c>
      <c r="Q17" t="n">
        <v>3559.28</v>
      </c>
      <c r="R17" t="n">
        <v>213.48</v>
      </c>
      <c r="S17" t="n">
        <v>137.76</v>
      </c>
      <c r="T17" t="n">
        <v>30874.47</v>
      </c>
      <c r="U17" t="n">
        <v>0.65</v>
      </c>
      <c r="V17" t="n">
        <v>0.87</v>
      </c>
      <c r="W17" t="n">
        <v>6.33</v>
      </c>
      <c r="X17" t="n">
        <v>1.85</v>
      </c>
      <c r="Y17" t="n">
        <v>0.5</v>
      </c>
      <c r="Z17" t="n">
        <v>10</v>
      </c>
      <c r="AA17" t="n">
        <v>959.6731484400708</v>
      </c>
      <c r="AB17" t="n">
        <v>1313.067139486963</v>
      </c>
      <c r="AC17" t="n">
        <v>1187.749854595632</v>
      </c>
      <c r="AD17" t="n">
        <v>959673.1484400708</v>
      </c>
      <c r="AE17" t="n">
        <v>1313067.139486963</v>
      </c>
      <c r="AF17" t="n">
        <v>1.783436940731931e-06</v>
      </c>
      <c r="AG17" t="n">
        <v>9</v>
      </c>
      <c r="AH17" t="n">
        <v>1187749.854595632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1.2027</v>
      </c>
      <c r="E18" t="n">
        <v>83.14</v>
      </c>
      <c r="F18" t="n">
        <v>79.27</v>
      </c>
      <c r="G18" t="n">
        <v>116</v>
      </c>
      <c r="H18" t="n">
        <v>1.5</v>
      </c>
      <c r="I18" t="n">
        <v>41</v>
      </c>
      <c r="J18" t="n">
        <v>201.11</v>
      </c>
      <c r="K18" t="n">
        <v>52.44</v>
      </c>
      <c r="L18" t="n">
        <v>17</v>
      </c>
      <c r="M18" t="n">
        <v>1</v>
      </c>
      <c r="N18" t="n">
        <v>41.67</v>
      </c>
      <c r="O18" t="n">
        <v>25037.53</v>
      </c>
      <c r="P18" t="n">
        <v>819.0700000000001</v>
      </c>
      <c r="Q18" t="n">
        <v>3559.28</v>
      </c>
      <c r="R18" t="n">
        <v>213.67</v>
      </c>
      <c r="S18" t="n">
        <v>137.76</v>
      </c>
      <c r="T18" t="n">
        <v>30965.5</v>
      </c>
      <c r="U18" t="n">
        <v>0.64</v>
      </c>
      <c r="V18" t="n">
        <v>0.87</v>
      </c>
      <c r="W18" t="n">
        <v>6.33</v>
      </c>
      <c r="X18" t="n">
        <v>1.86</v>
      </c>
      <c r="Y18" t="n">
        <v>0.5</v>
      </c>
      <c r="Z18" t="n">
        <v>10</v>
      </c>
      <c r="AA18" t="n">
        <v>964.1494714832345</v>
      </c>
      <c r="AB18" t="n">
        <v>1319.191842156055</v>
      </c>
      <c r="AC18" t="n">
        <v>1193.290024238059</v>
      </c>
      <c r="AD18" t="n">
        <v>964149.4714832345</v>
      </c>
      <c r="AE18" t="n">
        <v>1319191.842156055</v>
      </c>
      <c r="AF18" t="n">
        <v>1.783288666959007e-06</v>
      </c>
      <c r="AG18" t="n">
        <v>9</v>
      </c>
      <c r="AH18" t="n">
        <v>1193290.024238059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1.2027</v>
      </c>
      <c r="E19" t="n">
        <v>83.15000000000001</v>
      </c>
      <c r="F19" t="n">
        <v>79.27</v>
      </c>
      <c r="G19" t="n">
        <v>116</v>
      </c>
      <c r="H19" t="n">
        <v>1.58</v>
      </c>
      <c r="I19" t="n">
        <v>41</v>
      </c>
      <c r="J19" t="n">
        <v>202.68</v>
      </c>
      <c r="K19" t="n">
        <v>52.44</v>
      </c>
      <c r="L19" t="n">
        <v>18</v>
      </c>
      <c r="M19" t="n">
        <v>0</v>
      </c>
      <c r="N19" t="n">
        <v>42.24</v>
      </c>
      <c r="O19" t="n">
        <v>25231.66</v>
      </c>
      <c r="P19" t="n">
        <v>825.12</v>
      </c>
      <c r="Q19" t="n">
        <v>3559.28</v>
      </c>
      <c r="R19" t="n">
        <v>213.69</v>
      </c>
      <c r="S19" t="n">
        <v>137.76</v>
      </c>
      <c r="T19" t="n">
        <v>30975.62</v>
      </c>
      <c r="U19" t="n">
        <v>0.64</v>
      </c>
      <c r="V19" t="n">
        <v>0.87</v>
      </c>
      <c r="W19" t="n">
        <v>6.34</v>
      </c>
      <c r="X19" t="n">
        <v>1.86</v>
      </c>
      <c r="Y19" t="n">
        <v>0.5</v>
      </c>
      <c r="Z19" t="n">
        <v>10</v>
      </c>
      <c r="AA19" t="n">
        <v>968.5294630794897</v>
      </c>
      <c r="AB19" t="n">
        <v>1325.184739889643</v>
      </c>
      <c r="AC19" t="n">
        <v>1198.710968223038</v>
      </c>
      <c r="AD19" t="n">
        <v>968529.4630794897</v>
      </c>
      <c r="AE19" t="n">
        <v>1325184.739889643</v>
      </c>
      <c r="AF19" t="n">
        <v>1.783288666959007e-06</v>
      </c>
      <c r="AG19" t="n">
        <v>9</v>
      </c>
      <c r="AH19" t="n">
        <v>1198710.968223038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1.0039</v>
      </c>
      <c r="E2" t="n">
        <v>99.62</v>
      </c>
      <c r="F2" t="n">
        <v>94</v>
      </c>
      <c r="G2" t="n">
        <v>15.8</v>
      </c>
      <c r="H2" t="n">
        <v>0.64</v>
      </c>
      <c r="I2" t="n">
        <v>357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271.62</v>
      </c>
      <c r="Q2" t="n">
        <v>3559.62</v>
      </c>
      <c r="R2" t="n">
        <v>697.8</v>
      </c>
      <c r="S2" t="n">
        <v>137.76</v>
      </c>
      <c r="T2" t="n">
        <v>271452.33</v>
      </c>
      <c r="U2" t="n">
        <v>0.2</v>
      </c>
      <c r="V2" t="n">
        <v>0.73</v>
      </c>
      <c r="W2" t="n">
        <v>7.26</v>
      </c>
      <c r="X2" t="n">
        <v>16.59</v>
      </c>
      <c r="Y2" t="n">
        <v>0.5</v>
      </c>
      <c r="Z2" t="n">
        <v>10</v>
      </c>
      <c r="AA2" t="n">
        <v>491.6135507550397</v>
      </c>
      <c r="AB2" t="n">
        <v>672.6473486022107</v>
      </c>
      <c r="AC2" t="n">
        <v>608.4508297180981</v>
      </c>
      <c r="AD2" t="n">
        <v>491613.5507550397</v>
      </c>
      <c r="AE2" t="n">
        <v>672647.3486022108</v>
      </c>
      <c r="AF2" t="n">
        <v>1.912661522134147e-06</v>
      </c>
      <c r="AG2" t="n">
        <v>11</v>
      </c>
      <c r="AH2" t="n">
        <v>608450.8297180982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0.7788</v>
      </c>
      <c r="E2" t="n">
        <v>128.41</v>
      </c>
      <c r="F2" t="n">
        <v>111.72</v>
      </c>
      <c r="G2" t="n">
        <v>9.380000000000001</v>
      </c>
      <c r="H2" t="n">
        <v>0.18</v>
      </c>
      <c r="I2" t="n">
        <v>715</v>
      </c>
      <c r="J2" t="n">
        <v>98.70999999999999</v>
      </c>
      <c r="K2" t="n">
        <v>39.72</v>
      </c>
      <c r="L2" t="n">
        <v>1</v>
      </c>
      <c r="M2" t="n">
        <v>713</v>
      </c>
      <c r="N2" t="n">
        <v>12.99</v>
      </c>
      <c r="O2" t="n">
        <v>12407.75</v>
      </c>
      <c r="P2" t="n">
        <v>980.6</v>
      </c>
      <c r="Q2" t="n">
        <v>3559.68</v>
      </c>
      <c r="R2" t="n">
        <v>1315.14</v>
      </c>
      <c r="S2" t="n">
        <v>137.76</v>
      </c>
      <c r="T2" t="n">
        <v>578332.42</v>
      </c>
      <c r="U2" t="n">
        <v>0.1</v>
      </c>
      <c r="V2" t="n">
        <v>0.62</v>
      </c>
      <c r="W2" t="n">
        <v>7.43</v>
      </c>
      <c r="X2" t="n">
        <v>34.3</v>
      </c>
      <c r="Y2" t="n">
        <v>0.5</v>
      </c>
      <c r="Z2" t="n">
        <v>10</v>
      </c>
      <c r="AA2" t="n">
        <v>1679.984386027033</v>
      </c>
      <c r="AB2" t="n">
        <v>2298.628752642475</v>
      </c>
      <c r="AC2" t="n">
        <v>2079.250850635993</v>
      </c>
      <c r="AD2" t="n">
        <v>1679984.386027033</v>
      </c>
      <c r="AE2" t="n">
        <v>2298628.752642475</v>
      </c>
      <c r="AF2" t="n">
        <v>1.271778411417949e-06</v>
      </c>
      <c r="AG2" t="n">
        <v>14</v>
      </c>
      <c r="AH2" t="n">
        <v>2079250.850635993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1.0236</v>
      </c>
      <c r="E3" t="n">
        <v>97.69</v>
      </c>
      <c r="F3" t="n">
        <v>90.06999999999999</v>
      </c>
      <c r="G3" t="n">
        <v>19.72</v>
      </c>
      <c r="H3" t="n">
        <v>0.35</v>
      </c>
      <c r="I3" t="n">
        <v>274</v>
      </c>
      <c r="J3" t="n">
        <v>99.95</v>
      </c>
      <c r="K3" t="n">
        <v>39.72</v>
      </c>
      <c r="L3" t="n">
        <v>2</v>
      </c>
      <c r="M3" t="n">
        <v>272</v>
      </c>
      <c r="N3" t="n">
        <v>13.24</v>
      </c>
      <c r="O3" t="n">
        <v>12561.45</v>
      </c>
      <c r="P3" t="n">
        <v>757.38</v>
      </c>
      <c r="Q3" t="n">
        <v>3559.42</v>
      </c>
      <c r="R3" t="n">
        <v>581.88</v>
      </c>
      <c r="S3" t="n">
        <v>137.76</v>
      </c>
      <c r="T3" t="n">
        <v>213909.18</v>
      </c>
      <c r="U3" t="n">
        <v>0.24</v>
      </c>
      <c r="V3" t="n">
        <v>0.76</v>
      </c>
      <c r="W3" t="n">
        <v>6.65</v>
      </c>
      <c r="X3" t="n">
        <v>12.67</v>
      </c>
      <c r="Y3" t="n">
        <v>0.5</v>
      </c>
      <c r="Z3" t="n">
        <v>10</v>
      </c>
      <c r="AA3" t="n">
        <v>1029.129245253481</v>
      </c>
      <c r="AB3" t="n">
        <v>1408.100035333802</v>
      </c>
      <c r="AC3" t="n">
        <v>1273.712944242355</v>
      </c>
      <c r="AD3" t="n">
        <v>1029129.245253481</v>
      </c>
      <c r="AE3" t="n">
        <v>1408100.035333802</v>
      </c>
      <c r="AF3" t="n">
        <v>1.671536186347473e-06</v>
      </c>
      <c r="AG3" t="n">
        <v>11</v>
      </c>
      <c r="AH3" t="n">
        <v>1273712.944242355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1.1075</v>
      </c>
      <c r="E4" t="n">
        <v>90.29000000000001</v>
      </c>
      <c r="F4" t="n">
        <v>84.93000000000001</v>
      </c>
      <c r="G4" t="n">
        <v>31.07</v>
      </c>
      <c r="H4" t="n">
        <v>0.52</v>
      </c>
      <c r="I4" t="n">
        <v>164</v>
      </c>
      <c r="J4" t="n">
        <v>101.2</v>
      </c>
      <c r="K4" t="n">
        <v>39.72</v>
      </c>
      <c r="L4" t="n">
        <v>3</v>
      </c>
      <c r="M4" t="n">
        <v>162</v>
      </c>
      <c r="N4" t="n">
        <v>13.49</v>
      </c>
      <c r="O4" t="n">
        <v>12715.54</v>
      </c>
      <c r="P4" t="n">
        <v>680.97</v>
      </c>
      <c r="Q4" t="n">
        <v>3559.42</v>
      </c>
      <c r="R4" t="n">
        <v>406.49</v>
      </c>
      <c r="S4" t="n">
        <v>137.76</v>
      </c>
      <c r="T4" t="n">
        <v>126763.04</v>
      </c>
      <c r="U4" t="n">
        <v>0.34</v>
      </c>
      <c r="V4" t="n">
        <v>0.8100000000000001</v>
      </c>
      <c r="W4" t="n">
        <v>6.5</v>
      </c>
      <c r="X4" t="n">
        <v>7.52</v>
      </c>
      <c r="Y4" t="n">
        <v>0.5</v>
      </c>
      <c r="Z4" t="n">
        <v>10</v>
      </c>
      <c r="AA4" t="n">
        <v>875.4880750084885</v>
      </c>
      <c r="AB4" t="n">
        <v>1197.881408034553</v>
      </c>
      <c r="AC4" t="n">
        <v>1083.557287688849</v>
      </c>
      <c r="AD4" t="n">
        <v>875488.0750084885</v>
      </c>
      <c r="AE4" t="n">
        <v>1197881.408034553</v>
      </c>
      <c r="AF4" t="n">
        <v>1.808544672117845e-06</v>
      </c>
      <c r="AG4" t="n">
        <v>10</v>
      </c>
      <c r="AH4" t="n">
        <v>1083557.287688849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1.1498</v>
      </c>
      <c r="E5" t="n">
        <v>86.97</v>
      </c>
      <c r="F5" t="n">
        <v>82.64</v>
      </c>
      <c r="G5" t="n">
        <v>43.49</v>
      </c>
      <c r="H5" t="n">
        <v>0.6899999999999999</v>
      </c>
      <c r="I5" t="n">
        <v>114</v>
      </c>
      <c r="J5" t="n">
        <v>102.45</v>
      </c>
      <c r="K5" t="n">
        <v>39.72</v>
      </c>
      <c r="L5" t="n">
        <v>4</v>
      </c>
      <c r="M5" t="n">
        <v>112</v>
      </c>
      <c r="N5" t="n">
        <v>13.74</v>
      </c>
      <c r="O5" t="n">
        <v>12870.03</v>
      </c>
      <c r="P5" t="n">
        <v>625.55</v>
      </c>
      <c r="Q5" t="n">
        <v>3559.38</v>
      </c>
      <c r="R5" t="n">
        <v>329.3</v>
      </c>
      <c r="S5" t="n">
        <v>137.76</v>
      </c>
      <c r="T5" t="n">
        <v>88416.17</v>
      </c>
      <c r="U5" t="n">
        <v>0.42</v>
      </c>
      <c r="V5" t="n">
        <v>0.83</v>
      </c>
      <c r="W5" t="n">
        <v>6.41</v>
      </c>
      <c r="X5" t="n">
        <v>5.23</v>
      </c>
      <c r="Y5" t="n">
        <v>0.5</v>
      </c>
      <c r="Z5" t="n">
        <v>10</v>
      </c>
      <c r="AA5" t="n">
        <v>799.4105462027811</v>
      </c>
      <c r="AB5" t="n">
        <v>1093.788776818888</v>
      </c>
      <c r="AC5" t="n">
        <v>989.399111101483</v>
      </c>
      <c r="AD5" t="n">
        <v>799410.5462027811</v>
      </c>
      <c r="AE5" t="n">
        <v>1093788.776818888</v>
      </c>
      <c r="AF5" t="n">
        <v>1.877620464109344e-06</v>
      </c>
      <c r="AG5" t="n">
        <v>10</v>
      </c>
      <c r="AH5" t="n">
        <v>989399.111101483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1.1747</v>
      </c>
      <c r="E6" t="n">
        <v>85.13</v>
      </c>
      <c r="F6" t="n">
        <v>81.34999999999999</v>
      </c>
      <c r="G6" t="n">
        <v>56.1</v>
      </c>
      <c r="H6" t="n">
        <v>0.85</v>
      </c>
      <c r="I6" t="n">
        <v>87</v>
      </c>
      <c r="J6" t="n">
        <v>103.71</v>
      </c>
      <c r="K6" t="n">
        <v>39.72</v>
      </c>
      <c r="L6" t="n">
        <v>5</v>
      </c>
      <c r="M6" t="n">
        <v>55</v>
      </c>
      <c r="N6" t="n">
        <v>14</v>
      </c>
      <c r="O6" t="n">
        <v>13024.91</v>
      </c>
      <c r="P6" t="n">
        <v>584.38</v>
      </c>
      <c r="Q6" t="n">
        <v>3559.39</v>
      </c>
      <c r="R6" t="n">
        <v>284.64</v>
      </c>
      <c r="S6" t="n">
        <v>137.76</v>
      </c>
      <c r="T6" t="n">
        <v>66223.8</v>
      </c>
      <c r="U6" t="n">
        <v>0.48</v>
      </c>
      <c r="V6" t="n">
        <v>0.85</v>
      </c>
      <c r="W6" t="n">
        <v>6.39</v>
      </c>
      <c r="X6" t="n">
        <v>3.94</v>
      </c>
      <c r="Y6" t="n">
        <v>0.5</v>
      </c>
      <c r="Z6" t="n">
        <v>10</v>
      </c>
      <c r="AA6" t="n">
        <v>740.1028516193055</v>
      </c>
      <c r="AB6" t="n">
        <v>1012.641372618954</v>
      </c>
      <c r="AC6" t="n">
        <v>915.996301267293</v>
      </c>
      <c r="AD6" t="n">
        <v>740102.8516193056</v>
      </c>
      <c r="AE6" t="n">
        <v>1012641.372618954</v>
      </c>
      <c r="AF6" t="n">
        <v>1.918282100529872e-06</v>
      </c>
      <c r="AG6" t="n">
        <v>9</v>
      </c>
      <c r="AH6" t="n">
        <v>915996.301267293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1.1792</v>
      </c>
      <c r="E7" t="n">
        <v>84.8</v>
      </c>
      <c r="F7" t="n">
        <v>81.15000000000001</v>
      </c>
      <c r="G7" t="n">
        <v>60.11</v>
      </c>
      <c r="H7" t="n">
        <v>1.01</v>
      </c>
      <c r="I7" t="n">
        <v>81</v>
      </c>
      <c r="J7" t="n">
        <v>104.97</v>
      </c>
      <c r="K7" t="n">
        <v>39.72</v>
      </c>
      <c r="L7" t="n">
        <v>6</v>
      </c>
      <c r="M7" t="n">
        <v>3</v>
      </c>
      <c r="N7" t="n">
        <v>14.25</v>
      </c>
      <c r="O7" t="n">
        <v>13180.19</v>
      </c>
      <c r="P7" t="n">
        <v>573.16</v>
      </c>
      <c r="Q7" t="n">
        <v>3559.4</v>
      </c>
      <c r="R7" t="n">
        <v>275.54</v>
      </c>
      <c r="S7" t="n">
        <v>137.76</v>
      </c>
      <c r="T7" t="n">
        <v>61705.04</v>
      </c>
      <c r="U7" t="n">
        <v>0.5</v>
      </c>
      <c r="V7" t="n">
        <v>0.85</v>
      </c>
      <c r="W7" t="n">
        <v>6.45</v>
      </c>
      <c r="X7" t="n">
        <v>3.74</v>
      </c>
      <c r="Y7" t="n">
        <v>0.5</v>
      </c>
      <c r="Z7" t="n">
        <v>10</v>
      </c>
      <c r="AA7" t="n">
        <v>728.8657178420203</v>
      </c>
      <c r="AB7" t="n">
        <v>997.2662304375178</v>
      </c>
      <c r="AC7" t="n">
        <v>902.0885410765056</v>
      </c>
      <c r="AD7" t="n">
        <v>728865.7178420203</v>
      </c>
      <c r="AE7" t="n">
        <v>997266.2304375179</v>
      </c>
      <c r="AF7" t="n">
        <v>1.925630589039606e-06</v>
      </c>
      <c r="AG7" t="n">
        <v>9</v>
      </c>
      <c r="AH7" t="n">
        <v>902088.5410765057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1.1792</v>
      </c>
      <c r="E8" t="n">
        <v>84.8</v>
      </c>
      <c r="F8" t="n">
        <v>81.15000000000001</v>
      </c>
      <c r="G8" t="n">
        <v>60.11</v>
      </c>
      <c r="H8" t="n">
        <v>1.16</v>
      </c>
      <c r="I8" t="n">
        <v>81</v>
      </c>
      <c r="J8" t="n">
        <v>106.23</v>
      </c>
      <c r="K8" t="n">
        <v>39.72</v>
      </c>
      <c r="L8" t="n">
        <v>7</v>
      </c>
      <c r="M8" t="n">
        <v>0</v>
      </c>
      <c r="N8" t="n">
        <v>14.52</v>
      </c>
      <c r="O8" t="n">
        <v>13335.87</v>
      </c>
      <c r="P8" t="n">
        <v>579.2</v>
      </c>
      <c r="Q8" t="n">
        <v>3559.43</v>
      </c>
      <c r="R8" t="n">
        <v>275.49</v>
      </c>
      <c r="S8" t="n">
        <v>137.76</v>
      </c>
      <c r="T8" t="n">
        <v>61676.91</v>
      </c>
      <c r="U8" t="n">
        <v>0.5</v>
      </c>
      <c r="V8" t="n">
        <v>0.85</v>
      </c>
      <c r="W8" t="n">
        <v>6.46</v>
      </c>
      <c r="X8" t="n">
        <v>3.74</v>
      </c>
      <c r="Y8" t="n">
        <v>0.5</v>
      </c>
      <c r="Z8" t="n">
        <v>10</v>
      </c>
      <c r="AA8" t="n">
        <v>733.3256133297311</v>
      </c>
      <c r="AB8" t="n">
        <v>1003.368456200507</v>
      </c>
      <c r="AC8" t="n">
        <v>907.6083789772024</v>
      </c>
      <c r="AD8" t="n">
        <v>733325.6133297312</v>
      </c>
      <c r="AE8" t="n">
        <v>1003368.456200507</v>
      </c>
      <c r="AF8" t="n">
        <v>1.925630589039606e-06</v>
      </c>
      <c r="AG8" t="n">
        <v>9</v>
      </c>
      <c r="AH8" t="n">
        <v>907608.3789772023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0.674</v>
      </c>
      <c r="E2" t="n">
        <v>148.37</v>
      </c>
      <c r="F2" t="n">
        <v>122.55</v>
      </c>
      <c r="G2" t="n">
        <v>7.93</v>
      </c>
      <c r="H2" t="n">
        <v>0.14</v>
      </c>
      <c r="I2" t="n">
        <v>927</v>
      </c>
      <c r="J2" t="n">
        <v>124.63</v>
      </c>
      <c r="K2" t="n">
        <v>45</v>
      </c>
      <c r="L2" t="n">
        <v>1</v>
      </c>
      <c r="M2" t="n">
        <v>925</v>
      </c>
      <c r="N2" t="n">
        <v>18.64</v>
      </c>
      <c r="O2" t="n">
        <v>15605.44</v>
      </c>
      <c r="P2" t="n">
        <v>1267.51</v>
      </c>
      <c r="Q2" t="n">
        <v>3559.85</v>
      </c>
      <c r="R2" t="n">
        <v>1683.62</v>
      </c>
      <c r="S2" t="n">
        <v>137.76</v>
      </c>
      <c r="T2" t="n">
        <v>761510.7</v>
      </c>
      <c r="U2" t="n">
        <v>0.08</v>
      </c>
      <c r="V2" t="n">
        <v>0.5600000000000001</v>
      </c>
      <c r="W2" t="n">
        <v>7.78</v>
      </c>
      <c r="X2" t="n">
        <v>45.13</v>
      </c>
      <c r="Y2" t="n">
        <v>0.5</v>
      </c>
      <c r="Z2" t="n">
        <v>10</v>
      </c>
      <c r="AA2" t="n">
        <v>2431.975447414906</v>
      </c>
      <c r="AB2" t="n">
        <v>3327.536098337773</v>
      </c>
      <c r="AC2" t="n">
        <v>3009.960723338536</v>
      </c>
      <c r="AD2" t="n">
        <v>2431975.447414906</v>
      </c>
      <c r="AE2" t="n">
        <v>3327536.098337773</v>
      </c>
      <c r="AF2" t="n">
        <v>1.059680672638955e-06</v>
      </c>
      <c r="AG2" t="n">
        <v>16</v>
      </c>
      <c r="AH2" t="n">
        <v>3009960.723338536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0.9607</v>
      </c>
      <c r="E3" t="n">
        <v>104.09</v>
      </c>
      <c r="F3" t="n">
        <v>93.27</v>
      </c>
      <c r="G3" t="n">
        <v>16.46</v>
      </c>
      <c r="H3" t="n">
        <v>0.28</v>
      </c>
      <c r="I3" t="n">
        <v>340</v>
      </c>
      <c r="J3" t="n">
        <v>125.95</v>
      </c>
      <c r="K3" t="n">
        <v>45</v>
      </c>
      <c r="L3" t="n">
        <v>2</v>
      </c>
      <c r="M3" t="n">
        <v>338</v>
      </c>
      <c r="N3" t="n">
        <v>18.95</v>
      </c>
      <c r="O3" t="n">
        <v>15767.7</v>
      </c>
      <c r="P3" t="n">
        <v>938.9400000000001</v>
      </c>
      <c r="Q3" t="n">
        <v>3559.5</v>
      </c>
      <c r="R3" t="n">
        <v>688.92</v>
      </c>
      <c r="S3" t="n">
        <v>137.76</v>
      </c>
      <c r="T3" t="n">
        <v>267097.81</v>
      </c>
      <c r="U3" t="n">
        <v>0.2</v>
      </c>
      <c r="V3" t="n">
        <v>0.74</v>
      </c>
      <c r="W3" t="n">
        <v>6.8</v>
      </c>
      <c r="X3" t="n">
        <v>15.86</v>
      </c>
      <c r="Y3" t="n">
        <v>0.5</v>
      </c>
      <c r="Z3" t="n">
        <v>10</v>
      </c>
      <c r="AA3" t="n">
        <v>1303.788739031697</v>
      </c>
      <c r="AB3" t="n">
        <v>1783.901271842841</v>
      </c>
      <c r="AC3" t="n">
        <v>1613.648238179319</v>
      </c>
      <c r="AD3" t="n">
        <v>1303788.739031697</v>
      </c>
      <c r="AE3" t="n">
        <v>1783901.271842841</v>
      </c>
      <c r="AF3" t="n">
        <v>1.510438015139828e-06</v>
      </c>
      <c r="AG3" t="n">
        <v>11</v>
      </c>
      <c r="AH3" t="n">
        <v>1613648.238179319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1.0613</v>
      </c>
      <c r="E4" t="n">
        <v>94.22</v>
      </c>
      <c r="F4" t="n">
        <v>86.84999999999999</v>
      </c>
      <c r="G4" t="n">
        <v>25.42</v>
      </c>
      <c r="H4" t="n">
        <v>0.42</v>
      </c>
      <c r="I4" t="n">
        <v>205</v>
      </c>
      <c r="J4" t="n">
        <v>127.27</v>
      </c>
      <c r="K4" t="n">
        <v>45</v>
      </c>
      <c r="L4" t="n">
        <v>3</v>
      </c>
      <c r="M4" t="n">
        <v>203</v>
      </c>
      <c r="N4" t="n">
        <v>19.27</v>
      </c>
      <c r="O4" t="n">
        <v>15930.42</v>
      </c>
      <c r="P4" t="n">
        <v>848.6799999999999</v>
      </c>
      <c r="Q4" t="n">
        <v>3559.43</v>
      </c>
      <c r="R4" t="n">
        <v>472.01</v>
      </c>
      <c r="S4" t="n">
        <v>137.76</v>
      </c>
      <c r="T4" t="n">
        <v>159317.38</v>
      </c>
      <c r="U4" t="n">
        <v>0.29</v>
      </c>
      <c r="V4" t="n">
        <v>0.79</v>
      </c>
      <c r="W4" t="n">
        <v>6.56</v>
      </c>
      <c r="X4" t="n">
        <v>9.44</v>
      </c>
      <c r="Y4" t="n">
        <v>0.5</v>
      </c>
      <c r="Z4" t="n">
        <v>10</v>
      </c>
      <c r="AA4" t="n">
        <v>1086.430046780366</v>
      </c>
      <c r="AB4" t="n">
        <v>1486.501519915838</v>
      </c>
      <c r="AC4" t="n">
        <v>1344.631901173056</v>
      </c>
      <c r="AD4" t="n">
        <v>1086430.046780366</v>
      </c>
      <c r="AE4" t="n">
        <v>1486501.519915838</v>
      </c>
      <c r="AF4" t="n">
        <v>1.668604002777037e-06</v>
      </c>
      <c r="AG4" t="n">
        <v>10</v>
      </c>
      <c r="AH4" t="n">
        <v>1344631.901173056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1.1136</v>
      </c>
      <c r="E5" t="n">
        <v>89.8</v>
      </c>
      <c r="F5" t="n">
        <v>83.98999999999999</v>
      </c>
      <c r="G5" t="n">
        <v>35</v>
      </c>
      <c r="H5" t="n">
        <v>0.55</v>
      </c>
      <c r="I5" t="n">
        <v>144</v>
      </c>
      <c r="J5" t="n">
        <v>128.59</v>
      </c>
      <c r="K5" t="n">
        <v>45</v>
      </c>
      <c r="L5" t="n">
        <v>4</v>
      </c>
      <c r="M5" t="n">
        <v>142</v>
      </c>
      <c r="N5" t="n">
        <v>19.59</v>
      </c>
      <c r="O5" t="n">
        <v>16093.6</v>
      </c>
      <c r="P5" t="n">
        <v>795.85</v>
      </c>
      <c r="Q5" t="n">
        <v>3559.38</v>
      </c>
      <c r="R5" t="n">
        <v>375.27</v>
      </c>
      <c r="S5" t="n">
        <v>137.76</v>
      </c>
      <c r="T5" t="n">
        <v>111254.39</v>
      </c>
      <c r="U5" t="n">
        <v>0.37</v>
      </c>
      <c r="V5" t="n">
        <v>0.82</v>
      </c>
      <c r="W5" t="n">
        <v>6.45</v>
      </c>
      <c r="X5" t="n">
        <v>6.58</v>
      </c>
      <c r="Y5" t="n">
        <v>0.5</v>
      </c>
      <c r="Z5" t="n">
        <v>10</v>
      </c>
      <c r="AA5" t="n">
        <v>990.8586305752577</v>
      </c>
      <c r="AB5" t="n">
        <v>1355.736491950698</v>
      </c>
      <c r="AC5" t="n">
        <v>1226.34690394704</v>
      </c>
      <c r="AD5" t="n">
        <v>990858.6305752577</v>
      </c>
      <c r="AE5" t="n">
        <v>1355736.491950698</v>
      </c>
      <c r="AF5" t="n">
        <v>1.750831449630178e-06</v>
      </c>
      <c r="AG5" t="n">
        <v>10</v>
      </c>
      <c r="AH5" t="n">
        <v>1226346.90394704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1.1447</v>
      </c>
      <c r="E6" t="n">
        <v>87.36</v>
      </c>
      <c r="F6" t="n">
        <v>82.42</v>
      </c>
      <c r="G6" t="n">
        <v>44.96</v>
      </c>
      <c r="H6" t="n">
        <v>0.68</v>
      </c>
      <c r="I6" t="n">
        <v>110</v>
      </c>
      <c r="J6" t="n">
        <v>129.92</v>
      </c>
      <c r="K6" t="n">
        <v>45</v>
      </c>
      <c r="L6" t="n">
        <v>5</v>
      </c>
      <c r="M6" t="n">
        <v>108</v>
      </c>
      <c r="N6" t="n">
        <v>19.92</v>
      </c>
      <c r="O6" t="n">
        <v>16257.24</v>
      </c>
      <c r="P6" t="n">
        <v>754.92</v>
      </c>
      <c r="Q6" t="n">
        <v>3559.36</v>
      </c>
      <c r="R6" t="n">
        <v>321.49</v>
      </c>
      <c r="S6" t="n">
        <v>137.76</v>
      </c>
      <c r="T6" t="n">
        <v>84533.03</v>
      </c>
      <c r="U6" t="n">
        <v>0.43</v>
      </c>
      <c r="V6" t="n">
        <v>0.83</v>
      </c>
      <c r="W6" t="n">
        <v>6.41</v>
      </c>
      <c r="X6" t="n">
        <v>5.01</v>
      </c>
      <c r="Y6" t="n">
        <v>0.5</v>
      </c>
      <c r="Z6" t="n">
        <v>10</v>
      </c>
      <c r="AA6" t="n">
        <v>931.3145620862534</v>
      </c>
      <c r="AB6" t="n">
        <v>1274.265670545138</v>
      </c>
      <c r="AC6" t="n">
        <v>1152.651543391411</v>
      </c>
      <c r="AD6" t="n">
        <v>931314.5620862534</v>
      </c>
      <c r="AE6" t="n">
        <v>1274265.670545138</v>
      </c>
      <c r="AF6" t="n">
        <v>1.799727694317228e-06</v>
      </c>
      <c r="AG6" t="n">
        <v>10</v>
      </c>
      <c r="AH6" t="n">
        <v>1152651.543391411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1.1667</v>
      </c>
      <c r="E7" t="n">
        <v>85.70999999999999</v>
      </c>
      <c r="F7" t="n">
        <v>81.36</v>
      </c>
      <c r="G7" t="n">
        <v>56.11</v>
      </c>
      <c r="H7" t="n">
        <v>0.8100000000000001</v>
      </c>
      <c r="I7" t="n">
        <v>87</v>
      </c>
      <c r="J7" t="n">
        <v>131.25</v>
      </c>
      <c r="K7" t="n">
        <v>45</v>
      </c>
      <c r="L7" t="n">
        <v>6</v>
      </c>
      <c r="M7" t="n">
        <v>85</v>
      </c>
      <c r="N7" t="n">
        <v>20.25</v>
      </c>
      <c r="O7" t="n">
        <v>16421.36</v>
      </c>
      <c r="P7" t="n">
        <v>717.1799999999999</v>
      </c>
      <c r="Q7" t="n">
        <v>3559.34</v>
      </c>
      <c r="R7" t="n">
        <v>286.02</v>
      </c>
      <c r="S7" t="n">
        <v>137.76</v>
      </c>
      <c r="T7" t="n">
        <v>66911.63</v>
      </c>
      <c r="U7" t="n">
        <v>0.48</v>
      </c>
      <c r="V7" t="n">
        <v>0.85</v>
      </c>
      <c r="W7" t="n">
        <v>6.36</v>
      </c>
      <c r="X7" t="n">
        <v>3.95</v>
      </c>
      <c r="Y7" t="n">
        <v>0.5</v>
      </c>
      <c r="Z7" t="n">
        <v>10</v>
      </c>
      <c r="AA7" t="n">
        <v>873.3525893122994</v>
      </c>
      <c r="AB7" t="n">
        <v>1194.959542294047</v>
      </c>
      <c r="AC7" t="n">
        <v>1080.914280713753</v>
      </c>
      <c r="AD7" t="n">
        <v>873352.5893122994</v>
      </c>
      <c r="AE7" t="n">
        <v>1194959.542294047</v>
      </c>
      <c r="AF7" t="n">
        <v>1.834316677697135e-06</v>
      </c>
      <c r="AG7" t="n">
        <v>9</v>
      </c>
      <c r="AH7" t="n">
        <v>1080914.280713753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1.1813</v>
      </c>
      <c r="E8" t="n">
        <v>84.65000000000001</v>
      </c>
      <c r="F8" t="n">
        <v>80.68000000000001</v>
      </c>
      <c r="G8" t="n">
        <v>67.23</v>
      </c>
      <c r="H8" t="n">
        <v>0.93</v>
      </c>
      <c r="I8" t="n">
        <v>72</v>
      </c>
      <c r="J8" t="n">
        <v>132.58</v>
      </c>
      <c r="K8" t="n">
        <v>45</v>
      </c>
      <c r="L8" t="n">
        <v>7</v>
      </c>
      <c r="M8" t="n">
        <v>65</v>
      </c>
      <c r="N8" t="n">
        <v>20.59</v>
      </c>
      <c r="O8" t="n">
        <v>16585.95</v>
      </c>
      <c r="P8" t="n">
        <v>683.33</v>
      </c>
      <c r="Q8" t="n">
        <v>3559.32</v>
      </c>
      <c r="R8" t="n">
        <v>262.68</v>
      </c>
      <c r="S8" t="n">
        <v>137.76</v>
      </c>
      <c r="T8" t="n">
        <v>55315.67</v>
      </c>
      <c r="U8" t="n">
        <v>0.52</v>
      </c>
      <c r="V8" t="n">
        <v>0.85</v>
      </c>
      <c r="W8" t="n">
        <v>6.35</v>
      </c>
      <c r="X8" t="n">
        <v>3.27</v>
      </c>
      <c r="Y8" t="n">
        <v>0.5</v>
      </c>
      <c r="Z8" t="n">
        <v>10</v>
      </c>
      <c r="AA8" t="n">
        <v>836.9525734568484</v>
      </c>
      <c r="AB8" t="n">
        <v>1145.155434745255</v>
      </c>
      <c r="AC8" t="n">
        <v>1035.863407288914</v>
      </c>
      <c r="AD8" t="n">
        <v>836952.5734568484</v>
      </c>
      <c r="AE8" t="n">
        <v>1145155.434745255</v>
      </c>
      <c r="AF8" t="n">
        <v>1.857271184849254e-06</v>
      </c>
      <c r="AG8" t="n">
        <v>9</v>
      </c>
      <c r="AH8" t="n">
        <v>1035863.407288914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1.1899</v>
      </c>
      <c r="E9" t="n">
        <v>84.04000000000001</v>
      </c>
      <c r="F9" t="n">
        <v>80.3</v>
      </c>
      <c r="G9" t="n">
        <v>76.47</v>
      </c>
      <c r="H9" t="n">
        <v>1.06</v>
      </c>
      <c r="I9" t="n">
        <v>63</v>
      </c>
      <c r="J9" t="n">
        <v>133.92</v>
      </c>
      <c r="K9" t="n">
        <v>45</v>
      </c>
      <c r="L9" t="n">
        <v>8</v>
      </c>
      <c r="M9" t="n">
        <v>21</v>
      </c>
      <c r="N9" t="n">
        <v>20.93</v>
      </c>
      <c r="O9" t="n">
        <v>16751.02</v>
      </c>
      <c r="P9" t="n">
        <v>656.85</v>
      </c>
      <c r="Q9" t="n">
        <v>3559.28</v>
      </c>
      <c r="R9" t="n">
        <v>248.15</v>
      </c>
      <c r="S9" t="n">
        <v>137.76</v>
      </c>
      <c r="T9" t="n">
        <v>48100.04</v>
      </c>
      <c r="U9" t="n">
        <v>0.5600000000000001</v>
      </c>
      <c r="V9" t="n">
        <v>0.86</v>
      </c>
      <c r="W9" t="n">
        <v>6.38</v>
      </c>
      <c r="X9" t="n">
        <v>2.89</v>
      </c>
      <c r="Y9" t="n">
        <v>0.5</v>
      </c>
      <c r="Z9" t="n">
        <v>10</v>
      </c>
      <c r="AA9" t="n">
        <v>811.2012248264549</v>
      </c>
      <c r="AB9" t="n">
        <v>1109.921303479829</v>
      </c>
      <c r="AC9" t="n">
        <v>1003.991972060046</v>
      </c>
      <c r="AD9" t="n">
        <v>811201.2248264549</v>
      </c>
      <c r="AE9" t="n">
        <v>1109921.303479829</v>
      </c>
      <c r="AF9" t="n">
        <v>1.870792332897763e-06</v>
      </c>
      <c r="AG9" t="n">
        <v>9</v>
      </c>
      <c r="AH9" t="n">
        <v>1003991.972060046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1.1919</v>
      </c>
      <c r="E10" t="n">
        <v>83.90000000000001</v>
      </c>
      <c r="F10" t="n">
        <v>80.20999999999999</v>
      </c>
      <c r="G10" t="n">
        <v>78.89</v>
      </c>
      <c r="H10" t="n">
        <v>1.18</v>
      </c>
      <c r="I10" t="n">
        <v>61</v>
      </c>
      <c r="J10" t="n">
        <v>135.27</v>
      </c>
      <c r="K10" t="n">
        <v>45</v>
      </c>
      <c r="L10" t="n">
        <v>9</v>
      </c>
      <c r="M10" t="n">
        <v>2</v>
      </c>
      <c r="N10" t="n">
        <v>21.27</v>
      </c>
      <c r="O10" t="n">
        <v>16916.71</v>
      </c>
      <c r="P10" t="n">
        <v>655.84</v>
      </c>
      <c r="Q10" t="n">
        <v>3559.32</v>
      </c>
      <c r="R10" t="n">
        <v>244.62</v>
      </c>
      <c r="S10" t="n">
        <v>137.76</v>
      </c>
      <c r="T10" t="n">
        <v>46344.23</v>
      </c>
      <c r="U10" t="n">
        <v>0.5600000000000001</v>
      </c>
      <c r="V10" t="n">
        <v>0.86</v>
      </c>
      <c r="W10" t="n">
        <v>6.39</v>
      </c>
      <c r="X10" t="n">
        <v>2.8</v>
      </c>
      <c r="Y10" t="n">
        <v>0.5</v>
      </c>
      <c r="Z10" t="n">
        <v>10</v>
      </c>
      <c r="AA10" t="n">
        <v>809.02205241274</v>
      </c>
      <c r="AB10" t="n">
        <v>1106.939663645082</v>
      </c>
      <c r="AC10" t="n">
        <v>1001.29489574637</v>
      </c>
      <c r="AD10" t="n">
        <v>809022.05241274</v>
      </c>
      <c r="AE10" t="n">
        <v>1106939.663645082</v>
      </c>
      <c r="AF10" t="n">
        <v>1.8739367859323e-06</v>
      </c>
      <c r="AG10" t="n">
        <v>9</v>
      </c>
      <c r="AH10" t="n">
        <v>1001294.89574637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1.1919</v>
      </c>
      <c r="E11" t="n">
        <v>83.90000000000001</v>
      </c>
      <c r="F11" t="n">
        <v>80.20999999999999</v>
      </c>
      <c r="G11" t="n">
        <v>78.89</v>
      </c>
      <c r="H11" t="n">
        <v>1.29</v>
      </c>
      <c r="I11" t="n">
        <v>61</v>
      </c>
      <c r="J11" t="n">
        <v>136.61</v>
      </c>
      <c r="K11" t="n">
        <v>45</v>
      </c>
      <c r="L11" t="n">
        <v>10</v>
      </c>
      <c r="M11" t="n">
        <v>0</v>
      </c>
      <c r="N11" t="n">
        <v>21.61</v>
      </c>
      <c r="O11" t="n">
        <v>17082.76</v>
      </c>
      <c r="P11" t="n">
        <v>661.33</v>
      </c>
      <c r="Q11" t="n">
        <v>3559.37</v>
      </c>
      <c r="R11" t="n">
        <v>244.51</v>
      </c>
      <c r="S11" t="n">
        <v>137.76</v>
      </c>
      <c r="T11" t="n">
        <v>46289.5</v>
      </c>
      <c r="U11" t="n">
        <v>0.5600000000000001</v>
      </c>
      <c r="V11" t="n">
        <v>0.86</v>
      </c>
      <c r="W11" t="n">
        <v>6.39</v>
      </c>
      <c r="X11" t="n">
        <v>2.8</v>
      </c>
      <c r="Y11" t="n">
        <v>0.5</v>
      </c>
      <c r="Z11" t="n">
        <v>10</v>
      </c>
      <c r="AA11" t="n">
        <v>813.0326375333176</v>
      </c>
      <c r="AB11" t="n">
        <v>1112.427123141584</v>
      </c>
      <c r="AC11" t="n">
        <v>1006.258639810224</v>
      </c>
      <c r="AD11" t="n">
        <v>813032.6375333176</v>
      </c>
      <c r="AE11" t="n">
        <v>1112427.123141584</v>
      </c>
      <c r="AF11" t="n">
        <v>1.8739367859323e-06</v>
      </c>
      <c r="AG11" t="n">
        <v>9</v>
      </c>
      <c r="AH11" t="n">
        <v>1006258.639810224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2024-09-25T21:33:56Z</dcterms:created>
  <dcterms:modified xmlns:dcterms="http://purl.org/dc/terms/" xmlns:xsi="http://www.w3.org/2001/XMLSchema-instance" xsi:type="dcterms:W3CDTF">2024-09-25T21:33:56Z</dcterms:modified>
</cp:coreProperties>
</file>