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gráficos!$A$7:$A$234</f>
              <numCache>
                <formatCode>General</formatCode>
                <ptCount val="2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</numCache>
            </numRef>
          </xVal>
          <yVal>
            <numRef>
              <f>gráficos!$B$7:$B$234</f>
              <numCache>
                <formatCode>General</formatCode>
                <ptCount val="2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2.9125</v>
      </c>
      <c r="E2" t="n">
        <v>34.33</v>
      </c>
      <c r="F2" t="n">
        <v>22.87</v>
      </c>
      <c r="G2" t="n">
        <v>5.97</v>
      </c>
      <c r="H2" t="n">
        <v>0.09</v>
      </c>
      <c r="I2" t="n">
        <v>230</v>
      </c>
      <c r="J2" t="n">
        <v>194.77</v>
      </c>
      <c r="K2" t="n">
        <v>54.38</v>
      </c>
      <c r="L2" t="n">
        <v>1</v>
      </c>
      <c r="M2" t="n">
        <v>228</v>
      </c>
      <c r="N2" t="n">
        <v>39.4</v>
      </c>
      <c r="O2" t="n">
        <v>24256.19</v>
      </c>
      <c r="P2" t="n">
        <v>318.97</v>
      </c>
      <c r="Q2" t="n">
        <v>592.83</v>
      </c>
      <c r="R2" t="n">
        <v>179.96</v>
      </c>
      <c r="S2" t="n">
        <v>30.64</v>
      </c>
      <c r="T2" t="n">
        <v>72432.46000000001</v>
      </c>
      <c r="U2" t="n">
        <v>0.17</v>
      </c>
      <c r="V2" t="n">
        <v>0.71</v>
      </c>
      <c r="W2" t="n">
        <v>2.73</v>
      </c>
      <c r="X2" t="n">
        <v>4.71</v>
      </c>
      <c r="Y2" t="n">
        <v>0.5</v>
      </c>
      <c r="Z2" t="n">
        <v>10</v>
      </c>
      <c r="AA2" t="n">
        <v>1082.737816979291</v>
      </c>
      <c r="AB2" t="n">
        <v>1481.449648212324</v>
      </c>
      <c r="AC2" t="n">
        <v>1340.062173014579</v>
      </c>
      <c r="AD2" t="n">
        <v>1082737.81697929</v>
      </c>
      <c r="AE2" t="n">
        <v>1481449.648212324</v>
      </c>
      <c r="AF2" t="n">
        <v>6.798214321751349e-07</v>
      </c>
      <c r="AG2" t="n">
        <v>23</v>
      </c>
      <c r="AH2" t="n">
        <v>1340062.173014579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3.755</v>
      </c>
      <c r="E3" t="n">
        <v>26.63</v>
      </c>
      <c r="F3" t="n">
        <v>20.19</v>
      </c>
      <c r="G3" t="n">
        <v>11.99</v>
      </c>
      <c r="H3" t="n">
        <v>0.18</v>
      </c>
      <c r="I3" t="n">
        <v>101</v>
      </c>
      <c r="J3" t="n">
        <v>196.32</v>
      </c>
      <c r="K3" t="n">
        <v>54.38</v>
      </c>
      <c r="L3" t="n">
        <v>2</v>
      </c>
      <c r="M3" t="n">
        <v>99</v>
      </c>
      <c r="N3" t="n">
        <v>39.95</v>
      </c>
      <c r="O3" t="n">
        <v>24447.22</v>
      </c>
      <c r="P3" t="n">
        <v>279.46</v>
      </c>
      <c r="Q3" t="n">
        <v>592.73</v>
      </c>
      <c r="R3" t="n">
        <v>96.27</v>
      </c>
      <c r="S3" t="n">
        <v>30.64</v>
      </c>
      <c r="T3" t="n">
        <v>31230.01</v>
      </c>
      <c r="U3" t="n">
        <v>0.32</v>
      </c>
      <c r="V3" t="n">
        <v>0.8</v>
      </c>
      <c r="W3" t="n">
        <v>2.52</v>
      </c>
      <c r="X3" t="n">
        <v>2.03</v>
      </c>
      <c r="Y3" t="n">
        <v>0.5</v>
      </c>
      <c r="Z3" t="n">
        <v>10</v>
      </c>
      <c r="AA3" t="n">
        <v>766.4096727731608</v>
      </c>
      <c r="AB3" t="n">
        <v>1048.635525896698</v>
      </c>
      <c r="AC3" t="n">
        <v>948.5552230743209</v>
      </c>
      <c r="AD3" t="n">
        <v>766409.6727731607</v>
      </c>
      <c r="AE3" t="n">
        <v>1048635.525896698</v>
      </c>
      <c r="AF3" t="n">
        <v>8.764736404524056e-07</v>
      </c>
      <c r="AG3" t="n">
        <v>18</v>
      </c>
      <c r="AH3" t="n">
        <v>948555.2230743209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4.0811</v>
      </c>
      <c r="E4" t="n">
        <v>24.5</v>
      </c>
      <c r="F4" t="n">
        <v>19.46</v>
      </c>
      <c r="G4" t="n">
        <v>17.96</v>
      </c>
      <c r="H4" t="n">
        <v>0.27</v>
      </c>
      <c r="I4" t="n">
        <v>65</v>
      </c>
      <c r="J4" t="n">
        <v>197.88</v>
      </c>
      <c r="K4" t="n">
        <v>54.38</v>
      </c>
      <c r="L4" t="n">
        <v>3</v>
      </c>
      <c r="M4" t="n">
        <v>63</v>
      </c>
      <c r="N4" t="n">
        <v>40.5</v>
      </c>
      <c r="O4" t="n">
        <v>24639</v>
      </c>
      <c r="P4" t="n">
        <v>267.55</v>
      </c>
      <c r="Q4" t="n">
        <v>592.67</v>
      </c>
      <c r="R4" t="n">
        <v>73.69</v>
      </c>
      <c r="S4" t="n">
        <v>30.64</v>
      </c>
      <c r="T4" t="n">
        <v>20120.78</v>
      </c>
      <c r="U4" t="n">
        <v>0.42</v>
      </c>
      <c r="V4" t="n">
        <v>0.83</v>
      </c>
      <c r="W4" t="n">
        <v>2.46</v>
      </c>
      <c r="X4" t="n">
        <v>1.3</v>
      </c>
      <c r="Y4" t="n">
        <v>0.5</v>
      </c>
      <c r="Z4" t="n">
        <v>10</v>
      </c>
      <c r="AA4" t="n">
        <v>677.8865936624994</v>
      </c>
      <c r="AB4" t="n">
        <v>927.5143436948679</v>
      </c>
      <c r="AC4" t="n">
        <v>838.9936765071863</v>
      </c>
      <c r="AD4" t="n">
        <v>677886.5936624995</v>
      </c>
      <c r="AE4" t="n">
        <v>927514.3436948679</v>
      </c>
      <c r="AF4" t="n">
        <v>9.525902993476198e-07</v>
      </c>
      <c r="AG4" t="n">
        <v>16</v>
      </c>
      <c r="AH4" t="n">
        <v>838993.6765071863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4.2552</v>
      </c>
      <c r="E5" t="n">
        <v>23.5</v>
      </c>
      <c r="F5" t="n">
        <v>19.12</v>
      </c>
      <c r="G5" t="n">
        <v>23.9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46</v>
      </c>
      <c r="N5" t="n">
        <v>41.06</v>
      </c>
      <c r="O5" t="n">
        <v>24831.54</v>
      </c>
      <c r="P5" t="n">
        <v>261.08</v>
      </c>
      <c r="Q5" t="n">
        <v>592.72</v>
      </c>
      <c r="R5" t="n">
        <v>63.06</v>
      </c>
      <c r="S5" t="n">
        <v>30.64</v>
      </c>
      <c r="T5" t="n">
        <v>14890</v>
      </c>
      <c r="U5" t="n">
        <v>0.49</v>
      </c>
      <c r="V5" t="n">
        <v>0.85</v>
      </c>
      <c r="W5" t="n">
        <v>2.43</v>
      </c>
      <c r="X5" t="n">
        <v>0.96</v>
      </c>
      <c r="Y5" t="n">
        <v>0.5</v>
      </c>
      <c r="Z5" t="n">
        <v>10</v>
      </c>
      <c r="AA5" t="n">
        <v>647.9119924975929</v>
      </c>
      <c r="AB5" t="n">
        <v>886.5017719949689</v>
      </c>
      <c r="AC5" t="n">
        <v>801.8952870888197</v>
      </c>
      <c r="AD5" t="n">
        <v>647911.9924975929</v>
      </c>
      <c r="AE5" t="n">
        <v>886501.7719949689</v>
      </c>
      <c r="AF5" t="n">
        <v>9.932278654735226e-07</v>
      </c>
      <c r="AG5" t="n">
        <v>16</v>
      </c>
      <c r="AH5" t="n">
        <v>801895.2870888197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4.3688</v>
      </c>
      <c r="E6" t="n">
        <v>22.89</v>
      </c>
      <c r="F6" t="n">
        <v>18.89</v>
      </c>
      <c r="G6" t="n">
        <v>29.83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256.26</v>
      </c>
      <c r="Q6" t="n">
        <v>592.73</v>
      </c>
      <c r="R6" t="n">
        <v>56.44</v>
      </c>
      <c r="S6" t="n">
        <v>30.64</v>
      </c>
      <c r="T6" t="n">
        <v>11630.19</v>
      </c>
      <c r="U6" t="n">
        <v>0.54</v>
      </c>
      <c r="V6" t="n">
        <v>0.86</v>
      </c>
      <c r="W6" t="n">
        <v>2.4</v>
      </c>
      <c r="X6" t="n">
        <v>0.74</v>
      </c>
      <c r="Y6" t="n">
        <v>0.5</v>
      </c>
      <c r="Z6" t="n">
        <v>10</v>
      </c>
      <c r="AA6" t="n">
        <v>616.5673313145376</v>
      </c>
      <c r="AB6" t="n">
        <v>843.6146237354562</v>
      </c>
      <c r="AC6" t="n">
        <v>763.1012280667045</v>
      </c>
      <c r="AD6" t="n">
        <v>616567.3313145376</v>
      </c>
      <c r="AE6" t="n">
        <v>843614.6237354563</v>
      </c>
      <c r="AF6" t="n">
        <v>1.019743819016903e-06</v>
      </c>
      <c r="AG6" t="n">
        <v>15</v>
      </c>
      <c r="AH6" t="n">
        <v>763101.2280667045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4.4315</v>
      </c>
      <c r="E7" t="n">
        <v>22.57</v>
      </c>
      <c r="F7" t="n">
        <v>18.8</v>
      </c>
      <c r="G7" t="n">
        <v>35.26</v>
      </c>
      <c r="H7" t="n">
        <v>0.53</v>
      </c>
      <c r="I7" t="n">
        <v>32</v>
      </c>
      <c r="J7" t="n">
        <v>202.58</v>
      </c>
      <c r="K7" t="n">
        <v>54.38</v>
      </c>
      <c r="L7" t="n">
        <v>6</v>
      </c>
      <c r="M7" t="n">
        <v>30</v>
      </c>
      <c r="N7" t="n">
        <v>42.2</v>
      </c>
      <c r="O7" t="n">
        <v>25218.93</v>
      </c>
      <c r="P7" t="n">
        <v>253.16</v>
      </c>
      <c r="Q7" t="n">
        <v>592.6799999999999</v>
      </c>
      <c r="R7" t="n">
        <v>53.36</v>
      </c>
      <c r="S7" t="n">
        <v>30.64</v>
      </c>
      <c r="T7" t="n">
        <v>10119.68</v>
      </c>
      <c r="U7" t="n">
        <v>0.57</v>
      </c>
      <c r="V7" t="n">
        <v>0.86</v>
      </c>
      <c r="W7" t="n">
        <v>2.41</v>
      </c>
      <c r="X7" t="n">
        <v>0.65</v>
      </c>
      <c r="Y7" t="n">
        <v>0.5</v>
      </c>
      <c r="Z7" t="n">
        <v>10</v>
      </c>
      <c r="AA7" t="n">
        <v>606.1393000185232</v>
      </c>
      <c r="AB7" t="n">
        <v>829.3465312639773</v>
      </c>
      <c r="AC7" t="n">
        <v>750.1948623153097</v>
      </c>
      <c r="AD7" t="n">
        <v>606139.3000185231</v>
      </c>
      <c r="AE7" t="n">
        <v>829346.5312639773</v>
      </c>
      <c r="AF7" t="n">
        <v>1.034378944784244e-06</v>
      </c>
      <c r="AG7" t="n">
        <v>15</v>
      </c>
      <c r="AH7" t="n">
        <v>750194.8623153097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4.4929</v>
      </c>
      <c r="E8" t="n">
        <v>22.26</v>
      </c>
      <c r="F8" t="n">
        <v>18.69</v>
      </c>
      <c r="G8" t="n">
        <v>41.53</v>
      </c>
      <c r="H8" t="n">
        <v>0.61</v>
      </c>
      <c r="I8" t="n">
        <v>27</v>
      </c>
      <c r="J8" t="n">
        <v>204.16</v>
      </c>
      <c r="K8" t="n">
        <v>54.38</v>
      </c>
      <c r="L8" t="n">
        <v>7</v>
      </c>
      <c r="M8" t="n">
        <v>25</v>
      </c>
      <c r="N8" t="n">
        <v>42.78</v>
      </c>
      <c r="O8" t="n">
        <v>25413.94</v>
      </c>
      <c r="P8" t="n">
        <v>249.81</v>
      </c>
      <c r="Q8" t="n">
        <v>592.6900000000001</v>
      </c>
      <c r="R8" t="n">
        <v>49.79</v>
      </c>
      <c r="S8" t="n">
        <v>30.64</v>
      </c>
      <c r="T8" t="n">
        <v>8363.08</v>
      </c>
      <c r="U8" t="n">
        <v>0.62</v>
      </c>
      <c r="V8" t="n">
        <v>0.87</v>
      </c>
      <c r="W8" t="n">
        <v>2.4</v>
      </c>
      <c r="X8" t="n">
        <v>0.53</v>
      </c>
      <c r="Y8" t="n">
        <v>0.5</v>
      </c>
      <c r="Z8" t="n">
        <v>10</v>
      </c>
      <c r="AA8" t="n">
        <v>595.7031739281957</v>
      </c>
      <c r="AB8" t="n">
        <v>815.0673631378023</v>
      </c>
      <c r="AC8" t="n">
        <v>737.2784779541587</v>
      </c>
      <c r="AD8" t="n">
        <v>595703.1739281957</v>
      </c>
      <c r="AE8" t="n">
        <v>815067.3631378023</v>
      </c>
      <c r="AF8" t="n">
        <v>1.048710630942374e-06</v>
      </c>
      <c r="AG8" t="n">
        <v>15</v>
      </c>
      <c r="AH8" t="n">
        <v>737278.4779541587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4.5269</v>
      </c>
      <c r="E9" t="n">
        <v>22.09</v>
      </c>
      <c r="F9" t="n">
        <v>18.64</v>
      </c>
      <c r="G9" t="n">
        <v>46.6</v>
      </c>
      <c r="H9" t="n">
        <v>0.6899999999999999</v>
      </c>
      <c r="I9" t="n">
        <v>24</v>
      </c>
      <c r="J9" t="n">
        <v>205.75</v>
      </c>
      <c r="K9" t="n">
        <v>54.38</v>
      </c>
      <c r="L9" t="n">
        <v>8</v>
      </c>
      <c r="M9" t="n">
        <v>22</v>
      </c>
      <c r="N9" t="n">
        <v>43.37</v>
      </c>
      <c r="O9" t="n">
        <v>25609.61</v>
      </c>
      <c r="P9" t="n">
        <v>246.63</v>
      </c>
      <c r="Q9" t="n">
        <v>592.71</v>
      </c>
      <c r="R9" t="n">
        <v>48.06</v>
      </c>
      <c r="S9" t="n">
        <v>30.64</v>
      </c>
      <c r="T9" t="n">
        <v>7511.94</v>
      </c>
      <c r="U9" t="n">
        <v>0.64</v>
      </c>
      <c r="V9" t="n">
        <v>0.87</v>
      </c>
      <c r="W9" t="n">
        <v>2.4</v>
      </c>
      <c r="X9" t="n">
        <v>0.48</v>
      </c>
      <c r="Y9" t="n">
        <v>0.5</v>
      </c>
      <c r="Z9" t="n">
        <v>10</v>
      </c>
      <c r="AA9" t="n">
        <v>588.5154868646401</v>
      </c>
      <c r="AB9" t="n">
        <v>805.2328525990721</v>
      </c>
      <c r="AC9" t="n">
        <v>728.3825592984226</v>
      </c>
      <c r="AD9" t="n">
        <v>588515.4868646401</v>
      </c>
      <c r="AE9" t="n">
        <v>805232.852599072</v>
      </c>
      <c r="AF9" t="n">
        <v>1.056646743798667e-06</v>
      </c>
      <c r="AG9" t="n">
        <v>15</v>
      </c>
      <c r="AH9" t="n">
        <v>728382.5592984227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4.5675</v>
      </c>
      <c r="E10" t="n">
        <v>21.89</v>
      </c>
      <c r="F10" t="n">
        <v>18.56</v>
      </c>
      <c r="G10" t="n">
        <v>53.03</v>
      </c>
      <c r="H10" t="n">
        <v>0.77</v>
      </c>
      <c r="I10" t="n">
        <v>21</v>
      </c>
      <c r="J10" t="n">
        <v>207.34</v>
      </c>
      <c r="K10" t="n">
        <v>54.38</v>
      </c>
      <c r="L10" t="n">
        <v>9</v>
      </c>
      <c r="M10" t="n">
        <v>19</v>
      </c>
      <c r="N10" t="n">
        <v>43.96</v>
      </c>
      <c r="O10" t="n">
        <v>25806.1</v>
      </c>
      <c r="P10" t="n">
        <v>243.94</v>
      </c>
      <c r="Q10" t="n">
        <v>592.6799999999999</v>
      </c>
      <c r="R10" t="n">
        <v>45.86</v>
      </c>
      <c r="S10" t="n">
        <v>30.64</v>
      </c>
      <c r="T10" t="n">
        <v>6424.14</v>
      </c>
      <c r="U10" t="n">
        <v>0.67</v>
      </c>
      <c r="V10" t="n">
        <v>0.87</v>
      </c>
      <c r="W10" t="n">
        <v>2.38</v>
      </c>
      <c r="X10" t="n">
        <v>0.4</v>
      </c>
      <c r="Y10" t="n">
        <v>0.5</v>
      </c>
      <c r="Z10" t="n">
        <v>10</v>
      </c>
      <c r="AA10" t="n">
        <v>581.2772469482868</v>
      </c>
      <c r="AB10" t="n">
        <v>795.3291734169093</v>
      </c>
      <c r="AC10" t="n">
        <v>719.4240733575044</v>
      </c>
      <c r="AD10" t="n">
        <v>581277.2469482868</v>
      </c>
      <c r="AE10" t="n">
        <v>795329.1734169093</v>
      </c>
      <c r="AF10" t="n">
        <v>1.066123396209417e-06</v>
      </c>
      <c r="AG10" t="n">
        <v>15</v>
      </c>
      <c r="AH10" t="n">
        <v>719424.0733575044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4.5934</v>
      </c>
      <c r="E11" t="n">
        <v>21.77</v>
      </c>
      <c r="F11" t="n">
        <v>18.52</v>
      </c>
      <c r="G11" t="n">
        <v>58.47</v>
      </c>
      <c r="H11" t="n">
        <v>0.85</v>
      </c>
      <c r="I11" t="n">
        <v>19</v>
      </c>
      <c r="J11" t="n">
        <v>208.94</v>
      </c>
      <c r="K11" t="n">
        <v>54.38</v>
      </c>
      <c r="L11" t="n">
        <v>10</v>
      </c>
      <c r="M11" t="n">
        <v>17</v>
      </c>
      <c r="N11" t="n">
        <v>44.56</v>
      </c>
      <c r="O11" t="n">
        <v>26003.41</v>
      </c>
      <c r="P11" t="n">
        <v>241.65</v>
      </c>
      <c r="Q11" t="n">
        <v>592.67</v>
      </c>
      <c r="R11" t="n">
        <v>44.45</v>
      </c>
      <c r="S11" t="n">
        <v>30.64</v>
      </c>
      <c r="T11" t="n">
        <v>5733.09</v>
      </c>
      <c r="U11" t="n">
        <v>0.6899999999999999</v>
      </c>
      <c r="V11" t="n">
        <v>0.87</v>
      </c>
      <c r="W11" t="n">
        <v>2.38</v>
      </c>
      <c r="X11" t="n">
        <v>0.36</v>
      </c>
      <c r="Y11" t="n">
        <v>0.5</v>
      </c>
      <c r="Z11" t="n">
        <v>10</v>
      </c>
      <c r="AA11" t="n">
        <v>576.1086517691533</v>
      </c>
      <c r="AB11" t="n">
        <v>788.2572734704928</v>
      </c>
      <c r="AC11" t="n">
        <v>713.0271056164999</v>
      </c>
      <c r="AD11" t="n">
        <v>576108.6517691533</v>
      </c>
      <c r="AE11" t="n">
        <v>788257.2734704928</v>
      </c>
      <c r="AF11" t="n">
        <v>1.072168846885241e-06</v>
      </c>
      <c r="AG11" t="n">
        <v>15</v>
      </c>
      <c r="AH11" t="n">
        <v>713027.1056164999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4.6158</v>
      </c>
      <c r="E12" t="n">
        <v>21.66</v>
      </c>
      <c r="F12" t="n">
        <v>18.49</v>
      </c>
      <c r="G12" t="n">
        <v>65.25</v>
      </c>
      <c r="H12" t="n">
        <v>0.93</v>
      </c>
      <c r="I12" t="n">
        <v>17</v>
      </c>
      <c r="J12" t="n">
        <v>210.55</v>
      </c>
      <c r="K12" t="n">
        <v>54.38</v>
      </c>
      <c r="L12" t="n">
        <v>11</v>
      </c>
      <c r="M12" t="n">
        <v>15</v>
      </c>
      <c r="N12" t="n">
        <v>45.17</v>
      </c>
      <c r="O12" t="n">
        <v>26201.54</v>
      </c>
      <c r="P12" t="n">
        <v>239.38</v>
      </c>
      <c r="Q12" t="n">
        <v>592.6900000000001</v>
      </c>
      <c r="R12" t="n">
        <v>43.25</v>
      </c>
      <c r="S12" t="n">
        <v>30.64</v>
      </c>
      <c r="T12" t="n">
        <v>5141.6</v>
      </c>
      <c r="U12" t="n">
        <v>0.71</v>
      </c>
      <c r="V12" t="n">
        <v>0.88</v>
      </c>
      <c r="W12" t="n">
        <v>2.39</v>
      </c>
      <c r="X12" t="n">
        <v>0.33</v>
      </c>
      <c r="Y12" t="n">
        <v>0.5</v>
      </c>
      <c r="Z12" t="n">
        <v>10</v>
      </c>
      <c r="AA12" t="n">
        <v>571.3697343372281</v>
      </c>
      <c r="AB12" t="n">
        <v>781.7732775738509</v>
      </c>
      <c r="AC12" t="n">
        <v>707.1619331878883</v>
      </c>
      <c r="AD12" t="n">
        <v>571369.7343372281</v>
      </c>
      <c r="AE12" t="n">
        <v>781773.2775738509</v>
      </c>
      <c r="AF12" t="n">
        <v>1.077397344767034e-06</v>
      </c>
      <c r="AG12" t="n">
        <v>15</v>
      </c>
      <c r="AH12" t="n">
        <v>707161.9331878882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4.6272</v>
      </c>
      <c r="E13" t="n">
        <v>21.61</v>
      </c>
      <c r="F13" t="n">
        <v>18.47</v>
      </c>
      <c r="G13" t="n">
        <v>69.27</v>
      </c>
      <c r="H13" t="n">
        <v>1</v>
      </c>
      <c r="I13" t="n">
        <v>16</v>
      </c>
      <c r="J13" t="n">
        <v>212.16</v>
      </c>
      <c r="K13" t="n">
        <v>54.38</v>
      </c>
      <c r="L13" t="n">
        <v>12</v>
      </c>
      <c r="M13" t="n">
        <v>14</v>
      </c>
      <c r="N13" t="n">
        <v>45.78</v>
      </c>
      <c r="O13" t="n">
        <v>26400.51</v>
      </c>
      <c r="P13" t="n">
        <v>237.13</v>
      </c>
      <c r="Q13" t="n">
        <v>592.6900000000001</v>
      </c>
      <c r="R13" t="n">
        <v>43.05</v>
      </c>
      <c r="S13" t="n">
        <v>30.64</v>
      </c>
      <c r="T13" t="n">
        <v>5044.95</v>
      </c>
      <c r="U13" t="n">
        <v>0.71</v>
      </c>
      <c r="V13" t="n">
        <v>0.88</v>
      </c>
      <c r="W13" t="n">
        <v>2.38</v>
      </c>
      <c r="X13" t="n">
        <v>0.31</v>
      </c>
      <c r="Y13" t="n">
        <v>0.5</v>
      </c>
      <c r="Z13" t="n">
        <v>10</v>
      </c>
      <c r="AA13" t="n">
        <v>567.6616721064851</v>
      </c>
      <c r="AB13" t="n">
        <v>776.6997432415881</v>
      </c>
      <c r="AC13" t="n">
        <v>702.5726098515463</v>
      </c>
      <c r="AD13" t="n">
        <v>567661.6721064851</v>
      </c>
      <c r="AE13" t="n">
        <v>776699.7432415881</v>
      </c>
      <c r="AF13" t="n">
        <v>1.080058276724733e-06</v>
      </c>
      <c r="AG13" t="n">
        <v>15</v>
      </c>
      <c r="AH13" t="n">
        <v>702572.6098515464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4.6566</v>
      </c>
      <c r="E14" t="n">
        <v>21.47</v>
      </c>
      <c r="F14" t="n">
        <v>18.41</v>
      </c>
      <c r="G14" t="n">
        <v>78.92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234.39</v>
      </c>
      <c r="Q14" t="n">
        <v>592.6900000000001</v>
      </c>
      <c r="R14" t="n">
        <v>41.25</v>
      </c>
      <c r="S14" t="n">
        <v>30.64</v>
      </c>
      <c r="T14" t="n">
        <v>4158.04</v>
      </c>
      <c r="U14" t="n">
        <v>0.74</v>
      </c>
      <c r="V14" t="n">
        <v>0.88</v>
      </c>
      <c r="W14" t="n">
        <v>2.37</v>
      </c>
      <c r="X14" t="n">
        <v>0.26</v>
      </c>
      <c r="Y14" t="n">
        <v>0.5</v>
      </c>
      <c r="Z14" t="n">
        <v>10</v>
      </c>
      <c r="AA14" t="n">
        <v>549.4342480134959</v>
      </c>
      <c r="AB14" t="n">
        <v>751.7601774603625</v>
      </c>
      <c r="AC14" t="n">
        <v>680.0132412255805</v>
      </c>
      <c r="AD14" t="n">
        <v>549434.2480134959</v>
      </c>
      <c r="AE14" t="n">
        <v>751760.1774603624</v>
      </c>
      <c r="AF14" t="n">
        <v>1.086920680194587e-06</v>
      </c>
      <c r="AG14" t="n">
        <v>14</v>
      </c>
      <c r="AH14" t="n">
        <v>680013.2412255805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4.6679</v>
      </c>
      <c r="E15" t="n">
        <v>21.42</v>
      </c>
      <c r="F15" t="n">
        <v>18.4</v>
      </c>
      <c r="G15" t="n">
        <v>84.93000000000001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232.48</v>
      </c>
      <c r="Q15" t="n">
        <v>592.67</v>
      </c>
      <c r="R15" t="n">
        <v>40.73</v>
      </c>
      <c r="S15" t="n">
        <v>30.64</v>
      </c>
      <c r="T15" t="n">
        <v>3899.45</v>
      </c>
      <c r="U15" t="n">
        <v>0.75</v>
      </c>
      <c r="V15" t="n">
        <v>0.88</v>
      </c>
      <c r="W15" t="n">
        <v>2.38</v>
      </c>
      <c r="X15" t="n">
        <v>0.24</v>
      </c>
      <c r="Y15" t="n">
        <v>0.5</v>
      </c>
      <c r="Z15" t="n">
        <v>10</v>
      </c>
      <c r="AA15" t="n">
        <v>546.2418681610754</v>
      </c>
      <c r="AB15" t="n">
        <v>747.3922225084215</v>
      </c>
      <c r="AC15" t="n">
        <v>676.0621577637894</v>
      </c>
      <c r="AD15" t="n">
        <v>546241.8681610754</v>
      </c>
      <c r="AE15" t="n">
        <v>747392.2225084215</v>
      </c>
      <c r="AF15" t="n">
        <v>1.089558270643884e-06</v>
      </c>
      <c r="AG15" t="n">
        <v>14</v>
      </c>
      <c r="AH15" t="n">
        <v>676062.1577637894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4.6816</v>
      </c>
      <c r="E16" t="n">
        <v>21.36</v>
      </c>
      <c r="F16" t="n">
        <v>18.38</v>
      </c>
      <c r="G16" t="n">
        <v>91.88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229.69</v>
      </c>
      <c r="Q16" t="n">
        <v>592.67</v>
      </c>
      <c r="R16" t="n">
        <v>39.88</v>
      </c>
      <c r="S16" t="n">
        <v>30.64</v>
      </c>
      <c r="T16" t="n">
        <v>3481.38</v>
      </c>
      <c r="U16" t="n">
        <v>0.77</v>
      </c>
      <c r="V16" t="n">
        <v>0.88</v>
      </c>
      <c r="W16" t="n">
        <v>2.38</v>
      </c>
      <c r="X16" t="n">
        <v>0.22</v>
      </c>
      <c r="Y16" t="n">
        <v>0.5</v>
      </c>
      <c r="Z16" t="n">
        <v>10</v>
      </c>
      <c r="AA16" t="n">
        <v>541.7972981764019</v>
      </c>
      <c r="AB16" t="n">
        <v>741.3109657748021</v>
      </c>
      <c r="AC16" t="n">
        <v>670.5612876377292</v>
      </c>
      <c r="AD16" t="n">
        <v>541797.2981764019</v>
      </c>
      <c r="AE16" t="n">
        <v>741310.965774802</v>
      </c>
      <c r="AF16" t="n">
        <v>1.092756057294802e-06</v>
      </c>
      <c r="AG16" t="n">
        <v>14</v>
      </c>
      <c r="AH16" t="n">
        <v>670561.2876377292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4.6785</v>
      </c>
      <c r="E17" t="n">
        <v>21.37</v>
      </c>
      <c r="F17" t="n">
        <v>18.39</v>
      </c>
      <c r="G17" t="n">
        <v>91.95999999999999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228.43</v>
      </c>
      <c r="Q17" t="n">
        <v>592.67</v>
      </c>
      <c r="R17" t="n">
        <v>40.41</v>
      </c>
      <c r="S17" t="n">
        <v>30.64</v>
      </c>
      <c r="T17" t="n">
        <v>3746.01</v>
      </c>
      <c r="U17" t="n">
        <v>0.76</v>
      </c>
      <c r="V17" t="n">
        <v>0.88</v>
      </c>
      <c r="W17" t="n">
        <v>2.38</v>
      </c>
      <c r="X17" t="n">
        <v>0.23</v>
      </c>
      <c r="Y17" t="n">
        <v>0.5</v>
      </c>
      <c r="Z17" t="n">
        <v>10</v>
      </c>
      <c r="AA17" t="n">
        <v>540.6310029111911</v>
      </c>
      <c r="AB17" t="n">
        <v>739.715189139625</v>
      </c>
      <c r="AC17" t="n">
        <v>669.1178096849269</v>
      </c>
      <c r="AD17" t="n">
        <v>540631.0029111911</v>
      </c>
      <c r="AE17" t="n">
        <v>739715.1891396249</v>
      </c>
      <c r="AF17" t="n">
        <v>1.092032470534375e-06</v>
      </c>
      <c r="AG17" t="n">
        <v>14</v>
      </c>
      <c r="AH17" t="n">
        <v>669117.8096849269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4.6947</v>
      </c>
      <c r="E18" t="n">
        <v>21.3</v>
      </c>
      <c r="F18" t="n">
        <v>18.36</v>
      </c>
      <c r="G18" t="n">
        <v>100.12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226.42</v>
      </c>
      <c r="Q18" t="n">
        <v>592.67</v>
      </c>
      <c r="R18" t="n">
        <v>39.57</v>
      </c>
      <c r="S18" t="n">
        <v>30.64</v>
      </c>
      <c r="T18" t="n">
        <v>3330.88</v>
      </c>
      <c r="U18" t="n">
        <v>0.77</v>
      </c>
      <c r="V18" t="n">
        <v>0.88</v>
      </c>
      <c r="W18" t="n">
        <v>2.37</v>
      </c>
      <c r="X18" t="n">
        <v>0.2</v>
      </c>
      <c r="Y18" t="n">
        <v>0.5</v>
      </c>
      <c r="Z18" t="n">
        <v>10</v>
      </c>
      <c r="AA18" t="n">
        <v>536.8687818280519</v>
      </c>
      <c r="AB18" t="n">
        <v>734.5675522761939</v>
      </c>
      <c r="AC18" t="n">
        <v>664.4614560589879</v>
      </c>
      <c r="AD18" t="n">
        <v>536868.7818280519</v>
      </c>
      <c r="AE18" t="n">
        <v>734567.5522761939</v>
      </c>
      <c r="AF18" t="n">
        <v>1.095813794895315e-06</v>
      </c>
      <c r="AG18" t="n">
        <v>14</v>
      </c>
      <c r="AH18" t="n">
        <v>664461.4560589879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4.7064</v>
      </c>
      <c r="E19" t="n">
        <v>21.25</v>
      </c>
      <c r="F19" t="n">
        <v>18.34</v>
      </c>
      <c r="G19" t="n">
        <v>110.05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223.45</v>
      </c>
      <c r="Q19" t="n">
        <v>592.67</v>
      </c>
      <c r="R19" t="n">
        <v>38.95</v>
      </c>
      <c r="S19" t="n">
        <v>30.64</v>
      </c>
      <c r="T19" t="n">
        <v>3024.84</v>
      </c>
      <c r="U19" t="n">
        <v>0.79</v>
      </c>
      <c r="V19" t="n">
        <v>0.88</v>
      </c>
      <c r="W19" t="n">
        <v>2.37</v>
      </c>
      <c r="X19" t="n">
        <v>0.18</v>
      </c>
      <c r="Y19" t="n">
        <v>0.5</v>
      </c>
      <c r="Z19" t="n">
        <v>10</v>
      </c>
      <c r="AA19" t="n">
        <v>532.4212447886505</v>
      </c>
      <c r="AB19" t="n">
        <v>728.4822358873987</v>
      </c>
      <c r="AC19" t="n">
        <v>658.9569137255443</v>
      </c>
      <c r="AD19" t="n">
        <v>532421.2447886505</v>
      </c>
      <c r="AE19" t="n">
        <v>728482.2358873987</v>
      </c>
      <c r="AF19" t="n">
        <v>1.098544751378216e-06</v>
      </c>
      <c r="AG19" t="n">
        <v>14</v>
      </c>
      <c r="AH19" t="n">
        <v>658956.9137255442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4.7091</v>
      </c>
      <c r="E20" t="n">
        <v>21.24</v>
      </c>
      <c r="F20" t="n">
        <v>18.33</v>
      </c>
      <c r="G20" t="n">
        <v>109.98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221.6</v>
      </c>
      <c r="Q20" t="n">
        <v>592.67</v>
      </c>
      <c r="R20" t="n">
        <v>38.7</v>
      </c>
      <c r="S20" t="n">
        <v>30.64</v>
      </c>
      <c r="T20" t="n">
        <v>2901.3</v>
      </c>
      <c r="U20" t="n">
        <v>0.79</v>
      </c>
      <c r="V20" t="n">
        <v>0.88</v>
      </c>
      <c r="W20" t="n">
        <v>2.36</v>
      </c>
      <c r="X20" t="n">
        <v>0.17</v>
      </c>
      <c r="Y20" t="n">
        <v>0.5</v>
      </c>
      <c r="Z20" t="n">
        <v>10</v>
      </c>
      <c r="AA20" t="n">
        <v>530.0226332410499</v>
      </c>
      <c r="AB20" t="n">
        <v>725.2003497486984</v>
      </c>
      <c r="AC20" t="n">
        <v>655.9882461937652</v>
      </c>
      <c r="AD20" t="n">
        <v>530022.6332410499</v>
      </c>
      <c r="AE20" t="n">
        <v>725200.3497486984</v>
      </c>
      <c r="AF20" t="n">
        <v>1.09917497210504e-06</v>
      </c>
      <c r="AG20" t="n">
        <v>14</v>
      </c>
      <c r="AH20" t="n">
        <v>655988.2461937652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4.7191</v>
      </c>
      <c r="E21" t="n">
        <v>21.19</v>
      </c>
      <c r="F21" t="n">
        <v>18.32</v>
      </c>
      <c r="G21" t="n">
        <v>122.16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218.73</v>
      </c>
      <c r="Q21" t="n">
        <v>592.67</v>
      </c>
      <c r="R21" t="n">
        <v>38.36</v>
      </c>
      <c r="S21" t="n">
        <v>30.64</v>
      </c>
      <c r="T21" t="n">
        <v>2735.87</v>
      </c>
      <c r="U21" t="n">
        <v>0.8</v>
      </c>
      <c r="V21" t="n">
        <v>0.88</v>
      </c>
      <c r="W21" t="n">
        <v>2.37</v>
      </c>
      <c r="X21" t="n">
        <v>0.17</v>
      </c>
      <c r="Y21" t="n">
        <v>0.5</v>
      </c>
      <c r="Z21" t="n">
        <v>10</v>
      </c>
      <c r="AA21" t="n">
        <v>525.9025636878761</v>
      </c>
      <c r="AB21" t="n">
        <v>719.5630888214056</v>
      </c>
      <c r="AC21" t="n">
        <v>650.8889975374278</v>
      </c>
      <c r="AD21" t="n">
        <v>525902.5636878761</v>
      </c>
      <c r="AE21" t="n">
        <v>719563.0888214055</v>
      </c>
      <c r="AF21" t="n">
        <v>1.101509122945126e-06</v>
      </c>
      <c r="AG21" t="n">
        <v>14</v>
      </c>
      <c r="AH21" t="n">
        <v>650888.9975374278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4.721</v>
      </c>
      <c r="E22" t="n">
        <v>21.18</v>
      </c>
      <c r="F22" t="n">
        <v>18.32</v>
      </c>
      <c r="G22" t="n">
        <v>122.1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217.7</v>
      </c>
      <c r="Q22" t="n">
        <v>592.67</v>
      </c>
      <c r="R22" t="n">
        <v>38.24</v>
      </c>
      <c r="S22" t="n">
        <v>30.64</v>
      </c>
      <c r="T22" t="n">
        <v>2676.18</v>
      </c>
      <c r="U22" t="n">
        <v>0.8</v>
      </c>
      <c r="V22" t="n">
        <v>0.88</v>
      </c>
      <c r="W22" t="n">
        <v>2.36</v>
      </c>
      <c r="X22" t="n">
        <v>0.16</v>
      </c>
      <c r="Y22" t="n">
        <v>0.5</v>
      </c>
      <c r="Z22" t="n">
        <v>10</v>
      </c>
      <c r="AA22" t="n">
        <v>524.5733991680845</v>
      </c>
      <c r="AB22" t="n">
        <v>717.7444672868265</v>
      </c>
      <c r="AC22" t="n">
        <v>649.2439426896577</v>
      </c>
      <c r="AD22" t="n">
        <v>524573.3991680845</v>
      </c>
      <c r="AE22" t="n">
        <v>717744.4672868266</v>
      </c>
      <c r="AF22" t="n">
        <v>1.101952611604742e-06</v>
      </c>
      <c r="AG22" t="n">
        <v>14</v>
      </c>
      <c r="AH22" t="n">
        <v>649243.9426896577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4.7317</v>
      </c>
      <c r="E23" t="n">
        <v>21.13</v>
      </c>
      <c r="F23" t="n">
        <v>18.31</v>
      </c>
      <c r="G23" t="n">
        <v>137.3</v>
      </c>
      <c r="H23" t="n">
        <v>1.71</v>
      </c>
      <c r="I23" t="n">
        <v>8</v>
      </c>
      <c r="J23" t="n">
        <v>228.69</v>
      </c>
      <c r="K23" t="n">
        <v>54.38</v>
      </c>
      <c r="L23" t="n">
        <v>22</v>
      </c>
      <c r="M23" t="n">
        <v>6</v>
      </c>
      <c r="N23" t="n">
        <v>52.31</v>
      </c>
      <c r="O23" t="n">
        <v>28438.91</v>
      </c>
      <c r="P23" t="n">
        <v>214.01</v>
      </c>
      <c r="Q23" t="n">
        <v>592.73</v>
      </c>
      <c r="R23" t="n">
        <v>37.91</v>
      </c>
      <c r="S23" t="n">
        <v>30.64</v>
      </c>
      <c r="T23" t="n">
        <v>2517.4</v>
      </c>
      <c r="U23" t="n">
        <v>0.8100000000000001</v>
      </c>
      <c r="V23" t="n">
        <v>0.88</v>
      </c>
      <c r="W23" t="n">
        <v>2.36</v>
      </c>
      <c r="X23" t="n">
        <v>0.15</v>
      </c>
      <c r="Y23" t="n">
        <v>0.5</v>
      </c>
      <c r="Z23" t="n">
        <v>10</v>
      </c>
      <c r="AA23" t="n">
        <v>519.480777009716</v>
      </c>
      <c r="AB23" t="n">
        <v>710.7765169791136</v>
      </c>
      <c r="AC23" t="n">
        <v>642.9410037797333</v>
      </c>
      <c r="AD23" t="n">
        <v>519480.777009716</v>
      </c>
      <c r="AE23" t="n">
        <v>710776.5169791136</v>
      </c>
      <c r="AF23" t="n">
        <v>1.104450153003635e-06</v>
      </c>
      <c r="AG23" t="n">
        <v>14</v>
      </c>
      <c r="AH23" t="n">
        <v>642941.0037797332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4.7343</v>
      </c>
      <c r="E24" t="n">
        <v>21.12</v>
      </c>
      <c r="F24" t="n">
        <v>18.29</v>
      </c>
      <c r="G24" t="n">
        <v>137.21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212.4</v>
      </c>
      <c r="Q24" t="n">
        <v>592.7</v>
      </c>
      <c r="R24" t="n">
        <v>37.45</v>
      </c>
      <c r="S24" t="n">
        <v>30.64</v>
      </c>
      <c r="T24" t="n">
        <v>2285.03</v>
      </c>
      <c r="U24" t="n">
        <v>0.82</v>
      </c>
      <c r="V24" t="n">
        <v>0.88</v>
      </c>
      <c r="W24" t="n">
        <v>2.37</v>
      </c>
      <c r="X24" t="n">
        <v>0.14</v>
      </c>
      <c r="Y24" t="n">
        <v>0.5</v>
      </c>
      <c r="Z24" t="n">
        <v>10</v>
      </c>
      <c r="AA24" t="n">
        <v>517.3309374828727</v>
      </c>
      <c r="AB24" t="n">
        <v>707.8350116942604</v>
      </c>
      <c r="AC24" t="n">
        <v>640.2802316308378</v>
      </c>
      <c r="AD24" t="n">
        <v>517330.9374828727</v>
      </c>
      <c r="AE24" t="n">
        <v>707835.0116942604</v>
      </c>
      <c r="AF24" t="n">
        <v>1.105057032222057e-06</v>
      </c>
      <c r="AG24" t="n">
        <v>14</v>
      </c>
      <c r="AH24" t="n">
        <v>640280.2316308378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4.7352</v>
      </c>
      <c r="E25" t="n">
        <v>21.12</v>
      </c>
      <c r="F25" t="n">
        <v>18.29</v>
      </c>
      <c r="G25" t="n">
        <v>137.18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4</v>
      </c>
      <c r="N25" t="n">
        <v>53.71</v>
      </c>
      <c r="O25" t="n">
        <v>28857.81</v>
      </c>
      <c r="P25" t="n">
        <v>209.93</v>
      </c>
      <c r="Q25" t="n">
        <v>592.6799999999999</v>
      </c>
      <c r="R25" t="n">
        <v>37.31</v>
      </c>
      <c r="S25" t="n">
        <v>30.64</v>
      </c>
      <c r="T25" t="n">
        <v>2216.3</v>
      </c>
      <c r="U25" t="n">
        <v>0.82</v>
      </c>
      <c r="V25" t="n">
        <v>0.88</v>
      </c>
      <c r="W25" t="n">
        <v>2.37</v>
      </c>
      <c r="X25" t="n">
        <v>0.13</v>
      </c>
      <c r="Y25" t="n">
        <v>0.5</v>
      </c>
      <c r="Z25" t="n">
        <v>10</v>
      </c>
      <c r="AA25" t="n">
        <v>514.4269034610232</v>
      </c>
      <c r="AB25" t="n">
        <v>703.8615842286271</v>
      </c>
      <c r="AC25" t="n">
        <v>636.6860225057841</v>
      </c>
      <c r="AD25" t="n">
        <v>514426.9034610232</v>
      </c>
      <c r="AE25" t="n">
        <v>703861.584228627</v>
      </c>
      <c r="AF25" t="n">
        <v>1.105267105797665e-06</v>
      </c>
      <c r="AG25" t="n">
        <v>14</v>
      </c>
      <c r="AH25" t="n">
        <v>636686.0225057841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4.7334</v>
      </c>
      <c r="E26" t="n">
        <v>21.13</v>
      </c>
      <c r="F26" t="n">
        <v>18.3</v>
      </c>
      <c r="G26" t="n">
        <v>137.24</v>
      </c>
      <c r="H26" t="n">
        <v>1.9</v>
      </c>
      <c r="I26" t="n">
        <v>8</v>
      </c>
      <c r="J26" t="n">
        <v>233.79</v>
      </c>
      <c r="K26" t="n">
        <v>54.38</v>
      </c>
      <c r="L26" t="n">
        <v>25</v>
      </c>
      <c r="M26" t="n">
        <v>3</v>
      </c>
      <c r="N26" t="n">
        <v>54.42</v>
      </c>
      <c r="O26" t="n">
        <v>29068.74</v>
      </c>
      <c r="P26" t="n">
        <v>208.12</v>
      </c>
      <c r="Q26" t="n">
        <v>592.67</v>
      </c>
      <c r="R26" t="n">
        <v>37.47</v>
      </c>
      <c r="S26" t="n">
        <v>30.64</v>
      </c>
      <c r="T26" t="n">
        <v>2294.83</v>
      </c>
      <c r="U26" t="n">
        <v>0.82</v>
      </c>
      <c r="V26" t="n">
        <v>0.88</v>
      </c>
      <c r="W26" t="n">
        <v>2.37</v>
      </c>
      <c r="X26" t="n">
        <v>0.14</v>
      </c>
      <c r="Y26" t="n">
        <v>0.5</v>
      </c>
      <c r="Z26" t="n">
        <v>10</v>
      </c>
      <c r="AA26" t="n">
        <v>512.5302156579428</v>
      </c>
      <c r="AB26" t="n">
        <v>701.266452300492</v>
      </c>
      <c r="AC26" t="n">
        <v>634.3385663265796</v>
      </c>
      <c r="AD26" t="n">
        <v>512530.2156579428</v>
      </c>
      <c r="AE26" t="n">
        <v>701266.452300492</v>
      </c>
      <c r="AF26" t="n">
        <v>1.104846958646449e-06</v>
      </c>
      <c r="AG26" t="n">
        <v>14</v>
      </c>
      <c r="AH26" t="n">
        <v>634338.5663265795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4.7465</v>
      </c>
      <c r="E27" t="n">
        <v>21.07</v>
      </c>
      <c r="F27" t="n">
        <v>18.28</v>
      </c>
      <c r="G27" t="n">
        <v>156.68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1</v>
      </c>
      <c r="N27" t="n">
        <v>55.14</v>
      </c>
      <c r="O27" t="n">
        <v>29280.69</v>
      </c>
      <c r="P27" t="n">
        <v>207.24</v>
      </c>
      <c r="Q27" t="n">
        <v>592.67</v>
      </c>
      <c r="R27" t="n">
        <v>36.86</v>
      </c>
      <c r="S27" t="n">
        <v>30.64</v>
      </c>
      <c r="T27" t="n">
        <v>1997.48</v>
      </c>
      <c r="U27" t="n">
        <v>0.83</v>
      </c>
      <c r="V27" t="n">
        <v>0.89</v>
      </c>
      <c r="W27" t="n">
        <v>2.37</v>
      </c>
      <c r="X27" t="n">
        <v>0.12</v>
      </c>
      <c r="Y27" t="n">
        <v>0.5</v>
      </c>
      <c r="Z27" t="n">
        <v>10</v>
      </c>
      <c r="AA27" t="n">
        <v>510.4764442591064</v>
      </c>
      <c r="AB27" t="n">
        <v>698.4563916666046</v>
      </c>
      <c r="AC27" t="n">
        <v>631.7966939356457</v>
      </c>
      <c r="AD27" t="n">
        <v>510476.4442591064</v>
      </c>
      <c r="AE27" t="n">
        <v>698456.3916666047</v>
      </c>
      <c r="AF27" t="n">
        <v>1.107904696246962e-06</v>
      </c>
      <c r="AG27" t="n">
        <v>14</v>
      </c>
      <c r="AH27" t="n">
        <v>631796.6939356457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4.746</v>
      </c>
      <c r="E28" t="n">
        <v>21.07</v>
      </c>
      <c r="F28" t="n">
        <v>18.28</v>
      </c>
      <c r="G28" t="n">
        <v>156.7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0</v>
      </c>
      <c r="N28" t="n">
        <v>55.86</v>
      </c>
      <c r="O28" t="n">
        <v>29493.67</v>
      </c>
      <c r="P28" t="n">
        <v>208.86</v>
      </c>
      <c r="Q28" t="n">
        <v>592.67</v>
      </c>
      <c r="R28" t="n">
        <v>36.94</v>
      </c>
      <c r="S28" t="n">
        <v>30.64</v>
      </c>
      <c r="T28" t="n">
        <v>2036.13</v>
      </c>
      <c r="U28" t="n">
        <v>0.83</v>
      </c>
      <c r="V28" t="n">
        <v>0.89</v>
      </c>
      <c r="W28" t="n">
        <v>2.37</v>
      </c>
      <c r="X28" t="n">
        <v>0.12</v>
      </c>
      <c r="Y28" t="n">
        <v>0.5</v>
      </c>
      <c r="Z28" t="n">
        <v>10</v>
      </c>
      <c r="AA28" t="n">
        <v>512.3695151933697</v>
      </c>
      <c r="AB28" t="n">
        <v>701.0465748352589</v>
      </c>
      <c r="AC28" t="n">
        <v>634.1396736580285</v>
      </c>
      <c r="AD28" t="n">
        <v>512369.5151933697</v>
      </c>
      <c r="AE28" t="n">
        <v>701046.5748352589</v>
      </c>
      <c r="AF28" t="n">
        <v>1.107787988704958e-06</v>
      </c>
      <c r="AG28" t="n">
        <v>14</v>
      </c>
      <c r="AH28" t="n">
        <v>634139.6736580285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4.0073</v>
      </c>
      <c r="E2" t="n">
        <v>24.95</v>
      </c>
      <c r="F2" t="n">
        <v>20.67</v>
      </c>
      <c r="G2" t="n">
        <v>10</v>
      </c>
      <c r="H2" t="n">
        <v>0.2</v>
      </c>
      <c r="I2" t="n">
        <v>124</v>
      </c>
      <c r="J2" t="n">
        <v>89.87</v>
      </c>
      <c r="K2" t="n">
        <v>37.55</v>
      </c>
      <c r="L2" t="n">
        <v>1</v>
      </c>
      <c r="M2" t="n">
        <v>122</v>
      </c>
      <c r="N2" t="n">
        <v>11.32</v>
      </c>
      <c r="O2" t="n">
        <v>11317.98</v>
      </c>
      <c r="P2" t="n">
        <v>170.77</v>
      </c>
      <c r="Q2" t="n">
        <v>592.7</v>
      </c>
      <c r="R2" t="n">
        <v>111.23</v>
      </c>
      <c r="S2" t="n">
        <v>30.64</v>
      </c>
      <c r="T2" t="n">
        <v>38596</v>
      </c>
      <c r="U2" t="n">
        <v>0.28</v>
      </c>
      <c r="V2" t="n">
        <v>0.78</v>
      </c>
      <c r="W2" t="n">
        <v>2.56</v>
      </c>
      <c r="X2" t="n">
        <v>2.51</v>
      </c>
      <c r="Y2" t="n">
        <v>0.5</v>
      </c>
      <c r="Z2" t="n">
        <v>10</v>
      </c>
      <c r="AA2" t="n">
        <v>507.8528746146966</v>
      </c>
      <c r="AB2" t="n">
        <v>694.8667079353991</v>
      </c>
      <c r="AC2" t="n">
        <v>628.5496045815935</v>
      </c>
      <c r="AD2" t="n">
        <v>507852.8746146966</v>
      </c>
      <c r="AE2" t="n">
        <v>694866.707935399</v>
      </c>
      <c r="AF2" t="n">
        <v>1.062512705092367e-06</v>
      </c>
      <c r="AG2" t="n">
        <v>17</v>
      </c>
      <c r="AH2" t="n">
        <v>628549.6045815935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4.486</v>
      </c>
      <c r="E3" t="n">
        <v>22.29</v>
      </c>
      <c r="F3" t="n">
        <v>19.27</v>
      </c>
      <c r="G3" t="n">
        <v>20.29</v>
      </c>
      <c r="H3" t="n">
        <v>0.39</v>
      </c>
      <c r="I3" t="n">
        <v>57</v>
      </c>
      <c r="J3" t="n">
        <v>91.09999999999999</v>
      </c>
      <c r="K3" t="n">
        <v>37.55</v>
      </c>
      <c r="L3" t="n">
        <v>2</v>
      </c>
      <c r="M3" t="n">
        <v>55</v>
      </c>
      <c r="N3" t="n">
        <v>11.54</v>
      </c>
      <c r="O3" t="n">
        <v>11468.97</v>
      </c>
      <c r="P3" t="n">
        <v>154.24</v>
      </c>
      <c r="Q3" t="n">
        <v>592.75</v>
      </c>
      <c r="R3" t="n">
        <v>68.19</v>
      </c>
      <c r="S3" t="n">
        <v>30.64</v>
      </c>
      <c r="T3" t="n">
        <v>17409.97</v>
      </c>
      <c r="U3" t="n">
        <v>0.45</v>
      </c>
      <c r="V3" t="n">
        <v>0.84</v>
      </c>
      <c r="W3" t="n">
        <v>2.44</v>
      </c>
      <c r="X3" t="n">
        <v>1.12</v>
      </c>
      <c r="Y3" t="n">
        <v>0.5</v>
      </c>
      <c r="Z3" t="n">
        <v>10</v>
      </c>
      <c r="AA3" t="n">
        <v>426.1980696485841</v>
      </c>
      <c r="AB3" t="n">
        <v>583.1430014250105</v>
      </c>
      <c r="AC3" t="n">
        <v>527.4886518153497</v>
      </c>
      <c r="AD3" t="n">
        <v>426198.0696485841</v>
      </c>
      <c r="AE3" t="n">
        <v>583143.0014250105</v>
      </c>
      <c r="AF3" t="n">
        <v>1.189437275732878e-06</v>
      </c>
      <c r="AG3" t="n">
        <v>15</v>
      </c>
      <c r="AH3" t="n">
        <v>527488.6518153497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4.6555</v>
      </c>
      <c r="E4" t="n">
        <v>21.48</v>
      </c>
      <c r="F4" t="n">
        <v>18.86</v>
      </c>
      <c r="G4" t="n">
        <v>31.43</v>
      </c>
      <c r="H4" t="n">
        <v>0.57</v>
      </c>
      <c r="I4" t="n">
        <v>36</v>
      </c>
      <c r="J4" t="n">
        <v>92.31999999999999</v>
      </c>
      <c r="K4" t="n">
        <v>37.55</v>
      </c>
      <c r="L4" t="n">
        <v>3</v>
      </c>
      <c r="M4" t="n">
        <v>34</v>
      </c>
      <c r="N4" t="n">
        <v>11.77</v>
      </c>
      <c r="O4" t="n">
        <v>11620.34</v>
      </c>
      <c r="P4" t="n">
        <v>145.64</v>
      </c>
      <c r="Q4" t="n">
        <v>592.67</v>
      </c>
      <c r="R4" t="n">
        <v>54.8</v>
      </c>
      <c r="S4" t="n">
        <v>30.64</v>
      </c>
      <c r="T4" t="n">
        <v>10822.73</v>
      </c>
      <c r="U4" t="n">
        <v>0.5600000000000001</v>
      </c>
      <c r="V4" t="n">
        <v>0.86</v>
      </c>
      <c r="W4" t="n">
        <v>2.42</v>
      </c>
      <c r="X4" t="n">
        <v>0.7</v>
      </c>
      <c r="Y4" t="n">
        <v>0.5</v>
      </c>
      <c r="Z4" t="n">
        <v>10</v>
      </c>
      <c r="AA4" t="n">
        <v>394.2391026479382</v>
      </c>
      <c r="AB4" t="n">
        <v>539.4153328446107</v>
      </c>
      <c r="AC4" t="n">
        <v>487.9342905520948</v>
      </c>
      <c r="AD4" t="n">
        <v>394239.1026479382</v>
      </c>
      <c r="AE4" t="n">
        <v>539415.3328446107</v>
      </c>
      <c r="AF4" t="n">
        <v>1.234379232539994e-06</v>
      </c>
      <c r="AG4" t="n">
        <v>14</v>
      </c>
      <c r="AH4" t="n">
        <v>487934.2905520948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4.7413</v>
      </c>
      <c r="E5" t="n">
        <v>21.09</v>
      </c>
      <c r="F5" t="n">
        <v>18.66</v>
      </c>
      <c r="G5" t="n">
        <v>43.06</v>
      </c>
      <c r="H5" t="n">
        <v>0.75</v>
      </c>
      <c r="I5" t="n">
        <v>26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138.05</v>
      </c>
      <c r="Q5" t="n">
        <v>592.72</v>
      </c>
      <c r="R5" t="n">
        <v>48.68</v>
      </c>
      <c r="S5" t="n">
        <v>30.64</v>
      </c>
      <c r="T5" t="n">
        <v>7812.52</v>
      </c>
      <c r="U5" t="n">
        <v>0.63</v>
      </c>
      <c r="V5" t="n">
        <v>0.87</v>
      </c>
      <c r="W5" t="n">
        <v>2.4</v>
      </c>
      <c r="X5" t="n">
        <v>0.5</v>
      </c>
      <c r="Y5" t="n">
        <v>0.5</v>
      </c>
      <c r="Z5" t="n">
        <v>10</v>
      </c>
      <c r="AA5" t="n">
        <v>380.3852799804712</v>
      </c>
      <c r="AB5" t="n">
        <v>520.4599214834617</v>
      </c>
      <c r="AC5" t="n">
        <v>470.787957047167</v>
      </c>
      <c r="AD5" t="n">
        <v>380385.2799804712</v>
      </c>
      <c r="AE5" t="n">
        <v>520459.9214834617</v>
      </c>
      <c r="AF5" t="n">
        <v>1.257128612445897e-06</v>
      </c>
      <c r="AG5" t="n">
        <v>14</v>
      </c>
      <c r="AH5" t="n">
        <v>470787.9570471669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4.7961</v>
      </c>
      <c r="E6" t="n">
        <v>20.85</v>
      </c>
      <c r="F6" t="n">
        <v>18.53</v>
      </c>
      <c r="G6" t="n">
        <v>55.6</v>
      </c>
      <c r="H6" t="n">
        <v>0.93</v>
      </c>
      <c r="I6" t="n">
        <v>20</v>
      </c>
      <c r="J6" t="n">
        <v>94.79000000000001</v>
      </c>
      <c r="K6" t="n">
        <v>37.55</v>
      </c>
      <c r="L6" t="n">
        <v>5</v>
      </c>
      <c r="M6" t="n">
        <v>18</v>
      </c>
      <c r="N6" t="n">
        <v>12.23</v>
      </c>
      <c r="O6" t="n">
        <v>11924.18</v>
      </c>
      <c r="P6" t="n">
        <v>131.5</v>
      </c>
      <c r="Q6" t="n">
        <v>592.67</v>
      </c>
      <c r="R6" t="n">
        <v>44.77</v>
      </c>
      <c r="S6" t="n">
        <v>30.64</v>
      </c>
      <c r="T6" t="n">
        <v>5887.96</v>
      </c>
      <c r="U6" t="n">
        <v>0.68</v>
      </c>
      <c r="V6" t="n">
        <v>0.87</v>
      </c>
      <c r="W6" t="n">
        <v>2.39</v>
      </c>
      <c r="X6" t="n">
        <v>0.37</v>
      </c>
      <c r="Y6" t="n">
        <v>0.5</v>
      </c>
      <c r="Z6" t="n">
        <v>10</v>
      </c>
      <c r="AA6" t="n">
        <v>369.8563510461444</v>
      </c>
      <c r="AB6" t="n">
        <v>506.0537764119541</v>
      </c>
      <c r="AC6" t="n">
        <v>457.7567142421324</v>
      </c>
      <c r="AD6" t="n">
        <v>369856.3510461444</v>
      </c>
      <c r="AE6" t="n">
        <v>506053.7764119541</v>
      </c>
      <c r="AF6" t="n">
        <v>1.271658519425425e-06</v>
      </c>
      <c r="AG6" t="n">
        <v>14</v>
      </c>
      <c r="AH6" t="n">
        <v>457756.7142421324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4.8173</v>
      </c>
      <c r="E7" t="n">
        <v>20.76</v>
      </c>
      <c r="F7" t="n">
        <v>18.5</v>
      </c>
      <c r="G7" t="n">
        <v>65.28</v>
      </c>
      <c r="H7" t="n">
        <v>1.1</v>
      </c>
      <c r="I7" t="n">
        <v>17</v>
      </c>
      <c r="J7" t="n">
        <v>96.02</v>
      </c>
      <c r="K7" t="n">
        <v>37.55</v>
      </c>
      <c r="L7" t="n">
        <v>6</v>
      </c>
      <c r="M7" t="n">
        <v>7</v>
      </c>
      <c r="N7" t="n">
        <v>12.47</v>
      </c>
      <c r="O7" t="n">
        <v>12076.67</v>
      </c>
      <c r="P7" t="n">
        <v>125.94</v>
      </c>
      <c r="Q7" t="n">
        <v>592.71</v>
      </c>
      <c r="R7" t="n">
        <v>43.55</v>
      </c>
      <c r="S7" t="n">
        <v>30.64</v>
      </c>
      <c r="T7" t="n">
        <v>5290.9</v>
      </c>
      <c r="U7" t="n">
        <v>0.7</v>
      </c>
      <c r="V7" t="n">
        <v>0.87</v>
      </c>
      <c r="W7" t="n">
        <v>2.39</v>
      </c>
      <c r="X7" t="n">
        <v>0.34</v>
      </c>
      <c r="Y7" t="n">
        <v>0.5</v>
      </c>
      <c r="Z7" t="n">
        <v>10</v>
      </c>
      <c r="AA7" t="n">
        <v>362.504115185578</v>
      </c>
      <c r="AB7" t="n">
        <v>495.9941229497731</v>
      </c>
      <c r="AC7" t="n">
        <v>448.6571399875697</v>
      </c>
      <c r="AD7" t="n">
        <v>362504.115185578</v>
      </c>
      <c r="AE7" t="n">
        <v>495994.1229497731</v>
      </c>
      <c r="AF7" t="n">
        <v>1.277279578329914e-06</v>
      </c>
      <c r="AG7" t="n">
        <v>14</v>
      </c>
      <c r="AH7" t="n">
        <v>448657.1399875697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4.8278</v>
      </c>
      <c r="E8" t="n">
        <v>20.71</v>
      </c>
      <c r="F8" t="n">
        <v>18.47</v>
      </c>
      <c r="G8" t="n">
        <v>69.27</v>
      </c>
      <c r="H8" t="n">
        <v>1.27</v>
      </c>
      <c r="I8" t="n">
        <v>16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126.06</v>
      </c>
      <c r="Q8" t="n">
        <v>592.71</v>
      </c>
      <c r="R8" t="n">
        <v>42.41</v>
      </c>
      <c r="S8" t="n">
        <v>30.64</v>
      </c>
      <c r="T8" t="n">
        <v>4727.47</v>
      </c>
      <c r="U8" t="n">
        <v>0.72</v>
      </c>
      <c r="V8" t="n">
        <v>0.88</v>
      </c>
      <c r="W8" t="n">
        <v>2.4</v>
      </c>
      <c r="X8" t="n">
        <v>0.31</v>
      </c>
      <c r="Y8" t="n">
        <v>0.5</v>
      </c>
      <c r="Z8" t="n">
        <v>10</v>
      </c>
      <c r="AA8" t="n">
        <v>362.0699627757101</v>
      </c>
      <c r="AB8" t="n">
        <v>495.4000964691392</v>
      </c>
      <c r="AC8" t="n">
        <v>448.1198065605261</v>
      </c>
      <c r="AD8" t="n">
        <v>362069.9627757101</v>
      </c>
      <c r="AE8" t="n">
        <v>495400.0964691392</v>
      </c>
      <c r="AF8" t="n">
        <v>1.280063593353363e-06</v>
      </c>
      <c r="AG8" t="n">
        <v>14</v>
      </c>
      <c r="AH8" t="n">
        <v>448119.8065605261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4.2291</v>
      </c>
      <c r="E2" t="n">
        <v>23.65</v>
      </c>
      <c r="F2" t="n">
        <v>20.21</v>
      </c>
      <c r="G2" t="n">
        <v>11.89</v>
      </c>
      <c r="H2" t="n">
        <v>0.24</v>
      </c>
      <c r="I2" t="n">
        <v>102</v>
      </c>
      <c r="J2" t="n">
        <v>71.52</v>
      </c>
      <c r="K2" t="n">
        <v>32.27</v>
      </c>
      <c r="L2" t="n">
        <v>1</v>
      </c>
      <c r="M2" t="n">
        <v>100</v>
      </c>
      <c r="N2" t="n">
        <v>8.25</v>
      </c>
      <c r="O2" t="n">
        <v>9054.6</v>
      </c>
      <c r="P2" t="n">
        <v>141.01</v>
      </c>
      <c r="Q2" t="n">
        <v>592.73</v>
      </c>
      <c r="R2" t="n">
        <v>97.09999999999999</v>
      </c>
      <c r="S2" t="n">
        <v>30.64</v>
      </c>
      <c r="T2" t="n">
        <v>31638.99</v>
      </c>
      <c r="U2" t="n">
        <v>0.32</v>
      </c>
      <c r="V2" t="n">
        <v>0.8</v>
      </c>
      <c r="W2" t="n">
        <v>2.52</v>
      </c>
      <c r="X2" t="n">
        <v>2.06</v>
      </c>
      <c r="Y2" t="n">
        <v>0.5</v>
      </c>
      <c r="Z2" t="n">
        <v>10</v>
      </c>
      <c r="AA2" t="n">
        <v>424.4719983399563</v>
      </c>
      <c r="AB2" t="n">
        <v>580.7813145116542</v>
      </c>
      <c r="AC2" t="n">
        <v>525.3523609863557</v>
      </c>
      <c r="AD2" t="n">
        <v>424471.9983399563</v>
      </c>
      <c r="AE2" t="n">
        <v>580781.3145116542</v>
      </c>
      <c r="AF2" t="n">
        <v>1.159955680391649e-06</v>
      </c>
      <c r="AG2" t="n">
        <v>16</v>
      </c>
      <c r="AH2" t="n">
        <v>525352.3609863557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4.6177</v>
      </c>
      <c r="E3" t="n">
        <v>21.66</v>
      </c>
      <c r="F3" t="n">
        <v>19.08</v>
      </c>
      <c r="G3" t="n">
        <v>24.36</v>
      </c>
      <c r="H3" t="n">
        <v>0.48</v>
      </c>
      <c r="I3" t="n">
        <v>47</v>
      </c>
      <c r="J3" t="n">
        <v>72.7</v>
      </c>
      <c r="K3" t="n">
        <v>32.27</v>
      </c>
      <c r="L3" t="n">
        <v>2</v>
      </c>
      <c r="M3" t="n">
        <v>45</v>
      </c>
      <c r="N3" t="n">
        <v>8.43</v>
      </c>
      <c r="O3" t="n">
        <v>9200.25</v>
      </c>
      <c r="P3" t="n">
        <v>126.5</v>
      </c>
      <c r="Q3" t="n">
        <v>592.7</v>
      </c>
      <c r="R3" t="n">
        <v>62.09</v>
      </c>
      <c r="S3" t="n">
        <v>30.64</v>
      </c>
      <c r="T3" t="n">
        <v>14409.63</v>
      </c>
      <c r="U3" t="n">
        <v>0.49</v>
      </c>
      <c r="V3" t="n">
        <v>0.85</v>
      </c>
      <c r="W3" t="n">
        <v>2.42</v>
      </c>
      <c r="X3" t="n">
        <v>0.92</v>
      </c>
      <c r="Y3" t="n">
        <v>0.5</v>
      </c>
      <c r="Z3" t="n">
        <v>10</v>
      </c>
      <c r="AA3" t="n">
        <v>371.4707127363358</v>
      </c>
      <c r="AB3" t="n">
        <v>508.2626172970853</v>
      </c>
      <c r="AC3" t="n">
        <v>459.7547464533145</v>
      </c>
      <c r="AD3" t="n">
        <v>371470.7127363358</v>
      </c>
      <c r="AE3" t="n">
        <v>508262.6172970854</v>
      </c>
      <c r="AF3" t="n">
        <v>1.266540716782417e-06</v>
      </c>
      <c r="AG3" t="n">
        <v>15</v>
      </c>
      <c r="AH3" t="n">
        <v>459754.7464533144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4.7606</v>
      </c>
      <c r="E4" t="n">
        <v>21.01</v>
      </c>
      <c r="F4" t="n">
        <v>18.71</v>
      </c>
      <c r="G4" t="n">
        <v>38.71</v>
      </c>
      <c r="H4" t="n">
        <v>0.71</v>
      </c>
      <c r="I4" t="n">
        <v>29</v>
      </c>
      <c r="J4" t="n">
        <v>73.88</v>
      </c>
      <c r="K4" t="n">
        <v>32.27</v>
      </c>
      <c r="L4" t="n">
        <v>3</v>
      </c>
      <c r="M4" t="n">
        <v>27</v>
      </c>
      <c r="N4" t="n">
        <v>8.609999999999999</v>
      </c>
      <c r="O4" t="n">
        <v>9346.23</v>
      </c>
      <c r="P4" t="n">
        <v>116.05</v>
      </c>
      <c r="Q4" t="n">
        <v>592.71</v>
      </c>
      <c r="R4" t="n">
        <v>50.42</v>
      </c>
      <c r="S4" t="n">
        <v>30.64</v>
      </c>
      <c r="T4" t="n">
        <v>8667.120000000001</v>
      </c>
      <c r="U4" t="n">
        <v>0.61</v>
      </c>
      <c r="V4" t="n">
        <v>0.86</v>
      </c>
      <c r="W4" t="n">
        <v>2.4</v>
      </c>
      <c r="X4" t="n">
        <v>0.55</v>
      </c>
      <c r="Y4" t="n">
        <v>0.5</v>
      </c>
      <c r="Z4" t="n">
        <v>10</v>
      </c>
      <c r="AA4" t="n">
        <v>341.4930570137125</v>
      </c>
      <c r="AB4" t="n">
        <v>467.2458662165606</v>
      </c>
      <c r="AC4" t="n">
        <v>422.6525765285432</v>
      </c>
      <c r="AD4" t="n">
        <v>341493.0570137125</v>
      </c>
      <c r="AE4" t="n">
        <v>467245.8662165606</v>
      </c>
      <c r="AF4" t="n">
        <v>1.3057352656765e-06</v>
      </c>
      <c r="AG4" t="n">
        <v>14</v>
      </c>
      <c r="AH4" t="n">
        <v>422652.5765285432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4.8123</v>
      </c>
      <c r="E5" t="n">
        <v>20.78</v>
      </c>
      <c r="F5" t="n">
        <v>18.59</v>
      </c>
      <c r="G5" t="n">
        <v>50.71</v>
      </c>
      <c r="H5" t="n">
        <v>0.93</v>
      </c>
      <c r="I5" t="n">
        <v>22</v>
      </c>
      <c r="J5" t="n">
        <v>75.06999999999999</v>
      </c>
      <c r="K5" t="n">
        <v>32.27</v>
      </c>
      <c r="L5" t="n">
        <v>4</v>
      </c>
      <c r="M5" t="n">
        <v>10</v>
      </c>
      <c r="N5" t="n">
        <v>8.800000000000001</v>
      </c>
      <c r="O5" t="n">
        <v>9492.549999999999</v>
      </c>
      <c r="P5" t="n">
        <v>109.17</v>
      </c>
      <c r="Q5" t="n">
        <v>592.67</v>
      </c>
      <c r="R5" t="n">
        <v>46.54</v>
      </c>
      <c r="S5" t="n">
        <v>30.64</v>
      </c>
      <c r="T5" t="n">
        <v>6761.95</v>
      </c>
      <c r="U5" t="n">
        <v>0.66</v>
      </c>
      <c r="V5" t="n">
        <v>0.87</v>
      </c>
      <c r="W5" t="n">
        <v>2.4</v>
      </c>
      <c r="X5" t="n">
        <v>0.44</v>
      </c>
      <c r="Y5" t="n">
        <v>0.5</v>
      </c>
      <c r="Z5" t="n">
        <v>10</v>
      </c>
      <c r="AA5" t="n">
        <v>331.2202680426058</v>
      </c>
      <c r="AB5" t="n">
        <v>453.1901831428285</v>
      </c>
      <c r="AC5" t="n">
        <v>409.9383481200931</v>
      </c>
      <c r="AD5" t="n">
        <v>331220.2680426058</v>
      </c>
      <c r="AE5" t="n">
        <v>453190.1831428285</v>
      </c>
      <c r="AF5" t="n">
        <v>1.319915518845318e-06</v>
      </c>
      <c r="AG5" t="n">
        <v>14</v>
      </c>
      <c r="AH5" t="n">
        <v>409938.3481200931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4.8195</v>
      </c>
      <c r="E6" t="n">
        <v>20.75</v>
      </c>
      <c r="F6" t="n">
        <v>18.58</v>
      </c>
      <c r="G6" t="n">
        <v>53.08</v>
      </c>
      <c r="H6" t="n">
        <v>1.15</v>
      </c>
      <c r="I6" t="n">
        <v>21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109.97</v>
      </c>
      <c r="Q6" t="n">
        <v>592.71</v>
      </c>
      <c r="R6" t="n">
        <v>45.61</v>
      </c>
      <c r="S6" t="n">
        <v>30.64</v>
      </c>
      <c r="T6" t="n">
        <v>6299.66</v>
      </c>
      <c r="U6" t="n">
        <v>0.67</v>
      </c>
      <c r="V6" t="n">
        <v>0.87</v>
      </c>
      <c r="W6" t="n">
        <v>2.41</v>
      </c>
      <c r="X6" t="n">
        <v>0.42</v>
      </c>
      <c r="Y6" t="n">
        <v>0.5</v>
      </c>
      <c r="Z6" t="n">
        <v>10</v>
      </c>
      <c r="AA6" t="n">
        <v>331.8144605496653</v>
      </c>
      <c r="AB6" t="n">
        <v>454.0031835449105</v>
      </c>
      <c r="AC6" t="n">
        <v>410.6737569048536</v>
      </c>
      <c r="AD6" t="n">
        <v>331814.4605496653</v>
      </c>
      <c r="AE6" t="n">
        <v>454003.1835449105</v>
      </c>
      <c r="AF6" t="n">
        <v>1.321890331665733e-06</v>
      </c>
      <c r="AG6" t="n">
        <v>14</v>
      </c>
      <c r="AH6" t="n">
        <v>410673.7569048536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4.6102</v>
      </c>
      <c r="E2" t="n">
        <v>21.69</v>
      </c>
      <c r="F2" t="n">
        <v>19.34</v>
      </c>
      <c r="G2" t="n">
        <v>19.66</v>
      </c>
      <c r="H2" t="n">
        <v>0.43</v>
      </c>
      <c r="I2" t="n">
        <v>59</v>
      </c>
      <c r="J2" t="n">
        <v>39.78</v>
      </c>
      <c r="K2" t="n">
        <v>19.54</v>
      </c>
      <c r="L2" t="n">
        <v>1</v>
      </c>
      <c r="M2" t="n">
        <v>56</v>
      </c>
      <c r="N2" t="n">
        <v>4.24</v>
      </c>
      <c r="O2" t="n">
        <v>5140</v>
      </c>
      <c r="P2" t="n">
        <v>80.93000000000001</v>
      </c>
      <c r="Q2" t="n">
        <v>592.71</v>
      </c>
      <c r="R2" t="n">
        <v>69.97</v>
      </c>
      <c r="S2" t="n">
        <v>30.64</v>
      </c>
      <c r="T2" t="n">
        <v>18288.95</v>
      </c>
      <c r="U2" t="n">
        <v>0.44</v>
      </c>
      <c r="V2" t="n">
        <v>0.84</v>
      </c>
      <c r="W2" t="n">
        <v>2.45</v>
      </c>
      <c r="X2" t="n">
        <v>1.18</v>
      </c>
      <c r="Y2" t="n">
        <v>0.5</v>
      </c>
      <c r="Z2" t="n">
        <v>10</v>
      </c>
      <c r="AA2" t="n">
        <v>291.3674904462005</v>
      </c>
      <c r="AB2" t="n">
        <v>398.6618546549652</v>
      </c>
      <c r="AC2" t="n">
        <v>360.6141267721218</v>
      </c>
      <c r="AD2" t="n">
        <v>291367.4904462005</v>
      </c>
      <c r="AE2" t="n">
        <v>398661.8546549652</v>
      </c>
      <c r="AF2" t="n">
        <v>1.357176657242632e-06</v>
      </c>
      <c r="AG2" t="n">
        <v>15</v>
      </c>
      <c r="AH2" t="n">
        <v>360614.1267721218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4.7268</v>
      </c>
      <c r="E3" t="n">
        <v>21.16</v>
      </c>
      <c r="F3" t="n">
        <v>19</v>
      </c>
      <c r="G3" t="n">
        <v>27.81</v>
      </c>
      <c r="H3" t="n">
        <v>0.84</v>
      </c>
      <c r="I3" t="n">
        <v>41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75.98999999999999</v>
      </c>
      <c r="Q3" t="n">
        <v>592.72</v>
      </c>
      <c r="R3" t="n">
        <v>57.83</v>
      </c>
      <c r="S3" t="n">
        <v>30.64</v>
      </c>
      <c r="T3" t="n">
        <v>12312.51</v>
      </c>
      <c r="U3" t="n">
        <v>0.53</v>
      </c>
      <c r="V3" t="n">
        <v>0.85</v>
      </c>
      <c r="W3" t="n">
        <v>2.47</v>
      </c>
      <c r="X3" t="n">
        <v>0.84</v>
      </c>
      <c r="Y3" t="n">
        <v>0.5</v>
      </c>
      <c r="Z3" t="n">
        <v>10</v>
      </c>
      <c r="AA3" t="n">
        <v>271.6180839108908</v>
      </c>
      <c r="AB3" t="n">
        <v>371.6398453510303</v>
      </c>
      <c r="AC3" t="n">
        <v>336.1710601105261</v>
      </c>
      <c r="AD3" t="n">
        <v>271618.0839108909</v>
      </c>
      <c r="AE3" t="n">
        <v>371639.8453510302</v>
      </c>
      <c r="AF3" t="n">
        <v>1.39150202235358e-06</v>
      </c>
      <c r="AG3" t="n">
        <v>14</v>
      </c>
      <c r="AH3" t="n">
        <v>336171.060110526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3.4293</v>
      </c>
      <c r="E2" t="n">
        <v>29.16</v>
      </c>
      <c r="F2" t="n">
        <v>21.79</v>
      </c>
      <c r="G2" t="n">
        <v>7.34</v>
      </c>
      <c r="H2" t="n">
        <v>0.12</v>
      </c>
      <c r="I2" t="n">
        <v>178</v>
      </c>
      <c r="J2" t="n">
        <v>141.81</v>
      </c>
      <c r="K2" t="n">
        <v>47.83</v>
      </c>
      <c r="L2" t="n">
        <v>1</v>
      </c>
      <c r="M2" t="n">
        <v>176</v>
      </c>
      <c r="N2" t="n">
        <v>22.98</v>
      </c>
      <c r="O2" t="n">
        <v>17723.39</v>
      </c>
      <c r="P2" t="n">
        <v>246.81</v>
      </c>
      <c r="Q2" t="n">
        <v>592.78</v>
      </c>
      <c r="R2" t="n">
        <v>145.88</v>
      </c>
      <c r="S2" t="n">
        <v>30.64</v>
      </c>
      <c r="T2" t="n">
        <v>55651.65</v>
      </c>
      <c r="U2" t="n">
        <v>0.21</v>
      </c>
      <c r="V2" t="n">
        <v>0.74</v>
      </c>
      <c r="W2" t="n">
        <v>2.66</v>
      </c>
      <c r="X2" t="n">
        <v>3.63</v>
      </c>
      <c r="Y2" t="n">
        <v>0.5</v>
      </c>
      <c r="Z2" t="n">
        <v>10</v>
      </c>
      <c r="AA2" t="n">
        <v>755.8186700094403</v>
      </c>
      <c r="AB2" t="n">
        <v>1034.144448673311</v>
      </c>
      <c r="AC2" t="n">
        <v>935.4471539227785</v>
      </c>
      <c r="AD2" t="n">
        <v>755818.6700094403</v>
      </c>
      <c r="AE2" t="n">
        <v>1034144.448673311</v>
      </c>
      <c r="AF2" t="n">
        <v>8.442647709197622e-07</v>
      </c>
      <c r="AG2" t="n">
        <v>19</v>
      </c>
      <c r="AH2" t="n">
        <v>935447.1539227786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4.1174</v>
      </c>
      <c r="E3" t="n">
        <v>24.29</v>
      </c>
      <c r="F3" t="n">
        <v>19.75</v>
      </c>
      <c r="G3" t="n">
        <v>14.81</v>
      </c>
      <c r="H3" t="n">
        <v>0.25</v>
      </c>
      <c r="I3" t="n">
        <v>80</v>
      </c>
      <c r="J3" t="n">
        <v>143.17</v>
      </c>
      <c r="K3" t="n">
        <v>47.83</v>
      </c>
      <c r="L3" t="n">
        <v>2</v>
      </c>
      <c r="M3" t="n">
        <v>78</v>
      </c>
      <c r="N3" t="n">
        <v>23.34</v>
      </c>
      <c r="O3" t="n">
        <v>17891.86</v>
      </c>
      <c r="P3" t="n">
        <v>220.65</v>
      </c>
      <c r="Q3" t="n">
        <v>592.6900000000001</v>
      </c>
      <c r="R3" t="n">
        <v>82.86</v>
      </c>
      <c r="S3" t="n">
        <v>30.64</v>
      </c>
      <c r="T3" t="n">
        <v>24633.07</v>
      </c>
      <c r="U3" t="n">
        <v>0.37</v>
      </c>
      <c r="V3" t="n">
        <v>0.82</v>
      </c>
      <c r="W3" t="n">
        <v>2.48</v>
      </c>
      <c r="X3" t="n">
        <v>1.59</v>
      </c>
      <c r="Y3" t="n">
        <v>0.5</v>
      </c>
      <c r="Z3" t="n">
        <v>10</v>
      </c>
      <c r="AA3" t="n">
        <v>586.1268516860716</v>
      </c>
      <c r="AB3" t="n">
        <v>801.9646165686081</v>
      </c>
      <c r="AC3" t="n">
        <v>725.4262391277081</v>
      </c>
      <c r="AD3" t="n">
        <v>586126.8516860716</v>
      </c>
      <c r="AE3" t="n">
        <v>801964.6165686081</v>
      </c>
      <c r="AF3" t="n">
        <v>1.013669194233525e-06</v>
      </c>
      <c r="AG3" t="n">
        <v>16</v>
      </c>
      <c r="AH3" t="n">
        <v>725426.239127708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4.3634</v>
      </c>
      <c r="E4" t="n">
        <v>22.92</v>
      </c>
      <c r="F4" t="n">
        <v>19.19</v>
      </c>
      <c r="G4" t="n">
        <v>22.14</v>
      </c>
      <c r="H4" t="n">
        <v>0.37</v>
      </c>
      <c r="I4" t="n">
        <v>52</v>
      </c>
      <c r="J4" t="n">
        <v>144.54</v>
      </c>
      <c r="K4" t="n">
        <v>47.83</v>
      </c>
      <c r="L4" t="n">
        <v>3</v>
      </c>
      <c r="M4" t="n">
        <v>50</v>
      </c>
      <c r="N4" t="n">
        <v>23.71</v>
      </c>
      <c r="O4" t="n">
        <v>18060.85</v>
      </c>
      <c r="P4" t="n">
        <v>211.58</v>
      </c>
      <c r="Q4" t="n">
        <v>592.73</v>
      </c>
      <c r="R4" t="n">
        <v>64.98999999999999</v>
      </c>
      <c r="S4" t="n">
        <v>30.64</v>
      </c>
      <c r="T4" t="n">
        <v>15834.99</v>
      </c>
      <c r="U4" t="n">
        <v>0.47</v>
      </c>
      <c r="V4" t="n">
        <v>0.84</v>
      </c>
      <c r="W4" t="n">
        <v>2.44</v>
      </c>
      <c r="X4" t="n">
        <v>1.03</v>
      </c>
      <c r="Y4" t="n">
        <v>0.5</v>
      </c>
      <c r="Z4" t="n">
        <v>10</v>
      </c>
      <c r="AA4" t="n">
        <v>537.8447570292233</v>
      </c>
      <c r="AB4" t="n">
        <v>735.9029246034236</v>
      </c>
      <c r="AC4" t="n">
        <v>665.6693823255138</v>
      </c>
      <c r="AD4" t="n">
        <v>537844.7570292233</v>
      </c>
      <c r="AE4" t="n">
        <v>735902.9246034236</v>
      </c>
      <c r="AF4" t="n">
        <v>1.074232321882393e-06</v>
      </c>
      <c r="AG4" t="n">
        <v>15</v>
      </c>
      <c r="AH4" t="n">
        <v>665669.3823255138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4.4996</v>
      </c>
      <c r="E5" t="n">
        <v>22.22</v>
      </c>
      <c r="F5" t="n">
        <v>18.9</v>
      </c>
      <c r="G5" t="n">
        <v>29.84</v>
      </c>
      <c r="H5" t="n">
        <v>0.49</v>
      </c>
      <c r="I5" t="n">
        <v>38</v>
      </c>
      <c r="J5" t="n">
        <v>145.92</v>
      </c>
      <c r="K5" t="n">
        <v>47.83</v>
      </c>
      <c r="L5" t="n">
        <v>4</v>
      </c>
      <c r="M5" t="n">
        <v>36</v>
      </c>
      <c r="N5" t="n">
        <v>24.09</v>
      </c>
      <c r="O5" t="n">
        <v>18230.35</v>
      </c>
      <c r="P5" t="n">
        <v>205.64</v>
      </c>
      <c r="Q5" t="n">
        <v>592.6799999999999</v>
      </c>
      <c r="R5" t="n">
        <v>56.26</v>
      </c>
      <c r="S5" t="n">
        <v>30.64</v>
      </c>
      <c r="T5" t="n">
        <v>11543.05</v>
      </c>
      <c r="U5" t="n">
        <v>0.54</v>
      </c>
      <c r="V5" t="n">
        <v>0.86</v>
      </c>
      <c r="W5" t="n">
        <v>2.41</v>
      </c>
      <c r="X5" t="n">
        <v>0.74</v>
      </c>
      <c r="Y5" t="n">
        <v>0.5</v>
      </c>
      <c r="Z5" t="n">
        <v>10</v>
      </c>
      <c r="AA5" t="n">
        <v>518.2537886198547</v>
      </c>
      <c r="AB5" t="n">
        <v>709.0976973331981</v>
      </c>
      <c r="AC5" t="n">
        <v>641.4224083245857</v>
      </c>
      <c r="AD5" t="n">
        <v>518253.7886198548</v>
      </c>
      <c r="AE5" t="n">
        <v>709097.697333198</v>
      </c>
      <c r="AF5" t="n">
        <v>1.107763614507498e-06</v>
      </c>
      <c r="AG5" t="n">
        <v>15</v>
      </c>
      <c r="AH5" t="n">
        <v>641422.4083245858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4.5818</v>
      </c>
      <c r="E6" t="n">
        <v>21.83</v>
      </c>
      <c r="F6" t="n">
        <v>18.73</v>
      </c>
      <c r="G6" t="n">
        <v>37.46</v>
      </c>
      <c r="H6" t="n">
        <v>0.6</v>
      </c>
      <c r="I6" t="n">
        <v>30</v>
      </c>
      <c r="J6" t="n">
        <v>147.3</v>
      </c>
      <c r="K6" t="n">
        <v>47.83</v>
      </c>
      <c r="L6" t="n">
        <v>5</v>
      </c>
      <c r="M6" t="n">
        <v>28</v>
      </c>
      <c r="N6" t="n">
        <v>24.47</v>
      </c>
      <c r="O6" t="n">
        <v>18400.38</v>
      </c>
      <c r="P6" t="n">
        <v>200.59</v>
      </c>
      <c r="Q6" t="n">
        <v>592.6799999999999</v>
      </c>
      <c r="R6" t="n">
        <v>50.93</v>
      </c>
      <c r="S6" t="n">
        <v>30.64</v>
      </c>
      <c r="T6" t="n">
        <v>8916.950000000001</v>
      </c>
      <c r="U6" t="n">
        <v>0.6</v>
      </c>
      <c r="V6" t="n">
        <v>0.86</v>
      </c>
      <c r="W6" t="n">
        <v>2.4</v>
      </c>
      <c r="X6" t="n">
        <v>0.57</v>
      </c>
      <c r="Y6" t="n">
        <v>0.5</v>
      </c>
      <c r="Z6" t="n">
        <v>10</v>
      </c>
      <c r="AA6" t="n">
        <v>505.2781691985066</v>
      </c>
      <c r="AB6" t="n">
        <v>691.3438823969817</v>
      </c>
      <c r="AC6" t="n">
        <v>625.3629925682461</v>
      </c>
      <c r="AD6" t="n">
        <v>505278.1691985066</v>
      </c>
      <c r="AE6" t="n">
        <v>691343.8823969817</v>
      </c>
      <c r="AF6" t="n">
        <v>1.128000562038948e-06</v>
      </c>
      <c r="AG6" t="n">
        <v>15</v>
      </c>
      <c r="AH6" t="n">
        <v>625362.9925682461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4.6323</v>
      </c>
      <c r="E7" t="n">
        <v>21.59</v>
      </c>
      <c r="F7" t="n">
        <v>18.64</v>
      </c>
      <c r="G7" t="n">
        <v>44.73</v>
      </c>
      <c r="H7" t="n">
        <v>0.71</v>
      </c>
      <c r="I7" t="n">
        <v>25</v>
      </c>
      <c r="J7" t="n">
        <v>148.68</v>
      </c>
      <c r="K7" t="n">
        <v>47.83</v>
      </c>
      <c r="L7" t="n">
        <v>6</v>
      </c>
      <c r="M7" t="n">
        <v>23</v>
      </c>
      <c r="N7" t="n">
        <v>24.85</v>
      </c>
      <c r="O7" t="n">
        <v>18570.94</v>
      </c>
      <c r="P7" t="n">
        <v>196.74</v>
      </c>
      <c r="Q7" t="n">
        <v>592.6900000000001</v>
      </c>
      <c r="R7" t="n">
        <v>47.94</v>
      </c>
      <c r="S7" t="n">
        <v>30.64</v>
      </c>
      <c r="T7" t="n">
        <v>7448.23</v>
      </c>
      <c r="U7" t="n">
        <v>0.64</v>
      </c>
      <c r="V7" t="n">
        <v>0.87</v>
      </c>
      <c r="W7" t="n">
        <v>2.4</v>
      </c>
      <c r="X7" t="n">
        <v>0.48</v>
      </c>
      <c r="Y7" t="n">
        <v>0.5</v>
      </c>
      <c r="Z7" t="n">
        <v>10</v>
      </c>
      <c r="AA7" t="n">
        <v>496.7264624427095</v>
      </c>
      <c r="AB7" t="n">
        <v>679.6430599390246</v>
      </c>
      <c r="AC7" t="n">
        <v>614.778880183469</v>
      </c>
      <c r="AD7" t="n">
        <v>496726.4624427095</v>
      </c>
      <c r="AE7" t="n">
        <v>679643.0599390246</v>
      </c>
      <c r="AF7" t="n">
        <v>1.140433236617273e-06</v>
      </c>
      <c r="AG7" t="n">
        <v>15</v>
      </c>
      <c r="AH7" t="n">
        <v>614778.880183469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4.6763</v>
      </c>
      <c r="E8" t="n">
        <v>21.38</v>
      </c>
      <c r="F8" t="n">
        <v>18.55</v>
      </c>
      <c r="G8" t="n">
        <v>53</v>
      </c>
      <c r="H8" t="n">
        <v>0.83</v>
      </c>
      <c r="I8" t="n">
        <v>21</v>
      </c>
      <c r="J8" t="n">
        <v>150.07</v>
      </c>
      <c r="K8" t="n">
        <v>47.83</v>
      </c>
      <c r="L8" t="n">
        <v>7</v>
      </c>
      <c r="M8" t="n">
        <v>19</v>
      </c>
      <c r="N8" t="n">
        <v>25.24</v>
      </c>
      <c r="O8" t="n">
        <v>18742.03</v>
      </c>
      <c r="P8" t="n">
        <v>192.07</v>
      </c>
      <c r="Q8" t="n">
        <v>592.6900000000001</v>
      </c>
      <c r="R8" t="n">
        <v>45.63</v>
      </c>
      <c r="S8" t="n">
        <v>30.64</v>
      </c>
      <c r="T8" t="n">
        <v>6312.23</v>
      </c>
      <c r="U8" t="n">
        <v>0.67</v>
      </c>
      <c r="V8" t="n">
        <v>0.87</v>
      </c>
      <c r="W8" t="n">
        <v>2.38</v>
      </c>
      <c r="X8" t="n">
        <v>0.39</v>
      </c>
      <c r="Y8" t="n">
        <v>0.5</v>
      </c>
      <c r="Z8" t="n">
        <v>10</v>
      </c>
      <c r="AA8" t="n">
        <v>476.2312707386905</v>
      </c>
      <c r="AB8" t="n">
        <v>651.6006344655419</v>
      </c>
      <c r="AC8" t="n">
        <v>589.4127844393842</v>
      </c>
      <c r="AD8" t="n">
        <v>476231.2707386905</v>
      </c>
      <c r="AE8" t="n">
        <v>651600.6344655419</v>
      </c>
      <c r="AF8" t="n">
        <v>1.151265665952843e-06</v>
      </c>
      <c r="AG8" t="n">
        <v>14</v>
      </c>
      <c r="AH8" t="n">
        <v>589412.7844393841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4.7039</v>
      </c>
      <c r="E9" t="n">
        <v>21.26</v>
      </c>
      <c r="F9" t="n">
        <v>18.51</v>
      </c>
      <c r="G9" t="n">
        <v>61.7</v>
      </c>
      <c r="H9" t="n">
        <v>0.9399999999999999</v>
      </c>
      <c r="I9" t="n">
        <v>18</v>
      </c>
      <c r="J9" t="n">
        <v>151.46</v>
      </c>
      <c r="K9" t="n">
        <v>47.83</v>
      </c>
      <c r="L9" t="n">
        <v>8</v>
      </c>
      <c r="M9" t="n">
        <v>16</v>
      </c>
      <c r="N9" t="n">
        <v>25.63</v>
      </c>
      <c r="O9" t="n">
        <v>18913.66</v>
      </c>
      <c r="P9" t="n">
        <v>188.57</v>
      </c>
      <c r="Q9" t="n">
        <v>592.6799999999999</v>
      </c>
      <c r="R9" t="n">
        <v>44.11</v>
      </c>
      <c r="S9" t="n">
        <v>30.64</v>
      </c>
      <c r="T9" t="n">
        <v>5564.23</v>
      </c>
      <c r="U9" t="n">
        <v>0.6899999999999999</v>
      </c>
      <c r="V9" t="n">
        <v>0.87</v>
      </c>
      <c r="W9" t="n">
        <v>2.39</v>
      </c>
      <c r="X9" t="n">
        <v>0.35</v>
      </c>
      <c r="Y9" t="n">
        <v>0.5</v>
      </c>
      <c r="Z9" t="n">
        <v>10</v>
      </c>
      <c r="AA9" t="n">
        <v>470.1597674162255</v>
      </c>
      <c r="AB9" t="n">
        <v>643.2933357639231</v>
      </c>
      <c r="AC9" t="n">
        <v>581.8983226664809</v>
      </c>
      <c r="AD9" t="n">
        <v>470159.7674162255</v>
      </c>
      <c r="AE9" t="n">
        <v>643293.3357639231</v>
      </c>
      <c r="AF9" t="n">
        <v>1.158060553445154e-06</v>
      </c>
      <c r="AG9" t="n">
        <v>14</v>
      </c>
      <c r="AH9" t="n">
        <v>581898.3226664809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4.7301</v>
      </c>
      <c r="E10" t="n">
        <v>21.14</v>
      </c>
      <c r="F10" t="n">
        <v>18.45</v>
      </c>
      <c r="G10" t="n">
        <v>69.19</v>
      </c>
      <c r="H10" t="n">
        <v>1.04</v>
      </c>
      <c r="I10" t="n">
        <v>16</v>
      </c>
      <c r="J10" t="n">
        <v>152.85</v>
      </c>
      <c r="K10" t="n">
        <v>47.83</v>
      </c>
      <c r="L10" t="n">
        <v>9</v>
      </c>
      <c r="M10" t="n">
        <v>14</v>
      </c>
      <c r="N10" t="n">
        <v>26.03</v>
      </c>
      <c r="O10" t="n">
        <v>19085.83</v>
      </c>
      <c r="P10" t="n">
        <v>185.13</v>
      </c>
      <c r="Q10" t="n">
        <v>592.67</v>
      </c>
      <c r="R10" t="n">
        <v>42.43</v>
      </c>
      <c r="S10" t="n">
        <v>30.64</v>
      </c>
      <c r="T10" t="n">
        <v>4737.07</v>
      </c>
      <c r="U10" t="n">
        <v>0.72</v>
      </c>
      <c r="V10" t="n">
        <v>0.88</v>
      </c>
      <c r="W10" t="n">
        <v>2.37</v>
      </c>
      <c r="X10" t="n">
        <v>0.29</v>
      </c>
      <c r="Y10" t="n">
        <v>0.5</v>
      </c>
      <c r="Z10" t="n">
        <v>10</v>
      </c>
      <c r="AA10" t="n">
        <v>464.2223918605399</v>
      </c>
      <c r="AB10" t="n">
        <v>635.1695565901114</v>
      </c>
      <c r="AC10" t="n">
        <v>574.5498655752219</v>
      </c>
      <c r="AD10" t="n">
        <v>464222.3918605399</v>
      </c>
      <c r="AE10" t="n">
        <v>635169.5565901113</v>
      </c>
      <c r="AF10" t="n">
        <v>1.164510772731335e-06</v>
      </c>
      <c r="AG10" t="n">
        <v>14</v>
      </c>
      <c r="AH10" t="n">
        <v>574549.8655752219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4.7505</v>
      </c>
      <c r="E11" t="n">
        <v>21.05</v>
      </c>
      <c r="F11" t="n">
        <v>18.42</v>
      </c>
      <c r="G11" t="n">
        <v>78.93000000000001</v>
      </c>
      <c r="H11" t="n">
        <v>1.15</v>
      </c>
      <c r="I11" t="n">
        <v>14</v>
      </c>
      <c r="J11" t="n">
        <v>154.25</v>
      </c>
      <c r="K11" t="n">
        <v>47.83</v>
      </c>
      <c r="L11" t="n">
        <v>10</v>
      </c>
      <c r="M11" t="n">
        <v>12</v>
      </c>
      <c r="N11" t="n">
        <v>26.43</v>
      </c>
      <c r="O11" t="n">
        <v>19258.55</v>
      </c>
      <c r="P11" t="n">
        <v>180.79</v>
      </c>
      <c r="Q11" t="n">
        <v>592.6900000000001</v>
      </c>
      <c r="R11" t="n">
        <v>41.33</v>
      </c>
      <c r="S11" t="n">
        <v>30.64</v>
      </c>
      <c r="T11" t="n">
        <v>4197.25</v>
      </c>
      <c r="U11" t="n">
        <v>0.74</v>
      </c>
      <c r="V11" t="n">
        <v>0.88</v>
      </c>
      <c r="W11" t="n">
        <v>2.37</v>
      </c>
      <c r="X11" t="n">
        <v>0.26</v>
      </c>
      <c r="Y11" t="n">
        <v>0.5</v>
      </c>
      <c r="Z11" t="n">
        <v>10</v>
      </c>
      <c r="AA11" t="n">
        <v>457.8200950890956</v>
      </c>
      <c r="AB11" t="n">
        <v>626.4096516980219</v>
      </c>
      <c r="AC11" t="n">
        <v>566.6259937114298</v>
      </c>
      <c r="AD11" t="n">
        <v>457820.0950890956</v>
      </c>
      <c r="AE11" t="n">
        <v>626409.6516980219</v>
      </c>
      <c r="AF11" t="n">
        <v>1.169533080877826e-06</v>
      </c>
      <c r="AG11" t="n">
        <v>14</v>
      </c>
      <c r="AH11" t="n">
        <v>566625.9937114299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4.7591</v>
      </c>
      <c r="E12" t="n">
        <v>21.01</v>
      </c>
      <c r="F12" t="n">
        <v>18.41</v>
      </c>
      <c r="G12" t="n">
        <v>84.95999999999999</v>
      </c>
      <c r="H12" t="n">
        <v>1.25</v>
      </c>
      <c r="I12" t="n">
        <v>13</v>
      </c>
      <c r="J12" t="n">
        <v>155.66</v>
      </c>
      <c r="K12" t="n">
        <v>47.83</v>
      </c>
      <c r="L12" t="n">
        <v>11</v>
      </c>
      <c r="M12" t="n">
        <v>11</v>
      </c>
      <c r="N12" t="n">
        <v>26.83</v>
      </c>
      <c r="O12" t="n">
        <v>19431.82</v>
      </c>
      <c r="P12" t="n">
        <v>178.35</v>
      </c>
      <c r="Q12" t="n">
        <v>592.6799999999999</v>
      </c>
      <c r="R12" t="n">
        <v>41.14</v>
      </c>
      <c r="S12" t="n">
        <v>30.64</v>
      </c>
      <c r="T12" t="n">
        <v>4105.81</v>
      </c>
      <c r="U12" t="n">
        <v>0.74</v>
      </c>
      <c r="V12" t="n">
        <v>0.88</v>
      </c>
      <c r="W12" t="n">
        <v>2.37</v>
      </c>
      <c r="X12" t="n">
        <v>0.25</v>
      </c>
      <c r="Y12" t="n">
        <v>0.5</v>
      </c>
      <c r="Z12" t="n">
        <v>10</v>
      </c>
      <c r="AA12" t="n">
        <v>454.4520019196244</v>
      </c>
      <c r="AB12" t="n">
        <v>621.8012780337679</v>
      </c>
      <c r="AC12" t="n">
        <v>562.457436761799</v>
      </c>
      <c r="AD12" t="n">
        <v>454452.0019196244</v>
      </c>
      <c r="AE12" t="n">
        <v>621801.2780337678</v>
      </c>
      <c r="AF12" t="n">
        <v>1.171650328429779e-06</v>
      </c>
      <c r="AG12" t="n">
        <v>14</v>
      </c>
      <c r="AH12" t="n">
        <v>562457.436761799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4.7716</v>
      </c>
      <c r="E13" t="n">
        <v>20.96</v>
      </c>
      <c r="F13" t="n">
        <v>18.38</v>
      </c>
      <c r="G13" t="n">
        <v>91.91</v>
      </c>
      <c r="H13" t="n">
        <v>1.35</v>
      </c>
      <c r="I13" t="n">
        <v>12</v>
      </c>
      <c r="J13" t="n">
        <v>157.07</v>
      </c>
      <c r="K13" t="n">
        <v>47.83</v>
      </c>
      <c r="L13" t="n">
        <v>12</v>
      </c>
      <c r="M13" t="n">
        <v>10</v>
      </c>
      <c r="N13" t="n">
        <v>27.24</v>
      </c>
      <c r="O13" t="n">
        <v>19605.66</v>
      </c>
      <c r="P13" t="n">
        <v>173.98</v>
      </c>
      <c r="Q13" t="n">
        <v>592.71</v>
      </c>
      <c r="R13" t="n">
        <v>40.24</v>
      </c>
      <c r="S13" t="n">
        <v>30.64</v>
      </c>
      <c r="T13" t="n">
        <v>3660.58</v>
      </c>
      <c r="U13" t="n">
        <v>0.76</v>
      </c>
      <c r="V13" t="n">
        <v>0.88</v>
      </c>
      <c r="W13" t="n">
        <v>2.37</v>
      </c>
      <c r="X13" t="n">
        <v>0.22</v>
      </c>
      <c r="Y13" t="n">
        <v>0.5</v>
      </c>
      <c r="Z13" t="n">
        <v>10</v>
      </c>
      <c r="AA13" t="n">
        <v>448.5664865002811</v>
      </c>
      <c r="AB13" t="n">
        <v>613.7484561864072</v>
      </c>
      <c r="AC13" t="n">
        <v>555.1731649293441</v>
      </c>
      <c r="AD13" t="n">
        <v>448566.4865002811</v>
      </c>
      <c r="AE13" t="n">
        <v>613748.4561864072</v>
      </c>
      <c r="AF13" t="n">
        <v>1.174727723127384e-06</v>
      </c>
      <c r="AG13" t="n">
        <v>14</v>
      </c>
      <c r="AH13" t="n">
        <v>555173.1649293441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4.782</v>
      </c>
      <c r="E14" t="n">
        <v>20.91</v>
      </c>
      <c r="F14" t="n">
        <v>18.37</v>
      </c>
      <c r="G14" t="n">
        <v>100.18</v>
      </c>
      <c r="H14" t="n">
        <v>1.45</v>
      </c>
      <c r="I14" t="n">
        <v>11</v>
      </c>
      <c r="J14" t="n">
        <v>158.48</v>
      </c>
      <c r="K14" t="n">
        <v>47.83</v>
      </c>
      <c r="L14" t="n">
        <v>13</v>
      </c>
      <c r="M14" t="n">
        <v>7</v>
      </c>
      <c r="N14" t="n">
        <v>27.65</v>
      </c>
      <c r="O14" t="n">
        <v>19780.06</v>
      </c>
      <c r="P14" t="n">
        <v>170.16</v>
      </c>
      <c r="Q14" t="n">
        <v>592.67</v>
      </c>
      <c r="R14" t="n">
        <v>39.7</v>
      </c>
      <c r="S14" t="n">
        <v>30.64</v>
      </c>
      <c r="T14" t="n">
        <v>3394.27</v>
      </c>
      <c r="U14" t="n">
        <v>0.77</v>
      </c>
      <c r="V14" t="n">
        <v>0.88</v>
      </c>
      <c r="W14" t="n">
        <v>2.37</v>
      </c>
      <c r="X14" t="n">
        <v>0.21</v>
      </c>
      <c r="Y14" t="n">
        <v>0.5</v>
      </c>
      <c r="Z14" t="n">
        <v>10</v>
      </c>
      <c r="AA14" t="n">
        <v>443.5535903195985</v>
      </c>
      <c r="AB14" t="n">
        <v>606.889590478626</v>
      </c>
      <c r="AC14" t="n">
        <v>548.968899738235</v>
      </c>
      <c r="AD14" t="n">
        <v>443553.5903195985</v>
      </c>
      <c r="AE14" t="n">
        <v>606889.590478626</v>
      </c>
      <c r="AF14" t="n">
        <v>1.177288115515791e-06</v>
      </c>
      <c r="AG14" t="n">
        <v>14</v>
      </c>
      <c r="AH14" t="n">
        <v>548968.899738235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4.795</v>
      </c>
      <c r="E15" t="n">
        <v>20.86</v>
      </c>
      <c r="F15" t="n">
        <v>18.34</v>
      </c>
      <c r="G15" t="n">
        <v>110.03</v>
      </c>
      <c r="H15" t="n">
        <v>1.55</v>
      </c>
      <c r="I15" t="n">
        <v>10</v>
      </c>
      <c r="J15" t="n">
        <v>159.9</v>
      </c>
      <c r="K15" t="n">
        <v>47.83</v>
      </c>
      <c r="L15" t="n">
        <v>14</v>
      </c>
      <c r="M15" t="n">
        <v>3</v>
      </c>
      <c r="N15" t="n">
        <v>28.07</v>
      </c>
      <c r="O15" t="n">
        <v>19955.16</v>
      </c>
      <c r="P15" t="n">
        <v>167.1</v>
      </c>
      <c r="Q15" t="n">
        <v>592.67</v>
      </c>
      <c r="R15" t="n">
        <v>38.65</v>
      </c>
      <c r="S15" t="n">
        <v>30.64</v>
      </c>
      <c r="T15" t="n">
        <v>2873.86</v>
      </c>
      <c r="U15" t="n">
        <v>0.79</v>
      </c>
      <c r="V15" t="n">
        <v>0.88</v>
      </c>
      <c r="W15" t="n">
        <v>2.37</v>
      </c>
      <c r="X15" t="n">
        <v>0.18</v>
      </c>
      <c r="Y15" t="n">
        <v>0.5</v>
      </c>
      <c r="Z15" t="n">
        <v>10</v>
      </c>
      <c r="AA15" t="n">
        <v>439.1828048626681</v>
      </c>
      <c r="AB15" t="n">
        <v>600.9092889910085</v>
      </c>
      <c r="AC15" t="n">
        <v>543.5593498311898</v>
      </c>
      <c r="AD15" t="n">
        <v>439182.8048626682</v>
      </c>
      <c r="AE15" t="n">
        <v>600909.2889910084</v>
      </c>
      <c r="AF15" t="n">
        <v>1.1804886060013e-06</v>
      </c>
      <c r="AG15" t="n">
        <v>14</v>
      </c>
      <c r="AH15" t="n">
        <v>543559.3498311898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4.7939</v>
      </c>
      <c r="E16" t="n">
        <v>20.86</v>
      </c>
      <c r="F16" t="n">
        <v>18.34</v>
      </c>
      <c r="G16" t="n">
        <v>110.06</v>
      </c>
      <c r="H16" t="n">
        <v>1.65</v>
      </c>
      <c r="I16" t="n">
        <v>10</v>
      </c>
      <c r="J16" t="n">
        <v>161.32</v>
      </c>
      <c r="K16" t="n">
        <v>47.83</v>
      </c>
      <c r="L16" t="n">
        <v>15</v>
      </c>
      <c r="M16" t="n">
        <v>0</v>
      </c>
      <c r="N16" t="n">
        <v>28.5</v>
      </c>
      <c r="O16" t="n">
        <v>20130.71</v>
      </c>
      <c r="P16" t="n">
        <v>167.81</v>
      </c>
      <c r="Q16" t="n">
        <v>592.67</v>
      </c>
      <c r="R16" t="n">
        <v>38.73</v>
      </c>
      <c r="S16" t="n">
        <v>30.64</v>
      </c>
      <c r="T16" t="n">
        <v>2915</v>
      </c>
      <c r="U16" t="n">
        <v>0.79</v>
      </c>
      <c r="V16" t="n">
        <v>0.88</v>
      </c>
      <c r="W16" t="n">
        <v>2.38</v>
      </c>
      <c r="X16" t="n">
        <v>0.18</v>
      </c>
      <c r="Y16" t="n">
        <v>0.5</v>
      </c>
      <c r="Z16" t="n">
        <v>10</v>
      </c>
      <c r="AA16" t="n">
        <v>440.051933043858</v>
      </c>
      <c r="AB16" t="n">
        <v>602.0984685117419</v>
      </c>
      <c r="AC16" t="n">
        <v>544.6350357274885</v>
      </c>
      <c r="AD16" t="n">
        <v>440051.933043858</v>
      </c>
      <c r="AE16" t="n">
        <v>602098.4685117418</v>
      </c>
      <c r="AF16" t="n">
        <v>1.180217795267911e-06</v>
      </c>
      <c r="AG16" t="n">
        <v>14</v>
      </c>
      <c r="AH16" t="n">
        <v>544635.0357274885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3.0809</v>
      </c>
      <c r="E2" t="n">
        <v>32.46</v>
      </c>
      <c r="F2" t="n">
        <v>22.5</v>
      </c>
      <c r="G2" t="n">
        <v>6.37</v>
      </c>
      <c r="H2" t="n">
        <v>0.1</v>
      </c>
      <c r="I2" t="n">
        <v>212</v>
      </c>
      <c r="J2" t="n">
        <v>176.73</v>
      </c>
      <c r="K2" t="n">
        <v>52.44</v>
      </c>
      <c r="L2" t="n">
        <v>1</v>
      </c>
      <c r="M2" t="n">
        <v>210</v>
      </c>
      <c r="N2" t="n">
        <v>33.29</v>
      </c>
      <c r="O2" t="n">
        <v>22031.19</v>
      </c>
      <c r="P2" t="n">
        <v>294.6</v>
      </c>
      <c r="Q2" t="n">
        <v>592.79</v>
      </c>
      <c r="R2" t="n">
        <v>168.21</v>
      </c>
      <c r="S2" t="n">
        <v>30.64</v>
      </c>
      <c r="T2" t="n">
        <v>66648.62</v>
      </c>
      <c r="U2" t="n">
        <v>0.18</v>
      </c>
      <c r="V2" t="n">
        <v>0.72</v>
      </c>
      <c r="W2" t="n">
        <v>2.71</v>
      </c>
      <c r="X2" t="n">
        <v>4.34</v>
      </c>
      <c r="Y2" t="n">
        <v>0.5</v>
      </c>
      <c r="Z2" t="n">
        <v>10</v>
      </c>
      <c r="AA2" t="n">
        <v>968.2041088126989</v>
      </c>
      <c r="AB2" t="n">
        <v>1324.739575828203</v>
      </c>
      <c r="AC2" t="n">
        <v>1198.30828999483</v>
      </c>
      <c r="AD2" t="n">
        <v>968204.1088126989</v>
      </c>
      <c r="AE2" t="n">
        <v>1324739.575828203</v>
      </c>
      <c r="AF2" t="n">
        <v>7.309066672033267e-07</v>
      </c>
      <c r="AG2" t="n">
        <v>22</v>
      </c>
      <c r="AH2" t="n">
        <v>1198308.28999483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3.8775</v>
      </c>
      <c r="E3" t="n">
        <v>25.79</v>
      </c>
      <c r="F3" t="n">
        <v>20.03</v>
      </c>
      <c r="G3" t="n">
        <v>12.78</v>
      </c>
      <c r="H3" t="n">
        <v>0.2</v>
      </c>
      <c r="I3" t="n">
        <v>94</v>
      </c>
      <c r="J3" t="n">
        <v>178.21</v>
      </c>
      <c r="K3" t="n">
        <v>52.44</v>
      </c>
      <c r="L3" t="n">
        <v>2</v>
      </c>
      <c r="M3" t="n">
        <v>92</v>
      </c>
      <c r="N3" t="n">
        <v>33.77</v>
      </c>
      <c r="O3" t="n">
        <v>22213.89</v>
      </c>
      <c r="P3" t="n">
        <v>259.92</v>
      </c>
      <c r="Q3" t="n">
        <v>592.72</v>
      </c>
      <c r="R3" t="n">
        <v>91.41</v>
      </c>
      <c r="S3" t="n">
        <v>30.64</v>
      </c>
      <c r="T3" t="n">
        <v>28834.3</v>
      </c>
      <c r="U3" t="n">
        <v>0.34</v>
      </c>
      <c r="V3" t="n">
        <v>0.8100000000000001</v>
      </c>
      <c r="W3" t="n">
        <v>2.5</v>
      </c>
      <c r="X3" t="n">
        <v>1.87</v>
      </c>
      <c r="Y3" t="n">
        <v>0.5</v>
      </c>
      <c r="Z3" t="n">
        <v>10</v>
      </c>
      <c r="AA3" t="n">
        <v>699.3552986768595</v>
      </c>
      <c r="AB3" t="n">
        <v>956.8887730279354</v>
      </c>
      <c r="AC3" t="n">
        <v>865.5646515319764</v>
      </c>
      <c r="AD3" t="n">
        <v>699355.2986768596</v>
      </c>
      <c r="AE3" t="n">
        <v>956888.7730279354</v>
      </c>
      <c r="AF3" t="n">
        <v>9.198904872215582e-07</v>
      </c>
      <c r="AG3" t="n">
        <v>17</v>
      </c>
      <c r="AH3" t="n">
        <v>865564.6515319764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4.1767</v>
      </c>
      <c r="E4" t="n">
        <v>23.94</v>
      </c>
      <c r="F4" t="n">
        <v>19.35</v>
      </c>
      <c r="G4" t="n">
        <v>19.04</v>
      </c>
      <c r="H4" t="n">
        <v>0.3</v>
      </c>
      <c r="I4" t="n">
        <v>61</v>
      </c>
      <c r="J4" t="n">
        <v>179.7</v>
      </c>
      <c r="K4" t="n">
        <v>52.44</v>
      </c>
      <c r="L4" t="n">
        <v>3</v>
      </c>
      <c r="M4" t="n">
        <v>59</v>
      </c>
      <c r="N4" t="n">
        <v>34.26</v>
      </c>
      <c r="O4" t="n">
        <v>22397.24</v>
      </c>
      <c r="P4" t="n">
        <v>249.06</v>
      </c>
      <c r="Q4" t="n">
        <v>592.7</v>
      </c>
      <c r="R4" t="n">
        <v>70.27</v>
      </c>
      <c r="S4" t="n">
        <v>30.64</v>
      </c>
      <c r="T4" t="n">
        <v>18432.26</v>
      </c>
      <c r="U4" t="n">
        <v>0.44</v>
      </c>
      <c r="V4" t="n">
        <v>0.84</v>
      </c>
      <c r="W4" t="n">
        <v>2.45</v>
      </c>
      <c r="X4" t="n">
        <v>1.19</v>
      </c>
      <c r="Y4" t="n">
        <v>0.5</v>
      </c>
      <c r="Z4" t="n">
        <v>10</v>
      </c>
      <c r="AA4" t="n">
        <v>633.8104736650009</v>
      </c>
      <c r="AB4" t="n">
        <v>867.2074518131122</v>
      </c>
      <c r="AC4" t="n">
        <v>784.4423897453711</v>
      </c>
      <c r="AD4" t="n">
        <v>633810.4736650009</v>
      </c>
      <c r="AE4" t="n">
        <v>867207.4518131122</v>
      </c>
      <c r="AF4" t="n">
        <v>9.908721077958176e-07</v>
      </c>
      <c r="AG4" t="n">
        <v>16</v>
      </c>
      <c r="AH4" t="n">
        <v>784442.3897453711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4.3329</v>
      </c>
      <c r="E5" t="n">
        <v>23.08</v>
      </c>
      <c r="F5" t="n">
        <v>19.06</v>
      </c>
      <c r="G5" t="n">
        <v>25.41</v>
      </c>
      <c r="H5" t="n">
        <v>0.39</v>
      </c>
      <c r="I5" t="n">
        <v>45</v>
      </c>
      <c r="J5" t="n">
        <v>181.19</v>
      </c>
      <c r="K5" t="n">
        <v>52.44</v>
      </c>
      <c r="L5" t="n">
        <v>4</v>
      </c>
      <c r="M5" t="n">
        <v>43</v>
      </c>
      <c r="N5" t="n">
        <v>34.75</v>
      </c>
      <c r="O5" t="n">
        <v>22581.25</v>
      </c>
      <c r="P5" t="n">
        <v>243.14</v>
      </c>
      <c r="Q5" t="n">
        <v>592.6900000000001</v>
      </c>
      <c r="R5" t="n">
        <v>61.08</v>
      </c>
      <c r="S5" t="n">
        <v>30.64</v>
      </c>
      <c r="T5" t="n">
        <v>13914.27</v>
      </c>
      <c r="U5" t="n">
        <v>0.5</v>
      </c>
      <c r="V5" t="n">
        <v>0.85</v>
      </c>
      <c r="W5" t="n">
        <v>2.43</v>
      </c>
      <c r="X5" t="n">
        <v>0.9</v>
      </c>
      <c r="Y5" t="n">
        <v>0.5</v>
      </c>
      <c r="Z5" t="n">
        <v>10</v>
      </c>
      <c r="AA5" t="n">
        <v>608.8853798640173</v>
      </c>
      <c r="AB5" t="n">
        <v>833.1038388570747</v>
      </c>
      <c r="AC5" t="n">
        <v>753.5935777451365</v>
      </c>
      <c r="AD5" t="n">
        <v>608885.3798640172</v>
      </c>
      <c r="AE5" t="n">
        <v>833103.8388570747</v>
      </c>
      <c r="AF5" t="n">
        <v>1.027928689125026e-06</v>
      </c>
      <c r="AG5" t="n">
        <v>16</v>
      </c>
      <c r="AH5" t="n">
        <v>753593.5777451365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4.4322</v>
      </c>
      <c r="E6" t="n">
        <v>22.56</v>
      </c>
      <c r="F6" t="n">
        <v>18.86</v>
      </c>
      <c r="G6" t="n">
        <v>31.44</v>
      </c>
      <c r="H6" t="n">
        <v>0.49</v>
      </c>
      <c r="I6" t="n">
        <v>36</v>
      </c>
      <c r="J6" t="n">
        <v>182.69</v>
      </c>
      <c r="K6" t="n">
        <v>52.44</v>
      </c>
      <c r="L6" t="n">
        <v>5</v>
      </c>
      <c r="M6" t="n">
        <v>34</v>
      </c>
      <c r="N6" t="n">
        <v>35.25</v>
      </c>
      <c r="O6" t="n">
        <v>22766.06</v>
      </c>
      <c r="P6" t="n">
        <v>238.35</v>
      </c>
      <c r="Q6" t="n">
        <v>592.7</v>
      </c>
      <c r="R6" t="n">
        <v>54.99</v>
      </c>
      <c r="S6" t="n">
        <v>30.64</v>
      </c>
      <c r="T6" t="n">
        <v>10917.33</v>
      </c>
      <c r="U6" t="n">
        <v>0.5600000000000001</v>
      </c>
      <c r="V6" t="n">
        <v>0.86</v>
      </c>
      <c r="W6" t="n">
        <v>2.41</v>
      </c>
      <c r="X6" t="n">
        <v>0.7</v>
      </c>
      <c r="Y6" t="n">
        <v>0.5</v>
      </c>
      <c r="Z6" t="n">
        <v>10</v>
      </c>
      <c r="AA6" t="n">
        <v>580.533615916042</v>
      </c>
      <c r="AB6" t="n">
        <v>794.3117046319064</v>
      </c>
      <c r="AC6" t="n">
        <v>718.5037103653157</v>
      </c>
      <c r="AD6" t="n">
        <v>580533.615916042</v>
      </c>
      <c r="AE6" t="n">
        <v>794311.7046319065</v>
      </c>
      <c r="AF6" t="n">
        <v>1.051486426167219e-06</v>
      </c>
      <c r="AG6" t="n">
        <v>15</v>
      </c>
      <c r="AH6" t="n">
        <v>718503.7103653157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4.5087</v>
      </c>
      <c r="E7" t="n">
        <v>22.18</v>
      </c>
      <c r="F7" t="n">
        <v>18.73</v>
      </c>
      <c r="G7" t="n">
        <v>38.75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27</v>
      </c>
      <c r="N7" t="n">
        <v>35.75</v>
      </c>
      <c r="O7" t="n">
        <v>22951.43</v>
      </c>
      <c r="P7" t="n">
        <v>234.52</v>
      </c>
      <c r="Q7" t="n">
        <v>592.6900000000001</v>
      </c>
      <c r="R7" t="n">
        <v>50.74</v>
      </c>
      <c r="S7" t="n">
        <v>30.64</v>
      </c>
      <c r="T7" t="n">
        <v>8826.83</v>
      </c>
      <c r="U7" t="n">
        <v>0.6</v>
      </c>
      <c r="V7" t="n">
        <v>0.86</v>
      </c>
      <c r="W7" t="n">
        <v>2.4</v>
      </c>
      <c r="X7" t="n">
        <v>0.57</v>
      </c>
      <c r="Y7" t="n">
        <v>0.5</v>
      </c>
      <c r="Z7" t="n">
        <v>10</v>
      </c>
      <c r="AA7" t="n">
        <v>568.4442651508892</v>
      </c>
      <c r="AB7" t="n">
        <v>777.7705215705104</v>
      </c>
      <c r="AC7" t="n">
        <v>703.541194599603</v>
      </c>
      <c r="AD7" t="n">
        <v>568444.2651508893</v>
      </c>
      <c r="AE7" t="n">
        <v>777770.5215705103</v>
      </c>
      <c r="AF7" t="n">
        <v>1.069635135973137e-06</v>
      </c>
      <c r="AG7" t="n">
        <v>15</v>
      </c>
      <c r="AH7" t="n">
        <v>703541.1945996031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4.5562</v>
      </c>
      <c r="E8" t="n">
        <v>21.95</v>
      </c>
      <c r="F8" t="n">
        <v>18.64</v>
      </c>
      <c r="G8" t="n">
        <v>44.73</v>
      </c>
      <c r="H8" t="n">
        <v>0.67</v>
      </c>
      <c r="I8" t="n">
        <v>25</v>
      </c>
      <c r="J8" t="n">
        <v>185.7</v>
      </c>
      <c r="K8" t="n">
        <v>52.44</v>
      </c>
      <c r="L8" t="n">
        <v>7</v>
      </c>
      <c r="M8" t="n">
        <v>23</v>
      </c>
      <c r="N8" t="n">
        <v>36.26</v>
      </c>
      <c r="O8" t="n">
        <v>23137.49</v>
      </c>
      <c r="P8" t="n">
        <v>231.51</v>
      </c>
      <c r="Q8" t="n">
        <v>592.6799999999999</v>
      </c>
      <c r="R8" t="n">
        <v>47.91</v>
      </c>
      <c r="S8" t="n">
        <v>30.64</v>
      </c>
      <c r="T8" t="n">
        <v>7433.16</v>
      </c>
      <c r="U8" t="n">
        <v>0.64</v>
      </c>
      <c r="V8" t="n">
        <v>0.87</v>
      </c>
      <c r="W8" t="n">
        <v>2.4</v>
      </c>
      <c r="X8" t="n">
        <v>0.48</v>
      </c>
      <c r="Y8" t="n">
        <v>0.5</v>
      </c>
      <c r="Z8" t="n">
        <v>10</v>
      </c>
      <c r="AA8" t="n">
        <v>560.3369311403591</v>
      </c>
      <c r="AB8" t="n">
        <v>766.6777095069693</v>
      </c>
      <c r="AC8" t="n">
        <v>693.5070649505468</v>
      </c>
      <c r="AD8" t="n">
        <v>560336.931140359</v>
      </c>
      <c r="AE8" t="n">
        <v>766677.7095069693</v>
      </c>
      <c r="AF8" t="n">
        <v>1.080903942715374e-06</v>
      </c>
      <c r="AG8" t="n">
        <v>15</v>
      </c>
      <c r="AH8" t="n">
        <v>693507.0649505468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4.5898</v>
      </c>
      <c r="E9" t="n">
        <v>21.79</v>
      </c>
      <c r="F9" t="n">
        <v>18.58</v>
      </c>
      <c r="G9" t="n">
        <v>50.68</v>
      </c>
      <c r="H9" t="n">
        <v>0.76</v>
      </c>
      <c r="I9" t="n">
        <v>22</v>
      </c>
      <c r="J9" t="n">
        <v>187.22</v>
      </c>
      <c r="K9" t="n">
        <v>52.44</v>
      </c>
      <c r="L9" t="n">
        <v>8</v>
      </c>
      <c r="M9" t="n">
        <v>20</v>
      </c>
      <c r="N9" t="n">
        <v>36.78</v>
      </c>
      <c r="O9" t="n">
        <v>23324.24</v>
      </c>
      <c r="P9" t="n">
        <v>228.44</v>
      </c>
      <c r="Q9" t="n">
        <v>592.67</v>
      </c>
      <c r="R9" t="n">
        <v>46.6</v>
      </c>
      <c r="S9" t="n">
        <v>30.64</v>
      </c>
      <c r="T9" t="n">
        <v>6792.66</v>
      </c>
      <c r="U9" t="n">
        <v>0.66</v>
      </c>
      <c r="V9" t="n">
        <v>0.87</v>
      </c>
      <c r="W9" t="n">
        <v>2.39</v>
      </c>
      <c r="X9" t="n">
        <v>0.43</v>
      </c>
      <c r="Y9" t="n">
        <v>0.5</v>
      </c>
      <c r="Z9" t="n">
        <v>10</v>
      </c>
      <c r="AA9" t="n">
        <v>553.6076523398849</v>
      </c>
      <c r="AB9" t="n">
        <v>757.4704133773323</v>
      </c>
      <c r="AC9" t="n">
        <v>685.1785002410012</v>
      </c>
      <c r="AD9" t="n">
        <v>553607.6523398849</v>
      </c>
      <c r="AE9" t="n">
        <v>757470.4133773323</v>
      </c>
      <c r="AF9" t="n">
        <v>1.088875140747778e-06</v>
      </c>
      <c r="AG9" t="n">
        <v>15</v>
      </c>
      <c r="AH9" t="n">
        <v>685178.5002410011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4.6261</v>
      </c>
      <c r="E10" t="n">
        <v>21.62</v>
      </c>
      <c r="F10" t="n">
        <v>18.52</v>
      </c>
      <c r="G10" t="n">
        <v>58.49</v>
      </c>
      <c r="H10" t="n">
        <v>0.85</v>
      </c>
      <c r="I10" t="n">
        <v>19</v>
      </c>
      <c r="J10" t="n">
        <v>188.74</v>
      </c>
      <c r="K10" t="n">
        <v>52.44</v>
      </c>
      <c r="L10" t="n">
        <v>9</v>
      </c>
      <c r="M10" t="n">
        <v>17</v>
      </c>
      <c r="N10" t="n">
        <v>37.3</v>
      </c>
      <c r="O10" t="n">
        <v>23511.69</v>
      </c>
      <c r="P10" t="n">
        <v>225.36</v>
      </c>
      <c r="Q10" t="n">
        <v>592.67</v>
      </c>
      <c r="R10" t="n">
        <v>44.35</v>
      </c>
      <c r="S10" t="n">
        <v>30.64</v>
      </c>
      <c r="T10" t="n">
        <v>5680.68</v>
      </c>
      <c r="U10" t="n">
        <v>0.6899999999999999</v>
      </c>
      <c r="V10" t="n">
        <v>0.87</v>
      </c>
      <c r="W10" t="n">
        <v>2.39</v>
      </c>
      <c r="X10" t="n">
        <v>0.36</v>
      </c>
      <c r="Y10" t="n">
        <v>0.5</v>
      </c>
      <c r="Z10" t="n">
        <v>10</v>
      </c>
      <c r="AA10" t="n">
        <v>546.7517182639149</v>
      </c>
      <c r="AB10" t="n">
        <v>748.0898219121254</v>
      </c>
      <c r="AC10" t="n">
        <v>676.6931792594908</v>
      </c>
      <c r="AD10" t="n">
        <v>546751.7182639149</v>
      </c>
      <c r="AE10" t="n">
        <v>748089.8219121255</v>
      </c>
      <c r="AF10" t="n">
        <v>1.097486881479214e-06</v>
      </c>
      <c r="AG10" t="n">
        <v>15</v>
      </c>
      <c r="AH10" t="n">
        <v>676693.1792594908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4.6492</v>
      </c>
      <c r="E11" t="n">
        <v>21.51</v>
      </c>
      <c r="F11" t="n">
        <v>18.48</v>
      </c>
      <c r="G11" t="n">
        <v>65.23999999999999</v>
      </c>
      <c r="H11" t="n">
        <v>0.93</v>
      </c>
      <c r="I11" t="n">
        <v>17</v>
      </c>
      <c r="J11" t="n">
        <v>190.26</v>
      </c>
      <c r="K11" t="n">
        <v>52.44</v>
      </c>
      <c r="L11" t="n">
        <v>10</v>
      </c>
      <c r="M11" t="n">
        <v>15</v>
      </c>
      <c r="N11" t="n">
        <v>37.82</v>
      </c>
      <c r="O11" t="n">
        <v>23699.85</v>
      </c>
      <c r="P11" t="n">
        <v>221.73</v>
      </c>
      <c r="Q11" t="n">
        <v>592.67</v>
      </c>
      <c r="R11" t="n">
        <v>43.12</v>
      </c>
      <c r="S11" t="n">
        <v>30.64</v>
      </c>
      <c r="T11" t="n">
        <v>5077.56</v>
      </c>
      <c r="U11" t="n">
        <v>0.71</v>
      </c>
      <c r="V11" t="n">
        <v>0.88</v>
      </c>
      <c r="W11" t="n">
        <v>2.39</v>
      </c>
      <c r="X11" t="n">
        <v>0.33</v>
      </c>
      <c r="Y11" t="n">
        <v>0.5</v>
      </c>
      <c r="Z11" t="n">
        <v>10</v>
      </c>
      <c r="AA11" t="n">
        <v>540.4801514891097</v>
      </c>
      <c r="AB11" t="n">
        <v>739.5087875688382</v>
      </c>
      <c r="AC11" t="n">
        <v>668.9311067903695</v>
      </c>
      <c r="AD11" t="n">
        <v>540480.1514891097</v>
      </c>
      <c r="AE11" t="n">
        <v>739508.7875688382</v>
      </c>
      <c r="AF11" t="n">
        <v>1.102967080126491e-06</v>
      </c>
      <c r="AG11" t="n">
        <v>15</v>
      </c>
      <c r="AH11" t="n">
        <v>668931.1067903695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4.6616</v>
      </c>
      <c r="E12" t="n">
        <v>21.45</v>
      </c>
      <c r="F12" t="n">
        <v>18.46</v>
      </c>
      <c r="G12" t="n">
        <v>69.23</v>
      </c>
      <c r="H12" t="n">
        <v>1.02</v>
      </c>
      <c r="I12" t="n">
        <v>16</v>
      </c>
      <c r="J12" t="n">
        <v>191.79</v>
      </c>
      <c r="K12" t="n">
        <v>52.44</v>
      </c>
      <c r="L12" t="n">
        <v>11</v>
      </c>
      <c r="M12" t="n">
        <v>14</v>
      </c>
      <c r="N12" t="n">
        <v>38.35</v>
      </c>
      <c r="O12" t="n">
        <v>23888.73</v>
      </c>
      <c r="P12" t="n">
        <v>220.32</v>
      </c>
      <c r="Q12" t="n">
        <v>592.67</v>
      </c>
      <c r="R12" t="n">
        <v>42.72</v>
      </c>
      <c r="S12" t="n">
        <v>30.64</v>
      </c>
      <c r="T12" t="n">
        <v>4878.97</v>
      </c>
      <c r="U12" t="n">
        <v>0.72</v>
      </c>
      <c r="V12" t="n">
        <v>0.88</v>
      </c>
      <c r="W12" t="n">
        <v>2.38</v>
      </c>
      <c r="X12" t="n">
        <v>0.3</v>
      </c>
      <c r="Y12" t="n">
        <v>0.5</v>
      </c>
      <c r="Z12" t="n">
        <v>10</v>
      </c>
      <c r="AA12" t="n">
        <v>525.703786704794</v>
      </c>
      <c r="AB12" t="n">
        <v>719.2911133837308</v>
      </c>
      <c r="AC12" t="n">
        <v>650.642979053805</v>
      </c>
      <c r="AD12" t="n">
        <v>525703.7867047939</v>
      </c>
      <c r="AE12" t="n">
        <v>719291.1133837309</v>
      </c>
      <c r="AF12" t="n">
        <v>1.105908831781306e-06</v>
      </c>
      <c r="AG12" t="n">
        <v>14</v>
      </c>
      <c r="AH12" t="n">
        <v>650642.979053805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4.6862</v>
      </c>
      <c r="E13" t="n">
        <v>21.34</v>
      </c>
      <c r="F13" t="n">
        <v>18.42</v>
      </c>
      <c r="G13" t="n">
        <v>78.95</v>
      </c>
      <c r="H13" t="n">
        <v>1.1</v>
      </c>
      <c r="I13" t="n">
        <v>14</v>
      </c>
      <c r="J13" t="n">
        <v>193.33</v>
      </c>
      <c r="K13" t="n">
        <v>52.44</v>
      </c>
      <c r="L13" t="n">
        <v>12</v>
      </c>
      <c r="M13" t="n">
        <v>12</v>
      </c>
      <c r="N13" t="n">
        <v>38.89</v>
      </c>
      <c r="O13" t="n">
        <v>24078.33</v>
      </c>
      <c r="P13" t="n">
        <v>216.87</v>
      </c>
      <c r="Q13" t="n">
        <v>592.71</v>
      </c>
      <c r="R13" t="n">
        <v>41.33</v>
      </c>
      <c r="S13" t="n">
        <v>30.64</v>
      </c>
      <c r="T13" t="n">
        <v>4196.22</v>
      </c>
      <c r="U13" t="n">
        <v>0.74</v>
      </c>
      <c r="V13" t="n">
        <v>0.88</v>
      </c>
      <c r="W13" t="n">
        <v>2.38</v>
      </c>
      <c r="X13" t="n">
        <v>0.26</v>
      </c>
      <c r="Y13" t="n">
        <v>0.5</v>
      </c>
      <c r="Z13" t="n">
        <v>10</v>
      </c>
      <c r="AA13" t="n">
        <v>519.6213057982051</v>
      </c>
      <c r="AB13" t="n">
        <v>710.9687946672168</v>
      </c>
      <c r="AC13" t="n">
        <v>643.1149307551474</v>
      </c>
      <c r="AD13" t="n">
        <v>519621.3057982051</v>
      </c>
      <c r="AE13" t="n">
        <v>710968.7946672168</v>
      </c>
      <c r="AF13" t="n">
        <v>1.111744887483602e-06</v>
      </c>
      <c r="AG13" t="n">
        <v>14</v>
      </c>
      <c r="AH13" t="n">
        <v>643114.9307551474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4.6981</v>
      </c>
      <c r="E14" t="n">
        <v>21.29</v>
      </c>
      <c r="F14" t="n">
        <v>18.4</v>
      </c>
      <c r="G14" t="n">
        <v>84.93000000000001</v>
      </c>
      <c r="H14" t="n">
        <v>1.18</v>
      </c>
      <c r="I14" t="n">
        <v>13</v>
      </c>
      <c r="J14" t="n">
        <v>194.88</v>
      </c>
      <c r="K14" t="n">
        <v>52.44</v>
      </c>
      <c r="L14" t="n">
        <v>13</v>
      </c>
      <c r="M14" t="n">
        <v>11</v>
      </c>
      <c r="N14" t="n">
        <v>39.43</v>
      </c>
      <c r="O14" t="n">
        <v>24268.67</v>
      </c>
      <c r="P14" t="n">
        <v>214.78</v>
      </c>
      <c r="Q14" t="n">
        <v>592.67</v>
      </c>
      <c r="R14" t="n">
        <v>40.93</v>
      </c>
      <c r="S14" t="n">
        <v>30.64</v>
      </c>
      <c r="T14" t="n">
        <v>3999.02</v>
      </c>
      <c r="U14" t="n">
        <v>0.75</v>
      </c>
      <c r="V14" t="n">
        <v>0.88</v>
      </c>
      <c r="W14" t="n">
        <v>2.37</v>
      </c>
      <c r="X14" t="n">
        <v>0.24</v>
      </c>
      <c r="Y14" t="n">
        <v>0.5</v>
      </c>
      <c r="Z14" t="n">
        <v>10</v>
      </c>
      <c r="AA14" t="n">
        <v>516.2106289506548</v>
      </c>
      <c r="AB14" t="n">
        <v>706.3021561359557</v>
      </c>
      <c r="AC14" t="n">
        <v>638.8936696556415</v>
      </c>
      <c r="AD14" t="n">
        <v>516210.6289506548</v>
      </c>
      <c r="AE14" t="n">
        <v>706302.1561359557</v>
      </c>
      <c r="AF14" t="n">
        <v>1.114568020120078e-06</v>
      </c>
      <c r="AG14" t="n">
        <v>14</v>
      </c>
      <c r="AH14" t="n">
        <v>638893.6696556414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4.7133</v>
      </c>
      <c r="E15" t="n">
        <v>21.22</v>
      </c>
      <c r="F15" t="n">
        <v>18.37</v>
      </c>
      <c r="G15" t="n">
        <v>91.84999999999999</v>
      </c>
      <c r="H15" t="n">
        <v>1.27</v>
      </c>
      <c r="I15" t="n">
        <v>12</v>
      </c>
      <c r="J15" t="n">
        <v>196.42</v>
      </c>
      <c r="K15" t="n">
        <v>52.44</v>
      </c>
      <c r="L15" t="n">
        <v>14</v>
      </c>
      <c r="M15" t="n">
        <v>10</v>
      </c>
      <c r="N15" t="n">
        <v>39.98</v>
      </c>
      <c r="O15" t="n">
        <v>24459.75</v>
      </c>
      <c r="P15" t="n">
        <v>211.62</v>
      </c>
      <c r="Q15" t="n">
        <v>592.67</v>
      </c>
      <c r="R15" t="n">
        <v>39.74</v>
      </c>
      <c r="S15" t="n">
        <v>30.64</v>
      </c>
      <c r="T15" t="n">
        <v>3409.6</v>
      </c>
      <c r="U15" t="n">
        <v>0.77</v>
      </c>
      <c r="V15" t="n">
        <v>0.88</v>
      </c>
      <c r="W15" t="n">
        <v>2.37</v>
      </c>
      <c r="X15" t="n">
        <v>0.21</v>
      </c>
      <c r="Y15" t="n">
        <v>0.5</v>
      </c>
      <c r="Z15" t="n">
        <v>10</v>
      </c>
      <c r="AA15" t="n">
        <v>511.2895529815423</v>
      </c>
      <c r="AB15" t="n">
        <v>699.5689228924665</v>
      </c>
      <c r="AC15" t="n">
        <v>632.8030467427587</v>
      </c>
      <c r="AD15" t="n">
        <v>511289.5529815423</v>
      </c>
      <c r="AE15" t="n">
        <v>699568.9228924665</v>
      </c>
      <c r="AF15" t="n">
        <v>1.118174038277594e-06</v>
      </c>
      <c r="AG15" t="n">
        <v>14</v>
      </c>
      <c r="AH15" t="n">
        <v>632803.0467427587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4.7262</v>
      </c>
      <c r="E16" t="n">
        <v>21.16</v>
      </c>
      <c r="F16" t="n">
        <v>18.35</v>
      </c>
      <c r="G16" t="n">
        <v>100.07</v>
      </c>
      <c r="H16" t="n">
        <v>1.35</v>
      </c>
      <c r="I16" t="n">
        <v>11</v>
      </c>
      <c r="J16" t="n">
        <v>197.98</v>
      </c>
      <c r="K16" t="n">
        <v>52.44</v>
      </c>
      <c r="L16" t="n">
        <v>15</v>
      </c>
      <c r="M16" t="n">
        <v>9</v>
      </c>
      <c r="N16" t="n">
        <v>40.54</v>
      </c>
      <c r="O16" t="n">
        <v>24651.58</v>
      </c>
      <c r="P16" t="n">
        <v>208.27</v>
      </c>
      <c r="Q16" t="n">
        <v>592.67</v>
      </c>
      <c r="R16" t="n">
        <v>39.1</v>
      </c>
      <c r="S16" t="n">
        <v>30.64</v>
      </c>
      <c r="T16" t="n">
        <v>3094.53</v>
      </c>
      <c r="U16" t="n">
        <v>0.78</v>
      </c>
      <c r="V16" t="n">
        <v>0.88</v>
      </c>
      <c r="W16" t="n">
        <v>2.37</v>
      </c>
      <c r="X16" t="n">
        <v>0.19</v>
      </c>
      <c r="Y16" t="n">
        <v>0.5</v>
      </c>
      <c r="Z16" t="n">
        <v>10</v>
      </c>
      <c r="AA16" t="n">
        <v>506.3971996592406</v>
      </c>
      <c r="AB16" t="n">
        <v>692.8749892414977</v>
      </c>
      <c r="AC16" t="n">
        <v>626.7479727244436</v>
      </c>
      <c r="AD16" t="n">
        <v>506397.1996592407</v>
      </c>
      <c r="AE16" t="n">
        <v>692874.9892414977</v>
      </c>
      <c r="AF16" t="n">
        <v>1.121234408950749e-06</v>
      </c>
      <c r="AG16" t="n">
        <v>14</v>
      </c>
      <c r="AH16" t="n">
        <v>626747.9727244435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4.725</v>
      </c>
      <c r="E17" t="n">
        <v>21.16</v>
      </c>
      <c r="F17" t="n">
        <v>18.35</v>
      </c>
      <c r="G17" t="n">
        <v>100.1</v>
      </c>
      <c r="H17" t="n">
        <v>1.42</v>
      </c>
      <c r="I17" t="n">
        <v>11</v>
      </c>
      <c r="J17" t="n">
        <v>199.54</v>
      </c>
      <c r="K17" t="n">
        <v>52.44</v>
      </c>
      <c r="L17" t="n">
        <v>16</v>
      </c>
      <c r="M17" t="n">
        <v>9</v>
      </c>
      <c r="N17" t="n">
        <v>41.1</v>
      </c>
      <c r="O17" t="n">
        <v>24844.17</v>
      </c>
      <c r="P17" t="n">
        <v>205.9</v>
      </c>
      <c r="Q17" t="n">
        <v>592.67</v>
      </c>
      <c r="R17" t="n">
        <v>39.38</v>
      </c>
      <c r="S17" t="n">
        <v>30.64</v>
      </c>
      <c r="T17" t="n">
        <v>3235.84</v>
      </c>
      <c r="U17" t="n">
        <v>0.78</v>
      </c>
      <c r="V17" t="n">
        <v>0.88</v>
      </c>
      <c r="W17" t="n">
        <v>2.37</v>
      </c>
      <c r="X17" t="n">
        <v>0.19</v>
      </c>
      <c r="Y17" t="n">
        <v>0.5</v>
      </c>
      <c r="Z17" t="n">
        <v>10</v>
      </c>
      <c r="AA17" t="n">
        <v>503.7528971615827</v>
      </c>
      <c r="AB17" t="n">
        <v>689.2569379058093</v>
      </c>
      <c r="AC17" t="n">
        <v>623.4752231302662</v>
      </c>
      <c r="AD17" t="n">
        <v>503752.8971615827</v>
      </c>
      <c r="AE17" t="n">
        <v>689256.9379058093</v>
      </c>
      <c r="AF17" t="n">
        <v>1.120949723306734e-06</v>
      </c>
      <c r="AG17" t="n">
        <v>14</v>
      </c>
      <c r="AH17" t="n">
        <v>623475.2231302662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4.7359</v>
      </c>
      <c r="E18" t="n">
        <v>21.12</v>
      </c>
      <c r="F18" t="n">
        <v>18.34</v>
      </c>
      <c r="G18" t="n">
        <v>110.04</v>
      </c>
      <c r="H18" t="n">
        <v>1.5</v>
      </c>
      <c r="I18" t="n">
        <v>10</v>
      </c>
      <c r="J18" t="n">
        <v>201.11</v>
      </c>
      <c r="K18" t="n">
        <v>52.44</v>
      </c>
      <c r="L18" t="n">
        <v>17</v>
      </c>
      <c r="M18" t="n">
        <v>8</v>
      </c>
      <c r="N18" t="n">
        <v>41.67</v>
      </c>
      <c r="O18" t="n">
        <v>25037.53</v>
      </c>
      <c r="P18" t="n">
        <v>204.85</v>
      </c>
      <c r="Q18" t="n">
        <v>592.67</v>
      </c>
      <c r="R18" t="n">
        <v>38.85</v>
      </c>
      <c r="S18" t="n">
        <v>30.64</v>
      </c>
      <c r="T18" t="n">
        <v>2974.1</v>
      </c>
      <c r="U18" t="n">
        <v>0.79</v>
      </c>
      <c r="V18" t="n">
        <v>0.88</v>
      </c>
      <c r="W18" t="n">
        <v>2.37</v>
      </c>
      <c r="X18" t="n">
        <v>0.18</v>
      </c>
      <c r="Y18" t="n">
        <v>0.5</v>
      </c>
      <c r="Z18" t="n">
        <v>10</v>
      </c>
      <c r="AA18" t="n">
        <v>501.7270112719663</v>
      </c>
      <c r="AB18" t="n">
        <v>686.4850314558585</v>
      </c>
      <c r="AC18" t="n">
        <v>620.9678635415034</v>
      </c>
      <c r="AD18" t="n">
        <v>501727.0112719663</v>
      </c>
      <c r="AE18" t="n">
        <v>686485.0314558585</v>
      </c>
      <c r="AF18" t="n">
        <v>1.123535617906532e-06</v>
      </c>
      <c r="AG18" t="n">
        <v>14</v>
      </c>
      <c r="AH18" t="n">
        <v>620967.8635415034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4.7496</v>
      </c>
      <c r="E19" t="n">
        <v>21.05</v>
      </c>
      <c r="F19" t="n">
        <v>18.31</v>
      </c>
      <c r="G19" t="n">
        <v>122.09</v>
      </c>
      <c r="H19" t="n">
        <v>1.58</v>
      </c>
      <c r="I19" t="n">
        <v>9</v>
      </c>
      <c r="J19" t="n">
        <v>202.68</v>
      </c>
      <c r="K19" t="n">
        <v>52.44</v>
      </c>
      <c r="L19" t="n">
        <v>18</v>
      </c>
      <c r="M19" t="n">
        <v>7</v>
      </c>
      <c r="N19" t="n">
        <v>42.24</v>
      </c>
      <c r="O19" t="n">
        <v>25231.66</v>
      </c>
      <c r="P19" t="n">
        <v>199.82</v>
      </c>
      <c r="Q19" t="n">
        <v>592.67</v>
      </c>
      <c r="R19" t="n">
        <v>38.07</v>
      </c>
      <c r="S19" t="n">
        <v>30.64</v>
      </c>
      <c r="T19" t="n">
        <v>2592.25</v>
      </c>
      <c r="U19" t="n">
        <v>0.8</v>
      </c>
      <c r="V19" t="n">
        <v>0.88</v>
      </c>
      <c r="W19" t="n">
        <v>2.37</v>
      </c>
      <c r="X19" t="n">
        <v>0.16</v>
      </c>
      <c r="Y19" t="n">
        <v>0.5</v>
      </c>
      <c r="Z19" t="n">
        <v>10</v>
      </c>
      <c r="AA19" t="n">
        <v>494.851919990285</v>
      </c>
      <c r="AB19" t="n">
        <v>677.0782282566412</v>
      </c>
      <c r="AC19" t="n">
        <v>612.4588324370884</v>
      </c>
      <c r="AD19" t="n">
        <v>494851.919990285</v>
      </c>
      <c r="AE19" t="n">
        <v>677078.2282566412</v>
      </c>
      <c r="AF19" t="n">
        <v>1.12678577900903e-06</v>
      </c>
      <c r="AG19" t="n">
        <v>14</v>
      </c>
      <c r="AH19" t="n">
        <v>612458.8324370884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4.75</v>
      </c>
      <c r="E20" t="n">
        <v>21.05</v>
      </c>
      <c r="F20" t="n">
        <v>18.31</v>
      </c>
      <c r="G20" t="n">
        <v>122.08</v>
      </c>
      <c r="H20" t="n">
        <v>1.65</v>
      </c>
      <c r="I20" t="n">
        <v>9</v>
      </c>
      <c r="J20" t="n">
        <v>204.26</v>
      </c>
      <c r="K20" t="n">
        <v>52.44</v>
      </c>
      <c r="L20" t="n">
        <v>19</v>
      </c>
      <c r="M20" t="n">
        <v>7</v>
      </c>
      <c r="N20" t="n">
        <v>42.82</v>
      </c>
      <c r="O20" t="n">
        <v>25426.72</v>
      </c>
      <c r="P20" t="n">
        <v>199.32</v>
      </c>
      <c r="Q20" t="n">
        <v>592.6799999999999</v>
      </c>
      <c r="R20" t="n">
        <v>38.1</v>
      </c>
      <c r="S20" t="n">
        <v>30.64</v>
      </c>
      <c r="T20" t="n">
        <v>2605.44</v>
      </c>
      <c r="U20" t="n">
        <v>0.8</v>
      </c>
      <c r="V20" t="n">
        <v>0.88</v>
      </c>
      <c r="W20" t="n">
        <v>2.36</v>
      </c>
      <c r="X20" t="n">
        <v>0.15</v>
      </c>
      <c r="Y20" t="n">
        <v>0.5</v>
      </c>
      <c r="Z20" t="n">
        <v>10</v>
      </c>
      <c r="AA20" t="n">
        <v>494.2517658838223</v>
      </c>
      <c r="AB20" t="n">
        <v>676.2570709312484</v>
      </c>
      <c r="AC20" t="n">
        <v>611.7160452143295</v>
      </c>
      <c r="AD20" t="n">
        <v>494251.7658838223</v>
      </c>
      <c r="AE20" t="n">
        <v>676257.0709312485</v>
      </c>
      <c r="AF20" t="n">
        <v>1.126880674223701e-06</v>
      </c>
      <c r="AG20" t="n">
        <v>14</v>
      </c>
      <c r="AH20" t="n">
        <v>611716.0452143295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4.7459</v>
      </c>
      <c r="E21" t="n">
        <v>21.07</v>
      </c>
      <c r="F21" t="n">
        <v>18.33</v>
      </c>
      <c r="G21" t="n">
        <v>122.2</v>
      </c>
      <c r="H21" t="n">
        <v>1.73</v>
      </c>
      <c r="I21" t="n">
        <v>9</v>
      </c>
      <c r="J21" t="n">
        <v>205.85</v>
      </c>
      <c r="K21" t="n">
        <v>52.44</v>
      </c>
      <c r="L21" t="n">
        <v>20</v>
      </c>
      <c r="M21" t="n">
        <v>5</v>
      </c>
      <c r="N21" t="n">
        <v>43.41</v>
      </c>
      <c r="O21" t="n">
        <v>25622.45</v>
      </c>
      <c r="P21" t="n">
        <v>195.79</v>
      </c>
      <c r="Q21" t="n">
        <v>592.67</v>
      </c>
      <c r="R21" t="n">
        <v>38.55</v>
      </c>
      <c r="S21" t="n">
        <v>30.64</v>
      </c>
      <c r="T21" t="n">
        <v>2829.53</v>
      </c>
      <c r="U21" t="n">
        <v>0.79</v>
      </c>
      <c r="V21" t="n">
        <v>0.88</v>
      </c>
      <c r="W21" t="n">
        <v>2.37</v>
      </c>
      <c r="X21" t="n">
        <v>0.17</v>
      </c>
      <c r="Y21" t="n">
        <v>0.5</v>
      </c>
      <c r="Z21" t="n">
        <v>10</v>
      </c>
      <c r="AA21" t="n">
        <v>490.5880770882222</v>
      </c>
      <c r="AB21" t="n">
        <v>671.244250290566</v>
      </c>
      <c r="AC21" t="n">
        <v>607.1816411400558</v>
      </c>
      <c r="AD21" t="n">
        <v>490588.0770882223</v>
      </c>
      <c r="AE21" t="n">
        <v>671244.250290566</v>
      </c>
      <c r="AF21" t="n">
        <v>1.125907998273319e-06</v>
      </c>
      <c r="AG21" t="n">
        <v>14</v>
      </c>
      <c r="AH21" t="n">
        <v>607181.6411400558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4.761</v>
      </c>
      <c r="E22" t="n">
        <v>21</v>
      </c>
      <c r="F22" t="n">
        <v>18.3</v>
      </c>
      <c r="G22" t="n">
        <v>137.24</v>
      </c>
      <c r="H22" t="n">
        <v>1.8</v>
      </c>
      <c r="I22" t="n">
        <v>8</v>
      </c>
      <c r="J22" t="n">
        <v>207.45</v>
      </c>
      <c r="K22" t="n">
        <v>52.44</v>
      </c>
      <c r="L22" t="n">
        <v>21</v>
      </c>
      <c r="M22" t="n">
        <v>3</v>
      </c>
      <c r="N22" t="n">
        <v>44</v>
      </c>
      <c r="O22" t="n">
        <v>25818.99</v>
      </c>
      <c r="P22" t="n">
        <v>195.77</v>
      </c>
      <c r="Q22" t="n">
        <v>592.67</v>
      </c>
      <c r="R22" t="n">
        <v>37.62</v>
      </c>
      <c r="S22" t="n">
        <v>30.64</v>
      </c>
      <c r="T22" t="n">
        <v>2370.23</v>
      </c>
      <c r="U22" t="n">
        <v>0.8100000000000001</v>
      </c>
      <c r="V22" t="n">
        <v>0.88</v>
      </c>
      <c r="W22" t="n">
        <v>2.37</v>
      </c>
      <c r="X22" t="n">
        <v>0.14</v>
      </c>
      <c r="Y22" t="n">
        <v>0.5</v>
      </c>
      <c r="Z22" t="n">
        <v>10</v>
      </c>
      <c r="AA22" t="n">
        <v>489.3939407974441</v>
      </c>
      <c r="AB22" t="n">
        <v>669.6103803359483</v>
      </c>
      <c r="AC22" t="n">
        <v>605.7037054407559</v>
      </c>
      <c r="AD22" t="n">
        <v>489393.9407974441</v>
      </c>
      <c r="AE22" t="n">
        <v>669610.3803359483</v>
      </c>
      <c r="AF22" t="n">
        <v>1.129490292627167e-06</v>
      </c>
      <c r="AG22" t="n">
        <v>14</v>
      </c>
      <c r="AH22" t="n">
        <v>605703.7054407559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4.7598</v>
      </c>
      <c r="E23" t="n">
        <v>21.01</v>
      </c>
      <c r="F23" t="n">
        <v>18.3</v>
      </c>
      <c r="G23" t="n">
        <v>137.28</v>
      </c>
      <c r="H23" t="n">
        <v>1.87</v>
      </c>
      <c r="I23" t="n">
        <v>8</v>
      </c>
      <c r="J23" t="n">
        <v>209.05</v>
      </c>
      <c r="K23" t="n">
        <v>52.44</v>
      </c>
      <c r="L23" t="n">
        <v>22</v>
      </c>
      <c r="M23" t="n">
        <v>2</v>
      </c>
      <c r="N23" t="n">
        <v>44.6</v>
      </c>
      <c r="O23" t="n">
        <v>26016.35</v>
      </c>
      <c r="P23" t="n">
        <v>196.58</v>
      </c>
      <c r="Q23" t="n">
        <v>592.67</v>
      </c>
      <c r="R23" t="n">
        <v>37.62</v>
      </c>
      <c r="S23" t="n">
        <v>30.64</v>
      </c>
      <c r="T23" t="n">
        <v>2369.65</v>
      </c>
      <c r="U23" t="n">
        <v>0.8100000000000001</v>
      </c>
      <c r="V23" t="n">
        <v>0.88</v>
      </c>
      <c r="W23" t="n">
        <v>2.37</v>
      </c>
      <c r="X23" t="n">
        <v>0.15</v>
      </c>
      <c r="Y23" t="n">
        <v>0.5</v>
      </c>
      <c r="Z23" t="n">
        <v>10</v>
      </c>
      <c r="AA23" t="n">
        <v>490.4004316228696</v>
      </c>
      <c r="AB23" t="n">
        <v>670.9875054865369</v>
      </c>
      <c r="AC23" t="n">
        <v>606.9493996997796</v>
      </c>
      <c r="AD23" t="n">
        <v>490400.4316228696</v>
      </c>
      <c r="AE23" t="n">
        <v>670987.5054865369</v>
      </c>
      <c r="AF23" t="n">
        <v>1.129205606983152e-06</v>
      </c>
      <c r="AG23" t="n">
        <v>14</v>
      </c>
      <c r="AH23" t="n">
        <v>606949.3996997796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4.7608</v>
      </c>
      <c r="E24" t="n">
        <v>21</v>
      </c>
      <c r="F24" t="n">
        <v>18.3</v>
      </c>
      <c r="G24" t="n">
        <v>137.25</v>
      </c>
      <c r="H24" t="n">
        <v>1.94</v>
      </c>
      <c r="I24" t="n">
        <v>8</v>
      </c>
      <c r="J24" t="n">
        <v>210.65</v>
      </c>
      <c r="K24" t="n">
        <v>52.44</v>
      </c>
      <c r="L24" t="n">
        <v>23</v>
      </c>
      <c r="M24" t="n">
        <v>0</v>
      </c>
      <c r="N24" t="n">
        <v>45.21</v>
      </c>
      <c r="O24" t="n">
        <v>26214.54</v>
      </c>
      <c r="P24" t="n">
        <v>197.46</v>
      </c>
      <c r="Q24" t="n">
        <v>592.67</v>
      </c>
      <c r="R24" t="n">
        <v>37.44</v>
      </c>
      <c r="S24" t="n">
        <v>30.64</v>
      </c>
      <c r="T24" t="n">
        <v>2283.31</v>
      </c>
      <c r="U24" t="n">
        <v>0.82</v>
      </c>
      <c r="V24" t="n">
        <v>0.88</v>
      </c>
      <c r="W24" t="n">
        <v>2.37</v>
      </c>
      <c r="X24" t="n">
        <v>0.14</v>
      </c>
      <c r="Y24" t="n">
        <v>0.5</v>
      </c>
      <c r="Z24" t="n">
        <v>10</v>
      </c>
      <c r="AA24" t="n">
        <v>491.3391379793108</v>
      </c>
      <c r="AB24" t="n">
        <v>672.2718849362215</v>
      </c>
      <c r="AC24" t="n">
        <v>608.1111997774241</v>
      </c>
      <c r="AD24" t="n">
        <v>491339.1379793108</v>
      </c>
      <c r="AE24" t="n">
        <v>672271.8849362214</v>
      </c>
      <c r="AF24" t="n">
        <v>1.129442845019831e-06</v>
      </c>
      <c r="AG24" t="n">
        <v>14</v>
      </c>
      <c r="AH24" t="n">
        <v>608111.1997774241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4.5969</v>
      </c>
      <c r="E2" t="n">
        <v>21.75</v>
      </c>
      <c r="F2" t="n">
        <v>19.43</v>
      </c>
      <c r="G2" t="n">
        <v>19.11</v>
      </c>
      <c r="H2" t="n">
        <v>0.64</v>
      </c>
      <c r="I2" t="n">
        <v>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56.26</v>
      </c>
      <c r="Q2" t="n">
        <v>592.76</v>
      </c>
      <c r="R2" t="n">
        <v>70.23</v>
      </c>
      <c r="S2" t="n">
        <v>30.64</v>
      </c>
      <c r="T2" t="n">
        <v>18410.27</v>
      </c>
      <c r="U2" t="n">
        <v>0.44</v>
      </c>
      <c r="V2" t="n">
        <v>0.83</v>
      </c>
      <c r="W2" t="n">
        <v>2.53</v>
      </c>
      <c r="X2" t="n">
        <v>1.27</v>
      </c>
      <c r="Y2" t="n">
        <v>0.5</v>
      </c>
      <c r="Z2" t="n">
        <v>10</v>
      </c>
      <c r="AA2" t="n">
        <v>249.8737138416826</v>
      </c>
      <c r="AB2" t="n">
        <v>341.8882389282743</v>
      </c>
      <c r="AC2" t="n">
        <v>309.2589052482188</v>
      </c>
      <c r="AD2" t="n">
        <v>249873.7138416826</v>
      </c>
      <c r="AE2" t="n">
        <v>341888.2389282744</v>
      </c>
      <c r="AF2" t="n">
        <v>1.401305110245795e-06</v>
      </c>
      <c r="AG2" t="n">
        <v>15</v>
      </c>
      <c r="AH2" t="n">
        <v>309258.9052482188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3.9123</v>
      </c>
      <c r="E2" t="n">
        <v>25.56</v>
      </c>
      <c r="F2" t="n">
        <v>20.84</v>
      </c>
      <c r="G2" t="n">
        <v>9.4</v>
      </c>
      <c r="H2" t="n">
        <v>0.18</v>
      </c>
      <c r="I2" t="n">
        <v>133</v>
      </c>
      <c r="J2" t="n">
        <v>98.70999999999999</v>
      </c>
      <c r="K2" t="n">
        <v>39.72</v>
      </c>
      <c r="L2" t="n">
        <v>1</v>
      </c>
      <c r="M2" t="n">
        <v>131</v>
      </c>
      <c r="N2" t="n">
        <v>12.99</v>
      </c>
      <c r="O2" t="n">
        <v>12407.75</v>
      </c>
      <c r="P2" t="n">
        <v>184.03</v>
      </c>
      <c r="Q2" t="n">
        <v>592.8200000000001</v>
      </c>
      <c r="R2" t="n">
        <v>116.55</v>
      </c>
      <c r="S2" t="n">
        <v>30.64</v>
      </c>
      <c r="T2" t="n">
        <v>41210.91</v>
      </c>
      <c r="U2" t="n">
        <v>0.26</v>
      </c>
      <c r="V2" t="n">
        <v>0.78</v>
      </c>
      <c r="W2" t="n">
        <v>2.57</v>
      </c>
      <c r="X2" t="n">
        <v>2.68</v>
      </c>
      <c r="Y2" t="n">
        <v>0.5</v>
      </c>
      <c r="Z2" t="n">
        <v>10</v>
      </c>
      <c r="AA2" t="n">
        <v>542.4338009491095</v>
      </c>
      <c r="AB2" t="n">
        <v>742.1818569489411</v>
      </c>
      <c r="AC2" t="n">
        <v>671.3490621805117</v>
      </c>
      <c r="AD2" t="n">
        <v>542433.8009491095</v>
      </c>
      <c r="AE2" t="n">
        <v>742181.8569489411</v>
      </c>
      <c r="AF2" t="n">
        <v>1.022204145658026e-06</v>
      </c>
      <c r="AG2" t="n">
        <v>17</v>
      </c>
      <c r="AH2" t="n">
        <v>671349.0621805118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4.426</v>
      </c>
      <c r="E3" t="n">
        <v>22.59</v>
      </c>
      <c r="F3" t="n">
        <v>19.35</v>
      </c>
      <c r="G3" t="n">
        <v>19.03</v>
      </c>
      <c r="H3" t="n">
        <v>0.35</v>
      </c>
      <c r="I3" t="n">
        <v>61</v>
      </c>
      <c r="J3" t="n">
        <v>99.95</v>
      </c>
      <c r="K3" t="n">
        <v>39.72</v>
      </c>
      <c r="L3" t="n">
        <v>2</v>
      </c>
      <c r="M3" t="n">
        <v>59</v>
      </c>
      <c r="N3" t="n">
        <v>13.24</v>
      </c>
      <c r="O3" t="n">
        <v>12561.45</v>
      </c>
      <c r="P3" t="n">
        <v>166.47</v>
      </c>
      <c r="Q3" t="n">
        <v>592.72</v>
      </c>
      <c r="R3" t="n">
        <v>70.29000000000001</v>
      </c>
      <c r="S3" t="n">
        <v>30.64</v>
      </c>
      <c r="T3" t="n">
        <v>18441.67</v>
      </c>
      <c r="U3" t="n">
        <v>0.44</v>
      </c>
      <c r="V3" t="n">
        <v>0.84</v>
      </c>
      <c r="W3" t="n">
        <v>2.45</v>
      </c>
      <c r="X3" t="n">
        <v>1.19</v>
      </c>
      <c r="Y3" t="n">
        <v>0.5</v>
      </c>
      <c r="Z3" t="n">
        <v>10</v>
      </c>
      <c r="AA3" t="n">
        <v>451.4611780257064</v>
      </c>
      <c r="AB3" t="n">
        <v>617.7091008362713</v>
      </c>
      <c r="AC3" t="n">
        <v>558.7558112126248</v>
      </c>
      <c r="AD3" t="n">
        <v>451461.1780257064</v>
      </c>
      <c r="AE3" t="n">
        <v>617709.1008362713</v>
      </c>
      <c r="AF3" t="n">
        <v>1.156423471789592e-06</v>
      </c>
      <c r="AG3" t="n">
        <v>15</v>
      </c>
      <c r="AH3" t="n">
        <v>558755.8112126249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4.6051</v>
      </c>
      <c r="E4" t="n">
        <v>21.72</v>
      </c>
      <c r="F4" t="n">
        <v>18.93</v>
      </c>
      <c r="G4" t="n">
        <v>29.12</v>
      </c>
      <c r="H4" t="n">
        <v>0.52</v>
      </c>
      <c r="I4" t="n">
        <v>39</v>
      </c>
      <c r="J4" t="n">
        <v>101.2</v>
      </c>
      <c r="K4" t="n">
        <v>39.72</v>
      </c>
      <c r="L4" t="n">
        <v>3</v>
      </c>
      <c r="M4" t="n">
        <v>37</v>
      </c>
      <c r="N4" t="n">
        <v>13.49</v>
      </c>
      <c r="O4" t="n">
        <v>12715.54</v>
      </c>
      <c r="P4" t="n">
        <v>158.11</v>
      </c>
      <c r="Q4" t="n">
        <v>592.6900000000001</v>
      </c>
      <c r="R4" t="n">
        <v>57.16</v>
      </c>
      <c r="S4" t="n">
        <v>30.64</v>
      </c>
      <c r="T4" t="n">
        <v>11985.36</v>
      </c>
      <c r="U4" t="n">
        <v>0.54</v>
      </c>
      <c r="V4" t="n">
        <v>0.86</v>
      </c>
      <c r="W4" t="n">
        <v>2.41</v>
      </c>
      <c r="X4" t="n">
        <v>0.77</v>
      </c>
      <c r="Y4" t="n">
        <v>0.5</v>
      </c>
      <c r="Z4" t="n">
        <v>10</v>
      </c>
      <c r="AA4" t="n">
        <v>428.7319390830227</v>
      </c>
      <c r="AB4" t="n">
        <v>586.6099533716392</v>
      </c>
      <c r="AC4" t="n">
        <v>530.6247227340897</v>
      </c>
      <c r="AD4" t="n">
        <v>428731.9390830226</v>
      </c>
      <c r="AE4" t="n">
        <v>586609.9533716392</v>
      </c>
      <c r="AF4" t="n">
        <v>1.203218646619578e-06</v>
      </c>
      <c r="AG4" t="n">
        <v>15</v>
      </c>
      <c r="AH4" t="n">
        <v>530624.7227340897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4.6904</v>
      </c>
      <c r="E5" t="n">
        <v>21.32</v>
      </c>
      <c r="F5" t="n">
        <v>18.74</v>
      </c>
      <c r="G5" t="n">
        <v>38.76</v>
      </c>
      <c r="H5" t="n">
        <v>0.6899999999999999</v>
      </c>
      <c r="I5" t="n">
        <v>29</v>
      </c>
      <c r="J5" t="n">
        <v>102.45</v>
      </c>
      <c r="K5" t="n">
        <v>39.72</v>
      </c>
      <c r="L5" t="n">
        <v>4</v>
      </c>
      <c r="M5" t="n">
        <v>27</v>
      </c>
      <c r="N5" t="n">
        <v>13.74</v>
      </c>
      <c r="O5" t="n">
        <v>12870.03</v>
      </c>
      <c r="P5" t="n">
        <v>151.79</v>
      </c>
      <c r="Q5" t="n">
        <v>592.7</v>
      </c>
      <c r="R5" t="n">
        <v>51.1</v>
      </c>
      <c r="S5" t="n">
        <v>30.64</v>
      </c>
      <c r="T5" t="n">
        <v>9006.790000000001</v>
      </c>
      <c r="U5" t="n">
        <v>0.6</v>
      </c>
      <c r="V5" t="n">
        <v>0.86</v>
      </c>
      <c r="W5" t="n">
        <v>2.4</v>
      </c>
      <c r="X5" t="n">
        <v>0.58</v>
      </c>
      <c r="Y5" t="n">
        <v>0.5</v>
      </c>
      <c r="Z5" t="n">
        <v>10</v>
      </c>
      <c r="AA5" t="n">
        <v>404.9447669940134</v>
      </c>
      <c r="AB5" t="n">
        <v>554.0632951034884</v>
      </c>
      <c r="AC5" t="n">
        <v>501.1842718515293</v>
      </c>
      <c r="AD5" t="n">
        <v>404944.7669940135</v>
      </c>
      <c r="AE5" t="n">
        <v>554063.2951034884</v>
      </c>
      <c r="AF5" t="n">
        <v>1.225505795770877e-06</v>
      </c>
      <c r="AG5" t="n">
        <v>14</v>
      </c>
      <c r="AH5" t="n">
        <v>501184.2718515293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4.7559</v>
      </c>
      <c r="E6" t="n">
        <v>21.03</v>
      </c>
      <c r="F6" t="n">
        <v>18.59</v>
      </c>
      <c r="G6" t="n">
        <v>50.69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20</v>
      </c>
      <c r="N6" t="n">
        <v>14</v>
      </c>
      <c r="O6" t="n">
        <v>13024.91</v>
      </c>
      <c r="P6" t="n">
        <v>145.57</v>
      </c>
      <c r="Q6" t="n">
        <v>592.67</v>
      </c>
      <c r="R6" t="n">
        <v>46.58</v>
      </c>
      <c r="S6" t="n">
        <v>30.64</v>
      </c>
      <c r="T6" t="n">
        <v>6783.39</v>
      </c>
      <c r="U6" t="n">
        <v>0.66</v>
      </c>
      <c r="V6" t="n">
        <v>0.87</v>
      </c>
      <c r="W6" t="n">
        <v>2.39</v>
      </c>
      <c r="X6" t="n">
        <v>0.43</v>
      </c>
      <c r="Y6" t="n">
        <v>0.5</v>
      </c>
      <c r="Z6" t="n">
        <v>10</v>
      </c>
      <c r="AA6" t="n">
        <v>393.7817465640329</v>
      </c>
      <c r="AB6" t="n">
        <v>538.789558073485</v>
      </c>
      <c r="AC6" t="n">
        <v>487.3682388468448</v>
      </c>
      <c r="AD6" t="n">
        <v>393781.7465640329</v>
      </c>
      <c r="AE6" t="n">
        <v>538789.5580734849</v>
      </c>
      <c r="AF6" t="n">
        <v>1.242619609011324e-06</v>
      </c>
      <c r="AG6" t="n">
        <v>14</v>
      </c>
      <c r="AH6" t="n">
        <v>487368.2388468448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4.796</v>
      </c>
      <c r="E7" t="n">
        <v>20.85</v>
      </c>
      <c r="F7" t="n">
        <v>18.49</v>
      </c>
      <c r="G7" t="n">
        <v>61.64</v>
      </c>
      <c r="H7" t="n">
        <v>1.01</v>
      </c>
      <c r="I7" t="n">
        <v>18</v>
      </c>
      <c r="J7" t="n">
        <v>104.97</v>
      </c>
      <c r="K7" t="n">
        <v>39.72</v>
      </c>
      <c r="L7" t="n">
        <v>6</v>
      </c>
      <c r="M7" t="n">
        <v>16</v>
      </c>
      <c r="N7" t="n">
        <v>14.25</v>
      </c>
      <c r="O7" t="n">
        <v>13180.19</v>
      </c>
      <c r="P7" t="n">
        <v>138.66</v>
      </c>
      <c r="Q7" t="n">
        <v>592.67</v>
      </c>
      <c r="R7" t="n">
        <v>43.67</v>
      </c>
      <c r="S7" t="n">
        <v>30.64</v>
      </c>
      <c r="T7" t="n">
        <v>5348.07</v>
      </c>
      <c r="U7" t="n">
        <v>0.7</v>
      </c>
      <c r="V7" t="n">
        <v>0.88</v>
      </c>
      <c r="W7" t="n">
        <v>2.38</v>
      </c>
      <c r="X7" t="n">
        <v>0.34</v>
      </c>
      <c r="Y7" t="n">
        <v>0.5</v>
      </c>
      <c r="Z7" t="n">
        <v>10</v>
      </c>
      <c r="AA7" t="n">
        <v>383.5463583152666</v>
      </c>
      <c r="AB7" t="n">
        <v>524.7850483180624</v>
      </c>
      <c r="AC7" t="n">
        <v>474.7002998470271</v>
      </c>
      <c r="AD7" t="n">
        <v>383546.3583152666</v>
      </c>
      <c r="AE7" t="n">
        <v>524785.0483180624</v>
      </c>
      <c r="AF7" t="n">
        <v>1.253096920628758e-06</v>
      </c>
      <c r="AG7" t="n">
        <v>14</v>
      </c>
      <c r="AH7" t="n">
        <v>474700.2998470271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4.8202</v>
      </c>
      <c r="E8" t="n">
        <v>20.75</v>
      </c>
      <c r="F8" t="n">
        <v>18.45</v>
      </c>
      <c r="G8" t="n">
        <v>73.8</v>
      </c>
      <c r="H8" t="n">
        <v>1.16</v>
      </c>
      <c r="I8" t="n">
        <v>15</v>
      </c>
      <c r="J8" t="n">
        <v>106.23</v>
      </c>
      <c r="K8" t="n">
        <v>39.72</v>
      </c>
      <c r="L8" t="n">
        <v>7</v>
      </c>
      <c r="M8" t="n">
        <v>9</v>
      </c>
      <c r="N8" t="n">
        <v>14.52</v>
      </c>
      <c r="O8" t="n">
        <v>13335.87</v>
      </c>
      <c r="P8" t="n">
        <v>133.03</v>
      </c>
      <c r="Q8" t="n">
        <v>592.6900000000001</v>
      </c>
      <c r="R8" t="n">
        <v>42.16</v>
      </c>
      <c r="S8" t="n">
        <v>30.64</v>
      </c>
      <c r="T8" t="n">
        <v>4606.36</v>
      </c>
      <c r="U8" t="n">
        <v>0.73</v>
      </c>
      <c r="V8" t="n">
        <v>0.88</v>
      </c>
      <c r="W8" t="n">
        <v>2.38</v>
      </c>
      <c r="X8" t="n">
        <v>0.29</v>
      </c>
      <c r="Y8" t="n">
        <v>0.5</v>
      </c>
      <c r="Z8" t="n">
        <v>10</v>
      </c>
      <c r="AA8" t="n">
        <v>375.8826226136149</v>
      </c>
      <c r="AB8" t="n">
        <v>514.2991870309054</v>
      </c>
      <c r="AC8" t="n">
        <v>465.2151944441176</v>
      </c>
      <c r="AD8" t="n">
        <v>375882.6226136149</v>
      </c>
      <c r="AE8" t="n">
        <v>514299.1870309054</v>
      </c>
      <c r="AF8" t="n">
        <v>1.259419886742023e-06</v>
      </c>
      <c r="AG8" t="n">
        <v>14</v>
      </c>
      <c r="AH8" t="n">
        <v>465215.1944441175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4.8197</v>
      </c>
      <c r="E9" t="n">
        <v>20.75</v>
      </c>
      <c r="F9" t="n">
        <v>18.45</v>
      </c>
      <c r="G9" t="n">
        <v>73.81</v>
      </c>
      <c r="H9" t="n">
        <v>1.31</v>
      </c>
      <c r="I9" t="n">
        <v>15</v>
      </c>
      <c r="J9" t="n">
        <v>107.5</v>
      </c>
      <c r="K9" t="n">
        <v>39.72</v>
      </c>
      <c r="L9" t="n">
        <v>8</v>
      </c>
      <c r="M9" t="n">
        <v>0</v>
      </c>
      <c r="N9" t="n">
        <v>14.78</v>
      </c>
      <c r="O9" t="n">
        <v>13491.96</v>
      </c>
      <c r="P9" t="n">
        <v>133.35</v>
      </c>
      <c r="Q9" t="n">
        <v>592.67</v>
      </c>
      <c r="R9" t="n">
        <v>41.77</v>
      </c>
      <c r="S9" t="n">
        <v>30.64</v>
      </c>
      <c r="T9" t="n">
        <v>4412.25</v>
      </c>
      <c r="U9" t="n">
        <v>0.73</v>
      </c>
      <c r="V9" t="n">
        <v>0.88</v>
      </c>
      <c r="W9" t="n">
        <v>2.4</v>
      </c>
      <c r="X9" t="n">
        <v>0.29</v>
      </c>
      <c r="Y9" t="n">
        <v>0.5</v>
      </c>
      <c r="Z9" t="n">
        <v>10</v>
      </c>
      <c r="AA9" t="n">
        <v>376.2669500990642</v>
      </c>
      <c r="AB9" t="n">
        <v>514.8250408518292</v>
      </c>
      <c r="AC9" t="n">
        <v>465.6908615144127</v>
      </c>
      <c r="AD9" t="n">
        <v>376266.9500990642</v>
      </c>
      <c r="AE9" t="n">
        <v>514825.0408518291</v>
      </c>
      <c r="AF9" t="n">
        <v>1.259289246946294e-06</v>
      </c>
      <c r="AG9" t="n">
        <v>14</v>
      </c>
      <c r="AH9" t="n">
        <v>465690.8615144127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3.6131</v>
      </c>
      <c r="E2" t="n">
        <v>27.68</v>
      </c>
      <c r="F2" t="n">
        <v>21.43</v>
      </c>
      <c r="G2" t="n">
        <v>7.99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159</v>
      </c>
      <c r="N2" t="n">
        <v>18.64</v>
      </c>
      <c r="O2" t="n">
        <v>15605.44</v>
      </c>
      <c r="P2" t="n">
        <v>222.56</v>
      </c>
      <c r="Q2" t="n">
        <v>592.78</v>
      </c>
      <c r="R2" t="n">
        <v>135.12</v>
      </c>
      <c r="S2" t="n">
        <v>30.64</v>
      </c>
      <c r="T2" t="n">
        <v>50355.6</v>
      </c>
      <c r="U2" t="n">
        <v>0.23</v>
      </c>
      <c r="V2" t="n">
        <v>0.76</v>
      </c>
      <c r="W2" t="n">
        <v>2.62</v>
      </c>
      <c r="X2" t="n">
        <v>3.27</v>
      </c>
      <c r="Y2" t="n">
        <v>0.5</v>
      </c>
      <c r="Z2" t="n">
        <v>10</v>
      </c>
      <c r="AA2" t="n">
        <v>676.9352900107738</v>
      </c>
      <c r="AB2" t="n">
        <v>926.2127280700219</v>
      </c>
      <c r="AC2" t="n">
        <v>837.8162852507464</v>
      </c>
      <c r="AD2" t="n">
        <v>676935.2900107738</v>
      </c>
      <c r="AE2" t="n">
        <v>926212.7280700218</v>
      </c>
      <c r="AF2" t="n">
        <v>9.088978607268388e-07</v>
      </c>
      <c r="AG2" t="n">
        <v>19</v>
      </c>
      <c r="AH2" t="n">
        <v>837816.2852507464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4.2366</v>
      </c>
      <c r="E3" t="n">
        <v>23.6</v>
      </c>
      <c r="F3" t="n">
        <v>19.61</v>
      </c>
      <c r="G3" t="n">
        <v>16.11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71</v>
      </c>
      <c r="N3" t="n">
        <v>18.95</v>
      </c>
      <c r="O3" t="n">
        <v>15767.7</v>
      </c>
      <c r="P3" t="n">
        <v>200.21</v>
      </c>
      <c r="Q3" t="n">
        <v>592.7</v>
      </c>
      <c r="R3" t="n">
        <v>78.09</v>
      </c>
      <c r="S3" t="n">
        <v>30.64</v>
      </c>
      <c r="T3" t="n">
        <v>22279.32</v>
      </c>
      <c r="U3" t="n">
        <v>0.39</v>
      </c>
      <c r="V3" t="n">
        <v>0.83</v>
      </c>
      <c r="W3" t="n">
        <v>2.48</v>
      </c>
      <c r="X3" t="n">
        <v>1.45</v>
      </c>
      <c r="Y3" t="n">
        <v>0.5</v>
      </c>
      <c r="Z3" t="n">
        <v>10</v>
      </c>
      <c r="AA3" t="n">
        <v>537.474935148098</v>
      </c>
      <c r="AB3" t="n">
        <v>735.3969179902782</v>
      </c>
      <c r="AC3" t="n">
        <v>665.2116682733422</v>
      </c>
      <c r="AD3" t="n">
        <v>537474.935148098</v>
      </c>
      <c r="AE3" t="n">
        <v>735396.9179902782</v>
      </c>
      <c r="AF3" t="n">
        <v>1.065743178089542e-06</v>
      </c>
      <c r="AG3" t="n">
        <v>16</v>
      </c>
      <c r="AH3" t="n">
        <v>665211.6682733422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4.4621</v>
      </c>
      <c r="E4" t="n">
        <v>22.41</v>
      </c>
      <c r="F4" t="n">
        <v>19.08</v>
      </c>
      <c r="G4" t="n">
        <v>24.35</v>
      </c>
      <c r="H4" t="n">
        <v>0.42</v>
      </c>
      <c r="I4" t="n">
        <v>47</v>
      </c>
      <c r="J4" t="n">
        <v>127.27</v>
      </c>
      <c r="K4" t="n">
        <v>45</v>
      </c>
      <c r="L4" t="n">
        <v>3</v>
      </c>
      <c r="M4" t="n">
        <v>45</v>
      </c>
      <c r="N4" t="n">
        <v>19.27</v>
      </c>
      <c r="O4" t="n">
        <v>15930.42</v>
      </c>
      <c r="P4" t="n">
        <v>191.36</v>
      </c>
      <c r="Q4" t="n">
        <v>592.67</v>
      </c>
      <c r="R4" t="n">
        <v>61.82</v>
      </c>
      <c r="S4" t="n">
        <v>30.64</v>
      </c>
      <c r="T4" t="n">
        <v>14273.92</v>
      </c>
      <c r="U4" t="n">
        <v>0.5</v>
      </c>
      <c r="V4" t="n">
        <v>0.85</v>
      </c>
      <c r="W4" t="n">
        <v>2.43</v>
      </c>
      <c r="X4" t="n">
        <v>0.92</v>
      </c>
      <c r="Y4" t="n">
        <v>0.5</v>
      </c>
      <c r="Z4" t="n">
        <v>10</v>
      </c>
      <c r="AA4" t="n">
        <v>494.9245611904755</v>
      </c>
      <c r="AB4" t="n">
        <v>677.1776191514455</v>
      </c>
      <c r="AC4" t="n">
        <v>612.5487376043885</v>
      </c>
      <c r="AD4" t="n">
        <v>494924.5611904755</v>
      </c>
      <c r="AE4" t="n">
        <v>677177.6191514455</v>
      </c>
      <c r="AF4" t="n">
        <v>1.122469110832589e-06</v>
      </c>
      <c r="AG4" t="n">
        <v>15</v>
      </c>
      <c r="AH4" t="n">
        <v>612548.7376043885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4.5728</v>
      </c>
      <c r="E5" t="n">
        <v>21.87</v>
      </c>
      <c r="F5" t="n">
        <v>18.84</v>
      </c>
      <c r="G5" t="n">
        <v>32.3</v>
      </c>
      <c r="H5" t="n">
        <v>0.55</v>
      </c>
      <c r="I5" t="n">
        <v>35</v>
      </c>
      <c r="J5" t="n">
        <v>128.59</v>
      </c>
      <c r="K5" t="n">
        <v>45</v>
      </c>
      <c r="L5" t="n">
        <v>4</v>
      </c>
      <c r="M5" t="n">
        <v>33</v>
      </c>
      <c r="N5" t="n">
        <v>19.59</v>
      </c>
      <c r="O5" t="n">
        <v>16093.6</v>
      </c>
      <c r="P5" t="n">
        <v>185.16</v>
      </c>
      <c r="Q5" t="n">
        <v>592.67</v>
      </c>
      <c r="R5" t="n">
        <v>54.66</v>
      </c>
      <c r="S5" t="n">
        <v>30.64</v>
      </c>
      <c r="T5" t="n">
        <v>10757.28</v>
      </c>
      <c r="U5" t="n">
        <v>0.5600000000000001</v>
      </c>
      <c r="V5" t="n">
        <v>0.86</v>
      </c>
      <c r="W5" t="n">
        <v>2.41</v>
      </c>
      <c r="X5" t="n">
        <v>0.68</v>
      </c>
      <c r="Y5" t="n">
        <v>0.5</v>
      </c>
      <c r="Z5" t="n">
        <v>10</v>
      </c>
      <c r="AA5" t="n">
        <v>478.6171555521704</v>
      </c>
      <c r="AB5" t="n">
        <v>654.8651073251547</v>
      </c>
      <c r="AC5" t="n">
        <v>592.3657005909919</v>
      </c>
      <c r="AD5" t="n">
        <v>478617.1555521704</v>
      </c>
      <c r="AE5" t="n">
        <v>654865.1073251547</v>
      </c>
      <c r="AF5" t="n">
        <v>1.150316386906448e-06</v>
      </c>
      <c r="AG5" t="n">
        <v>15</v>
      </c>
      <c r="AH5" t="n">
        <v>592365.7005909919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4.6498</v>
      </c>
      <c r="E6" t="n">
        <v>21.51</v>
      </c>
      <c r="F6" t="n">
        <v>18.68</v>
      </c>
      <c r="G6" t="n">
        <v>41.52</v>
      </c>
      <c r="H6" t="n">
        <v>0.68</v>
      </c>
      <c r="I6" t="n">
        <v>27</v>
      </c>
      <c r="J6" t="n">
        <v>129.92</v>
      </c>
      <c r="K6" t="n">
        <v>45</v>
      </c>
      <c r="L6" t="n">
        <v>5</v>
      </c>
      <c r="M6" t="n">
        <v>25</v>
      </c>
      <c r="N6" t="n">
        <v>19.92</v>
      </c>
      <c r="O6" t="n">
        <v>16257.24</v>
      </c>
      <c r="P6" t="n">
        <v>180.3</v>
      </c>
      <c r="Q6" t="n">
        <v>592.67</v>
      </c>
      <c r="R6" t="n">
        <v>49.6</v>
      </c>
      <c r="S6" t="n">
        <v>30.64</v>
      </c>
      <c r="T6" t="n">
        <v>8264.92</v>
      </c>
      <c r="U6" t="n">
        <v>0.62</v>
      </c>
      <c r="V6" t="n">
        <v>0.87</v>
      </c>
      <c r="W6" t="n">
        <v>2.4</v>
      </c>
      <c r="X6" t="n">
        <v>0.53</v>
      </c>
      <c r="Y6" t="n">
        <v>0.5</v>
      </c>
      <c r="Z6" t="n">
        <v>10</v>
      </c>
      <c r="AA6" t="n">
        <v>467.1226959406017</v>
      </c>
      <c r="AB6" t="n">
        <v>639.1378805848375</v>
      </c>
      <c r="AC6" t="n">
        <v>578.1394582974692</v>
      </c>
      <c r="AD6" t="n">
        <v>467122.6959406016</v>
      </c>
      <c r="AE6" t="n">
        <v>639137.8805848375</v>
      </c>
      <c r="AF6" t="n">
        <v>1.169686217599196e-06</v>
      </c>
      <c r="AG6" t="n">
        <v>15</v>
      </c>
      <c r="AH6" t="n">
        <v>578139.4582974692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4.6971</v>
      </c>
      <c r="E7" t="n">
        <v>21.29</v>
      </c>
      <c r="F7" t="n">
        <v>18.6</v>
      </c>
      <c r="G7" t="n">
        <v>50.71</v>
      </c>
      <c r="H7" t="n">
        <v>0.8100000000000001</v>
      </c>
      <c r="I7" t="n">
        <v>22</v>
      </c>
      <c r="J7" t="n">
        <v>131.25</v>
      </c>
      <c r="K7" t="n">
        <v>45</v>
      </c>
      <c r="L7" t="n">
        <v>6</v>
      </c>
      <c r="M7" t="n">
        <v>20</v>
      </c>
      <c r="N7" t="n">
        <v>20.25</v>
      </c>
      <c r="O7" t="n">
        <v>16421.36</v>
      </c>
      <c r="P7" t="n">
        <v>176</v>
      </c>
      <c r="Q7" t="n">
        <v>592.67</v>
      </c>
      <c r="R7" t="n">
        <v>46.69</v>
      </c>
      <c r="S7" t="n">
        <v>30.64</v>
      </c>
      <c r="T7" t="n">
        <v>6836.48</v>
      </c>
      <c r="U7" t="n">
        <v>0.66</v>
      </c>
      <c r="V7" t="n">
        <v>0.87</v>
      </c>
      <c r="W7" t="n">
        <v>2.39</v>
      </c>
      <c r="X7" t="n">
        <v>0.44</v>
      </c>
      <c r="Y7" t="n">
        <v>0.5</v>
      </c>
      <c r="Z7" t="n">
        <v>10</v>
      </c>
      <c r="AA7" t="n">
        <v>447.4609954093784</v>
      </c>
      <c r="AB7" t="n">
        <v>612.2358745050093</v>
      </c>
      <c r="AC7" t="n">
        <v>553.804941920697</v>
      </c>
      <c r="AD7" t="n">
        <v>447460.9954093784</v>
      </c>
      <c r="AE7" t="n">
        <v>612235.8745050093</v>
      </c>
      <c r="AF7" t="n">
        <v>1.181584827881884e-06</v>
      </c>
      <c r="AG7" t="n">
        <v>14</v>
      </c>
      <c r="AH7" t="n">
        <v>553804.941920697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4.7307</v>
      </c>
      <c r="E8" t="n">
        <v>21.14</v>
      </c>
      <c r="F8" t="n">
        <v>18.52</v>
      </c>
      <c r="G8" t="n">
        <v>58.49</v>
      </c>
      <c r="H8" t="n">
        <v>0.93</v>
      </c>
      <c r="I8" t="n">
        <v>19</v>
      </c>
      <c r="J8" t="n">
        <v>132.58</v>
      </c>
      <c r="K8" t="n">
        <v>45</v>
      </c>
      <c r="L8" t="n">
        <v>7</v>
      </c>
      <c r="M8" t="n">
        <v>17</v>
      </c>
      <c r="N8" t="n">
        <v>20.59</v>
      </c>
      <c r="O8" t="n">
        <v>16585.95</v>
      </c>
      <c r="P8" t="n">
        <v>170.89</v>
      </c>
      <c r="Q8" t="n">
        <v>592.67</v>
      </c>
      <c r="R8" t="n">
        <v>44.52</v>
      </c>
      <c r="S8" t="n">
        <v>30.64</v>
      </c>
      <c r="T8" t="n">
        <v>5766.36</v>
      </c>
      <c r="U8" t="n">
        <v>0.6899999999999999</v>
      </c>
      <c r="V8" t="n">
        <v>0.87</v>
      </c>
      <c r="W8" t="n">
        <v>2.38</v>
      </c>
      <c r="X8" t="n">
        <v>0.36</v>
      </c>
      <c r="Y8" t="n">
        <v>0.5</v>
      </c>
      <c r="Z8" t="n">
        <v>10</v>
      </c>
      <c r="AA8" t="n">
        <v>439.187754919068</v>
      </c>
      <c r="AB8" t="n">
        <v>600.9160618765559</v>
      </c>
      <c r="AC8" t="n">
        <v>543.5654763220465</v>
      </c>
      <c r="AD8" t="n">
        <v>439187.754919068</v>
      </c>
      <c r="AE8" t="n">
        <v>600916.0618765559</v>
      </c>
      <c r="AF8" t="n">
        <v>1.190037117638719e-06</v>
      </c>
      <c r="AG8" t="n">
        <v>14</v>
      </c>
      <c r="AH8" t="n">
        <v>543565.4763220465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4.7642</v>
      </c>
      <c r="E9" t="n">
        <v>20.99</v>
      </c>
      <c r="F9" t="n">
        <v>18.45</v>
      </c>
      <c r="G9" t="n">
        <v>69.18000000000001</v>
      </c>
      <c r="H9" t="n">
        <v>1.06</v>
      </c>
      <c r="I9" t="n">
        <v>16</v>
      </c>
      <c r="J9" t="n">
        <v>133.92</v>
      </c>
      <c r="K9" t="n">
        <v>45</v>
      </c>
      <c r="L9" t="n">
        <v>8</v>
      </c>
      <c r="M9" t="n">
        <v>14</v>
      </c>
      <c r="N9" t="n">
        <v>20.93</v>
      </c>
      <c r="O9" t="n">
        <v>16751.02</v>
      </c>
      <c r="P9" t="n">
        <v>166.58</v>
      </c>
      <c r="Q9" t="n">
        <v>592.67</v>
      </c>
      <c r="R9" t="n">
        <v>42.31</v>
      </c>
      <c r="S9" t="n">
        <v>30.64</v>
      </c>
      <c r="T9" t="n">
        <v>4674.53</v>
      </c>
      <c r="U9" t="n">
        <v>0.72</v>
      </c>
      <c r="V9" t="n">
        <v>0.88</v>
      </c>
      <c r="W9" t="n">
        <v>2.38</v>
      </c>
      <c r="X9" t="n">
        <v>0.29</v>
      </c>
      <c r="Y9" t="n">
        <v>0.5</v>
      </c>
      <c r="Z9" t="n">
        <v>10</v>
      </c>
      <c r="AA9" t="n">
        <v>431.9948201729562</v>
      </c>
      <c r="AB9" t="n">
        <v>591.0743712270407</v>
      </c>
      <c r="AC9" t="n">
        <v>534.6630628152215</v>
      </c>
      <c r="AD9" t="n">
        <v>431994.8201729562</v>
      </c>
      <c r="AE9" t="n">
        <v>591074.3712270408</v>
      </c>
      <c r="AF9" t="n">
        <v>1.198464251771278e-06</v>
      </c>
      <c r="AG9" t="n">
        <v>14</v>
      </c>
      <c r="AH9" t="n">
        <v>534663.0628152215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4.7832</v>
      </c>
      <c r="E10" t="n">
        <v>20.91</v>
      </c>
      <c r="F10" t="n">
        <v>18.42</v>
      </c>
      <c r="G10" t="n">
        <v>78.93000000000001</v>
      </c>
      <c r="H10" t="n">
        <v>1.18</v>
      </c>
      <c r="I10" t="n">
        <v>14</v>
      </c>
      <c r="J10" t="n">
        <v>135.27</v>
      </c>
      <c r="K10" t="n">
        <v>45</v>
      </c>
      <c r="L10" t="n">
        <v>9</v>
      </c>
      <c r="M10" t="n">
        <v>12</v>
      </c>
      <c r="N10" t="n">
        <v>21.27</v>
      </c>
      <c r="O10" t="n">
        <v>16916.71</v>
      </c>
      <c r="P10" t="n">
        <v>161.86</v>
      </c>
      <c r="Q10" t="n">
        <v>592.67</v>
      </c>
      <c r="R10" t="n">
        <v>41.34</v>
      </c>
      <c r="S10" t="n">
        <v>30.64</v>
      </c>
      <c r="T10" t="n">
        <v>4199.1</v>
      </c>
      <c r="U10" t="n">
        <v>0.74</v>
      </c>
      <c r="V10" t="n">
        <v>0.88</v>
      </c>
      <c r="W10" t="n">
        <v>2.37</v>
      </c>
      <c r="X10" t="n">
        <v>0.26</v>
      </c>
      <c r="Y10" t="n">
        <v>0.5</v>
      </c>
      <c r="Z10" t="n">
        <v>10</v>
      </c>
      <c r="AA10" t="n">
        <v>425.4137416940004</v>
      </c>
      <c r="AB10" t="n">
        <v>582.0698493154421</v>
      </c>
      <c r="AC10" t="n">
        <v>526.5179198369398</v>
      </c>
      <c r="AD10" t="n">
        <v>425413.7416940004</v>
      </c>
      <c r="AE10" t="n">
        <v>582069.849315442</v>
      </c>
      <c r="AF10" t="n">
        <v>1.203243820383774e-06</v>
      </c>
      <c r="AG10" t="n">
        <v>14</v>
      </c>
      <c r="AH10" t="n">
        <v>526517.9198369398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4.7919</v>
      </c>
      <c r="E11" t="n">
        <v>20.87</v>
      </c>
      <c r="F11" t="n">
        <v>18.4</v>
      </c>
      <c r="G11" t="n">
        <v>84.94</v>
      </c>
      <c r="H11" t="n">
        <v>1.29</v>
      </c>
      <c r="I11" t="n">
        <v>13</v>
      </c>
      <c r="J11" t="n">
        <v>136.61</v>
      </c>
      <c r="K11" t="n">
        <v>45</v>
      </c>
      <c r="L11" t="n">
        <v>10</v>
      </c>
      <c r="M11" t="n">
        <v>10</v>
      </c>
      <c r="N11" t="n">
        <v>21.61</v>
      </c>
      <c r="O11" t="n">
        <v>17082.76</v>
      </c>
      <c r="P11" t="n">
        <v>157.33</v>
      </c>
      <c r="Q11" t="n">
        <v>592.67</v>
      </c>
      <c r="R11" t="n">
        <v>40.87</v>
      </c>
      <c r="S11" t="n">
        <v>30.64</v>
      </c>
      <c r="T11" t="n">
        <v>3973.81</v>
      </c>
      <c r="U11" t="n">
        <v>0.75</v>
      </c>
      <c r="V11" t="n">
        <v>0.88</v>
      </c>
      <c r="W11" t="n">
        <v>2.38</v>
      </c>
      <c r="X11" t="n">
        <v>0.25</v>
      </c>
      <c r="Y11" t="n">
        <v>0.5</v>
      </c>
      <c r="Z11" t="n">
        <v>10</v>
      </c>
      <c r="AA11" t="n">
        <v>419.7001712332119</v>
      </c>
      <c r="AB11" t="n">
        <v>574.2522901460521</v>
      </c>
      <c r="AC11" t="n">
        <v>519.4464575426633</v>
      </c>
      <c r="AD11" t="n">
        <v>419700.1712332119</v>
      </c>
      <c r="AE11" t="n">
        <v>574252.2901460521</v>
      </c>
      <c r="AF11" t="n">
        <v>1.205432359695812e-06</v>
      </c>
      <c r="AG11" t="n">
        <v>14</v>
      </c>
      <c r="AH11" t="n">
        <v>519446.4575426633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4.8004</v>
      </c>
      <c r="E12" t="n">
        <v>20.83</v>
      </c>
      <c r="F12" t="n">
        <v>18.39</v>
      </c>
      <c r="G12" t="n">
        <v>91.95999999999999</v>
      </c>
      <c r="H12" t="n">
        <v>1.41</v>
      </c>
      <c r="I12" t="n">
        <v>12</v>
      </c>
      <c r="J12" t="n">
        <v>137.96</v>
      </c>
      <c r="K12" t="n">
        <v>45</v>
      </c>
      <c r="L12" t="n">
        <v>11</v>
      </c>
      <c r="M12" t="n">
        <v>4</v>
      </c>
      <c r="N12" t="n">
        <v>21.96</v>
      </c>
      <c r="O12" t="n">
        <v>17249.3</v>
      </c>
      <c r="P12" t="n">
        <v>154.3</v>
      </c>
      <c r="Q12" t="n">
        <v>592.6799999999999</v>
      </c>
      <c r="R12" t="n">
        <v>40.32</v>
      </c>
      <c r="S12" t="n">
        <v>30.64</v>
      </c>
      <c r="T12" t="n">
        <v>3703.79</v>
      </c>
      <c r="U12" t="n">
        <v>0.76</v>
      </c>
      <c r="V12" t="n">
        <v>0.88</v>
      </c>
      <c r="W12" t="n">
        <v>2.38</v>
      </c>
      <c r="X12" t="n">
        <v>0.23</v>
      </c>
      <c r="Y12" t="n">
        <v>0.5</v>
      </c>
      <c r="Z12" t="n">
        <v>10</v>
      </c>
      <c r="AA12" t="n">
        <v>415.7621387647664</v>
      </c>
      <c r="AB12" t="n">
        <v>568.8641003889941</v>
      </c>
      <c r="AC12" t="n">
        <v>514.5725090536471</v>
      </c>
      <c r="AD12" t="n">
        <v>415762.1387647664</v>
      </c>
      <c r="AE12" t="n">
        <v>568864.1003889941</v>
      </c>
      <c r="AF12" t="n">
        <v>1.207570587759297e-06</v>
      </c>
      <c r="AG12" t="n">
        <v>14</v>
      </c>
      <c r="AH12" t="n">
        <v>514572.5090536471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4.8121</v>
      </c>
      <c r="E13" t="n">
        <v>20.78</v>
      </c>
      <c r="F13" t="n">
        <v>18.37</v>
      </c>
      <c r="G13" t="n">
        <v>100.19</v>
      </c>
      <c r="H13" t="n">
        <v>1.52</v>
      </c>
      <c r="I13" t="n">
        <v>11</v>
      </c>
      <c r="J13" t="n">
        <v>139.32</v>
      </c>
      <c r="K13" t="n">
        <v>45</v>
      </c>
      <c r="L13" t="n">
        <v>12</v>
      </c>
      <c r="M13" t="n">
        <v>0</v>
      </c>
      <c r="N13" t="n">
        <v>22.32</v>
      </c>
      <c r="O13" t="n">
        <v>17416.34</v>
      </c>
      <c r="P13" t="n">
        <v>153.43</v>
      </c>
      <c r="Q13" t="n">
        <v>592.6900000000001</v>
      </c>
      <c r="R13" t="n">
        <v>39.48</v>
      </c>
      <c r="S13" t="n">
        <v>30.64</v>
      </c>
      <c r="T13" t="n">
        <v>3288.66</v>
      </c>
      <c r="U13" t="n">
        <v>0.78</v>
      </c>
      <c r="V13" t="n">
        <v>0.88</v>
      </c>
      <c r="W13" t="n">
        <v>2.38</v>
      </c>
      <c r="X13" t="n">
        <v>0.21</v>
      </c>
      <c r="Y13" t="n">
        <v>0.5</v>
      </c>
      <c r="Z13" t="n">
        <v>10</v>
      </c>
      <c r="AA13" t="n">
        <v>414.0698071329995</v>
      </c>
      <c r="AB13" t="n">
        <v>566.5485775900081</v>
      </c>
      <c r="AC13" t="n">
        <v>512.4779765007398</v>
      </c>
      <c r="AD13" t="n">
        <v>414069.8071329995</v>
      </c>
      <c r="AE13" t="n">
        <v>566548.5775900081</v>
      </c>
      <c r="AF13" t="n">
        <v>1.210513795799624e-06</v>
      </c>
      <c r="AG13" t="n">
        <v>14</v>
      </c>
      <c r="AH13" t="n">
        <v>512477.9765007398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3.2524</v>
      </c>
      <c r="E2" t="n">
        <v>30.75</v>
      </c>
      <c r="F2" t="n">
        <v>22.14</v>
      </c>
      <c r="G2" t="n">
        <v>6.81</v>
      </c>
      <c r="H2" t="n">
        <v>0.11</v>
      </c>
      <c r="I2" t="n">
        <v>195</v>
      </c>
      <c r="J2" t="n">
        <v>159.12</v>
      </c>
      <c r="K2" t="n">
        <v>50.28</v>
      </c>
      <c r="L2" t="n">
        <v>1</v>
      </c>
      <c r="M2" t="n">
        <v>193</v>
      </c>
      <c r="N2" t="n">
        <v>27.84</v>
      </c>
      <c r="O2" t="n">
        <v>19859.16</v>
      </c>
      <c r="P2" t="n">
        <v>270.65</v>
      </c>
      <c r="Q2" t="n">
        <v>592.8099999999999</v>
      </c>
      <c r="R2" t="n">
        <v>157.11</v>
      </c>
      <c r="S2" t="n">
        <v>30.64</v>
      </c>
      <c r="T2" t="n">
        <v>61182.21</v>
      </c>
      <c r="U2" t="n">
        <v>0.2</v>
      </c>
      <c r="V2" t="n">
        <v>0.73</v>
      </c>
      <c r="W2" t="n">
        <v>2.67</v>
      </c>
      <c r="X2" t="n">
        <v>3.98</v>
      </c>
      <c r="Y2" t="n">
        <v>0.5</v>
      </c>
      <c r="Z2" t="n">
        <v>10</v>
      </c>
      <c r="AA2" t="n">
        <v>863.8417677236382</v>
      </c>
      <c r="AB2" t="n">
        <v>1181.946416608605</v>
      </c>
      <c r="AC2" t="n">
        <v>1069.143109479693</v>
      </c>
      <c r="AD2" t="n">
        <v>863841.7677236382</v>
      </c>
      <c r="AE2" t="n">
        <v>1181946.416608605</v>
      </c>
      <c r="AF2" t="n">
        <v>7.853395910290621e-07</v>
      </c>
      <c r="AG2" t="n">
        <v>21</v>
      </c>
      <c r="AH2" t="n">
        <v>1069143.109479693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3.9859</v>
      </c>
      <c r="E3" t="n">
        <v>25.09</v>
      </c>
      <c r="F3" t="n">
        <v>19.93</v>
      </c>
      <c r="G3" t="n">
        <v>13.59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86</v>
      </c>
      <c r="N3" t="n">
        <v>28.26</v>
      </c>
      <c r="O3" t="n">
        <v>20034.4</v>
      </c>
      <c r="P3" t="n">
        <v>240.94</v>
      </c>
      <c r="Q3" t="n">
        <v>592.75</v>
      </c>
      <c r="R3" t="n">
        <v>88.25</v>
      </c>
      <c r="S3" t="n">
        <v>30.64</v>
      </c>
      <c r="T3" t="n">
        <v>27285.32</v>
      </c>
      <c r="U3" t="n">
        <v>0.35</v>
      </c>
      <c r="V3" t="n">
        <v>0.8100000000000001</v>
      </c>
      <c r="W3" t="n">
        <v>2.5</v>
      </c>
      <c r="X3" t="n">
        <v>1.77</v>
      </c>
      <c r="Y3" t="n">
        <v>0.5</v>
      </c>
      <c r="Z3" t="n">
        <v>10</v>
      </c>
      <c r="AA3" t="n">
        <v>649.8859307804676</v>
      </c>
      <c r="AB3" t="n">
        <v>889.2026014376089</v>
      </c>
      <c r="AC3" t="n">
        <v>804.338353160092</v>
      </c>
      <c r="AD3" t="n">
        <v>649885.9307804676</v>
      </c>
      <c r="AE3" t="n">
        <v>889202.6014376089</v>
      </c>
      <c r="AF3" t="n">
        <v>9.624539035428417e-07</v>
      </c>
      <c r="AG3" t="n">
        <v>17</v>
      </c>
      <c r="AH3" t="n">
        <v>804338.353160092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4.2764</v>
      </c>
      <c r="E4" t="n">
        <v>23.38</v>
      </c>
      <c r="F4" t="n">
        <v>19.26</v>
      </c>
      <c r="G4" t="n">
        <v>20.63</v>
      </c>
      <c r="H4" t="n">
        <v>0.33</v>
      </c>
      <c r="I4" t="n">
        <v>56</v>
      </c>
      <c r="J4" t="n">
        <v>161.97</v>
      </c>
      <c r="K4" t="n">
        <v>50.28</v>
      </c>
      <c r="L4" t="n">
        <v>3</v>
      </c>
      <c r="M4" t="n">
        <v>54</v>
      </c>
      <c r="N4" t="n">
        <v>28.69</v>
      </c>
      <c r="O4" t="n">
        <v>20210.21</v>
      </c>
      <c r="P4" t="n">
        <v>230.42</v>
      </c>
      <c r="Q4" t="n">
        <v>592.67</v>
      </c>
      <c r="R4" t="n">
        <v>67.43000000000001</v>
      </c>
      <c r="S4" t="n">
        <v>30.64</v>
      </c>
      <c r="T4" t="n">
        <v>17035.57</v>
      </c>
      <c r="U4" t="n">
        <v>0.45</v>
      </c>
      <c r="V4" t="n">
        <v>0.84</v>
      </c>
      <c r="W4" t="n">
        <v>2.44</v>
      </c>
      <c r="X4" t="n">
        <v>1.1</v>
      </c>
      <c r="Y4" t="n">
        <v>0.5</v>
      </c>
      <c r="Z4" t="n">
        <v>10</v>
      </c>
      <c r="AA4" t="n">
        <v>590.5865429384276</v>
      </c>
      <c r="AB4" t="n">
        <v>808.0665628877734</v>
      </c>
      <c r="AC4" t="n">
        <v>730.9458242543078</v>
      </c>
      <c r="AD4" t="n">
        <v>590586.5429384275</v>
      </c>
      <c r="AE4" t="n">
        <v>808066.5628877735</v>
      </c>
      <c r="AF4" t="n">
        <v>1.032599381096015e-06</v>
      </c>
      <c r="AG4" t="n">
        <v>16</v>
      </c>
      <c r="AH4" t="n">
        <v>730945.8242543078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4.4153</v>
      </c>
      <c r="E5" t="n">
        <v>22.65</v>
      </c>
      <c r="F5" t="n">
        <v>18.97</v>
      </c>
      <c r="G5" t="n">
        <v>27.1</v>
      </c>
      <c r="H5" t="n">
        <v>0.43</v>
      </c>
      <c r="I5" t="n">
        <v>42</v>
      </c>
      <c r="J5" t="n">
        <v>163.4</v>
      </c>
      <c r="K5" t="n">
        <v>50.28</v>
      </c>
      <c r="L5" t="n">
        <v>4</v>
      </c>
      <c r="M5" t="n">
        <v>40</v>
      </c>
      <c r="N5" t="n">
        <v>29.12</v>
      </c>
      <c r="O5" t="n">
        <v>20386.62</v>
      </c>
      <c r="P5" t="n">
        <v>224.52</v>
      </c>
      <c r="Q5" t="n">
        <v>592.6799999999999</v>
      </c>
      <c r="R5" t="n">
        <v>58.78</v>
      </c>
      <c r="S5" t="n">
        <v>30.64</v>
      </c>
      <c r="T5" t="n">
        <v>12779.58</v>
      </c>
      <c r="U5" t="n">
        <v>0.52</v>
      </c>
      <c r="V5" t="n">
        <v>0.85</v>
      </c>
      <c r="W5" t="n">
        <v>2.41</v>
      </c>
      <c r="X5" t="n">
        <v>0.8100000000000001</v>
      </c>
      <c r="Y5" t="n">
        <v>0.5</v>
      </c>
      <c r="Z5" t="n">
        <v>10</v>
      </c>
      <c r="AA5" t="n">
        <v>557.3461540770987</v>
      </c>
      <c r="AB5" t="n">
        <v>762.5855963852445</v>
      </c>
      <c r="AC5" t="n">
        <v>689.8054973618426</v>
      </c>
      <c r="AD5" t="n">
        <v>557346.1540770987</v>
      </c>
      <c r="AE5" t="n">
        <v>762585.5963852445</v>
      </c>
      <c r="AF5" t="n">
        <v>1.066138819416621e-06</v>
      </c>
      <c r="AG5" t="n">
        <v>15</v>
      </c>
      <c r="AH5" t="n">
        <v>689805.4973618427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4.5047</v>
      </c>
      <c r="E6" t="n">
        <v>22.2</v>
      </c>
      <c r="F6" t="n">
        <v>18.81</v>
      </c>
      <c r="G6" t="n">
        <v>34.2</v>
      </c>
      <c r="H6" t="n">
        <v>0.54</v>
      </c>
      <c r="I6" t="n">
        <v>33</v>
      </c>
      <c r="J6" t="n">
        <v>164.83</v>
      </c>
      <c r="K6" t="n">
        <v>50.28</v>
      </c>
      <c r="L6" t="n">
        <v>5</v>
      </c>
      <c r="M6" t="n">
        <v>31</v>
      </c>
      <c r="N6" t="n">
        <v>29.55</v>
      </c>
      <c r="O6" t="n">
        <v>20563.61</v>
      </c>
      <c r="P6" t="n">
        <v>220.18</v>
      </c>
      <c r="Q6" t="n">
        <v>592.6799999999999</v>
      </c>
      <c r="R6" t="n">
        <v>53.44</v>
      </c>
      <c r="S6" t="n">
        <v>30.64</v>
      </c>
      <c r="T6" t="n">
        <v>10156.45</v>
      </c>
      <c r="U6" t="n">
        <v>0.57</v>
      </c>
      <c r="V6" t="n">
        <v>0.86</v>
      </c>
      <c r="W6" t="n">
        <v>2.41</v>
      </c>
      <c r="X6" t="n">
        <v>0.65</v>
      </c>
      <c r="Y6" t="n">
        <v>0.5</v>
      </c>
      <c r="Z6" t="n">
        <v>10</v>
      </c>
      <c r="AA6" t="n">
        <v>543.7599284976518</v>
      </c>
      <c r="AB6" t="n">
        <v>743.9963231654751</v>
      </c>
      <c r="AC6" t="n">
        <v>672.9903582879591</v>
      </c>
      <c r="AD6" t="n">
        <v>543759.9284976518</v>
      </c>
      <c r="AE6" t="n">
        <v>743996.3231654752</v>
      </c>
      <c r="AF6" t="n">
        <v>1.087725758119732e-06</v>
      </c>
      <c r="AG6" t="n">
        <v>15</v>
      </c>
      <c r="AH6" t="n">
        <v>672990.3582879591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4.5706</v>
      </c>
      <c r="E7" t="n">
        <v>21.88</v>
      </c>
      <c r="F7" t="n">
        <v>18.68</v>
      </c>
      <c r="G7" t="n">
        <v>41.52</v>
      </c>
      <c r="H7" t="n">
        <v>0.64</v>
      </c>
      <c r="I7" t="n">
        <v>27</v>
      </c>
      <c r="J7" t="n">
        <v>166.27</v>
      </c>
      <c r="K7" t="n">
        <v>50.28</v>
      </c>
      <c r="L7" t="n">
        <v>6</v>
      </c>
      <c r="M7" t="n">
        <v>25</v>
      </c>
      <c r="N7" t="n">
        <v>29.99</v>
      </c>
      <c r="O7" t="n">
        <v>20741.2</v>
      </c>
      <c r="P7" t="n">
        <v>216.07</v>
      </c>
      <c r="Q7" t="n">
        <v>592.6799999999999</v>
      </c>
      <c r="R7" t="n">
        <v>49.63</v>
      </c>
      <c r="S7" t="n">
        <v>30.64</v>
      </c>
      <c r="T7" t="n">
        <v>8280.780000000001</v>
      </c>
      <c r="U7" t="n">
        <v>0.62</v>
      </c>
      <c r="V7" t="n">
        <v>0.87</v>
      </c>
      <c r="W7" t="n">
        <v>2.4</v>
      </c>
      <c r="X7" t="n">
        <v>0.53</v>
      </c>
      <c r="Y7" t="n">
        <v>0.5</v>
      </c>
      <c r="Z7" t="n">
        <v>10</v>
      </c>
      <c r="AA7" t="n">
        <v>532.9385616019133</v>
      </c>
      <c r="AB7" t="n">
        <v>729.1900515737117</v>
      </c>
      <c r="AC7" t="n">
        <v>659.5971764761811</v>
      </c>
      <c r="AD7" t="n">
        <v>532938.5616019133</v>
      </c>
      <c r="AE7" t="n">
        <v>729190.0515737117</v>
      </c>
      <c r="AF7" t="n">
        <v>1.103638277812517e-06</v>
      </c>
      <c r="AG7" t="n">
        <v>15</v>
      </c>
      <c r="AH7" t="n">
        <v>659597.176476181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4.6155</v>
      </c>
      <c r="E8" t="n">
        <v>21.67</v>
      </c>
      <c r="F8" t="n">
        <v>18.6</v>
      </c>
      <c r="G8" t="n">
        <v>48.52</v>
      </c>
      <c r="H8" t="n">
        <v>0.74</v>
      </c>
      <c r="I8" t="n">
        <v>23</v>
      </c>
      <c r="J8" t="n">
        <v>167.72</v>
      </c>
      <c r="K8" t="n">
        <v>50.28</v>
      </c>
      <c r="L8" t="n">
        <v>7</v>
      </c>
      <c r="M8" t="n">
        <v>21</v>
      </c>
      <c r="N8" t="n">
        <v>30.44</v>
      </c>
      <c r="O8" t="n">
        <v>20919.39</v>
      </c>
      <c r="P8" t="n">
        <v>212.37</v>
      </c>
      <c r="Q8" t="n">
        <v>592.7</v>
      </c>
      <c r="R8" t="n">
        <v>47</v>
      </c>
      <c r="S8" t="n">
        <v>30.64</v>
      </c>
      <c r="T8" t="n">
        <v>6986.83</v>
      </c>
      <c r="U8" t="n">
        <v>0.65</v>
      </c>
      <c r="V8" t="n">
        <v>0.87</v>
      </c>
      <c r="W8" t="n">
        <v>2.39</v>
      </c>
      <c r="X8" t="n">
        <v>0.44</v>
      </c>
      <c r="Y8" t="n">
        <v>0.5</v>
      </c>
      <c r="Z8" t="n">
        <v>10</v>
      </c>
      <c r="AA8" t="n">
        <v>524.7256136971769</v>
      </c>
      <c r="AB8" t="n">
        <v>717.9527339207618</v>
      </c>
      <c r="AC8" t="n">
        <v>649.4323326483543</v>
      </c>
      <c r="AD8" t="n">
        <v>524725.6136971769</v>
      </c>
      <c r="AE8" t="n">
        <v>717952.7339207618</v>
      </c>
      <c r="AF8" t="n">
        <v>1.11448004009182e-06</v>
      </c>
      <c r="AG8" t="n">
        <v>15</v>
      </c>
      <c r="AH8" t="n">
        <v>649432.3326483543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4.6492</v>
      </c>
      <c r="E9" t="n">
        <v>21.51</v>
      </c>
      <c r="F9" t="n">
        <v>18.54</v>
      </c>
      <c r="G9" t="n">
        <v>55.62</v>
      </c>
      <c r="H9" t="n">
        <v>0.84</v>
      </c>
      <c r="I9" t="n">
        <v>20</v>
      </c>
      <c r="J9" t="n">
        <v>169.17</v>
      </c>
      <c r="K9" t="n">
        <v>50.28</v>
      </c>
      <c r="L9" t="n">
        <v>8</v>
      </c>
      <c r="M9" t="n">
        <v>18</v>
      </c>
      <c r="N9" t="n">
        <v>30.89</v>
      </c>
      <c r="O9" t="n">
        <v>21098.19</v>
      </c>
      <c r="P9" t="n">
        <v>209.39</v>
      </c>
      <c r="Q9" t="n">
        <v>592.6799999999999</v>
      </c>
      <c r="R9" t="n">
        <v>45.01</v>
      </c>
      <c r="S9" t="n">
        <v>30.64</v>
      </c>
      <c r="T9" t="n">
        <v>6007.04</v>
      </c>
      <c r="U9" t="n">
        <v>0.68</v>
      </c>
      <c r="V9" t="n">
        <v>0.87</v>
      </c>
      <c r="W9" t="n">
        <v>2.39</v>
      </c>
      <c r="X9" t="n">
        <v>0.38</v>
      </c>
      <c r="Y9" t="n">
        <v>0.5</v>
      </c>
      <c r="Z9" t="n">
        <v>10</v>
      </c>
      <c r="AA9" t="n">
        <v>518.4282260749194</v>
      </c>
      <c r="AB9" t="n">
        <v>709.3363703548548</v>
      </c>
      <c r="AC9" t="n">
        <v>641.6383027280352</v>
      </c>
      <c r="AD9" t="n">
        <v>518428.2260749193</v>
      </c>
      <c r="AE9" t="n">
        <v>709336.3703548549</v>
      </c>
      <c r="AF9" t="n">
        <v>1.122617398417266e-06</v>
      </c>
      <c r="AG9" t="n">
        <v>15</v>
      </c>
      <c r="AH9" t="n">
        <v>641638.3027280353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4.6741</v>
      </c>
      <c r="E10" t="n">
        <v>21.39</v>
      </c>
      <c r="F10" t="n">
        <v>18.49</v>
      </c>
      <c r="G10" t="n">
        <v>61.63</v>
      </c>
      <c r="H10" t="n">
        <v>0.9399999999999999</v>
      </c>
      <c r="I10" t="n">
        <v>18</v>
      </c>
      <c r="J10" t="n">
        <v>170.62</v>
      </c>
      <c r="K10" t="n">
        <v>50.28</v>
      </c>
      <c r="L10" t="n">
        <v>9</v>
      </c>
      <c r="M10" t="n">
        <v>16</v>
      </c>
      <c r="N10" t="n">
        <v>31.34</v>
      </c>
      <c r="O10" t="n">
        <v>21277.6</v>
      </c>
      <c r="P10" t="n">
        <v>205.51</v>
      </c>
      <c r="Q10" t="n">
        <v>592.67</v>
      </c>
      <c r="R10" t="n">
        <v>43.58</v>
      </c>
      <c r="S10" t="n">
        <v>30.64</v>
      </c>
      <c r="T10" t="n">
        <v>5300.34</v>
      </c>
      <c r="U10" t="n">
        <v>0.7</v>
      </c>
      <c r="V10" t="n">
        <v>0.88</v>
      </c>
      <c r="W10" t="n">
        <v>2.38</v>
      </c>
      <c r="X10" t="n">
        <v>0.33</v>
      </c>
      <c r="Y10" t="n">
        <v>0.5</v>
      </c>
      <c r="Z10" t="n">
        <v>10</v>
      </c>
      <c r="AA10" t="n">
        <v>500.0022489441079</v>
      </c>
      <c r="AB10" t="n">
        <v>684.125135547739</v>
      </c>
      <c r="AC10" t="n">
        <v>618.8331927867202</v>
      </c>
      <c r="AD10" t="n">
        <v>500002.2489441079</v>
      </c>
      <c r="AE10" t="n">
        <v>684125.135547739</v>
      </c>
      <c r="AF10" t="n">
        <v>1.128629867921824e-06</v>
      </c>
      <c r="AG10" t="n">
        <v>14</v>
      </c>
      <c r="AH10" t="n">
        <v>618833.1927867202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4.6959</v>
      </c>
      <c r="E11" t="n">
        <v>21.3</v>
      </c>
      <c r="F11" t="n">
        <v>18.45</v>
      </c>
      <c r="G11" t="n">
        <v>69.20999999999999</v>
      </c>
      <c r="H11" t="n">
        <v>1.03</v>
      </c>
      <c r="I11" t="n">
        <v>16</v>
      </c>
      <c r="J11" t="n">
        <v>172.08</v>
      </c>
      <c r="K11" t="n">
        <v>50.28</v>
      </c>
      <c r="L11" t="n">
        <v>10</v>
      </c>
      <c r="M11" t="n">
        <v>14</v>
      </c>
      <c r="N11" t="n">
        <v>31.8</v>
      </c>
      <c r="O11" t="n">
        <v>21457.64</v>
      </c>
      <c r="P11" t="n">
        <v>202.87</v>
      </c>
      <c r="Q11" t="n">
        <v>592.67</v>
      </c>
      <c r="R11" t="n">
        <v>42.32</v>
      </c>
      <c r="S11" t="n">
        <v>30.64</v>
      </c>
      <c r="T11" t="n">
        <v>4682.74</v>
      </c>
      <c r="U11" t="n">
        <v>0.72</v>
      </c>
      <c r="V11" t="n">
        <v>0.88</v>
      </c>
      <c r="W11" t="n">
        <v>2.38</v>
      </c>
      <c r="X11" t="n">
        <v>0.3</v>
      </c>
      <c r="Y11" t="n">
        <v>0.5</v>
      </c>
      <c r="Z11" t="n">
        <v>10</v>
      </c>
      <c r="AA11" t="n">
        <v>495.1974322891344</v>
      </c>
      <c r="AB11" t="n">
        <v>677.5509734268536</v>
      </c>
      <c r="AC11" t="n">
        <v>612.8864594717578</v>
      </c>
      <c r="AD11" t="n">
        <v>495197.4322891344</v>
      </c>
      <c r="AE11" t="n">
        <v>677550.9734268537</v>
      </c>
      <c r="AF11" t="n">
        <v>1.133893797046296e-06</v>
      </c>
      <c r="AG11" t="n">
        <v>14</v>
      </c>
      <c r="AH11" t="n">
        <v>612886.4594717578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4.718</v>
      </c>
      <c r="E12" t="n">
        <v>21.2</v>
      </c>
      <c r="F12" t="n">
        <v>18.42</v>
      </c>
      <c r="G12" t="n">
        <v>78.94</v>
      </c>
      <c r="H12" t="n">
        <v>1.12</v>
      </c>
      <c r="I12" t="n">
        <v>14</v>
      </c>
      <c r="J12" t="n">
        <v>173.55</v>
      </c>
      <c r="K12" t="n">
        <v>50.28</v>
      </c>
      <c r="L12" t="n">
        <v>11</v>
      </c>
      <c r="M12" t="n">
        <v>12</v>
      </c>
      <c r="N12" t="n">
        <v>32.27</v>
      </c>
      <c r="O12" t="n">
        <v>21638.31</v>
      </c>
      <c r="P12" t="n">
        <v>199.16</v>
      </c>
      <c r="Q12" t="n">
        <v>592.67</v>
      </c>
      <c r="R12" t="n">
        <v>41.34</v>
      </c>
      <c r="S12" t="n">
        <v>30.64</v>
      </c>
      <c r="T12" t="n">
        <v>4200.2</v>
      </c>
      <c r="U12" t="n">
        <v>0.74</v>
      </c>
      <c r="V12" t="n">
        <v>0.88</v>
      </c>
      <c r="W12" t="n">
        <v>2.38</v>
      </c>
      <c r="X12" t="n">
        <v>0.26</v>
      </c>
      <c r="Y12" t="n">
        <v>0.5</v>
      </c>
      <c r="Z12" t="n">
        <v>10</v>
      </c>
      <c r="AA12" t="n">
        <v>489.2323249155221</v>
      </c>
      <c r="AB12" t="n">
        <v>669.389250356313</v>
      </c>
      <c r="AC12" t="n">
        <v>605.5036797960194</v>
      </c>
      <c r="AD12" t="n">
        <v>489232.3249155221</v>
      </c>
      <c r="AE12" t="n">
        <v>669389.2503563131</v>
      </c>
      <c r="AF12" t="n">
        <v>1.139230165562389e-06</v>
      </c>
      <c r="AG12" t="n">
        <v>14</v>
      </c>
      <c r="AH12" t="n">
        <v>605503.6797960193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4.7296</v>
      </c>
      <c r="E13" t="n">
        <v>21.14</v>
      </c>
      <c r="F13" t="n">
        <v>18.4</v>
      </c>
      <c r="G13" t="n">
        <v>84.92</v>
      </c>
      <c r="H13" t="n">
        <v>1.22</v>
      </c>
      <c r="I13" t="n">
        <v>13</v>
      </c>
      <c r="J13" t="n">
        <v>175.02</v>
      </c>
      <c r="K13" t="n">
        <v>50.28</v>
      </c>
      <c r="L13" t="n">
        <v>12</v>
      </c>
      <c r="M13" t="n">
        <v>11</v>
      </c>
      <c r="N13" t="n">
        <v>32.74</v>
      </c>
      <c r="O13" t="n">
        <v>21819.6</v>
      </c>
      <c r="P13" t="n">
        <v>196.88</v>
      </c>
      <c r="Q13" t="n">
        <v>592.67</v>
      </c>
      <c r="R13" t="n">
        <v>40.83</v>
      </c>
      <c r="S13" t="n">
        <v>30.64</v>
      </c>
      <c r="T13" t="n">
        <v>3950.04</v>
      </c>
      <c r="U13" t="n">
        <v>0.75</v>
      </c>
      <c r="V13" t="n">
        <v>0.88</v>
      </c>
      <c r="W13" t="n">
        <v>2.37</v>
      </c>
      <c r="X13" t="n">
        <v>0.24</v>
      </c>
      <c r="Y13" t="n">
        <v>0.5</v>
      </c>
      <c r="Z13" t="n">
        <v>10</v>
      </c>
      <c r="AA13" t="n">
        <v>485.719622482601</v>
      </c>
      <c r="AB13" t="n">
        <v>664.5830159180964</v>
      </c>
      <c r="AC13" t="n">
        <v>601.1561456269935</v>
      </c>
      <c r="AD13" t="n">
        <v>485719.622482601</v>
      </c>
      <c r="AE13" t="n">
        <v>664583.0159180964</v>
      </c>
      <c r="AF13" t="n">
        <v>1.142031155371741e-06</v>
      </c>
      <c r="AG13" t="n">
        <v>14</v>
      </c>
      <c r="AH13" t="n">
        <v>601156.1456269935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4.7411</v>
      </c>
      <c r="E14" t="n">
        <v>21.09</v>
      </c>
      <c r="F14" t="n">
        <v>18.38</v>
      </c>
      <c r="G14" t="n">
        <v>91.90000000000001</v>
      </c>
      <c r="H14" t="n">
        <v>1.31</v>
      </c>
      <c r="I14" t="n">
        <v>12</v>
      </c>
      <c r="J14" t="n">
        <v>176.49</v>
      </c>
      <c r="K14" t="n">
        <v>50.28</v>
      </c>
      <c r="L14" t="n">
        <v>13</v>
      </c>
      <c r="M14" t="n">
        <v>10</v>
      </c>
      <c r="N14" t="n">
        <v>33.21</v>
      </c>
      <c r="O14" t="n">
        <v>22001.54</v>
      </c>
      <c r="P14" t="n">
        <v>193</v>
      </c>
      <c r="Q14" t="n">
        <v>592.71</v>
      </c>
      <c r="R14" t="n">
        <v>40.09</v>
      </c>
      <c r="S14" t="n">
        <v>30.64</v>
      </c>
      <c r="T14" t="n">
        <v>3587.39</v>
      </c>
      <c r="U14" t="n">
        <v>0.76</v>
      </c>
      <c r="V14" t="n">
        <v>0.88</v>
      </c>
      <c r="W14" t="n">
        <v>2.37</v>
      </c>
      <c r="X14" t="n">
        <v>0.22</v>
      </c>
      <c r="Y14" t="n">
        <v>0.5</v>
      </c>
      <c r="Z14" t="n">
        <v>10</v>
      </c>
      <c r="AA14" t="n">
        <v>480.3942282768573</v>
      </c>
      <c r="AB14" t="n">
        <v>657.2965766259867</v>
      </c>
      <c r="AC14" t="n">
        <v>594.5651138743411</v>
      </c>
      <c r="AD14" t="n">
        <v>480394.2282768573</v>
      </c>
      <c r="AE14" t="n">
        <v>657296.5766259867</v>
      </c>
      <c r="AF14" t="n">
        <v>1.14480799871722e-06</v>
      </c>
      <c r="AG14" t="n">
        <v>14</v>
      </c>
      <c r="AH14" t="n">
        <v>594565.1138743411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4.7539</v>
      </c>
      <c r="E15" t="n">
        <v>21.04</v>
      </c>
      <c r="F15" t="n">
        <v>18.36</v>
      </c>
      <c r="G15" t="n">
        <v>100.13</v>
      </c>
      <c r="H15" t="n">
        <v>1.4</v>
      </c>
      <c r="I15" t="n">
        <v>11</v>
      </c>
      <c r="J15" t="n">
        <v>177.97</v>
      </c>
      <c r="K15" t="n">
        <v>50.28</v>
      </c>
      <c r="L15" t="n">
        <v>14</v>
      </c>
      <c r="M15" t="n">
        <v>9</v>
      </c>
      <c r="N15" t="n">
        <v>33.69</v>
      </c>
      <c r="O15" t="n">
        <v>22184.13</v>
      </c>
      <c r="P15" t="n">
        <v>190.07</v>
      </c>
      <c r="Q15" t="n">
        <v>592.67</v>
      </c>
      <c r="R15" t="n">
        <v>39.42</v>
      </c>
      <c r="S15" t="n">
        <v>30.64</v>
      </c>
      <c r="T15" t="n">
        <v>3256.21</v>
      </c>
      <c r="U15" t="n">
        <v>0.78</v>
      </c>
      <c r="V15" t="n">
        <v>0.88</v>
      </c>
      <c r="W15" t="n">
        <v>2.37</v>
      </c>
      <c r="X15" t="n">
        <v>0.2</v>
      </c>
      <c r="Y15" t="n">
        <v>0.5</v>
      </c>
      <c r="Z15" t="n">
        <v>10</v>
      </c>
      <c r="AA15" t="n">
        <v>476.0979481904321</v>
      </c>
      <c r="AB15" t="n">
        <v>651.4182166732393</v>
      </c>
      <c r="AC15" t="n">
        <v>589.2477763451539</v>
      </c>
      <c r="AD15" t="n">
        <v>476097.9481904322</v>
      </c>
      <c r="AE15" t="n">
        <v>651418.2166732393</v>
      </c>
      <c r="AF15" t="n">
        <v>1.147898746093057e-06</v>
      </c>
      <c r="AG15" t="n">
        <v>14</v>
      </c>
      <c r="AH15" t="n">
        <v>589247.7763451538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4.7651</v>
      </c>
      <c r="E16" t="n">
        <v>20.99</v>
      </c>
      <c r="F16" t="n">
        <v>18.34</v>
      </c>
      <c r="G16" t="n">
        <v>110.04</v>
      </c>
      <c r="H16" t="n">
        <v>1.48</v>
      </c>
      <c r="I16" t="n">
        <v>10</v>
      </c>
      <c r="J16" t="n">
        <v>179.46</v>
      </c>
      <c r="K16" t="n">
        <v>50.28</v>
      </c>
      <c r="L16" t="n">
        <v>15</v>
      </c>
      <c r="M16" t="n">
        <v>8</v>
      </c>
      <c r="N16" t="n">
        <v>34.18</v>
      </c>
      <c r="O16" t="n">
        <v>22367.38</v>
      </c>
      <c r="P16" t="n">
        <v>186.28</v>
      </c>
      <c r="Q16" t="n">
        <v>592.67</v>
      </c>
      <c r="R16" t="n">
        <v>38.92</v>
      </c>
      <c r="S16" t="n">
        <v>30.64</v>
      </c>
      <c r="T16" t="n">
        <v>3011.74</v>
      </c>
      <c r="U16" t="n">
        <v>0.79</v>
      </c>
      <c r="V16" t="n">
        <v>0.88</v>
      </c>
      <c r="W16" t="n">
        <v>2.37</v>
      </c>
      <c r="X16" t="n">
        <v>0.18</v>
      </c>
      <c r="Y16" t="n">
        <v>0.5</v>
      </c>
      <c r="Z16" t="n">
        <v>10</v>
      </c>
      <c r="AA16" t="n">
        <v>470.9448190860393</v>
      </c>
      <c r="AB16" t="n">
        <v>644.3674780925978</v>
      </c>
      <c r="AC16" t="n">
        <v>582.8699503588751</v>
      </c>
      <c r="AD16" t="n">
        <v>470944.8190860393</v>
      </c>
      <c r="AE16" t="n">
        <v>644367.4780925978</v>
      </c>
      <c r="AF16" t="n">
        <v>1.150603150046914e-06</v>
      </c>
      <c r="AG16" t="n">
        <v>14</v>
      </c>
      <c r="AH16" t="n">
        <v>582869.9503588751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4.7661</v>
      </c>
      <c r="E17" t="n">
        <v>20.98</v>
      </c>
      <c r="F17" t="n">
        <v>18.33</v>
      </c>
      <c r="G17" t="n">
        <v>110.01</v>
      </c>
      <c r="H17" t="n">
        <v>1.57</v>
      </c>
      <c r="I17" t="n">
        <v>10</v>
      </c>
      <c r="J17" t="n">
        <v>180.95</v>
      </c>
      <c r="K17" t="n">
        <v>50.28</v>
      </c>
      <c r="L17" t="n">
        <v>16</v>
      </c>
      <c r="M17" t="n">
        <v>8</v>
      </c>
      <c r="N17" t="n">
        <v>34.67</v>
      </c>
      <c r="O17" t="n">
        <v>22551.28</v>
      </c>
      <c r="P17" t="n">
        <v>182.96</v>
      </c>
      <c r="Q17" t="n">
        <v>592.67</v>
      </c>
      <c r="R17" t="n">
        <v>38.72</v>
      </c>
      <c r="S17" t="n">
        <v>30.64</v>
      </c>
      <c r="T17" t="n">
        <v>2909.15</v>
      </c>
      <c r="U17" t="n">
        <v>0.79</v>
      </c>
      <c r="V17" t="n">
        <v>0.88</v>
      </c>
      <c r="W17" t="n">
        <v>2.37</v>
      </c>
      <c r="X17" t="n">
        <v>0.18</v>
      </c>
      <c r="Y17" t="n">
        <v>0.5</v>
      </c>
      <c r="Z17" t="n">
        <v>10</v>
      </c>
      <c r="AA17" t="n">
        <v>467.0407951030653</v>
      </c>
      <c r="AB17" t="n">
        <v>639.0258202457104</v>
      </c>
      <c r="AC17" t="n">
        <v>578.0380928398306</v>
      </c>
      <c r="AD17" t="n">
        <v>467040.7951030653</v>
      </c>
      <c r="AE17" t="n">
        <v>639025.8202457104</v>
      </c>
      <c r="AF17" t="n">
        <v>1.150844614685651e-06</v>
      </c>
      <c r="AG17" t="n">
        <v>14</v>
      </c>
      <c r="AH17" t="n">
        <v>578038.0928398306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4.7752</v>
      </c>
      <c r="E18" t="n">
        <v>20.94</v>
      </c>
      <c r="F18" t="n">
        <v>18.33</v>
      </c>
      <c r="G18" t="n">
        <v>122.18</v>
      </c>
      <c r="H18" t="n">
        <v>1.65</v>
      </c>
      <c r="I18" t="n">
        <v>9</v>
      </c>
      <c r="J18" t="n">
        <v>182.45</v>
      </c>
      <c r="K18" t="n">
        <v>50.28</v>
      </c>
      <c r="L18" t="n">
        <v>17</v>
      </c>
      <c r="M18" t="n">
        <v>4</v>
      </c>
      <c r="N18" t="n">
        <v>35.17</v>
      </c>
      <c r="O18" t="n">
        <v>22735.98</v>
      </c>
      <c r="P18" t="n">
        <v>181.57</v>
      </c>
      <c r="Q18" t="n">
        <v>592.7</v>
      </c>
      <c r="R18" t="n">
        <v>38.44</v>
      </c>
      <c r="S18" t="n">
        <v>30.64</v>
      </c>
      <c r="T18" t="n">
        <v>2778.8</v>
      </c>
      <c r="U18" t="n">
        <v>0.8</v>
      </c>
      <c r="V18" t="n">
        <v>0.88</v>
      </c>
      <c r="W18" t="n">
        <v>2.37</v>
      </c>
      <c r="X18" t="n">
        <v>0.17</v>
      </c>
      <c r="Y18" t="n">
        <v>0.5</v>
      </c>
      <c r="Z18" t="n">
        <v>10</v>
      </c>
      <c r="AA18" t="n">
        <v>464.8855888482358</v>
      </c>
      <c r="AB18" t="n">
        <v>636.0769719668631</v>
      </c>
      <c r="AC18" t="n">
        <v>575.370678501982</v>
      </c>
      <c r="AD18" t="n">
        <v>464885.5888482358</v>
      </c>
      <c r="AE18" t="n">
        <v>636076.971966863</v>
      </c>
      <c r="AF18" t="n">
        <v>1.15304194289816e-06</v>
      </c>
      <c r="AG18" t="n">
        <v>14</v>
      </c>
      <c r="AH18" t="n">
        <v>575370.678501982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4.7745</v>
      </c>
      <c r="E19" t="n">
        <v>20.94</v>
      </c>
      <c r="F19" t="n">
        <v>18.33</v>
      </c>
      <c r="G19" t="n">
        <v>122.2</v>
      </c>
      <c r="H19" t="n">
        <v>1.74</v>
      </c>
      <c r="I19" t="n">
        <v>9</v>
      </c>
      <c r="J19" t="n">
        <v>183.95</v>
      </c>
      <c r="K19" t="n">
        <v>50.28</v>
      </c>
      <c r="L19" t="n">
        <v>18</v>
      </c>
      <c r="M19" t="n">
        <v>0</v>
      </c>
      <c r="N19" t="n">
        <v>35.67</v>
      </c>
      <c r="O19" t="n">
        <v>22921.24</v>
      </c>
      <c r="P19" t="n">
        <v>181.42</v>
      </c>
      <c r="Q19" t="n">
        <v>592.71</v>
      </c>
      <c r="R19" t="n">
        <v>38.29</v>
      </c>
      <c r="S19" t="n">
        <v>30.64</v>
      </c>
      <c r="T19" t="n">
        <v>2698.84</v>
      </c>
      <c r="U19" t="n">
        <v>0.8</v>
      </c>
      <c r="V19" t="n">
        <v>0.88</v>
      </c>
      <c r="W19" t="n">
        <v>2.38</v>
      </c>
      <c r="X19" t="n">
        <v>0.17</v>
      </c>
      <c r="Y19" t="n">
        <v>0.5</v>
      </c>
      <c r="Z19" t="n">
        <v>10</v>
      </c>
      <c r="AA19" t="n">
        <v>464.7582422379182</v>
      </c>
      <c r="AB19" t="n">
        <v>635.9027307164904</v>
      </c>
      <c r="AC19" t="n">
        <v>575.2130665919958</v>
      </c>
      <c r="AD19" t="n">
        <v>464758.2422379182</v>
      </c>
      <c r="AE19" t="n">
        <v>635902.7307164904</v>
      </c>
      <c r="AF19" t="n">
        <v>1.152872917651044e-06</v>
      </c>
      <c r="AG19" t="n">
        <v>14</v>
      </c>
      <c r="AH19" t="n">
        <v>575213.0665919958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4.1214</v>
      </c>
      <c r="E2" t="n">
        <v>24.26</v>
      </c>
      <c r="F2" t="n">
        <v>20.43</v>
      </c>
      <c r="G2" t="n">
        <v>10.85</v>
      </c>
      <c r="H2" t="n">
        <v>0.22</v>
      </c>
      <c r="I2" t="n">
        <v>113</v>
      </c>
      <c r="J2" t="n">
        <v>80.84</v>
      </c>
      <c r="K2" t="n">
        <v>35.1</v>
      </c>
      <c r="L2" t="n">
        <v>1</v>
      </c>
      <c r="M2" t="n">
        <v>111</v>
      </c>
      <c r="N2" t="n">
        <v>9.74</v>
      </c>
      <c r="O2" t="n">
        <v>10204.21</v>
      </c>
      <c r="P2" t="n">
        <v>156.29</v>
      </c>
      <c r="Q2" t="n">
        <v>592.77</v>
      </c>
      <c r="R2" t="n">
        <v>103.56</v>
      </c>
      <c r="S2" t="n">
        <v>30.64</v>
      </c>
      <c r="T2" t="n">
        <v>34818.67</v>
      </c>
      <c r="U2" t="n">
        <v>0.3</v>
      </c>
      <c r="V2" t="n">
        <v>0.79</v>
      </c>
      <c r="W2" t="n">
        <v>2.54</v>
      </c>
      <c r="X2" t="n">
        <v>2.27</v>
      </c>
      <c r="Y2" t="n">
        <v>0.5</v>
      </c>
      <c r="Z2" t="n">
        <v>10</v>
      </c>
      <c r="AA2" t="n">
        <v>460.4458754491147</v>
      </c>
      <c r="AB2" t="n">
        <v>630.0023602278537</v>
      </c>
      <c r="AC2" t="n">
        <v>569.8758191815726</v>
      </c>
      <c r="AD2" t="n">
        <v>460445.8754491147</v>
      </c>
      <c r="AE2" t="n">
        <v>630002.3602278538</v>
      </c>
      <c r="AF2" t="n">
        <v>1.11046738171923e-06</v>
      </c>
      <c r="AG2" t="n">
        <v>16</v>
      </c>
      <c r="AH2" t="n">
        <v>569875.8191815726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4.5518</v>
      </c>
      <c r="E3" t="n">
        <v>21.97</v>
      </c>
      <c r="F3" t="n">
        <v>19.18</v>
      </c>
      <c r="G3" t="n">
        <v>22.13</v>
      </c>
      <c r="H3" t="n">
        <v>0.43</v>
      </c>
      <c r="I3" t="n">
        <v>52</v>
      </c>
      <c r="J3" t="n">
        <v>82.04000000000001</v>
      </c>
      <c r="K3" t="n">
        <v>35.1</v>
      </c>
      <c r="L3" t="n">
        <v>2</v>
      </c>
      <c r="M3" t="n">
        <v>50</v>
      </c>
      <c r="N3" t="n">
        <v>9.94</v>
      </c>
      <c r="O3" t="n">
        <v>10352.53</v>
      </c>
      <c r="P3" t="n">
        <v>141.03</v>
      </c>
      <c r="Q3" t="n">
        <v>592.6900000000001</v>
      </c>
      <c r="R3" t="n">
        <v>65.02</v>
      </c>
      <c r="S3" t="n">
        <v>30.64</v>
      </c>
      <c r="T3" t="n">
        <v>15850.78</v>
      </c>
      <c r="U3" t="n">
        <v>0.47</v>
      </c>
      <c r="V3" t="n">
        <v>0.84</v>
      </c>
      <c r="W3" t="n">
        <v>2.44</v>
      </c>
      <c r="X3" t="n">
        <v>1.02</v>
      </c>
      <c r="Y3" t="n">
        <v>0.5</v>
      </c>
      <c r="Z3" t="n">
        <v>10</v>
      </c>
      <c r="AA3" t="n">
        <v>399.5677063774086</v>
      </c>
      <c r="AB3" t="n">
        <v>546.7061635486772</v>
      </c>
      <c r="AC3" t="n">
        <v>494.5292946065106</v>
      </c>
      <c r="AD3" t="n">
        <v>399567.7063774086</v>
      </c>
      <c r="AE3" t="n">
        <v>546706.1635486772</v>
      </c>
      <c r="AF3" t="n">
        <v>1.226434082619885e-06</v>
      </c>
      <c r="AG3" t="n">
        <v>15</v>
      </c>
      <c r="AH3" t="n">
        <v>494529.2946065105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4.7032</v>
      </c>
      <c r="E4" t="n">
        <v>21.26</v>
      </c>
      <c r="F4" t="n">
        <v>18.8</v>
      </c>
      <c r="G4" t="n">
        <v>34.19</v>
      </c>
      <c r="H4" t="n">
        <v>0.63</v>
      </c>
      <c r="I4" t="n">
        <v>33</v>
      </c>
      <c r="J4" t="n">
        <v>83.25</v>
      </c>
      <c r="K4" t="n">
        <v>35.1</v>
      </c>
      <c r="L4" t="n">
        <v>3</v>
      </c>
      <c r="M4" t="n">
        <v>31</v>
      </c>
      <c r="N4" t="n">
        <v>10.15</v>
      </c>
      <c r="O4" t="n">
        <v>10501.19</v>
      </c>
      <c r="P4" t="n">
        <v>132.22</v>
      </c>
      <c r="Q4" t="n">
        <v>592.74</v>
      </c>
      <c r="R4" t="n">
        <v>53.4</v>
      </c>
      <c r="S4" t="n">
        <v>30.64</v>
      </c>
      <c r="T4" t="n">
        <v>10135.97</v>
      </c>
      <c r="U4" t="n">
        <v>0.57</v>
      </c>
      <c r="V4" t="n">
        <v>0.86</v>
      </c>
      <c r="W4" t="n">
        <v>2.4</v>
      </c>
      <c r="X4" t="n">
        <v>0.64</v>
      </c>
      <c r="Y4" t="n">
        <v>0.5</v>
      </c>
      <c r="Z4" t="n">
        <v>10</v>
      </c>
      <c r="AA4" t="n">
        <v>369.7369408685638</v>
      </c>
      <c r="AB4" t="n">
        <v>505.8903941389831</v>
      </c>
      <c r="AC4" t="n">
        <v>457.6089249439854</v>
      </c>
      <c r="AD4" t="n">
        <v>369736.9408685638</v>
      </c>
      <c r="AE4" t="n">
        <v>505890.3941389832</v>
      </c>
      <c r="AF4" t="n">
        <v>1.267227201849343e-06</v>
      </c>
      <c r="AG4" t="n">
        <v>14</v>
      </c>
      <c r="AH4" t="n">
        <v>457608.9249439854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4.7754</v>
      </c>
      <c r="E5" t="n">
        <v>20.94</v>
      </c>
      <c r="F5" t="n">
        <v>18.64</v>
      </c>
      <c r="G5" t="n">
        <v>46.59</v>
      </c>
      <c r="H5" t="n">
        <v>0.83</v>
      </c>
      <c r="I5" t="n">
        <v>24</v>
      </c>
      <c r="J5" t="n">
        <v>84.45999999999999</v>
      </c>
      <c r="K5" t="n">
        <v>35.1</v>
      </c>
      <c r="L5" t="n">
        <v>4</v>
      </c>
      <c r="M5" t="n">
        <v>22</v>
      </c>
      <c r="N5" t="n">
        <v>10.36</v>
      </c>
      <c r="O5" t="n">
        <v>10650.22</v>
      </c>
      <c r="P5" t="n">
        <v>123.7</v>
      </c>
      <c r="Q5" t="n">
        <v>592.6900000000001</v>
      </c>
      <c r="R5" t="n">
        <v>47.93</v>
      </c>
      <c r="S5" t="n">
        <v>30.64</v>
      </c>
      <c r="T5" t="n">
        <v>7446.57</v>
      </c>
      <c r="U5" t="n">
        <v>0.64</v>
      </c>
      <c r="V5" t="n">
        <v>0.87</v>
      </c>
      <c r="W5" t="n">
        <v>2.4</v>
      </c>
      <c r="X5" t="n">
        <v>0.48</v>
      </c>
      <c r="Y5" t="n">
        <v>0.5</v>
      </c>
      <c r="Z5" t="n">
        <v>10</v>
      </c>
      <c r="AA5" t="n">
        <v>356.1258376765317</v>
      </c>
      <c r="AB5" t="n">
        <v>487.2670822721516</v>
      </c>
      <c r="AC5" t="n">
        <v>440.7629958237419</v>
      </c>
      <c r="AD5" t="n">
        <v>356125.8376765316</v>
      </c>
      <c r="AE5" t="n">
        <v>487267.0822721517</v>
      </c>
      <c r="AF5" t="n">
        <v>1.286680723701173e-06</v>
      </c>
      <c r="AG5" t="n">
        <v>14</v>
      </c>
      <c r="AH5" t="n">
        <v>440762.9958237419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4.8195</v>
      </c>
      <c r="E6" t="n">
        <v>20.75</v>
      </c>
      <c r="F6" t="n">
        <v>18.53</v>
      </c>
      <c r="G6" t="n">
        <v>58.51</v>
      </c>
      <c r="H6" t="n">
        <v>1.02</v>
      </c>
      <c r="I6" t="n">
        <v>19</v>
      </c>
      <c r="J6" t="n">
        <v>85.67</v>
      </c>
      <c r="K6" t="n">
        <v>35.1</v>
      </c>
      <c r="L6" t="n">
        <v>5</v>
      </c>
      <c r="M6" t="n">
        <v>9</v>
      </c>
      <c r="N6" t="n">
        <v>10.57</v>
      </c>
      <c r="O6" t="n">
        <v>10799.59</v>
      </c>
      <c r="P6" t="n">
        <v>117.92</v>
      </c>
      <c r="Q6" t="n">
        <v>592.7</v>
      </c>
      <c r="R6" t="n">
        <v>44.49</v>
      </c>
      <c r="S6" t="n">
        <v>30.64</v>
      </c>
      <c r="T6" t="n">
        <v>5753.4</v>
      </c>
      <c r="U6" t="n">
        <v>0.6899999999999999</v>
      </c>
      <c r="V6" t="n">
        <v>0.87</v>
      </c>
      <c r="W6" t="n">
        <v>2.39</v>
      </c>
      <c r="X6" t="n">
        <v>0.37</v>
      </c>
      <c r="Y6" t="n">
        <v>0.5</v>
      </c>
      <c r="Z6" t="n">
        <v>10</v>
      </c>
      <c r="AA6" t="n">
        <v>347.3193431047436</v>
      </c>
      <c r="AB6" t="n">
        <v>475.2176478839108</v>
      </c>
      <c r="AC6" t="n">
        <v>429.8635425420273</v>
      </c>
      <c r="AD6" t="n">
        <v>347319.3431047436</v>
      </c>
      <c r="AE6" t="n">
        <v>475217.6478839109</v>
      </c>
      <c r="AF6" t="n">
        <v>1.298562999513716e-06</v>
      </c>
      <c r="AG6" t="n">
        <v>14</v>
      </c>
      <c r="AH6" t="n">
        <v>429863.5425420274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4.8258</v>
      </c>
      <c r="E7" t="n">
        <v>20.72</v>
      </c>
      <c r="F7" t="n">
        <v>18.52</v>
      </c>
      <c r="G7" t="n">
        <v>61.73</v>
      </c>
      <c r="H7" t="n">
        <v>1.21</v>
      </c>
      <c r="I7" t="n">
        <v>18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118.19</v>
      </c>
      <c r="Q7" t="n">
        <v>592.7</v>
      </c>
      <c r="R7" t="n">
        <v>44.04</v>
      </c>
      <c r="S7" t="n">
        <v>30.64</v>
      </c>
      <c r="T7" t="n">
        <v>5530.42</v>
      </c>
      <c r="U7" t="n">
        <v>0.7</v>
      </c>
      <c r="V7" t="n">
        <v>0.87</v>
      </c>
      <c r="W7" t="n">
        <v>2.4</v>
      </c>
      <c r="X7" t="n">
        <v>0.36</v>
      </c>
      <c r="Y7" t="n">
        <v>0.5</v>
      </c>
      <c r="Z7" t="n">
        <v>10</v>
      </c>
      <c r="AA7" t="n">
        <v>347.3300535542407</v>
      </c>
      <c r="AB7" t="n">
        <v>475.2323023934243</v>
      </c>
      <c r="AC7" t="n">
        <v>429.8767984457206</v>
      </c>
      <c r="AD7" t="n">
        <v>347330.0535542407</v>
      </c>
      <c r="AE7" t="n">
        <v>475232.3023934243</v>
      </c>
      <c r="AF7" t="n">
        <v>1.300260467486937e-06</v>
      </c>
      <c r="AG7" t="n">
        <v>14</v>
      </c>
      <c r="AH7" t="n">
        <v>429876.7984457206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3.8055</v>
      </c>
      <c r="E2" t="n">
        <v>26.28</v>
      </c>
      <c r="F2" t="n">
        <v>21.06</v>
      </c>
      <c r="G2" t="n">
        <v>8.84</v>
      </c>
      <c r="H2" t="n">
        <v>0.16</v>
      </c>
      <c r="I2" t="n">
        <v>143</v>
      </c>
      <c r="J2" t="n">
        <v>107.41</v>
      </c>
      <c r="K2" t="n">
        <v>41.65</v>
      </c>
      <c r="L2" t="n">
        <v>1</v>
      </c>
      <c r="M2" t="n">
        <v>141</v>
      </c>
      <c r="N2" t="n">
        <v>14.77</v>
      </c>
      <c r="O2" t="n">
        <v>13481.73</v>
      </c>
      <c r="P2" t="n">
        <v>197.44</v>
      </c>
      <c r="Q2" t="n">
        <v>592.78</v>
      </c>
      <c r="R2" t="n">
        <v>123.55</v>
      </c>
      <c r="S2" t="n">
        <v>30.64</v>
      </c>
      <c r="T2" t="n">
        <v>44661.2</v>
      </c>
      <c r="U2" t="n">
        <v>0.25</v>
      </c>
      <c r="V2" t="n">
        <v>0.77</v>
      </c>
      <c r="W2" t="n">
        <v>2.59</v>
      </c>
      <c r="X2" t="n">
        <v>2.9</v>
      </c>
      <c r="Y2" t="n">
        <v>0.5</v>
      </c>
      <c r="Z2" t="n">
        <v>10</v>
      </c>
      <c r="AA2" t="n">
        <v>590.9122038450113</v>
      </c>
      <c r="AB2" t="n">
        <v>808.5121465073065</v>
      </c>
      <c r="AC2" t="n">
        <v>731.348881998573</v>
      </c>
      <c r="AD2" t="n">
        <v>590912.2038450113</v>
      </c>
      <c r="AE2" t="n">
        <v>808512.1465073065</v>
      </c>
      <c r="AF2" t="n">
        <v>9.809212313757701e-07</v>
      </c>
      <c r="AG2" t="n">
        <v>18</v>
      </c>
      <c r="AH2" t="n">
        <v>731348.881998573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4.3588</v>
      </c>
      <c r="E3" t="n">
        <v>22.94</v>
      </c>
      <c r="F3" t="n">
        <v>19.46</v>
      </c>
      <c r="G3" t="n">
        <v>17.96</v>
      </c>
      <c r="H3" t="n">
        <v>0.32</v>
      </c>
      <c r="I3" t="n">
        <v>65</v>
      </c>
      <c r="J3" t="n">
        <v>108.68</v>
      </c>
      <c r="K3" t="n">
        <v>41.65</v>
      </c>
      <c r="L3" t="n">
        <v>2</v>
      </c>
      <c r="M3" t="n">
        <v>63</v>
      </c>
      <c r="N3" t="n">
        <v>15.03</v>
      </c>
      <c r="O3" t="n">
        <v>13638.32</v>
      </c>
      <c r="P3" t="n">
        <v>178.4</v>
      </c>
      <c r="Q3" t="n">
        <v>592.73</v>
      </c>
      <c r="R3" t="n">
        <v>73.77</v>
      </c>
      <c r="S3" t="n">
        <v>30.64</v>
      </c>
      <c r="T3" t="n">
        <v>20162.51</v>
      </c>
      <c r="U3" t="n">
        <v>0.42</v>
      </c>
      <c r="V3" t="n">
        <v>0.83</v>
      </c>
      <c r="W3" t="n">
        <v>2.46</v>
      </c>
      <c r="X3" t="n">
        <v>1.3</v>
      </c>
      <c r="Y3" t="n">
        <v>0.5</v>
      </c>
      <c r="Z3" t="n">
        <v>10</v>
      </c>
      <c r="AA3" t="n">
        <v>477.2409986203802</v>
      </c>
      <c r="AB3" t="n">
        <v>652.9821886993201</v>
      </c>
      <c r="AC3" t="n">
        <v>590.6624850761141</v>
      </c>
      <c r="AD3" t="n">
        <v>477240.9986203802</v>
      </c>
      <c r="AE3" t="n">
        <v>652982.1886993201</v>
      </c>
      <c r="AF3" t="n">
        <v>1.123542100465302e-06</v>
      </c>
      <c r="AG3" t="n">
        <v>15</v>
      </c>
      <c r="AH3" t="n">
        <v>590662.4850761141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4.5552</v>
      </c>
      <c r="E4" t="n">
        <v>21.95</v>
      </c>
      <c r="F4" t="n">
        <v>18.98</v>
      </c>
      <c r="G4" t="n">
        <v>27.12</v>
      </c>
      <c r="H4" t="n">
        <v>0.48</v>
      </c>
      <c r="I4" t="n">
        <v>42</v>
      </c>
      <c r="J4" t="n">
        <v>109.96</v>
      </c>
      <c r="K4" t="n">
        <v>41.65</v>
      </c>
      <c r="L4" t="n">
        <v>3</v>
      </c>
      <c r="M4" t="n">
        <v>40</v>
      </c>
      <c r="N4" t="n">
        <v>15.31</v>
      </c>
      <c r="O4" t="n">
        <v>13795.21</v>
      </c>
      <c r="P4" t="n">
        <v>169.95</v>
      </c>
      <c r="Q4" t="n">
        <v>592.72</v>
      </c>
      <c r="R4" t="n">
        <v>58.86</v>
      </c>
      <c r="S4" t="n">
        <v>30.64</v>
      </c>
      <c r="T4" t="n">
        <v>12819.98</v>
      </c>
      <c r="U4" t="n">
        <v>0.52</v>
      </c>
      <c r="V4" t="n">
        <v>0.85</v>
      </c>
      <c r="W4" t="n">
        <v>2.42</v>
      </c>
      <c r="X4" t="n">
        <v>0.82</v>
      </c>
      <c r="Y4" t="n">
        <v>0.5</v>
      </c>
      <c r="Z4" t="n">
        <v>10</v>
      </c>
      <c r="AA4" t="n">
        <v>451.7255245575141</v>
      </c>
      <c r="AB4" t="n">
        <v>618.0707914232365</v>
      </c>
      <c r="AC4" t="n">
        <v>559.0829825576061</v>
      </c>
      <c r="AD4" t="n">
        <v>451725.5245575141</v>
      </c>
      <c r="AE4" t="n">
        <v>618070.7914232365</v>
      </c>
      <c r="AF4" t="n">
        <v>1.174166967064225e-06</v>
      </c>
      <c r="AG4" t="n">
        <v>15</v>
      </c>
      <c r="AH4" t="n">
        <v>559082.9825576061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4.658</v>
      </c>
      <c r="E5" t="n">
        <v>21.47</v>
      </c>
      <c r="F5" t="n">
        <v>18.74</v>
      </c>
      <c r="G5" t="n">
        <v>36.28</v>
      </c>
      <c r="H5" t="n">
        <v>0.63</v>
      </c>
      <c r="I5" t="n">
        <v>31</v>
      </c>
      <c r="J5" t="n">
        <v>111.23</v>
      </c>
      <c r="K5" t="n">
        <v>41.65</v>
      </c>
      <c r="L5" t="n">
        <v>4</v>
      </c>
      <c r="M5" t="n">
        <v>29</v>
      </c>
      <c r="N5" t="n">
        <v>15.58</v>
      </c>
      <c r="O5" t="n">
        <v>13952.52</v>
      </c>
      <c r="P5" t="n">
        <v>163.38</v>
      </c>
      <c r="Q5" t="n">
        <v>592.71</v>
      </c>
      <c r="R5" t="n">
        <v>51.49</v>
      </c>
      <c r="S5" t="n">
        <v>30.64</v>
      </c>
      <c r="T5" t="n">
        <v>9189.57</v>
      </c>
      <c r="U5" t="n">
        <v>0.6</v>
      </c>
      <c r="V5" t="n">
        <v>0.86</v>
      </c>
      <c r="W5" t="n">
        <v>2.4</v>
      </c>
      <c r="X5" t="n">
        <v>0.58</v>
      </c>
      <c r="Y5" t="n">
        <v>0.5</v>
      </c>
      <c r="Z5" t="n">
        <v>10</v>
      </c>
      <c r="AA5" t="n">
        <v>425.709765015546</v>
      </c>
      <c r="AB5" t="n">
        <v>582.4748814836076</v>
      </c>
      <c r="AC5" t="n">
        <v>526.8842963034421</v>
      </c>
      <c r="AD5" t="n">
        <v>425709.765015546</v>
      </c>
      <c r="AE5" t="n">
        <v>582474.8814836077</v>
      </c>
      <c r="AF5" t="n">
        <v>1.200665115161828e-06</v>
      </c>
      <c r="AG5" t="n">
        <v>14</v>
      </c>
      <c r="AH5" t="n">
        <v>526884.2963034421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4.719</v>
      </c>
      <c r="E6" t="n">
        <v>21.19</v>
      </c>
      <c r="F6" t="n">
        <v>18.62</v>
      </c>
      <c r="G6" t="n">
        <v>46.55</v>
      </c>
      <c r="H6" t="n">
        <v>0.78</v>
      </c>
      <c r="I6" t="n">
        <v>24</v>
      </c>
      <c r="J6" t="n">
        <v>112.51</v>
      </c>
      <c r="K6" t="n">
        <v>41.65</v>
      </c>
      <c r="L6" t="n">
        <v>5</v>
      </c>
      <c r="M6" t="n">
        <v>22</v>
      </c>
      <c r="N6" t="n">
        <v>15.86</v>
      </c>
      <c r="O6" t="n">
        <v>14110.24</v>
      </c>
      <c r="P6" t="n">
        <v>157.96</v>
      </c>
      <c r="Q6" t="n">
        <v>592.67</v>
      </c>
      <c r="R6" t="n">
        <v>47.63</v>
      </c>
      <c r="S6" t="n">
        <v>30.64</v>
      </c>
      <c r="T6" t="n">
        <v>7295.91</v>
      </c>
      <c r="U6" t="n">
        <v>0.64</v>
      </c>
      <c r="V6" t="n">
        <v>0.87</v>
      </c>
      <c r="W6" t="n">
        <v>2.39</v>
      </c>
      <c r="X6" t="n">
        <v>0.46</v>
      </c>
      <c r="Y6" t="n">
        <v>0.5</v>
      </c>
      <c r="Z6" t="n">
        <v>10</v>
      </c>
      <c r="AA6" t="n">
        <v>415.4797439303789</v>
      </c>
      <c r="AB6" t="n">
        <v>568.4777153182042</v>
      </c>
      <c r="AC6" t="n">
        <v>514.2230000317186</v>
      </c>
      <c r="AD6" t="n">
        <v>415479.7439303789</v>
      </c>
      <c r="AE6" t="n">
        <v>568477.7153182043</v>
      </c>
      <c r="AF6" t="n">
        <v>1.216388724441535e-06</v>
      </c>
      <c r="AG6" t="n">
        <v>14</v>
      </c>
      <c r="AH6" t="n">
        <v>514223.0000317186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4.7584</v>
      </c>
      <c r="E7" t="n">
        <v>21.02</v>
      </c>
      <c r="F7" t="n">
        <v>18.53</v>
      </c>
      <c r="G7" t="n">
        <v>55.6</v>
      </c>
      <c r="H7" t="n">
        <v>0.93</v>
      </c>
      <c r="I7" t="n">
        <v>20</v>
      </c>
      <c r="J7" t="n">
        <v>113.79</v>
      </c>
      <c r="K7" t="n">
        <v>41.65</v>
      </c>
      <c r="L7" t="n">
        <v>6</v>
      </c>
      <c r="M7" t="n">
        <v>18</v>
      </c>
      <c r="N7" t="n">
        <v>16.14</v>
      </c>
      <c r="O7" t="n">
        <v>14268.39</v>
      </c>
      <c r="P7" t="n">
        <v>152.09</v>
      </c>
      <c r="Q7" t="n">
        <v>592.67</v>
      </c>
      <c r="R7" t="n">
        <v>44.84</v>
      </c>
      <c r="S7" t="n">
        <v>30.64</v>
      </c>
      <c r="T7" t="n">
        <v>5920.29</v>
      </c>
      <c r="U7" t="n">
        <v>0.68</v>
      </c>
      <c r="V7" t="n">
        <v>0.87</v>
      </c>
      <c r="W7" t="n">
        <v>2.39</v>
      </c>
      <c r="X7" t="n">
        <v>0.38</v>
      </c>
      <c r="Y7" t="n">
        <v>0.5</v>
      </c>
      <c r="Z7" t="n">
        <v>10</v>
      </c>
      <c r="AA7" t="n">
        <v>406.2507454968579</v>
      </c>
      <c r="AB7" t="n">
        <v>555.8501925067856</v>
      </c>
      <c r="AC7" t="n">
        <v>502.800630274582</v>
      </c>
      <c r="AD7" t="n">
        <v>406250.7454968579</v>
      </c>
      <c r="AE7" t="n">
        <v>555850.1925067855</v>
      </c>
      <c r="AF7" t="n">
        <v>1.226544629451706e-06</v>
      </c>
      <c r="AG7" t="n">
        <v>14</v>
      </c>
      <c r="AH7" t="n">
        <v>502800.630274582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4.7982</v>
      </c>
      <c r="E8" t="n">
        <v>20.84</v>
      </c>
      <c r="F8" t="n">
        <v>18.45</v>
      </c>
      <c r="G8" t="n">
        <v>69.19</v>
      </c>
      <c r="H8" t="n">
        <v>1.07</v>
      </c>
      <c r="I8" t="n">
        <v>16</v>
      </c>
      <c r="J8" t="n">
        <v>115.08</v>
      </c>
      <c r="K8" t="n">
        <v>41.65</v>
      </c>
      <c r="L8" t="n">
        <v>7</v>
      </c>
      <c r="M8" t="n">
        <v>14</v>
      </c>
      <c r="N8" t="n">
        <v>16.43</v>
      </c>
      <c r="O8" t="n">
        <v>14426.96</v>
      </c>
      <c r="P8" t="n">
        <v>146.14</v>
      </c>
      <c r="Q8" t="n">
        <v>592.67</v>
      </c>
      <c r="R8" t="n">
        <v>42.35</v>
      </c>
      <c r="S8" t="n">
        <v>30.64</v>
      </c>
      <c r="T8" t="n">
        <v>4697.08</v>
      </c>
      <c r="U8" t="n">
        <v>0.72</v>
      </c>
      <c r="V8" t="n">
        <v>0.88</v>
      </c>
      <c r="W8" t="n">
        <v>2.38</v>
      </c>
      <c r="X8" t="n">
        <v>0.29</v>
      </c>
      <c r="Y8" t="n">
        <v>0.5</v>
      </c>
      <c r="Z8" t="n">
        <v>10</v>
      </c>
      <c r="AA8" t="n">
        <v>397.103211611052</v>
      </c>
      <c r="AB8" t="n">
        <v>543.3341330835128</v>
      </c>
      <c r="AC8" t="n">
        <v>491.4790859962667</v>
      </c>
      <c r="AD8" t="n">
        <v>397103.211611052</v>
      </c>
      <c r="AE8" t="n">
        <v>543334.1330835128</v>
      </c>
      <c r="AF8" t="n">
        <v>1.236803640096497e-06</v>
      </c>
      <c r="AG8" t="n">
        <v>14</v>
      </c>
      <c r="AH8" t="n">
        <v>491479.0859962667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4.8165</v>
      </c>
      <c r="E9" t="n">
        <v>20.76</v>
      </c>
      <c r="F9" t="n">
        <v>18.41</v>
      </c>
      <c r="G9" t="n">
        <v>78.92</v>
      </c>
      <c r="H9" t="n">
        <v>1.21</v>
      </c>
      <c r="I9" t="n">
        <v>14</v>
      </c>
      <c r="J9" t="n">
        <v>116.37</v>
      </c>
      <c r="K9" t="n">
        <v>41.65</v>
      </c>
      <c r="L9" t="n">
        <v>8</v>
      </c>
      <c r="M9" t="n">
        <v>8</v>
      </c>
      <c r="N9" t="n">
        <v>16.72</v>
      </c>
      <c r="O9" t="n">
        <v>14585.96</v>
      </c>
      <c r="P9" t="n">
        <v>141.61</v>
      </c>
      <c r="Q9" t="n">
        <v>592.6900000000001</v>
      </c>
      <c r="R9" t="n">
        <v>41</v>
      </c>
      <c r="S9" t="n">
        <v>30.64</v>
      </c>
      <c r="T9" t="n">
        <v>4029.47</v>
      </c>
      <c r="U9" t="n">
        <v>0.75</v>
      </c>
      <c r="V9" t="n">
        <v>0.88</v>
      </c>
      <c r="W9" t="n">
        <v>2.38</v>
      </c>
      <c r="X9" t="n">
        <v>0.26</v>
      </c>
      <c r="Y9" t="n">
        <v>0.5</v>
      </c>
      <c r="Z9" t="n">
        <v>10</v>
      </c>
      <c r="AA9" t="n">
        <v>390.9076944386393</v>
      </c>
      <c r="AB9" t="n">
        <v>534.8571531612904</v>
      </c>
      <c r="AC9" t="n">
        <v>483.8111371403052</v>
      </c>
      <c r="AD9" t="n">
        <v>390907.6944386393</v>
      </c>
      <c r="AE9" t="n">
        <v>534857.1531612905</v>
      </c>
      <c r="AF9" t="n">
        <v>1.241520722880409e-06</v>
      </c>
      <c r="AG9" t="n">
        <v>14</v>
      </c>
      <c r="AH9" t="n">
        <v>483811.1371403052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4.8234</v>
      </c>
      <c r="E10" t="n">
        <v>20.73</v>
      </c>
      <c r="F10" t="n">
        <v>18.41</v>
      </c>
      <c r="G10" t="n">
        <v>84.95999999999999</v>
      </c>
      <c r="H10" t="n">
        <v>1.35</v>
      </c>
      <c r="I10" t="n">
        <v>13</v>
      </c>
      <c r="J10" t="n">
        <v>117.66</v>
      </c>
      <c r="K10" t="n">
        <v>41.65</v>
      </c>
      <c r="L10" t="n">
        <v>9</v>
      </c>
      <c r="M10" t="n">
        <v>1</v>
      </c>
      <c r="N10" t="n">
        <v>17.01</v>
      </c>
      <c r="O10" t="n">
        <v>14745.39</v>
      </c>
      <c r="P10" t="n">
        <v>139.48</v>
      </c>
      <c r="Q10" t="n">
        <v>592.6799999999999</v>
      </c>
      <c r="R10" t="n">
        <v>40.74</v>
      </c>
      <c r="S10" t="n">
        <v>30.64</v>
      </c>
      <c r="T10" t="n">
        <v>3905.23</v>
      </c>
      <c r="U10" t="n">
        <v>0.75</v>
      </c>
      <c r="V10" t="n">
        <v>0.88</v>
      </c>
      <c r="W10" t="n">
        <v>2.38</v>
      </c>
      <c r="X10" t="n">
        <v>0.25</v>
      </c>
      <c r="Y10" t="n">
        <v>0.5</v>
      </c>
      <c r="Z10" t="n">
        <v>10</v>
      </c>
      <c r="AA10" t="n">
        <v>388.168870497532</v>
      </c>
      <c r="AB10" t="n">
        <v>531.1097734166829</v>
      </c>
      <c r="AC10" t="n">
        <v>480.4214020590424</v>
      </c>
      <c r="AD10" t="n">
        <v>388168.870497532</v>
      </c>
      <c r="AE10" t="n">
        <v>531109.7734166828</v>
      </c>
      <c r="AF10" t="n">
        <v>1.243299295077622e-06</v>
      </c>
      <c r="AG10" t="n">
        <v>14</v>
      </c>
      <c r="AH10" t="n">
        <v>480421.4020590424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4.8228</v>
      </c>
      <c r="E11" t="n">
        <v>20.74</v>
      </c>
      <c r="F11" t="n">
        <v>18.41</v>
      </c>
      <c r="G11" t="n">
        <v>84.97</v>
      </c>
      <c r="H11" t="n">
        <v>1.48</v>
      </c>
      <c r="I11" t="n">
        <v>13</v>
      </c>
      <c r="J11" t="n">
        <v>118.96</v>
      </c>
      <c r="K11" t="n">
        <v>41.65</v>
      </c>
      <c r="L11" t="n">
        <v>10</v>
      </c>
      <c r="M11" t="n">
        <v>0</v>
      </c>
      <c r="N11" t="n">
        <v>17.31</v>
      </c>
      <c r="O11" t="n">
        <v>14905.25</v>
      </c>
      <c r="P11" t="n">
        <v>140.82</v>
      </c>
      <c r="Q11" t="n">
        <v>592.67</v>
      </c>
      <c r="R11" t="n">
        <v>40.73</v>
      </c>
      <c r="S11" t="n">
        <v>30.64</v>
      </c>
      <c r="T11" t="n">
        <v>3901.63</v>
      </c>
      <c r="U11" t="n">
        <v>0.75</v>
      </c>
      <c r="V11" t="n">
        <v>0.88</v>
      </c>
      <c r="W11" t="n">
        <v>2.38</v>
      </c>
      <c r="X11" t="n">
        <v>0.25</v>
      </c>
      <c r="Y11" t="n">
        <v>0.5</v>
      </c>
      <c r="Z11" t="n">
        <v>10</v>
      </c>
      <c r="AA11" t="n">
        <v>389.7097533922162</v>
      </c>
      <c r="AB11" t="n">
        <v>533.2180773721453</v>
      </c>
      <c r="AC11" t="n">
        <v>482.3284924440188</v>
      </c>
      <c r="AD11" t="n">
        <v>389709.7533922162</v>
      </c>
      <c r="AE11" t="n">
        <v>533218.0773721454</v>
      </c>
      <c r="AF11" t="n">
        <v>1.24314463662569e-06</v>
      </c>
      <c r="AG11" t="n">
        <v>14</v>
      </c>
      <c r="AH11" t="n">
        <v>482328.4924440188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4.3451</v>
      </c>
      <c r="E2" t="n">
        <v>23.01</v>
      </c>
      <c r="F2" t="n">
        <v>19.97</v>
      </c>
      <c r="G2" t="n">
        <v>13.31</v>
      </c>
      <c r="H2" t="n">
        <v>0.28</v>
      </c>
      <c r="I2" t="n">
        <v>90</v>
      </c>
      <c r="J2" t="n">
        <v>61.76</v>
      </c>
      <c r="K2" t="n">
        <v>28.92</v>
      </c>
      <c r="L2" t="n">
        <v>1</v>
      </c>
      <c r="M2" t="n">
        <v>88</v>
      </c>
      <c r="N2" t="n">
        <v>6.84</v>
      </c>
      <c r="O2" t="n">
        <v>7851.41</v>
      </c>
      <c r="P2" t="n">
        <v>124.15</v>
      </c>
      <c r="Q2" t="n">
        <v>592.73</v>
      </c>
      <c r="R2" t="n">
        <v>89</v>
      </c>
      <c r="S2" t="n">
        <v>30.64</v>
      </c>
      <c r="T2" t="n">
        <v>27651.05</v>
      </c>
      <c r="U2" t="n">
        <v>0.34</v>
      </c>
      <c r="V2" t="n">
        <v>0.8100000000000001</v>
      </c>
      <c r="W2" t="n">
        <v>2.51</v>
      </c>
      <c r="X2" t="n">
        <v>1.81</v>
      </c>
      <c r="Y2" t="n">
        <v>0.5</v>
      </c>
      <c r="Z2" t="n">
        <v>10</v>
      </c>
      <c r="AA2" t="n">
        <v>376.7931233434941</v>
      </c>
      <c r="AB2" t="n">
        <v>515.5449742979833</v>
      </c>
      <c r="AC2" t="n">
        <v>466.342085522899</v>
      </c>
      <c r="AD2" t="n">
        <v>376793.1233434941</v>
      </c>
      <c r="AE2" t="n">
        <v>515544.9742979834</v>
      </c>
      <c r="AF2" t="n">
        <v>1.215913002999942e-06</v>
      </c>
      <c r="AG2" t="n">
        <v>15</v>
      </c>
      <c r="AH2" t="n">
        <v>466342.085522899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4.6855</v>
      </c>
      <c r="E3" t="n">
        <v>21.34</v>
      </c>
      <c r="F3" t="n">
        <v>18.98</v>
      </c>
      <c r="G3" t="n">
        <v>27.77</v>
      </c>
      <c r="H3" t="n">
        <v>0.55</v>
      </c>
      <c r="I3" t="n">
        <v>41</v>
      </c>
      <c r="J3" t="n">
        <v>62.92</v>
      </c>
      <c r="K3" t="n">
        <v>28.92</v>
      </c>
      <c r="L3" t="n">
        <v>2</v>
      </c>
      <c r="M3" t="n">
        <v>39</v>
      </c>
      <c r="N3" t="n">
        <v>7</v>
      </c>
      <c r="O3" t="n">
        <v>7994.37</v>
      </c>
      <c r="P3" t="n">
        <v>109.74</v>
      </c>
      <c r="Q3" t="n">
        <v>592.75</v>
      </c>
      <c r="R3" t="n">
        <v>58.53</v>
      </c>
      <c r="S3" t="n">
        <v>30.64</v>
      </c>
      <c r="T3" t="n">
        <v>12661.63</v>
      </c>
      <c r="U3" t="n">
        <v>0.52</v>
      </c>
      <c r="V3" t="n">
        <v>0.85</v>
      </c>
      <c r="W3" t="n">
        <v>2.42</v>
      </c>
      <c r="X3" t="n">
        <v>0.82</v>
      </c>
      <c r="Y3" t="n">
        <v>0.5</v>
      </c>
      <c r="Z3" t="n">
        <v>10</v>
      </c>
      <c r="AA3" t="n">
        <v>330.5782749015692</v>
      </c>
      <c r="AB3" t="n">
        <v>452.3117798045237</v>
      </c>
      <c r="AC3" t="n">
        <v>409.1437783635492</v>
      </c>
      <c r="AD3" t="n">
        <v>330578.2749015692</v>
      </c>
      <c r="AE3" t="n">
        <v>452311.7798045237</v>
      </c>
      <c r="AF3" t="n">
        <v>1.311168989334245e-06</v>
      </c>
      <c r="AG3" t="n">
        <v>14</v>
      </c>
      <c r="AH3" t="n">
        <v>409143.7783635493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4.798</v>
      </c>
      <c r="E4" t="n">
        <v>20.84</v>
      </c>
      <c r="F4" t="n">
        <v>18.69</v>
      </c>
      <c r="G4" t="n">
        <v>43.12</v>
      </c>
      <c r="H4" t="n">
        <v>0.8100000000000001</v>
      </c>
      <c r="I4" t="n">
        <v>26</v>
      </c>
      <c r="J4" t="n">
        <v>64.08</v>
      </c>
      <c r="K4" t="n">
        <v>28.92</v>
      </c>
      <c r="L4" t="n">
        <v>3</v>
      </c>
      <c r="M4" t="n">
        <v>12</v>
      </c>
      <c r="N4" t="n">
        <v>7.16</v>
      </c>
      <c r="O4" t="n">
        <v>8137.65</v>
      </c>
      <c r="P4" t="n">
        <v>99.79000000000001</v>
      </c>
      <c r="Q4" t="n">
        <v>592.6799999999999</v>
      </c>
      <c r="R4" t="n">
        <v>49.01</v>
      </c>
      <c r="S4" t="n">
        <v>30.64</v>
      </c>
      <c r="T4" t="n">
        <v>7975.59</v>
      </c>
      <c r="U4" t="n">
        <v>0.63</v>
      </c>
      <c r="V4" t="n">
        <v>0.87</v>
      </c>
      <c r="W4" t="n">
        <v>2.42</v>
      </c>
      <c r="X4" t="n">
        <v>0.53</v>
      </c>
      <c r="Y4" t="n">
        <v>0.5</v>
      </c>
      <c r="Z4" t="n">
        <v>10</v>
      </c>
      <c r="AA4" t="n">
        <v>314.0092960393535</v>
      </c>
      <c r="AB4" t="n">
        <v>429.6413719534822</v>
      </c>
      <c r="AC4" t="n">
        <v>388.6370024196938</v>
      </c>
      <c r="AD4" t="n">
        <v>314009.2960393535</v>
      </c>
      <c r="AE4" t="n">
        <v>429641.3719534822</v>
      </c>
      <c r="AF4" t="n">
        <v>1.342650477179748e-06</v>
      </c>
      <c r="AG4" t="n">
        <v>14</v>
      </c>
      <c r="AH4" t="n">
        <v>388637.0024196938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4.8053</v>
      </c>
      <c r="E5" t="n">
        <v>20.81</v>
      </c>
      <c r="F5" t="n">
        <v>18.67</v>
      </c>
      <c r="G5" t="n">
        <v>44.8</v>
      </c>
      <c r="H5" t="n">
        <v>1.07</v>
      </c>
      <c r="I5" t="n">
        <v>25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100.83</v>
      </c>
      <c r="Q5" t="n">
        <v>592.6799999999999</v>
      </c>
      <c r="R5" t="n">
        <v>48.1</v>
      </c>
      <c r="S5" t="n">
        <v>30.64</v>
      </c>
      <c r="T5" t="n">
        <v>7525.85</v>
      </c>
      <c r="U5" t="n">
        <v>0.64</v>
      </c>
      <c r="V5" t="n">
        <v>0.87</v>
      </c>
      <c r="W5" t="n">
        <v>2.42</v>
      </c>
      <c r="X5" t="n">
        <v>0.51</v>
      </c>
      <c r="Y5" t="n">
        <v>0.5</v>
      </c>
      <c r="Z5" t="n">
        <v>10</v>
      </c>
      <c r="AA5" t="n">
        <v>314.8663016862474</v>
      </c>
      <c r="AB5" t="n">
        <v>430.813964887983</v>
      </c>
      <c r="AC5" t="n">
        <v>389.6976847302704</v>
      </c>
      <c r="AD5" t="n">
        <v>314866.3016862473</v>
      </c>
      <c r="AE5" t="n">
        <v>430813.964887983</v>
      </c>
      <c r="AF5" t="n">
        <v>1.344693275946611e-06</v>
      </c>
      <c r="AG5" t="n">
        <v>14</v>
      </c>
      <c r="AH5" t="n">
        <v>389697.6847302704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3.1623</v>
      </c>
      <c r="E2" t="n">
        <v>31.62</v>
      </c>
      <c r="F2" t="n">
        <v>22.34</v>
      </c>
      <c r="G2" t="n">
        <v>6.57</v>
      </c>
      <c r="H2" t="n">
        <v>0.11</v>
      </c>
      <c r="I2" t="n">
        <v>204</v>
      </c>
      <c r="J2" t="n">
        <v>167.88</v>
      </c>
      <c r="K2" t="n">
        <v>51.39</v>
      </c>
      <c r="L2" t="n">
        <v>1</v>
      </c>
      <c r="M2" t="n">
        <v>202</v>
      </c>
      <c r="N2" t="n">
        <v>30.49</v>
      </c>
      <c r="O2" t="n">
        <v>20939.59</v>
      </c>
      <c r="P2" t="n">
        <v>282.83</v>
      </c>
      <c r="Q2" t="n">
        <v>592.77</v>
      </c>
      <c r="R2" t="n">
        <v>163.13</v>
      </c>
      <c r="S2" t="n">
        <v>30.64</v>
      </c>
      <c r="T2" t="n">
        <v>64144.42</v>
      </c>
      <c r="U2" t="n">
        <v>0.19</v>
      </c>
      <c r="V2" t="n">
        <v>0.72</v>
      </c>
      <c r="W2" t="n">
        <v>2.69</v>
      </c>
      <c r="X2" t="n">
        <v>4.17</v>
      </c>
      <c r="Y2" t="n">
        <v>0.5</v>
      </c>
      <c r="Z2" t="n">
        <v>10</v>
      </c>
      <c r="AA2" t="n">
        <v>910.2888307841255</v>
      </c>
      <c r="AB2" t="n">
        <v>1245.497337387768</v>
      </c>
      <c r="AC2" t="n">
        <v>1126.62881957397</v>
      </c>
      <c r="AD2" t="n">
        <v>910288.8307841255</v>
      </c>
      <c r="AE2" t="n">
        <v>1245497.337387768</v>
      </c>
      <c r="AF2" t="n">
        <v>7.567244101435901e-07</v>
      </c>
      <c r="AG2" t="n">
        <v>21</v>
      </c>
      <c r="AH2" t="n">
        <v>1126628.81957397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3.9324</v>
      </c>
      <c r="E3" t="n">
        <v>25.43</v>
      </c>
      <c r="F3" t="n">
        <v>19.97</v>
      </c>
      <c r="G3" t="n">
        <v>13.17</v>
      </c>
      <c r="H3" t="n">
        <v>0.21</v>
      </c>
      <c r="I3" t="n">
        <v>91</v>
      </c>
      <c r="J3" t="n">
        <v>169.33</v>
      </c>
      <c r="K3" t="n">
        <v>51.39</v>
      </c>
      <c r="L3" t="n">
        <v>2</v>
      </c>
      <c r="M3" t="n">
        <v>89</v>
      </c>
      <c r="N3" t="n">
        <v>30.94</v>
      </c>
      <c r="O3" t="n">
        <v>21118.46</v>
      </c>
      <c r="P3" t="n">
        <v>250.44</v>
      </c>
      <c r="Q3" t="n">
        <v>592.71</v>
      </c>
      <c r="R3" t="n">
        <v>90.04000000000001</v>
      </c>
      <c r="S3" t="n">
        <v>30.64</v>
      </c>
      <c r="T3" t="n">
        <v>28165.74</v>
      </c>
      <c r="U3" t="n">
        <v>0.34</v>
      </c>
      <c r="V3" t="n">
        <v>0.8100000000000001</v>
      </c>
      <c r="W3" t="n">
        <v>2.49</v>
      </c>
      <c r="X3" t="n">
        <v>1.81</v>
      </c>
      <c r="Y3" t="n">
        <v>0.5</v>
      </c>
      <c r="Z3" t="n">
        <v>10</v>
      </c>
      <c r="AA3" t="n">
        <v>674.2517624922542</v>
      </c>
      <c r="AB3" t="n">
        <v>922.5410073303048</v>
      </c>
      <c r="AC3" t="n">
        <v>834.4949883851356</v>
      </c>
      <c r="AD3" t="n">
        <v>674251.7624922543</v>
      </c>
      <c r="AE3" t="n">
        <v>922541.0073303047</v>
      </c>
      <c r="AF3" t="n">
        <v>9.410059356951123e-07</v>
      </c>
      <c r="AG3" t="n">
        <v>17</v>
      </c>
      <c r="AH3" t="n">
        <v>834494.9883851355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4.2187</v>
      </c>
      <c r="E4" t="n">
        <v>23.7</v>
      </c>
      <c r="F4" t="n">
        <v>19.33</v>
      </c>
      <c r="G4" t="n">
        <v>19.66</v>
      </c>
      <c r="H4" t="n">
        <v>0.31</v>
      </c>
      <c r="I4" t="n">
        <v>59</v>
      </c>
      <c r="J4" t="n">
        <v>170.79</v>
      </c>
      <c r="K4" t="n">
        <v>51.39</v>
      </c>
      <c r="L4" t="n">
        <v>3</v>
      </c>
      <c r="M4" t="n">
        <v>57</v>
      </c>
      <c r="N4" t="n">
        <v>31.4</v>
      </c>
      <c r="O4" t="n">
        <v>21297.94</v>
      </c>
      <c r="P4" t="n">
        <v>240.05</v>
      </c>
      <c r="Q4" t="n">
        <v>592.71</v>
      </c>
      <c r="R4" t="n">
        <v>69.55</v>
      </c>
      <c r="S4" t="n">
        <v>30.64</v>
      </c>
      <c r="T4" t="n">
        <v>18082.31</v>
      </c>
      <c r="U4" t="n">
        <v>0.44</v>
      </c>
      <c r="V4" t="n">
        <v>0.84</v>
      </c>
      <c r="W4" t="n">
        <v>2.45</v>
      </c>
      <c r="X4" t="n">
        <v>1.17</v>
      </c>
      <c r="Y4" t="n">
        <v>0.5</v>
      </c>
      <c r="Z4" t="n">
        <v>10</v>
      </c>
      <c r="AA4" t="n">
        <v>613.3591793062352</v>
      </c>
      <c r="AB4" t="n">
        <v>839.2250886240191</v>
      </c>
      <c r="AC4" t="n">
        <v>759.1306240255515</v>
      </c>
      <c r="AD4" t="n">
        <v>613359.1793062352</v>
      </c>
      <c r="AE4" t="n">
        <v>839225.0886240192</v>
      </c>
      <c r="AF4" t="n">
        <v>1.009516260023642e-06</v>
      </c>
      <c r="AG4" t="n">
        <v>16</v>
      </c>
      <c r="AH4" t="n">
        <v>759130.6240255515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4.3795</v>
      </c>
      <c r="E5" t="n">
        <v>22.83</v>
      </c>
      <c r="F5" t="n">
        <v>19</v>
      </c>
      <c r="G5" t="n">
        <v>26.52</v>
      </c>
      <c r="H5" t="n">
        <v>0.41</v>
      </c>
      <c r="I5" t="n">
        <v>43</v>
      </c>
      <c r="J5" t="n">
        <v>172.25</v>
      </c>
      <c r="K5" t="n">
        <v>51.39</v>
      </c>
      <c r="L5" t="n">
        <v>4</v>
      </c>
      <c r="M5" t="n">
        <v>41</v>
      </c>
      <c r="N5" t="n">
        <v>31.86</v>
      </c>
      <c r="O5" t="n">
        <v>21478.05</v>
      </c>
      <c r="P5" t="n">
        <v>233.53</v>
      </c>
      <c r="Q5" t="n">
        <v>592.6900000000001</v>
      </c>
      <c r="R5" t="n">
        <v>59.69</v>
      </c>
      <c r="S5" t="n">
        <v>30.64</v>
      </c>
      <c r="T5" t="n">
        <v>13232.99</v>
      </c>
      <c r="U5" t="n">
        <v>0.51</v>
      </c>
      <c r="V5" t="n">
        <v>0.85</v>
      </c>
      <c r="W5" t="n">
        <v>2.42</v>
      </c>
      <c r="X5" t="n">
        <v>0.85</v>
      </c>
      <c r="Y5" t="n">
        <v>0.5</v>
      </c>
      <c r="Z5" t="n">
        <v>10</v>
      </c>
      <c r="AA5" t="n">
        <v>576.0329669871109</v>
      </c>
      <c r="AB5" t="n">
        <v>788.1537182127255</v>
      </c>
      <c r="AC5" t="n">
        <v>712.9334335271932</v>
      </c>
      <c r="AD5" t="n">
        <v>576032.9669871109</v>
      </c>
      <c r="AE5" t="n">
        <v>788153.7182127255</v>
      </c>
      <c r="AF5" t="n">
        <v>1.047994989161007e-06</v>
      </c>
      <c r="AG5" t="n">
        <v>15</v>
      </c>
      <c r="AH5" t="n">
        <v>712933.4335271931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4.4773</v>
      </c>
      <c r="E6" t="n">
        <v>22.33</v>
      </c>
      <c r="F6" t="n">
        <v>18.81</v>
      </c>
      <c r="G6" t="n">
        <v>33.19</v>
      </c>
      <c r="H6" t="n">
        <v>0.51</v>
      </c>
      <c r="I6" t="n">
        <v>34</v>
      </c>
      <c r="J6" t="n">
        <v>173.71</v>
      </c>
      <c r="K6" t="n">
        <v>51.39</v>
      </c>
      <c r="L6" t="n">
        <v>5</v>
      </c>
      <c r="M6" t="n">
        <v>32</v>
      </c>
      <c r="N6" t="n">
        <v>32.32</v>
      </c>
      <c r="O6" t="n">
        <v>21658.78</v>
      </c>
      <c r="P6" t="n">
        <v>228.97</v>
      </c>
      <c r="Q6" t="n">
        <v>592.6799999999999</v>
      </c>
      <c r="R6" t="n">
        <v>53.33</v>
      </c>
      <c r="S6" t="n">
        <v>30.64</v>
      </c>
      <c r="T6" t="n">
        <v>10097.73</v>
      </c>
      <c r="U6" t="n">
        <v>0.57</v>
      </c>
      <c r="V6" t="n">
        <v>0.86</v>
      </c>
      <c r="W6" t="n">
        <v>2.41</v>
      </c>
      <c r="X6" t="n">
        <v>0.65</v>
      </c>
      <c r="Y6" t="n">
        <v>0.5</v>
      </c>
      <c r="Z6" t="n">
        <v>10</v>
      </c>
      <c r="AA6" t="n">
        <v>560.8327689826262</v>
      </c>
      <c r="AB6" t="n">
        <v>767.3561367175811</v>
      </c>
      <c r="AC6" t="n">
        <v>694.1207440203565</v>
      </c>
      <c r="AD6" t="n">
        <v>560832.7689826263</v>
      </c>
      <c r="AE6" t="n">
        <v>767356.1367175811</v>
      </c>
      <c r="AF6" t="n">
        <v>1.071398096807987e-06</v>
      </c>
      <c r="AG6" t="n">
        <v>15</v>
      </c>
      <c r="AH6" t="n">
        <v>694120.7440203564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4.5397</v>
      </c>
      <c r="E7" t="n">
        <v>22.03</v>
      </c>
      <c r="F7" t="n">
        <v>18.71</v>
      </c>
      <c r="G7" t="n">
        <v>40.09</v>
      </c>
      <c r="H7" t="n">
        <v>0.61</v>
      </c>
      <c r="I7" t="n">
        <v>28</v>
      </c>
      <c r="J7" t="n">
        <v>175.18</v>
      </c>
      <c r="K7" t="n">
        <v>51.39</v>
      </c>
      <c r="L7" t="n">
        <v>6</v>
      </c>
      <c r="M7" t="n">
        <v>26</v>
      </c>
      <c r="N7" t="n">
        <v>32.79</v>
      </c>
      <c r="O7" t="n">
        <v>21840.16</v>
      </c>
      <c r="P7" t="n">
        <v>225.57</v>
      </c>
      <c r="Q7" t="n">
        <v>592.67</v>
      </c>
      <c r="R7" t="n">
        <v>50.05</v>
      </c>
      <c r="S7" t="n">
        <v>30.64</v>
      </c>
      <c r="T7" t="n">
        <v>8485.620000000001</v>
      </c>
      <c r="U7" t="n">
        <v>0.61</v>
      </c>
      <c r="V7" t="n">
        <v>0.87</v>
      </c>
      <c r="W7" t="n">
        <v>2.41</v>
      </c>
      <c r="X7" t="n">
        <v>0.55</v>
      </c>
      <c r="Y7" t="n">
        <v>0.5</v>
      </c>
      <c r="Z7" t="n">
        <v>10</v>
      </c>
      <c r="AA7" t="n">
        <v>551.0017887140297</v>
      </c>
      <c r="AB7" t="n">
        <v>753.9049558018477</v>
      </c>
      <c r="AC7" t="n">
        <v>681.9533249323697</v>
      </c>
      <c r="AD7" t="n">
        <v>551001.7887140297</v>
      </c>
      <c r="AE7" t="n">
        <v>753904.9558018476</v>
      </c>
      <c r="AF7" t="n">
        <v>1.086330140950845e-06</v>
      </c>
      <c r="AG7" t="n">
        <v>15</v>
      </c>
      <c r="AH7" t="n">
        <v>681953.3249323698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4.587</v>
      </c>
      <c r="E8" t="n">
        <v>21.8</v>
      </c>
      <c r="F8" t="n">
        <v>18.61</v>
      </c>
      <c r="G8" t="n">
        <v>46.54</v>
      </c>
      <c r="H8" t="n">
        <v>0.7</v>
      </c>
      <c r="I8" t="n">
        <v>24</v>
      </c>
      <c r="J8" t="n">
        <v>176.66</v>
      </c>
      <c r="K8" t="n">
        <v>51.39</v>
      </c>
      <c r="L8" t="n">
        <v>7</v>
      </c>
      <c r="M8" t="n">
        <v>22</v>
      </c>
      <c r="N8" t="n">
        <v>33.27</v>
      </c>
      <c r="O8" t="n">
        <v>22022.17</v>
      </c>
      <c r="P8" t="n">
        <v>222.18</v>
      </c>
      <c r="Q8" t="n">
        <v>592.72</v>
      </c>
      <c r="R8" t="n">
        <v>47.5</v>
      </c>
      <c r="S8" t="n">
        <v>30.64</v>
      </c>
      <c r="T8" t="n">
        <v>7232.48</v>
      </c>
      <c r="U8" t="n">
        <v>0.65</v>
      </c>
      <c r="V8" t="n">
        <v>0.87</v>
      </c>
      <c r="W8" t="n">
        <v>2.39</v>
      </c>
      <c r="X8" t="n">
        <v>0.46</v>
      </c>
      <c r="Y8" t="n">
        <v>0.5</v>
      </c>
      <c r="Z8" t="n">
        <v>10</v>
      </c>
      <c r="AA8" t="n">
        <v>542.6361330149799</v>
      </c>
      <c r="AB8" t="n">
        <v>742.4586966077255</v>
      </c>
      <c r="AC8" t="n">
        <v>671.5994806508089</v>
      </c>
      <c r="AD8" t="n">
        <v>542636.1330149799</v>
      </c>
      <c r="AE8" t="n">
        <v>742458.6966077256</v>
      </c>
      <c r="AF8" t="n">
        <v>1.097648821847594e-06</v>
      </c>
      <c r="AG8" t="n">
        <v>15</v>
      </c>
      <c r="AH8" t="n">
        <v>671599.4806508089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4.6219</v>
      </c>
      <c r="E9" t="n">
        <v>21.64</v>
      </c>
      <c r="F9" t="n">
        <v>18.55</v>
      </c>
      <c r="G9" t="n">
        <v>53.01</v>
      </c>
      <c r="H9" t="n">
        <v>0.8</v>
      </c>
      <c r="I9" t="n">
        <v>21</v>
      </c>
      <c r="J9" t="n">
        <v>178.14</v>
      </c>
      <c r="K9" t="n">
        <v>51.39</v>
      </c>
      <c r="L9" t="n">
        <v>8</v>
      </c>
      <c r="M9" t="n">
        <v>19</v>
      </c>
      <c r="N9" t="n">
        <v>33.75</v>
      </c>
      <c r="O9" t="n">
        <v>22204.83</v>
      </c>
      <c r="P9" t="n">
        <v>218.72</v>
      </c>
      <c r="Q9" t="n">
        <v>592.6900000000001</v>
      </c>
      <c r="R9" t="n">
        <v>45.64</v>
      </c>
      <c r="S9" t="n">
        <v>30.64</v>
      </c>
      <c r="T9" t="n">
        <v>6314</v>
      </c>
      <c r="U9" t="n">
        <v>0.67</v>
      </c>
      <c r="V9" t="n">
        <v>0.87</v>
      </c>
      <c r="W9" t="n">
        <v>2.38</v>
      </c>
      <c r="X9" t="n">
        <v>0.39</v>
      </c>
      <c r="Y9" t="n">
        <v>0.5</v>
      </c>
      <c r="Z9" t="n">
        <v>10</v>
      </c>
      <c r="AA9" t="n">
        <v>535.5167004895678</v>
      </c>
      <c r="AB9" t="n">
        <v>732.7175749392611</v>
      </c>
      <c r="AC9" t="n">
        <v>662.7880379626326</v>
      </c>
      <c r="AD9" t="n">
        <v>535516.7004895678</v>
      </c>
      <c r="AE9" t="n">
        <v>732717.5749392611</v>
      </c>
      <c r="AF9" t="n">
        <v>1.10600023756211e-06</v>
      </c>
      <c r="AG9" t="n">
        <v>15</v>
      </c>
      <c r="AH9" t="n">
        <v>662788.0379626326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4.6406</v>
      </c>
      <c r="E10" t="n">
        <v>21.55</v>
      </c>
      <c r="F10" t="n">
        <v>18.53</v>
      </c>
      <c r="G10" t="n">
        <v>58.52</v>
      </c>
      <c r="H10" t="n">
        <v>0.89</v>
      </c>
      <c r="I10" t="n">
        <v>19</v>
      </c>
      <c r="J10" t="n">
        <v>179.63</v>
      </c>
      <c r="K10" t="n">
        <v>51.39</v>
      </c>
      <c r="L10" t="n">
        <v>9</v>
      </c>
      <c r="M10" t="n">
        <v>17</v>
      </c>
      <c r="N10" t="n">
        <v>34.24</v>
      </c>
      <c r="O10" t="n">
        <v>22388.15</v>
      </c>
      <c r="P10" t="n">
        <v>216.1</v>
      </c>
      <c r="Q10" t="n">
        <v>592.7</v>
      </c>
      <c r="R10" t="n">
        <v>44.84</v>
      </c>
      <c r="S10" t="n">
        <v>30.64</v>
      </c>
      <c r="T10" t="n">
        <v>5926.69</v>
      </c>
      <c r="U10" t="n">
        <v>0.68</v>
      </c>
      <c r="V10" t="n">
        <v>0.87</v>
      </c>
      <c r="W10" t="n">
        <v>2.39</v>
      </c>
      <c r="X10" t="n">
        <v>0.37</v>
      </c>
      <c r="Y10" t="n">
        <v>0.5</v>
      </c>
      <c r="Z10" t="n">
        <v>10</v>
      </c>
      <c r="AA10" t="n">
        <v>530.9110195438069</v>
      </c>
      <c r="AB10" t="n">
        <v>726.415879080968</v>
      </c>
      <c r="AC10" t="n">
        <v>657.0877671125692</v>
      </c>
      <c r="AD10" t="n">
        <v>530911.0195438069</v>
      </c>
      <c r="AE10" t="n">
        <v>726415.879080968</v>
      </c>
      <c r="AF10" t="n">
        <v>1.110475064893383e-06</v>
      </c>
      <c r="AG10" t="n">
        <v>15</v>
      </c>
      <c r="AH10" t="n">
        <v>657087.7671125692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4.6637</v>
      </c>
      <c r="E11" t="n">
        <v>21.44</v>
      </c>
      <c r="F11" t="n">
        <v>18.49</v>
      </c>
      <c r="G11" t="n">
        <v>65.27</v>
      </c>
      <c r="H11" t="n">
        <v>0.98</v>
      </c>
      <c r="I11" t="n">
        <v>17</v>
      </c>
      <c r="J11" t="n">
        <v>181.12</v>
      </c>
      <c r="K11" t="n">
        <v>51.39</v>
      </c>
      <c r="L11" t="n">
        <v>10</v>
      </c>
      <c r="M11" t="n">
        <v>15</v>
      </c>
      <c r="N11" t="n">
        <v>34.73</v>
      </c>
      <c r="O11" t="n">
        <v>22572.13</v>
      </c>
      <c r="P11" t="n">
        <v>213.21</v>
      </c>
      <c r="Q11" t="n">
        <v>592.67</v>
      </c>
      <c r="R11" t="n">
        <v>43.82</v>
      </c>
      <c r="S11" t="n">
        <v>30.64</v>
      </c>
      <c r="T11" t="n">
        <v>5427.61</v>
      </c>
      <c r="U11" t="n">
        <v>0.7</v>
      </c>
      <c r="V11" t="n">
        <v>0.88</v>
      </c>
      <c r="W11" t="n">
        <v>2.38</v>
      </c>
      <c r="X11" t="n">
        <v>0.34</v>
      </c>
      <c r="Y11" t="n">
        <v>0.5</v>
      </c>
      <c r="Z11" t="n">
        <v>10</v>
      </c>
      <c r="AA11" t="n">
        <v>513.6352053825344</v>
      </c>
      <c r="AB11" t="n">
        <v>702.7783479903843</v>
      </c>
      <c r="AC11" t="n">
        <v>635.7061688137876</v>
      </c>
      <c r="AD11" t="n">
        <v>513635.2053825344</v>
      </c>
      <c r="AE11" t="n">
        <v>702778.3479903843</v>
      </c>
      <c r="AF11" t="n">
        <v>1.116002792773191e-06</v>
      </c>
      <c r="AG11" t="n">
        <v>14</v>
      </c>
      <c r="AH11" t="n">
        <v>635706.1688137876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4.6889</v>
      </c>
      <c r="E12" t="n">
        <v>21.33</v>
      </c>
      <c r="F12" t="n">
        <v>18.45</v>
      </c>
      <c r="G12" t="n">
        <v>73.78</v>
      </c>
      <c r="H12" t="n">
        <v>1.07</v>
      </c>
      <c r="I12" t="n">
        <v>15</v>
      </c>
      <c r="J12" t="n">
        <v>182.62</v>
      </c>
      <c r="K12" t="n">
        <v>51.39</v>
      </c>
      <c r="L12" t="n">
        <v>11</v>
      </c>
      <c r="M12" t="n">
        <v>13</v>
      </c>
      <c r="N12" t="n">
        <v>35.22</v>
      </c>
      <c r="O12" t="n">
        <v>22756.91</v>
      </c>
      <c r="P12" t="n">
        <v>210.04</v>
      </c>
      <c r="Q12" t="n">
        <v>592.7</v>
      </c>
      <c r="R12" t="n">
        <v>42.3</v>
      </c>
      <c r="S12" t="n">
        <v>30.64</v>
      </c>
      <c r="T12" t="n">
        <v>4674.53</v>
      </c>
      <c r="U12" t="n">
        <v>0.72</v>
      </c>
      <c r="V12" t="n">
        <v>0.88</v>
      </c>
      <c r="W12" t="n">
        <v>2.37</v>
      </c>
      <c r="X12" t="n">
        <v>0.29</v>
      </c>
      <c r="Y12" t="n">
        <v>0.5</v>
      </c>
      <c r="Z12" t="n">
        <v>10</v>
      </c>
      <c r="AA12" t="n">
        <v>507.8971680056642</v>
      </c>
      <c r="AB12" t="n">
        <v>694.9273121070078</v>
      </c>
      <c r="AC12" t="n">
        <v>628.6044247761224</v>
      </c>
      <c r="AD12" t="n">
        <v>507897.1680056643</v>
      </c>
      <c r="AE12" t="n">
        <v>694927.3121070077</v>
      </c>
      <c r="AF12" t="n">
        <v>1.122033041369345e-06</v>
      </c>
      <c r="AG12" t="n">
        <v>14</v>
      </c>
      <c r="AH12" t="n">
        <v>628604.4247761224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4.7062</v>
      </c>
      <c r="E13" t="n">
        <v>21.25</v>
      </c>
      <c r="F13" t="n">
        <v>18.4</v>
      </c>
      <c r="G13" t="n">
        <v>78.86</v>
      </c>
      <c r="H13" t="n">
        <v>1.16</v>
      </c>
      <c r="I13" t="n">
        <v>14</v>
      </c>
      <c r="J13" t="n">
        <v>184.12</v>
      </c>
      <c r="K13" t="n">
        <v>51.39</v>
      </c>
      <c r="L13" t="n">
        <v>12</v>
      </c>
      <c r="M13" t="n">
        <v>12</v>
      </c>
      <c r="N13" t="n">
        <v>35.73</v>
      </c>
      <c r="O13" t="n">
        <v>22942.24</v>
      </c>
      <c r="P13" t="n">
        <v>206.57</v>
      </c>
      <c r="Q13" t="n">
        <v>592.67</v>
      </c>
      <c r="R13" t="n">
        <v>40.86</v>
      </c>
      <c r="S13" t="n">
        <v>30.64</v>
      </c>
      <c r="T13" t="n">
        <v>3959.12</v>
      </c>
      <c r="U13" t="n">
        <v>0.75</v>
      </c>
      <c r="V13" t="n">
        <v>0.88</v>
      </c>
      <c r="W13" t="n">
        <v>2.37</v>
      </c>
      <c r="X13" t="n">
        <v>0.24</v>
      </c>
      <c r="Y13" t="n">
        <v>0.5</v>
      </c>
      <c r="Z13" t="n">
        <v>10</v>
      </c>
      <c r="AA13" t="n">
        <v>502.3816376768455</v>
      </c>
      <c r="AB13" t="n">
        <v>687.3807201830931</v>
      </c>
      <c r="AC13" t="n">
        <v>621.7780689937179</v>
      </c>
      <c r="AD13" t="n">
        <v>502381.6376768455</v>
      </c>
      <c r="AE13" t="n">
        <v>687380.7201830931</v>
      </c>
      <c r="AF13" t="n">
        <v>1.126172854889721e-06</v>
      </c>
      <c r="AG13" t="n">
        <v>14</v>
      </c>
      <c r="AH13" t="n">
        <v>621778.0689937179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4.7135</v>
      </c>
      <c r="E14" t="n">
        <v>21.22</v>
      </c>
      <c r="F14" t="n">
        <v>18.4</v>
      </c>
      <c r="G14" t="n">
        <v>84.93000000000001</v>
      </c>
      <c r="H14" t="n">
        <v>1.24</v>
      </c>
      <c r="I14" t="n">
        <v>13</v>
      </c>
      <c r="J14" t="n">
        <v>185.63</v>
      </c>
      <c r="K14" t="n">
        <v>51.39</v>
      </c>
      <c r="L14" t="n">
        <v>13</v>
      </c>
      <c r="M14" t="n">
        <v>11</v>
      </c>
      <c r="N14" t="n">
        <v>36.24</v>
      </c>
      <c r="O14" t="n">
        <v>23128.27</v>
      </c>
      <c r="P14" t="n">
        <v>204.57</v>
      </c>
      <c r="Q14" t="n">
        <v>592.72</v>
      </c>
      <c r="R14" t="n">
        <v>40.88</v>
      </c>
      <c r="S14" t="n">
        <v>30.64</v>
      </c>
      <c r="T14" t="n">
        <v>3975.91</v>
      </c>
      <c r="U14" t="n">
        <v>0.75</v>
      </c>
      <c r="V14" t="n">
        <v>0.88</v>
      </c>
      <c r="W14" t="n">
        <v>2.37</v>
      </c>
      <c r="X14" t="n">
        <v>0.24</v>
      </c>
      <c r="Y14" t="n">
        <v>0.5</v>
      </c>
      <c r="Z14" t="n">
        <v>10</v>
      </c>
      <c r="AA14" t="n">
        <v>499.5561210942648</v>
      </c>
      <c r="AB14" t="n">
        <v>683.514723741812</v>
      </c>
      <c r="AC14" t="n">
        <v>618.2810378268326</v>
      </c>
      <c r="AD14" t="n">
        <v>499556.1210942648</v>
      </c>
      <c r="AE14" t="n">
        <v>683514.7237418119</v>
      </c>
      <c r="AF14" t="n">
        <v>1.127919712617972e-06</v>
      </c>
      <c r="AG14" t="n">
        <v>14</v>
      </c>
      <c r="AH14" t="n">
        <v>618281.0378268326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4.725</v>
      </c>
      <c r="E15" t="n">
        <v>21.16</v>
      </c>
      <c r="F15" t="n">
        <v>18.38</v>
      </c>
      <c r="G15" t="n">
        <v>91.92</v>
      </c>
      <c r="H15" t="n">
        <v>1.33</v>
      </c>
      <c r="I15" t="n">
        <v>12</v>
      </c>
      <c r="J15" t="n">
        <v>187.14</v>
      </c>
      <c r="K15" t="n">
        <v>51.39</v>
      </c>
      <c r="L15" t="n">
        <v>14</v>
      </c>
      <c r="M15" t="n">
        <v>10</v>
      </c>
      <c r="N15" t="n">
        <v>36.75</v>
      </c>
      <c r="O15" t="n">
        <v>23314.98</v>
      </c>
      <c r="P15" t="n">
        <v>201.93</v>
      </c>
      <c r="Q15" t="n">
        <v>592.6799999999999</v>
      </c>
      <c r="R15" t="n">
        <v>40.28</v>
      </c>
      <c r="S15" t="n">
        <v>30.64</v>
      </c>
      <c r="T15" t="n">
        <v>3680.1</v>
      </c>
      <c r="U15" t="n">
        <v>0.76</v>
      </c>
      <c r="V15" t="n">
        <v>0.88</v>
      </c>
      <c r="W15" t="n">
        <v>2.37</v>
      </c>
      <c r="X15" t="n">
        <v>0.23</v>
      </c>
      <c r="Y15" t="n">
        <v>0.5</v>
      </c>
      <c r="Z15" t="n">
        <v>10</v>
      </c>
      <c r="AA15" t="n">
        <v>495.6084535596196</v>
      </c>
      <c r="AB15" t="n">
        <v>678.1133508621102</v>
      </c>
      <c r="AC15" t="n">
        <v>613.3951643938951</v>
      </c>
      <c r="AD15" t="n">
        <v>495608.4535596196</v>
      </c>
      <c r="AE15" t="n">
        <v>678113.3508621103</v>
      </c>
      <c r="AF15" t="n">
        <v>1.130671611778915e-06</v>
      </c>
      <c r="AG15" t="n">
        <v>14</v>
      </c>
      <c r="AH15" t="n">
        <v>613395.1643938951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4.7385</v>
      </c>
      <c r="E16" t="n">
        <v>21.1</v>
      </c>
      <c r="F16" t="n">
        <v>18.36</v>
      </c>
      <c r="G16" t="n">
        <v>100.14</v>
      </c>
      <c r="H16" t="n">
        <v>1.41</v>
      </c>
      <c r="I16" t="n">
        <v>11</v>
      </c>
      <c r="J16" t="n">
        <v>188.66</v>
      </c>
      <c r="K16" t="n">
        <v>51.39</v>
      </c>
      <c r="L16" t="n">
        <v>15</v>
      </c>
      <c r="M16" t="n">
        <v>9</v>
      </c>
      <c r="N16" t="n">
        <v>37.27</v>
      </c>
      <c r="O16" t="n">
        <v>23502.4</v>
      </c>
      <c r="P16" t="n">
        <v>199.18</v>
      </c>
      <c r="Q16" t="n">
        <v>592.67</v>
      </c>
      <c r="R16" t="n">
        <v>39.43</v>
      </c>
      <c r="S16" t="n">
        <v>30.64</v>
      </c>
      <c r="T16" t="n">
        <v>3262.07</v>
      </c>
      <c r="U16" t="n">
        <v>0.78</v>
      </c>
      <c r="V16" t="n">
        <v>0.88</v>
      </c>
      <c r="W16" t="n">
        <v>2.37</v>
      </c>
      <c r="X16" t="n">
        <v>0.2</v>
      </c>
      <c r="Y16" t="n">
        <v>0.5</v>
      </c>
      <c r="Z16" t="n">
        <v>10</v>
      </c>
      <c r="AA16" t="n">
        <v>491.417403257691</v>
      </c>
      <c r="AB16" t="n">
        <v>672.3789709429215</v>
      </c>
      <c r="AC16" t="n">
        <v>608.208065645941</v>
      </c>
      <c r="AD16" t="n">
        <v>491417.403257691</v>
      </c>
      <c r="AE16" t="n">
        <v>672378.9709429215</v>
      </c>
      <c r="AF16" t="n">
        <v>1.133902102098283e-06</v>
      </c>
      <c r="AG16" t="n">
        <v>14</v>
      </c>
      <c r="AH16" t="n">
        <v>608208.0656459411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4.7514</v>
      </c>
      <c r="E17" t="n">
        <v>21.05</v>
      </c>
      <c r="F17" t="n">
        <v>18.34</v>
      </c>
      <c r="G17" t="n">
        <v>110.01</v>
      </c>
      <c r="H17" t="n">
        <v>1.49</v>
      </c>
      <c r="I17" t="n">
        <v>10</v>
      </c>
      <c r="J17" t="n">
        <v>190.19</v>
      </c>
      <c r="K17" t="n">
        <v>51.39</v>
      </c>
      <c r="L17" t="n">
        <v>16</v>
      </c>
      <c r="M17" t="n">
        <v>8</v>
      </c>
      <c r="N17" t="n">
        <v>37.79</v>
      </c>
      <c r="O17" t="n">
        <v>23690.52</v>
      </c>
      <c r="P17" t="n">
        <v>195</v>
      </c>
      <c r="Q17" t="n">
        <v>592.67</v>
      </c>
      <c r="R17" t="n">
        <v>38.72</v>
      </c>
      <c r="S17" t="n">
        <v>30.64</v>
      </c>
      <c r="T17" t="n">
        <v>2913.18</v>
      </c>
      <c r="U17" t="n">
        <v>0.79</v>
      </c>
      <c r="V17" t="n">
        <v>0.88</v>
      </c>
      <c r="W17" t="n">
        <v>2.37</v>
      </c>
      <c r="X17" t="n">
        <v>0.18</v>
      </c>
      <c r="Y17" t="n">
        <v>0.5</v>
      </c>
      <c r="Z17" t="n">
        <v>10</v>
      </c>
      <c r="AA17" t="n">
        <v>485.6525288183861</v>
      </c>
      <c r="AB17" t="n">
        <v>664.4912154067538</v>
      </c>
      <c r="AC17" t="n">
        <v>601.0731064276107</v>
      </c>
      <c r="AD17" t="n">
        <v>485652.5288183861</v>
      </c>
      <c r="AE17" t="n">
        <v>664491.2154067538</v>
      </c>
      <c r="AF17" t="n">
        <v>1.136989015070124e-06</v>
      </c>
      <c r="AG17" t="n">
        <v>14</v>
      </c>
      <c r="AH17" t="n">
        <v>601073.1064276107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4.7494</v>
      </c>
      <c r="E18" t="n">
        <v>21.06</v>
      </c>
      <c r="F18" t="n">
        <v>18.34</v>
      </c>
      <c r="G18" t="n">
        <v>110.06</v>
      </c>
      <c r="H18" t="n">
        <v>1.57</v>
      </c>
      <c r="I18" t="n">
        <v>10</v>
      </c>
      <c r="J18" t="n">
        <v>191.72</v>
      </c>
      <c r="K18" t="n">
        <v>51.39</v>
      </c>
      <c r="L18" t="n">
        <v>17</v>
      </c>
      <c r="M18" t="n">
        <v>8</v>
      </c>
      <c r="N18" t="n">
        <v>38.33</v>
      </c>
      <c r="O18" t="n">
        <v>23879.37</v>
      </c>
      <c r="P18" t="n">
        <v>190.76</v>
      </c>
      <c r="Q18" t="n">
        <v>592.67</v>
      </c>
      <c r="R18" t="n">
        <v>38.96</v>
      </c>
      <c r="S18" t="n">
        <v>30.64</v>
      </c>
      <c r="T18" t="n">
        <v>3030.87</v>
      </c>
      <c r="U18" t="n">
        <v>0.79</v>
      </c>
      <c r="V18" t="n">
        <v>0.88</v>
      </c>
      <c r="W18" t="n">
        <v>2.37</v>
      </c>
      <c r="X18" t="n">
        <v>0.19</v>
      </c>
      <c r="Y18" t="n">
        <v>0.5</v>
      </c>
      <c r="Z18" t="n">
        <v>10</v>
      </c>
      <c r="AA18" t="n">
        <v>480.9276223702845</v>
      </c>
      <c r="AB18" t="n">
        <v>658.0263899563004</v>
      </c>
      <c r="AC18" t="n">
        <v>595.2252748447091</v>
      </c>
      <c r="AD18" t="n">
        <v>480927.6223702845</v>
      </c>
      <c r="AE18" t="n">
        <v>658026.3899563004</v>
      </c>
      <c r="AF18" t="n">
        <v>1.136510423911699e-06</v>
      </c>
      <c r="AG18" t="n">
        <v>14</v>
      </c>
      <c r="AH18" t="n">
        <v>595225.2748447091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4.761</v>
      </c>
      <c r="E19" t="n">
        <v>21</v>
      </c>
      <c r="F19" t="n">
        <v>18.33</v>
      </c>
      <c r="G19" t="n">
        <v>122.18</v>
      </c>
      <c r="H19" t="n">
        <v>1.65</v>
      </c>
      <c r="I19" t="n">
        <v>9</v>
      </c>
      <c r="J19" t="n">
        <v>193.26</v>
      </c>
      <c r="K19" t="n">
        <v>51.39</v>
      </c>
      <c r="L19" t="n">
        <v>18</v>
      </c>
      <c r="M19" t="n">
        <v>5</v>
      </c>
      <c r="N19" t="n">
        <v>38.86</v>
      </c>
      <c r="O19" t="n">
        <v>24068.93</v>
      </c>
      <c r="P19" t="n">
        <v>190.37</v>
      </c>
      <c r="Q19" t="n">
        <v>592.67</v>
      </c>
      <c r="R19" t="n">
        <v>38.44</v>
      </c>
      <c r="S19" t="n">
        <v>30.64</v>
      </c>
      <c r="T19" t="n">
        <v>2775.16</v>
      </c>
      <c r="U19" t="n">
        <v>0.8</v>
      </c>
      <c r="V19" t="n">
        <v>0.88</v>
      </c>
      <c r="W19" t="n">
        <v>2.37</v>
      </c>
      <c r="X19" t="n">
        <v>0.17</v>
      </c>
      <c r="Y19" t="n">
        <v>0.5</v>
      </c>
      <c r="Z19" t="n">
        <v>10</v>
      </c>
      <c r="AA19" t="n">
        <v>479.6708733873253</v>
      </c>
      <c r="AB19" t="n">
        <v>656.3068505539636</v>
      </c>
      <c r="AC19" t="n">
        <v>593.6698458695424</v>
      </c>
      <c r="AD19" t="n">
        <v>479670.8733873253</v>
      </c>
      <c r="AE19" t="n">
        <v>656306.8505539636</v>
      </c>
      <c r="AF19" t="n">
        <v>1.139286252630564e-06</v>
      </c>
      <c r="AG19" t="n">
        <v>14</v>
      </c>
      <c r="AH19" t="n">
        <v>593669.8458695424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4.7605</v>
      </c>
      <c r="E20" t="n">
        <v>21.01</v>
      </c>
      <c r="F20" t="n">
        <v>18.33</v>
      </c>
      <c r="G20" t="n">
        <v>122.19</v>
      </c>
      <c r="H20" t="n">
        <v>1.73</v>
      </c>
      <c r="I20" t="n">
        <v>9</v>
      </c>
      <c r="J20" t="n">
        <v>194.8</v>
      </c>
      <c r="K20" t="n">
        <v>51.39</v>
      </c>
      <c r="L20" t="n">
        <v>19</v>
      </c>
      <c r="M20" t="n">
        <v>5</v>
      </c>
      <c r="N20" t="n">
        <v>39.41</v>
      </c>
      <c r="O20" t="n">
        <v>24259.23</v>
      </c>
      <c r="P20" t="n">
        <v>186.45</v>
      </c>
      <c r="Q20" t="n">
        <v>592.6799999999999</v>
      </c>
      <c r="R20" t="n">
        <v>38.41</v>
      </c>
      <c r="S20" t="n">
        <v>30.64</v>
      </c>
      <c r="T20" t="n">
        <v>2761.03</v>
      </c>
      <c r="U20" t="n">
        <v>0.8</v>
      </c>
      <c r="V20" t="n">
        <v>0.88</v>
      </c>
      <c r="W20" t="n">
        <v>2.37</v>
      </c>
      <c r="X20" t="n">
        <v>0.17</v>
      </c>
      <c r="Y20" t="n">
        <v>0.5</v>
      </c>
      <c r="Z20" t="n">
        <v>10</v>
      </c>
      <c r="AA20" t="n">
        <v>475.2223679781518</v>
      </c>
      <c r="AB20" t="n">
        <v>650.2202091989245</v>
      </c>
      <c r="AC20" t="n">
        <v>588.1641050227736</v>
      </c>
      <c r="AD20" t="n">
        <v>475222.3679781518</v>
      </c>
      <c r="AE20" t="n">
        <v>650220.2091989245</v>
      </c>
      <c r="AF20" t="n">
        <v>1.139166604840958e-06</v>
      </c>
      <c r="AG20" t="n">
        <v>14</v>
      </c>
      <c r="AH20" t="n">
        <v>588164.1050227736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4.7721</v>
      </c>
      <c r="E21" t="n">
        <v>20.96</v>
      </c>
      <c r="F21" t="n">
        <v>18.31</v>
      </c>
      <c r="G21" t="n">
        <v>137.34</v>
      </c>
      <c r="H21" t="n">
        <v>1.81</v>
      </c>
      <c r="I21" t="n">
        <v>8</v>
      </c>
      <c r="J21" t="n">
        <v>196.35</v>
      </c>
      <c r="K21" t="n">
        <v>51.39</v>
      </c>
      <c r="L21" t="n">
        <v>20</v>
      </c>
      <c r="M21" t="n">
        <v>0</v>
      </c>
      <c r="N21" t="n">
        <v>39.96</v>
      </c>
      <c r="O21" t="n">
        <v>24450.27</v>
      </c>
      <c r="P21" t="n">
        <v>186.49</v>
      </c>
      <c r="Q21" t="n">
        <v>592.71</v>
      </c>
      <c r="R21" t="n">
        <v>37.67</v>
      </c>
      <c r="S21" t="n">
        <v>30.64</v>
      </c>
      <c r="T21" t="n">
        <v>2398.83</v>
      </c>
      <c r="U21" t="n">
        <v>0.8100000000000001</v>
      </c>
      <c r="V21" t="n">
        <v>0.88</v>
      </c>
      <c r="W21" t="n">
        <v>2.38</v>
      </c>
      <c r="X21" t="n">
        <v>0.15</v>
      </c>
      <c r="Y21" t="n">
        <v>0.5</v>
      </c>
      <c r="Z21" t="n">
        <v>10</v>
      </c>
      <c r="AA21" t="n">
        <v>474.4220765662378</v>
      </c>
      <c r="AB21" t="n">
        <v>649.1252151827787</v>
      </c>
      <c r="AC21" t="n">
        <v>587.1736156986949</v>
      </c>
      <c r="AD21" t="n">
        <v>474422.0765662378</v>
      </c>
      <c r="AE21" t="n">
        <v>649125.2151827787</v>
      </c>
      <c r="AF21" t="n">
        <v>1.141942433559822e-06</v>
      </c>
      <c r="AG21" t="n">
        <v>14</v>
      </c>
      <c r="AH21" t="n">
        <v>587173.6156986949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4.4779</v>
      </c>
      <c r="E2" t="n">
        <v>22.33</v>
      </c>
      <c r="F2" t="n">
        <v>19.66</v>
      </c>
      <c r="G2" t="n">
        <v>15.52</v>
      </c>
      <c r="H2" t="n">
        <v>0.34</v>
      </c>
      <c r="I2" t="n">
        <v>76</v>
      </c>
      <c r="J2" t="n">
        <v>51.33</v>
      </c>
      <c r="K2" t="n">
        <v>24.83</v>
      </c>
      <c r="L2" t="n">
        <v>1</v>
      </c>
      <c r="M2" t="n">
        <v>74</v>
      </c>
      <c r="N2" t="n">
        <v>5.51</v>
      </c>
      <c r="O2" t="n">
        <v>6564.78</v>
      </c>
      <c r="P2" t="n">
        <v>104.7</v>
      </c>
      <c r="Q2" t="n">
        <v>592.71</v>
      </c>
      <c r="R2" t="n">
        <v>80.18000000000001</v>
      </c>
      <c r="S2" t="n">
        <v>30.64</v>
      </c>
      <c r="T2" t="n">
        <v>23310.2</v>
      </c>
      <c r="U2" t="n">
        <v>0.38</v>
      </c>
      <c r="V2" t="n">
        <v>0.82</v>
      </c>
      <c r="W2" t="n">
        <v>2.47</v>
      </c>
      <c r="X2" t="n">
        <v>1.5</v>
      </c>
      <c r="Y2" t="n">
        <v>0.5</v>
      </c>
      <c r="Z2" t="n">
        <v>10</v>
      </c>
      <c r="AA2" t="n">
        <v>336.2254257399063</v>
      </c>
      <c r="AB2" t="n">
        <v>460.0384607162484</v>
      </c>
      <c r="AC2" t="n">
        <v>416.1330356935237</v>
      </c>
      <c r="AD2" t="n">
        <v>336225.4257399063</v>
      </c>
      <c r="AE2" t="n">
        <v>460038.4607162484</v>
      </c>
      <c r="AF2" t="n">
        <v>1.282374312207427e-06</v>
      </c>
      <c r="AG2" t="n">
        <v>15</v>
      </c>
      <c r="AH2" t="n">
        <v>416133.0356935237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4.7675</v>
      </c>
      <c r="E3" t="n">
        <v>20.98</v>
      </c>
      <c r="F3" t="n">
        <v>18.81</v>
      </c>
      <c r="G3" t="n">
        <v>33.2</v>
      </c>
      <c r="H3" t="n">
        <v>0.66</v>
      </c>
      <c r="I3" t="n">
        <v>34</v>
      </c>
      <c r="J3" t="n">
        <v>52.47</v>
      </c>
      <c r="K3" t="n">
        <v>24.83</v>
      </c>
      <c r="L3" t="n">
        <v>2</v>
      </c>
      <c r="M3" t="n">
        <v>23</v>
      </c>
      <c r="N3" t="n">
        <v>5.64</v>
      </c>
      <c r="O3" t="n">
        <v>6705.1</v>
      </c>
      <c r="P3" t="n">
        <v>89.76000000000001</v>
      </c>
      <c r="Q3" t="n">
        <v>592.6799999999999</v>
      </c>
      <c r="R3" t="n">
        <v>53.2</v>
      </c>
      <c r="S3" t="n">
        <v>30.64</v>
      </c>
      <c r="T3" t="n">
        <v>10029.56</v>
      </c>
      <c r="U3" t="n">
        <v>0.58</v>
      </c>
      <c r="V3" t="n">
        <v>0.86</v>
      </c>
      <c r="W3" t="n">
        <v>2.42</v>
      </c>
      <c r="X3" t="n">
        <v>0.65</v>
      </c>
      <c r="Y3" t="n">
        <v>0.5</v>
      </c>
      <c r="Z3" t="n">
        <v>10</v>
      </c>
      <c r="AA3" t="n">
        <v>295.5526302177864</v>
      </c>
      <c r="AB3" t="n">
        <v>404.3881475257849</v>
      </c>
      <c r="AC3" t="n">
        <v>365.7939102882528</v>
      </c>
      <c r="AD3" t="n">
        <v>295552.6302177864</v>
      </c>
      <c r="AE3" t="n">
        <v>404388.1475257849</v>
      </c>
      <c r="AF3" t="n">
        <v>1.365309527557316e-06</v>
      </c>
      <c r="AG3" t="n">
        <v>14</v>
      </c>
      <c r="AH3" t="n">
        <v>365793.9102882529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4.7802</v>
      </c>
      <c r="E4" t="n">
        <v>20.92</v>
      </c>
      <c r="F4" t="n">
        <v>18.79</v>
      </c>
      <c r="G4" t="n">
        <v>36.37</v>
      </c>
      <c r="H4" t="n">
        <v>0.97</v>
      </c>
      <c r="I4" t="n">
        <v>31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89.43000000000001</v>
      </c>
      <c r="Q4" t="n">
        <v>592.72</v>
      </c>
      <c r="R4" t="n">
        <v>51.83</v>
      </c>
      <c r="S4" t="n">
        <v>30.64</v>
      </c>
      <c r="T4" t="n">
        <v>9360.780000000001</v>
      </c>
      <c r="U4" t="n">
        <v>0.59</v>
      </c>
      <c r="V4" t="n">
        <v>0.86</v>
      </c>
      <c r="W4" t="n">
        <v>2.44</v>
      </c>
      <c r="X4" t="n">
        <v>0.63</v>
      </c>
      <c r="Y4" t="n">
        <v>0.5</v>
      </c>
      <c r="Z4" t="n">
        <v>10</v>
      </c>
      <c r="AA4" t="n">
        <v>294.7068092266951</v>
      </c>
      <c r="AB4" t="n">
        <v>403.2308579307853</v>
      </c>
      <c r="AC4" t="n">
        <v>364.7470707879338</v>
      </c>
      <c r="AD4" t="n">
        <v>294706.8092266951</v>
      </c>
      <c r="AE4" t="n">
        <v>403230.8579307853</v>
      </c>
      <c r="AF4" t="n">
        <v>1.368946534584055e-06</v>
      </c>
      <c r="AG4" t="n">
        <v>14</v>
      </c>
      <c r="AH4" t="n">
        <v>364747.0707879338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3.5245</v>
      </c>
      <c r="E2" t="n">
        <v>28.37</v>
      </c>
      <c r="F2" t="n">
        <v>21.59</v>
      </c>
      <c r="G2" t="n">
        <v>7.67</v>
      </c>
      <c r="H2" t="n">
        <v>0.13</v>
      </c>
      <c r="I2" t="n">
        <v>169</v>
      </c>
      <c r="J2" t="n">
        <v>133.21</v>
      </c>
      <c r="K2" t="n">
        <v>46.47</v>
      </c>
      <c r="L2" t="n">
        <v>1</v>
      </c>
      <c r="M2" t="n">
        <v>167</v>
      </c>
      <c r="N2" t="n">
        <v>20.75</v>
      </c>
      <c r="O2" t="n">
        <v>16663.42</v>
      </c>
      <c r="P2" t="n">
        <v>234.52</v>
      </c>
      <c r="Q2" t="n">
        <v>592.79</v>
      </c>
      <c r="R2" t="n">
        <v>139.86</v>
      </c>
      <c r="S2" t="n">
        <v>30.64</v>
      </c>
      <c r="T2" t="n">
        <v>52686.92</v>
      </c>
      <c r="U2" t="n">
        <v>0.22</v>
      </c>
      <c r="V2" t="n">
        <v>0.75</v>
      </c>
      <c r="W2" t="n">
        <v>2.63</v>
      </c>
      <c r="X2" t="n">
        <v>3.43</v>
      </c>
      <c r="Y2" t="n">
        <v>0.5</v>
      </c>
      <c r="Z2" t="n">
        <v>10</v>
      </c>
      <c r="AA2" t="n">
        <v>714.6879884135792</v>
      </c>
      <c r="AB2" t="n">
        <v>977.8676355562465</v>
      </c>
      <c r="AC2" t="n">
        <v>884.5413208646038</v>
      </c>
      <c r="AD2" t="n">
        <v>714687.9884135792</v>
      </c>
      <c r="AE2" t="n">
        <v>977867.6355562465</v>
      </c>
      <c r="AF2" t="n">
        <v>8.76837097148481e-07</v>
      </c>
      <c r="AG2" t="n">
        <v>19</v>
      </c>
      <c r="AH2" t="n">
        <v>884541.3208646037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4.1719</v>
      </c>
      <c r="E3" t="n">
        <v>23.97</v>
      </c>
      <c r="F3" t="n">
        <v>19.69</v>
      </c>
      <c r="G3" t="n">
        <v>15.35</v>
      </c>
      <c r="H3" t="n">
        <v>0.26</v>
      </c>
      <c r="I3" t="n">
        <v>77</v>
      </c>
      <c r="J3" t="n">
        <v>134.55</v>
      </c>
      <c r="K3" t="n">
        <v>46.47</v>
      </c>
      <c r="L3" t="n">
        <v>2</v>
      </c>
      <c r="M3" t="n">
        <v>75</v>
      </c>
      <c r="N3" t="n">
        <v>21.09</v>
      </c>
      <c r="O3" t="n">
        <v>16828.84</v>
      </c>
      <c r="P3" t="n">
        <v>210.6</v>
      </c>
      <c r="Q3" t="n">
        <v>592.6900000000001</v>
      </c>
      <c r="R3" t="n">
        <v>80.67</v>
      </c>
      <c r="S3" t="n">
        <v>30.64</v>
      </c>
      <c r="T3" t="n">
        <v>23549.33</v>
      </c>
      <c r="U3" t="n">
        <v>0.38</v>
      </c>
      <c r="V3" t="n">
        <v>0.82</v>
      </c>
      <c r="W3" t="n">
        <v>2.49</v>
      </c>
      <c r="X3" t="n">
        <v>1.53</v>
      </c>
      <c r="Y3" t="n">
        <v>0.5</v>
      </c>
      <c r="Z3" t="n">
        <v>10</v>
      </c>
      <c r="AA3" t="n">
        <v>562.3275008876529</v>
      </c>
      <c r="AB3" t="n">
        <v>769.4012948529563</v>
      </c>
      <c r="AC3" t="n">
        <v>695.9707151336888</v>
      </c>
      <c r="AD3" t="n">
        <v>562327.500887653</v>
      </c>
      <c r="AE3" t="n">
        <v>769401.2948529563</v>
      </c>
      <c r="AF3" t="n">
        <v>1.037899471015391e-06</v>
      </c>
      <c r="AG3" t="n">
        <v>16</v>
      </c>
      <c r="AH3" t="n">
        <v>695970.7151336889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19.13</v>
      </c>
      <c r="G4" t="n">
        <v>23.42</v>
      </c>
      <c r="H4" t="n">
        <v>0.39</v>
      </c>
      <c r="I4" t="n">
        <v>49</v>
      </c>
      <c r="J4" t="n">
        <v>135.9</v>
      </c>
      <c r="K4" t="n">
        <v>46.47</v>
      </c>
      <c r="L4" t="n">
        <v>3</v>
      </c>
      <c r="M4" t="n">
        <v>47</v>
      </c>
      <c r="N4" t="n">
        <v>21.43</v>
      </c>
      <c r="O4" t="n">
        <v>16994.64</v>
      </c>
      <c r="P4" t="n">
        <v>201.29</v>
      </c>
      <c r="Q4" t="n">
        <v>592.6799999999999</v>
      </c>
      <c r="R4" t="n">
        <v>62.98</v>
      </c>
      <c r="S4" t="n">
        <v>30.64</v>
      </c>
      <c r="T4" t="n">
        <v>14845.06</v>
      </c>
      <c r="U4" t="n">
        <v>0.49</v>
      </c>
      <c r="V4" t="n">
        <v>0.85</v>
      </c>
      <c r="W4" t="n">
        <v>2.44</v>
      </c>
      <c r="X4" t="n">
        <v>0.97</v>
      </c>
      <c r="Y4" t="n">
        <v>0.5</v>
      </c>
      <c r="Z4" t="n">
        <v>10</v>
      </c>
      <c r="AA4" t="n">
        <v>515.74100221908</v>
      </c>
      <c r="AB4" t="n">
        <v>705.6595921233459</v>
      </c>
      <c r="AC4" t="n">
        <v>638.3124310505508</v>
      </c>
      <c r="AD4" t="n">
        <v>515741.0022190799</v>
      </c>
      <c r="AE4" t="n">
        <v>705659.5921233458</v>
      </c>
      <c r="AF4" t="n">
        <v>1.098727012582367e-06</v>
      </c>
      <c r="AG4" t="n">
        <v>15</v>
      </c>
      <c r="AH4" t="n">
        <v>638312.4310505508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</v>
      </c>
      <c r="E5" t="n">
        <v>22.02</v>
      </c>
      <c r="F5" t="n">
        <v>18.86</v>
      </c>
      <c r="G5" t="n">
        <v>31.44</v>
      </c>
      <c r="H5" t="n">
        <v>0.52</v>
      </c>
      <c r="I5" t="n">
        <v>36</v>
      </c>
      <c r="J5" t="n">
        <v>137.25</v>
      </c>
      <c r="K5" t="n">
        <v>46.47</v>
      </c>
      <c r="L5" t="n">
        <v>4</v>
      </c>
      <c r="M5" t="n">
        <v>34</v>
      </c>
      <c r="N5" t="n">
        <v>21.78</v>
      </c>
      <c r="O5" t="n">
        <v>17160.92</v>
      </c>
      <c r="P5" t="n">
        <v>195.42</v>
      </c>
      <c r="Q5" t="n">
        <v>592.67</v>
      </c>
      <c r="R5" t="n">
        <v>54.81</v>
      </c>
      <c r="S5" t="n">
        <v>30.64</v>
      </c>
      <c r="T5" t="n">
        <v>10826.96</v>
      </c>
      <c r="U5" t="n">
        <v>0.5600000000000001</v>
      </c>
      <c r="V5" t="n">
        <v>0.86</v>
      </c>
      <c r="W5" t="n">
        <v>2.42</v>
      </c>
      <c r="X5" t="n">
        <v>0.7</v>
      </c>
      <c r="Y5" t="n">
        <v>0.5</v>
      </c>
      <c r="Z5" t="n">
        <v>10</v>
      </c>
      <c r="AA5" t="n">
        <v>498.0294399035265</v>
      </c>
      <c r="AB5" t="n">
        <v>681.4258511842231</v>
      </c>
      <c r="AC5" t="n">
        <v>616.391524334389</v>
      </c>
      <c r="AD5" t="n">
        <v>498029.4399035265</v>
      </c>
      <c r="AE5" t="n">
        <v>681425.8511842231</v>
      </c>
      <c r="AF5" t="n">
        <v>1.12972542435842e-06</v>
      </c>
      <c r="AG5" t="n">
        <v>15</v>
      </c>
      <c r="AH5" t="n">
        <v>616391.524334389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4.6088</v>
      </c>
      <c r="E6" t="n">
        <v>21.7</v>
      </c>
      <c r="F6" t="n">
        <v>18.73</v>
      </c>
      <c r="G6" t="n">
        <v>38.75</v>
      </c>
      <c r="H6" t="n">
        <v>0.64</v>
      </c>
      <c r="I6" t="n">
        <v>29</v>
      </c>
      <c r="J6" t="n">
        <v>138.6</v>
      </c>
      <c r="K6" t="n">
        <v>46.47</v>
      </c>
      <c r="L6" t="n">
        <v>5</v>
      </c>
      <c r="M6" t="n">
        <v>27</v>
      </c>
      <c r="N6" t="n">
        <v>22.13</v>
      </c>
      <c r="O6" t="n">
        <v>17327.69</v>
      </c>
      <c r="P6" t="n">
        <v>190.75</v>
      </c>
      <c r="Q6" t="n">
        <v>592.67</v>
      </c>
      <c r="R6" t="n">
        <v>51.08</v>
      </c>
      <c r="S6" t="n">
        <v>30.64</v>
      </c>
      <c r="T6" t="n">
        <v>8998.379999999999</v>
      </c>
      <c r="U6" t="n">
        <v>0.6</v>
      </c>
      <c r="V6" t="n">
        <v>0.86</v>
      </c>
      <c r="W6" t="n">
        <v>2.4</v>
      </c>
      <c r="X6" t="n">
        <v>0.57</v>
      </c>
      <c r="Y6" t="n">
        <v>0.5</v>
      </c>
      <c r="Z6" t="n">
        <v>10</v>
      </c>
      <c r="AA6" t="n">
        <v>487.1311796801214</v>
      </c>
      <c r="AB6" t="n">
        <v>666.5143707492523</v>
      </c>
      <c r="AC6" t="n">
        <v>602.9031746637374</v>
      </c>
      <c r="AD6" t="n">
        <v>487131.1796801214</v>
      </c>
      <c r="AE6" t="n">
        <v>666514.3707492523</v>
      </c>
      <c r="AF6" t="n">
        <v>1.146592938952452e-06</v>
      </c>
      <c r="AG6" t="n">
        <v>15</v>
      </c>
      <c r="AH6" t="n">
        <v>602903.1746637374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4.6601</v>
      </c>
      <c r="E7" t="n">
        <v>21.46</v>
      </c>
      <c r="F7" t="n">
        <v>18.62</v>
      </c>
      <c r="G7" t="n">
        <v>46.56</v>
      </c>
      <c r="H7" t="n">
        <v>0.76</v>
      </c>
      <c r="I7" t="n">
        <v>24</v>
      </c>
      <c r="J7" t="n">
        <v>139.95</v>
      </c>
      <c r="K7" t="n">
        <v>46.47</v>
      </c>
      <c r="L7" t="n">
        <v>6</v>
      </c>
      <c r="M7" t="n">
        <v>22</v>
      </c>
      <c r="N7" t="n">
        <v>22.49</v>
      </c>
      <c r="O7" t="n">
        <v>17494.97</v>
      </c>
      <c r="P7" t="n">
        <v>185.92</v>
      </c>
      <c r="Q7" t="n">
        <v>592.67</v>
      </c>
      <c r="R7" t="n">
        <v>47.78</v>
      </c>
      <c r="S7" t="n">
        <v>30.64</v>
      </c>
      <c r="T7" t="n">
        <v>7369.16</v>
      </c>
      <c r="U7" t="n">
        <v>0.64</v>
      </c>
      <c r="V7" t="n">
        <v>0.87</v>
      </c>
      <c r="W7" t="n">
        <v>2.39</v>
      </c>
      <c r="X7" t="n">
        <v>0.47</v>
      </c>
      <c r="Y7" t="n">
        <v>0.5</v>
      </c>
      <c r="Z7" t="n">
        <v>10</v>
      </c>
      <c r="AA7" t="n">
        <v>466.04720269263</v>
      </c>
      <c r="AB7" t="n">
        <v>637.6663432755493</v>
      </c>
      <c r="AC7" t="n">
        <v>576.8083624436638</v>
      </c>
      <c r="AD7" t="n">
        <v>466047.20269263</v>
      </c>
      <c r="AE7" t="n">
        <v>637666.3432755492</v>
      </c>
      <c r="AF7" t="n">
        <v>1.159355527428468e-06</v>
      </c>
      <c r="AG7" t="n">
        <v>14</v>
      </c>
      <c r="AH7" t="n">
        <v>576808.3624436638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4.7038</v>
      </c>
      <c r="E8" t="n">
        <v>21.26</v>
      </c>
      <c r="F8" t="n">
        <v>18.53</v>
      </c>
      <c r="G8" t="n">
        <v>55.6</v>
      </c>
      <c r="H8" t="n">
        <v>0.88</v>
      </c>
      <c r="I8" t="n">
        <v>20</v>
      </c>
      <c r="J8" t="n">
        <v>141.31</v>
      </c>
      <c r="K8" t="n">
        <v>46.47</v>
      </c>
      <c r="L8" t="n">
        <v>7</v>
      </c>
      <c r="M8" t="n">
        <v>18</v>
      </c>
      <c r="N8" t="n">
        <v>22.85</v>
      </c>
      <c r="O8" t="n">
        <v>17662.75</v>
      </c>
      <c r="P8" t="n">
        <v>182.55</v>
      </c>
      <c r="Q8" t="n">
        <v>592.6799999999999</v>
      </c>
      <c r="R8" t="n">
        <v>44.97</v>
      </c>
      <c r="S8" t="n">
        <v>30.64</v>
      </c>
      <c r="T8" t="n">
        <v>5986.82</v>
      </c>
      <c r="U8" t="n">
        <v>0.68</v>
      </c>
      <c r="V8" t="n">
        <v>0.87</v>
      </c>
      <c r="W8" t="n">
        <v>2.38</v>
      </c>
      <c r="X8" t="n">
        <v>0.38</v>
      </c>
      <c r="Y8" t="n">
        <v>0.5</v>
      </c>
      <c r="Z8" t="n">
        <v>10</v>
      </c>
      <c r="AA8" t="n">
        <v>458.9100081565192</v>
      </c>
      <c r="AB8" t="n">
        <v>627.9009188404418</v>
      </c>
      <c r="AC8" t="n">
        <v>567.9749364107838</v>
      </c>
      <c r="AD8" t="n">
        <v>458910.0081565192</v>
      </c>
      <c r="AE8" t="n">
        <v>627900.9188404419</v>
      </c>
      <c r="AF8" t="n">
        <v>1.170227362056185e-06</v>
      </c>
      <c r="AG8" t="n">
        <v>14</v>
      </c>
      <c r="AH8" t="n">
        <v>567974.9364107838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4.7343</v>
      </c>
      <c r="E9" t="n">
        <v>21.12</v>
      </c>
      <c r="F9" t="n">
        <v>18.48</v>
      </c>
      <c r="G9" t="n">
        <v>65.22</v>
      </c>
      <c r="H9" t="n">
        <v>0.99</v>
      </c>
      <c r="I9" t="n">
        <v>17</v>
      </c>
      <c r="J9" t="n">
        <v>142.68</v>
      </c>
      <c r="K9" t="n">
        <v>46.47</v>
      </c>
      <c r="L9" t="n">
        <v>8</v>
      </c>
      <c r="M9" t="n">
        <v>15</v>
      </c>
      <c r="N9" t="n">
        <v>23.21</v>
      </c>
      <c r="O9" t="n">
        <v>17831.04</v>
      </c>
      <c r="P9" t="n">
        <v>176.86</v>
      </c>
      <c r="Q9" t="n">
        <v>592.6799999999999</v>
      </c>
      <c r="R9" t="n">
        <v>43.08</v>
      </c>
      <c r="S9" t="n">
        <v>30.64</v>
      </c>
      <c r="T9" t="n">
        <v>5058.33</v>
      </c>
      <c r="U9" t="n">
        <v>0.71</v>
      </c>
      <c r="V9" t="n">
        <v>0.88</v>
      </c>
      <c r="W9" t="n">
        <v>2.38</v>
      </c>
      <c r="X9" t="n">
        <v>0.32</v>
      </c>
      <c r="Y9" t="n">
        <v>0.5</v>
      </c>
      <c r="Z9" t="n">
        <v>10</v>
      </c>
      <c r="AA9" t="n">
        <v>450.2286285536073</v>
      </c>
      <c r="AB9" t="n">
        <v>616.0226722723003</v>
      </c>
      <c r="AC9" t="n">
        <v>557.2303330238819</v>
      </c>
      <c r="AD9" t="n">
        <v>450228.6285536073</v>
      </c>
      <c r="AE9" t="n">
        <v>616022.6722723002</v>
      </c>
      <c r="AF9" t="n">
        <v>1.177815255789489e-06</v>
      </c>
      <c r="AG9" t="n">
        <v>14</v>
      </c>
      <c r="AH9" t="n">
        <v>557230.3330238819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4.7552</v>
      </c>
      <c r="E10" t="n">
        <v>21.03</v>
      </c>
      <c r="F10" t="n">
        <v>18.44</v>
      </c>
      <c r="G10" t="n">
        <v>73.76000000000001</v>
      </c>
      <c r="H10" t="n">
        <v>1.11</v>
      </c>
      <c r="I10" t="n">
        <v>15</v>
      </c>
      <c r="J10" t="n">
        <v>144.05</v>
      </c>
      <c r="K10" t="n">
        <v>46.47</v>
      </c>
      <c r="L10" t="n">
        <v>9</v>
      </c>
      <c r="M10" t="n">
        <v>13</v>
      </c>
      <c r="N10" t="n">
        <v>23.58</v>
      </c>
      <c r="O10" t="n">
        <v>17999.83</v>
      </c>
      <c r="P10" t="n">
        <v>173.44</v>
      </c>
      <c r="Q10" t="n">
        <v>592.67</v>
      </c>
      <c r="R10" t="n">
        <v>42.08</v>
      </c>
      <c r="S10" t="n">
        <v>30.64</v>
      </c>
      <c r="T10" t="n">
        <v>4564.87</v>
      </c>
      <c r="U10" t="n">
        <v>0.73</v>
      </c>
      <c r="V10" t="n">
        <v>0.88</v>
      </c>
      <c r="W10" t="n">
        <v>2.38</v>
      </c>
      <c r="X10" t="n">
        <v>0.28</v>
      </c>
      <c r="Y10" t="n">
        <v>0.5</v>
      </c>
      <c r="Z10" t="n">
        <v>10</v>
      </c>
      <c r="AA10" t="n">
        <v>444.866090418108</v>
      </c>
      <c r="AB10" t="n">
        <v>608.6854110168246</v>
      </c>
      <c r="AC10" t="n">
        <v>550.5933296847178</v>
      </c>
      <c r="AD10" t="n">
        <v>444866.090418108</v>
      </c>
      <c r="AE10" t="n">
        <v>608685.4110168245</v>
      </c>
      <c r="AF10" t="n">
        <v>1.18301482887231e-06</v>
      </c>
      <c r="AG10" t="n">
        <v>14</v>
      </c>
      <c r="AH10" t="n">
        <v>550593.3296847178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4.7664</v>
      </c>
      <c r="E11" t="n">
        <v>20.98</v>
      </c>
      <c r="F11" t="n">
        <v>18.42</v>
      </c>
      <c r="G11" t="n">
        <v>78.94</v>
      </c>
      <c r="H11" t="n">
        <v>1.22</v>
      </c>
      <c r="I11" t="n">
        <v>14</v>
      </c>
      <c r="J11" t="n">
        <v>145.42</v>
      </c>
      <c r="K11" t="n">
        <v>46.47</v>
      </c>
      <c r="L11" t="n">
        <v>10</v>
      </c>
      <c r="M11" t="n">
        <v>12</v>
      </c>
      <c r="N11" t="n">
        <v>23.95</v>
      </c>
      <c r="O11" t="n">
        <v>18169.15</v>
      </c>
      <c r="P11" t="n">
        <v>169.14</v>
      </c>
      <c r="Q11" t="n">
        <v>592.67</v>
      </c>
      <c r="R11" t="n">
        <v>41.23</v>
      </c>
      <c r="S11" t="n">
        <v>30.64</v>
      </c>
      <c r="T11" t="n">
        <v>4144.53</v>
      </c>
      <c r="U11" t="n">
        <v>0.74</v>
      </c>
      <c r="V11" t="n">
        <v>0.88</v>
      </c>
      <c r="W11" t="n">
        <v>2.38</v>
      </c>
      <c r="X11" t="n">
        <v>0.26</v>
      </c>
      <c r="Y11" t="n">
        <v>0.5</v>
      </c>
      <c r="Z11" t="n">
        <v>10</v>
      </c>
      <c r="AA11" t="n">
        <v>439.2013092440051</v>
      </c>
      <c r="AB11" t="n">
        <v>600.9346075019095</v>
      </c>
      <c r="AC11" t="n">
        <v>543.5822519789454</v>
      </c>
      <c r="AD11" t="n">
        <v>439201.3092440051</v>
      </c>
      <c r="AE11" t="n">
        <v>600934.6075019095</v>
      </c>
      <c r="AF11" t="n">
        <v>1.185801202964539e-06</v>
      </c>
      <c r="AG11" t="n">
        <v>14</v>
      </c>
      <c r="AH11" t="n">
        <v>543582.2519789453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4.7879</v>
      </c>
      <c r="E12" t="n">
        <v>20.89</v>
      </c>
      <c r="F12" t="n">
        <v>18.38</v>
      </c>
      <c r="G12" t="n">
        <v>91.89</v>
      </c>
      <c r="H12" t="n">
        <v>1.33</v>
      </c>
      <c r="I12" t="n">
        <v>12</v>
      </c>
      <c r="J12" t="n">
        <v>146.8</v>
      </c>
      <c r="K12" t="n">
        <v>46.47</v>
      </c>
      <c r="L12" t="n">
        <v>11</v>
      </c>
      <c r="M12" t="n">
        <v>10</v>
      </c>
      <c r="N12" t="n">
        <v>24.33</v>
      </c>
      <c r="O12" t="n">
        <v>18338.99</v>
      </c>
      <c r="P12" t="n">
        <v>164.49</v>
      </c>
      <c r="Q12" t="n">
        <v>592.6799999999999</v>
      </c>
      <c r="R12" t="n">
        <v>40.12</v>
      </c>
      <c r="S12" t="n">
        <v>30.64</v>
      </c>
      <c r="T12" t="n">
        <v>3602.87</v>
      </c>
      <c r="U12" t="n">
        <v>0.76</v>
      </c>
      <c r="V12" t="n">
        <v>0.88</v>
      </c>
      <c r="W12" t="n">
        <v>2.37</v>
      </c>
      <c r="X12" t="n">
        <v>0.22</v>
      </c>
      <c r="Y12" t="n">
        <v>0.5</v>
      </c>
      <c r="Z12" t="n">
        <v>10</v>
      </c>
      <c r="AA12" t="n">
        <v>432.4907916770323</v>
      </c>
      <c r="AB12" t="n">
        <v>591.7529813196361</v>
      </c>
      <c r="AC12" t="n">
        <v>535.2769073130148</v>
      </c>
      <c r="AD12" t="n">
        <v>432490.7916770323</v>
      </c>
      <c r="AE12" t="n">
        <v>591752.9813196361</v>
      </c>
      <c r="AF12" t="n">
        <v>1.191150046088016e-06</v>
      </c>
      <c r="AG12" t="n">
        <v>14</v>
      </c>
      <c r="AH12" t="n">
        <v>535276.9073130148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4.7981</v>
      </c>
      <c r="E13" t="n">
        <v>20.84</v>
      </c>
      <c r="F13" t="n">
        <v>18.36</v>
      </c>
      <c r="G13" t="n">
        <v>100.15</v>
      </c>
      <c r="H13" t="n">
        <v>1.43</v>
      </c>
      <c r="I13" t="n">
        <v>11</v>
      </c>
      <c r="J13" t="n">
        <v>148.18</v>
      </c>
      <c r="K13" t="n">
        <v>46.47</v>
      </c>
      <c r="L13" t="n">
        <v>12</v>
      </c>
      <c r="M13" t="n">
        <v>6</v>
      </c>
      <c r="N13" t="n">
        <v>24.71</v>
      </c>
      <c r="O13" t="n">
        <v>18509.36</v>
      </c>
      <c r="P13" t="n">
        <v>161.65</v>
      </c>
      <c r="Q13" t="n">
        <v>592.6799999999999</v>
      </c>
      <c r="R13" t="n">
        <v>39.53</v>
      </c>
      <c r="S13" t="n">
        <v>30.64</v>
      </c>
      <c r="T13" t="n">
        <v>3310.32</v>
      </c>
      <c r="U13" t="n">
        <v>0.78</v>
      </c>
      <c r="V13" t="n">
        <v>0.88</v>
      </c>
      <c r="W13" t="n">
        <v>2.37</v>
      </c>
      <c r="X13" t="n">
        <v>0.2</v>
      </c>
      <c r="Y13" t="n">
        <v>0.5</v>
      </c>
      <c r="Z13" t="n">
        <v>10</v>
      </c>
      <c r="AA13" t="n">
        <v>428.6045767384468</v>
      </c>
      <c r="AB13" t="n">
        <v>586.4356905929606</v>
      </c>
      <c r="AC13" t="n">
        <v>530.4670913504287</v>
      </c>
      <c r="AD13" t="n">
        <v>428604.5767384468</v>
      </c>
      <c r="AE13" t="n">
        <v>586435.6905929606</v>
      </c>
      <c r="AF13" t="n">
        <v>1.193687636779153e-06</v>
      </c>
      <c r="AG13" t="n">
        <v>14</v>
      </c>
      <c r="AH13" t="n">
        <v>530467.0913504288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4.7992</v>
      </c>
      <c r="E14" t="n">
        <v>20.84</v>
      </c>
      <c r="F14" t="n">
        <v>18.36</v>
      </c>
      <c r="G14" t="n">
        <v>100.13</v>
      </c>
      <c r="H14" t="n">
        <v>1.54</v>
      </c>
      <c r="I14" t="n">
        <v>11</v>
      </c>
      <c r="J14" t="n">
        <v>149.56</v>
      </c>
      <c r="K14" t="n">
        <v>46.47</v>
      </c>
      <c r="L14" t="n">
        <v>13</v>
      </c>
      <c r="M14" t="n">
        <v>2</v>
      </c>
      <c r="N14" t="n">
        <v>25.1</v>
      </c>
      <c r="O14" t="n">
        <v>18680.25</v>
      </c>
      <c r="P14" t="n">
        <v>159.74</v>
      </c>
      <c r="Q14" t="n">
        <v>592.6799999999999</v>
      </c>
      <c r="R14" t="n">
        <v>39.22</v>
      </c>
      <c r="S14" t="n">
        <v>30.64</v>
      </c>
      <c r="T14" t="n">
        <v>3154.98</v>
      </c>
      <c r="U14" t="n">
        <v>0.78</v>
      </c>
      <c r="V14" t="n">
        <v>0.88</v>
      </c>
      <c r="W14" t="n">
        <v>2.38</v>
      </c>
      <c r="X14" t="n">
        <v>0.2</v>
      </c>
      <c r="Y14" t="n">
        <v>0.5</v>
      </c>
      <c r="Z14" t="n">
        <v>10</v>
      </c>
      <c r="AA14" t="n">
        <v>426.3777059083103</v>
      </c>
      <c r="AB14" t="n">
        <v>583.3887876805603</v>
      </c>
      <c r="AC14" t="n">
        <v>527.710980575633</v>
      </c>
      <c r="AD14" t="n">
        <v>426377.7059083103</v>
      </c>
      <c r="AE14" t="n">
        <v>583388.7876805603</v>
      </c>
      <c r="AF14" t="n">
        <v>1.193961298520354e-06</v>
      </c>
      <c r="AG14" t="n">
        <v>14</v>
      </c>
      <c r="AH14" t="n">
        <v>527710.980575633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4.7978</v>
      </c>
      <c r="E15" t="n">
        <v>20.84</v>
      </c>
      <c r="F15" t="n">
        <v>18.36</v>
      </c>
      <c r="G15" t="n">
        <v>100.16</v>
      </c>
      <c r="H15" t="n">
        <v>1.64</v>
      </c>
      <c r="I15" t="n">
        <v>11</v>
      </c>
      <c r="J15" t="n">
        <v>150.95</v>
      </c>
      <c r="K15" t="n">
        <v>46.47</v>
      </c>
      <c r="L15" t="n">
        <v>14</v>
      </c>
      <c r="M15" t="n">
        <v>0</v>
      </c>
      <c r="N15" t="n">
        <v>25.49</v>
      </c>
      <c r="O15" t="n">
        <v>18851.69</v>
      </c>
      <c r="P15" t="n">
        <v>160.39</v>
      </c>
      <c r="Q15" t="n">
        <v>592.67</v>
      </c>
      <c r="R15" t="n">
        <v>39.28</v>
      </c>
      <c r="S15" t="n">
        <v>30.64</v>
      </c>
      <c r="T15" t="n">
        <v>3187.1</v>
      </c>
      <c r="U15" t="n">
        <v>0.78</v>
      </c>
      <c r="V15" t="n">
        <v>0.88</v>
      </c>
      <c r="W15" t="n">
        <v>2.38</v>
      </c>
      <c r="X15" t="n">
        <v>0.21</v>
      </c>
      <c r="Y15" t="n">
        <v>0.5</v>
      </c>
      <c r="Z15" t="n">
        <v>10</v>
      </c>
      <c r="AA15" t="n">
        <v>427.1920662153899</v>
      </c>
      <c r="AB15" t="n">
        <v>584.5030313797479</v>
      </c>
      <c r="AC15" t="n">
        <v>528.7188824200209</v>
      </c>
      <c r="AD15" t="n">
        <v>427192.0662153899</v>
      </c>
      <c r="AE15" t="n">
        <v>584503.0313797479</v>
      </c>
      <c r="AF15" t="n">
        <v>1.193613001758826e-06</v>
      </c>
      <c r="AG15" t="n">
        <v>14</v>
      </c>
      <c r="AH15" t="n">
        <v>528718.8824200209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3.3376</v>
      </c>
      <c r="E2" t="n">
        <v>29.96</v>
      </c>
      <c r="F2" t="n">
        <v>21.97</v>
      </c>
      <c r="G2" t="n">
        <v>7.05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258.8</v>
      </c>
      <c r="Q2" t="n">
        <v>592.75</v>
      </c>
      <c r="R2" t="n">
        <v>151.82</v>
      </c>
      <c r="S2" t="n">
        <v>30.64</v>
      </c>
      <c r="T2" t="n">
        <v>58575.7</v>
      </c>
      <c r="U2" t="n">
        <v>0.2</v>
      </c>
      <c r="V2" t="n">
        <v>0.74</v>
      </c>
      <c r="W2" t="n">
        <v>2.66</v>
      </c>
      <c r="X2" t="n">
        <v>3.81</v>
      </c>
      <c r="Y2" t="n">
        <v>0.5</v>
      </c>
      <c r="Z2" t="n">
        <v>10</v>
      </c>
      <c r="AA2" t="n">
        <v>809.456864974728</v>
      </c>
      <c r="AB2" t="n">
        <v>1107.53459337497</v>
      </c>
      <c r="AC2" t="n">
        <v>1001.833046217827</v>
      </c>
      <c r="AD2" t="n">
        <v>809456.864974728</v>
      </c>
      <c r="AE2" t="n">
        <v>1107534.59337497</v>
      </c>
      <c r="AF2" t="n">
        <v>8.135672619606967e-07</v>
      </c>
      <c r="AG2" t="n">
        <v>20</v>
      </c>
      <c r="AH2" t="n">
        <v>1001833.046217827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4.0515</v>
      </c>
      <c r="E3" t="n">
        <v>24.68</v>
      </c>
      <c r="F3" t="n">
        <v>19.84</v>
      </c>
      <c r="G3" t="n">
        <v>14.17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82</v>
      </c>
      <c r="N3" t="n">
        <v>25.73</v>
      </c>
      <c r="O3" t="n">
        <v>18959.54</v>
      </c>
      <c r="P3" t="n">
        <v>230.92</v>
      </c>
      <c r="Q3" t="n">
        <v>592.7</v>
      </c>
      <c r="R3" t="n">
        <v>85.48</v>
      </c>
      <c r="S3" t="n">
        <v>30.64</v>
      </c>
      <c r="T3" t="n">
        <v>25920.27</v>
      </c>
      <c r="U3" t="n">
        <v>0.36</v>
      </c>
      <c r="V3" t="n">
        <v>0.82</v>
      </c>
      <c r="W3" t="n">
        <v>2.49</v>
      </c>
      <c r="X3" t="n">
        <v>1.68</v>
      </c>
      <c r="Y3" t="n">
        <v>0.5</v>
      </c>
      <c r="Z3" t="n">
        <v>10</v>
      </c>
      <c r="AA3" t="n">
        <v>623.6914242883709</v>
      </c>
      <c r="AB3" t="n">
        <v>853.3621220350552</v>
      </c>
      <c r="AC3" t="n">
        <v>771.9184388092893</v>
      </c>
      <c r="AD3" t="n">
        <v>623691.4242883709</v>
      </c>
      <c r="AE3" t="n">
        <v>853362.1220350552</v>
      </c>
      <c r="AF3" t="n">
        <v>9.875862181908444e-07</v>
      </c>
      <c r="AG3" t="n">
        <v>17</v>
      </c>
      <c r="AH3" t="n">
        <v>771918.4388092894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4.3201</v>
      </c>
      <c r="E4" t="n">
        <v>23.15</v>
      </c>
      <c r="F4" t="n">
        <v>19.22</v>
      </c>
      <c r="G4" t="n">
        <v>21.36</v>
      </c>
      <c r="H4" t="n">
        <v>0.35</v>
      </c>
      <c r="I4" t="n">
        <v>54</v>
      </c>
      <c r="J4" t="n">
        <v>153.23</v>
      </c>
      <c r="K4" t="n">
        <v>49.1</v>
      </c>
      <c r="L4" t="n">
        <v>3</v>
      </c>
      <c r="M4" t="n">
        <v>52</v>
      </c>
      <c r="N4" t="n">
        <v>26.13</v>
      </c>
      <c r="O4" t="n">
        <v>19131.85</v>
      </c>
      <c r="P4" t="n">
        <v>220.96</v>
      </c>
      <c r="Q4" t="n">
        <v>592.6900000000001</v>
      </c>
      <c r="R4" t="n">
        <v>66.34999999999999</v>
      </c>
      <c r="S4" t="n">
        <v>30.64</v>
      </c>
      <c r="T4" t="n">
        <v>16508.63</v>
      </c>
      <c r="U4" t="n">
        <v>0.46</v>
      </c>
      <c r="V4" t="n">
        <v>0.84</v>
      </c>
      <c r="W4" t="n">
        <v>2.44</v>
      </c>
      <c r="X4" t="n">
        <v>1.06</v>
      </c>
      <c r="Y4" t="n">
        <v>0.5</v>
      </c>
      <c r="Z4" t="n">
        <v>10</v>
      </c>
      <c r="AA4" t="n">
        <v>569.8255951443487</v>
      </c>
      <c r="AB4" t="n">
        <v>779.6605182075397</v>
      </c>
      <c r="AC4" t="n">
        <v>705.2508126102214</v>
      </c>
      <c r="AD4" t="n">
        <v>569825.5951443487</v>
      </c>
      <c r="AE4" t="n">
        <v>779660.5182075397</v>
      </c>
      <c r="AF4" t="n">
        <v>1.053059662151368e-06</v>
      </c>
      <c r="AG4" t="n">
        <v>16</v>
      </c>
      <c r="AH4" t="n">
        <v>705250.8126102213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4.4537</v>
      </c>
      <c r="E5" t="n">
        <v>22.45</v>
      </c>
      <c r="F5" t="n">
        <v>18.95</v>
      </c>
      <c r="G5" t="n">
        <v>28.43</v>
      </c>
      <c r="H5" t="n">
        <v>0.46</v>
      </c>
      <c r="I5" t="n">
        <v>40</v>
      </c>
      <c r="J5" t="n">
        <v>154.63</v>
      </c>
      <c r="K5" t="n">
        <v>49.1</v>
      </c>
      <c r="L5" t="n">
        <v>4</v>
      </c>
      <c r="M5" t="n">
        <v>38</v>
      </c>
      <c r="N5" t="n">
        <v>26.53</v>
      </c>
      <c r="O5" t="n">
        <v>19304.72</v>
      </c>
      <c r="P5" t="n">
        <v>215.18</v>
      </c>
      <c r="Q5" t="n">
        <v>592.6900000000001</v>
      </c>
      <c r="R5" t="n">
        <v>58.05</v>
      </c>
      <c r="S5" t="n">
        <v>30.64</v>
      </c>
      <c r="T5" t="n">
        <v>12428.65</v>
      </c>
      <c r="U5" t="n">
        <v>0.53</v>
      </c>
      <c r="V5" t="n">
        <v>0.85</v>
      </c>
      <c r="W5" t="n">
        <v>2.42</v>
      </c>
      <c r="X5" t="n">
        <v>0.8</v>
      </c>
      <c r="Y5" t="n">
        <v>0.5</v>
      </c>
      <c r="Z5" t="n">
        <v>10</v>
      </c>
      <c r="AA5" t="n">
        <v>538.2185778072809</v>
      </c>
      <c r="AB5" t="n">
        <v>736.4144026837707</v>
      </c>
      <c r="AC5" t="n">
        <v>666.1320456557364</v>
      </c>
      <c r="AD5" t="n">
        <v>538218.5778072809</v>
      </c>
      <c r="AE5" t="n">
        <v>736414.4026837707</v>
      </c>
      <c r="AF5" t="n">
        <v>1.085625753413937e-06</v>
      </c>
      <c r="AG5" t="n">
        <v>15</v>
      </c>
      <c r="AH5" t="n">
        <v>666132.0456557365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4.5342</v>
      </c>
      <c r="E6" t="n">
        <v>22.05</v>
      </c>
      <c r="F6" t="n">
        <v>18.8</v>
      </c>
      <c r="G6" t="n">
        <v>35.25</v>
      </c>
      <c r="H6" t="n">
        <v>0.57</v>
      </c>
      <c r="I6" t="n">
        <v>32</v>
      </c>
      <c r="J6" t="n">
        <v>156.03</v>
      </c>
      <c r="K6" t="n">
        <v>49.1</v>
      </c>
      <c r="L6" t="n">
        <v>5</v>
      </c>
      <c r="M6" t="n">
        <v>30</v>
      </c>
      <c r="N6" t="n">
        <v>26.94</v>
      </c>
      <c r="O6" t="n">
        <v>19478.15</v>
      </c>
      <c r="P6" t="n">
        <v>210.91</v>
      </c>
      <c r="Q6" t="n">
        <v>592.6900000000001</v>
      </c>
      <c r="R6" t="n">
        <v>53.29</v>
      </c>
      <c r="S6" t="n">
        <v>30.64</v>
      </c>
      <c r="T6" t="n">
        <v>10087.77</v>
      </c>
      <c r="U6" t="n">
        <v>0.57</v>
      </c>
      <c r="V6" t="n">
        <v>0.86</v>
      </c>
      <c r="W6" t="n">
        <v>2.4</v>
      </c>
      <c r="X6" t="n">
        <v>0.64</v>
      </c>
      <c r="Y6" t="n">
        <v>0.5</v>
      </c>
      <c r="Z6" t="n">
        <v>10</v>
      </c>
      <c r="AA6" t="n">
        <v>525.9273586869642</v>
      </c>
      <c r="AB6" t="n">
        <v>719.597014433036</v>
      </c>
      <c r="AC6" t="n">
        <v>650.9196853362993</v>
      </c>
      <c r="AD6" t="n">
        <v>525927.3586869643</v>
      </c>
      <c r="AE6" t="n">
        <v>719597.014433036</v>
      </c>
      <c r="AF6" t="n">
        <v>1.105248285948643e-06</v>
      </c>
      <c r="AG6" t="n">
        <v>15</v>
      </c>
      <c r="AH6" t="n">
        <v>650919.6853362992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4.6038</v>
      </c>
      <c r="E7" t="n">
        <v>21.72</v>
      </c>
      <c r="F7" t="n">
        <v>18.65</v>
      </c>
      <c r="G7" t="n">
        <v>43.04</v>
      </c>
      <c r="H7" t="n">
        <v>0.67</v>
      </c>
      <c r="I7" t="n">
        <v>26</v>
      </c>
      <c r="J7" t="n">
        <v>157.44</v>
      </c>
      <c r="K7" t="n">
        <v>49.1</v>
      </c>
      <c r="L7" t="n">
        <v>6</v>
      </c>
      <c r="M7" t="n">
        <v>24</v>
      </c>
      <c r="N7" t="n">
        <v>27.35</v>
      </c>
      <c r="O7" t="n">
        <v>19652.13</v>
      </c>
      <c r="P7" t="n">
        <v>205.9</v>
      </c>
      <c r="Q7" t="n">
        <v>592.67</v>
      </c>
      <c r="R7" t="n">
        <v>48.72</v>
      </c>
      <c r="S7" t="n">
        <v>30.64</v>
      </c>
      <c r="T7" t="n">
        <v>7830.88</v>
      </c>
      <c r="U7" t="n">
        <v>0.63</v>
      </c>
      <c r="V7" t="n">
        <v>0.87</v>
      </c>
      <c r="W7" t="n">
        <v>2.39</v>
      </c>
      <c r="X7" t="n">
        <v>0.49</v>
      </c>
      <c r="Y7" t="n">
        <v>0.5</v>
      </c>
      <c r="Z7" t="n">
        <v>10</v>
      </c>
      <c r="AA7" t="n">
        <v>513.9872642421509</v>
      </c>
      <c r="AB7" t="n">
        <v>703.2600504538524</v>
      </c>
      <c r="AC7" t="n">
        <v>636.141898270216</v>
      </c>
      <c r="AD7" t="n">
        <v>513987.2642421509</v>
      </c>
      <c r="AE7" t="n">
        <v>703260.0504538524</v>
      </c>
      <c r="AF7" t="n">
        <v>1.1222138544507e-06</v>
      </c>
      <c r="AG7" t="n">
        <v>15</v>
      </c>
      <c r="AH7" t="n">
        <v>636141.898270216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4.6454</v>
      </c>
      <c r="E8" t="n">
        <v>21.53</v>
      </c>
      <c r="F8" t="n">
        <v>18.58</v>
      </c>
      <c r="G8" t="n">
        <v>50.67</v>
      </c>
      <c r="H8" t="n">
        <v>0.78</v>
      </c>
      <c r="I8" t="n">
        <v>22</v>
      </c>
      <c r="J8" t="n">
        <v>158.86</v>
      </c>
      <c r="K8" t="n">
        <v>49.1</v>
      </c>
      <c r="L8" t="n">
        <v>7</v>
      </c>
      <c r="M8" t="n">
        <v>20</v>
      </c>
      <c r="N8" t="n">
        <v>27.77</v>
      </c>
      <c r="O8" t="n">
        <v>19826.68</v>
      </c>
      <c r="P8" t="n">
        <v>202.96</v>
      </c>
      <c r="Q8" t="n">
        <v>592.67</v>
      </c>
      <c r="R8" t="n">
        <v>46.35</v>
      </c>
      <c r="S8" t="n">
        <v>30.64</v>
      </c>
      <c r="T8" t="n">
        <v>6666.62</v>
      </c>
      <c r="U8" t="n">
        <v>0.66</v>
      </c>
      <c r="V8" t="n">
        <v>0.87</v>
      </c>
      <c r="W8" t="n">
        <v>2.39</v>
      </c>
      <c r="X8" t="n">
        <v>0.42</v>
      </c>
      <c r="Y8" t="n">
        <v>0.5</v>
      </c>
      <c r="Z8" t="n">
        <v>10</v>
      </c>
      <c r="AA8" t="n">
        <v>507.1826309353815</v>
      </c>
      <c r="AB8" t="n">
        <v>693.949650964296</v>
      </c>
      <c r="AC8" t="n">
        <v>627.720070240715</v>
      </c>
      <c r="AD8" t="n">
        <v>507182.6309353815</v>
      </c>
      <c r="AE8" t="n">
        <v>693949.650964296</v>
      </c>
      <c r="AF8" t="n">
        <v>1.132354194245032e-06</v>
      </c>
      <c r="AG8" t="n">
        <v>15</v>
      </c>
      <c r="AH8" t="n">
        <v>627720.0702407151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4.6779</v>
      </c>
      <c r="E9" t="n">
        <v>21.38</v>
      </c>
      <c r="F9" t="n">
        <v>18.52</v>
      </c>
      <c r="G9" t="n">
        <v>58.49</v>
      </c>
      <c r="H9" t="n">
        <v>0.88</v>
      </c>
      <c r="I9" t="n">
        <v>19</v>
      </c>
      <c r="J9" t="n">
        <v>160.28</v>
      </c>
      <c r="K9" t="n">
        <v>49.1</v>
      </c>
      <c r="L9" t="n">
        <v>8</v>
      </c>
      <c r="M9" t="n">
        <v>17</v>
      </c>
      <c r="N9" t="n">
        <v>28.19</v>
      </c>
      <c r="O9" t="n">
        <v>20001.93</v>
      </c>
      <c r="P9" t="n">
        <v>199.13</v>
      </c>
      <c r="Q9" t="n">
        <v>592.6900000000001</v>
      </c>
      <c r="R9" t="n">
        <v>44.46</v>
      </c>
      <c r="S9" t="n">
        <v>30.64</v>
      </c>
      <c r="T9" t="n">
        <v>5738.82</v>
      </c>
      <c r="U9" t="n">
        <v>0.6899999999999999</v>
      </c>
      <c r="V9" t="n">
        <v>0.87</v>
      </c>
      <c r="W9" t="n">
        <v>2.39</v>
      </c>
      <c r="X9" t="n">
        <v>0.36</v>
      </c>
      <c r="Y9" t="n">
        <v>0.5</v>
      </c>
      <c r="Z9" t="n">
        <v>10</v>
      </c>
      <c r="AA9" t="n">
        <v>488.4100254599024</v>
      </c>
      <c r="AB9" t="n">
        <v>668.2641439638426</v>
      </c>
      <c r="AC9" t="n">
        <v>604.4859519785493</v>
      </c>
      <c r="AD9" t="n">
        <v>488410.0254599024</v>
      </c>
      <c r="AE9" t="n">
        <v>668264.1439638425</v>
      </c>
      <c r="AF9" t="n">
        <v>1.140276334709355e-06</v>
      </c>
      <c r="AG9" t="n">
        <v>14</v>
      </c>
      <c r="AH9" t="n">
        <v>604485.9519785494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4.7008</v>
      </c>
      <c r="E10" t="n">
        <v>21.27</v>
      </c>
      <c r="F10" t="n">
        <v>18.48</v>
      </c>
      <c r="G10" t="n">
        <v>65.20999999999999</v>
      </c>
      <c r="H10" t="n">
        <v>0.99</v>
      </c>
      <c r="I10" t="n">
        <v>17</v>
      </c>
      <c r="J10" t="n">
        <v>161.71</v>
      </c>
      <c r="K10" t="n">
        <v>49.1</v>
      </c>
      <c r="L10" t="n">
        <v>9</v>
      </c>
      <c r="M10" t="n">
        <v>15</v>
      </c>
      <c r="N10" t="n">
        <v>28.61</v>
      </c>
      <c r="O10" t="n">
        <v>20177.64</v>
      </c>
      <c r="P10" t="n">
        <v>195.61</v>
      </c>
      <c r="Q10" t="n">
        <v>592.7</v>
      </c>
      <c r="R10" t="n">
        <v>43.33</v>
      </c>
      <c r="S10" t="n">
        <v>30.64</v>
      </c>
      <c r="T10" t="n">
        <v>5183.13</v>
      </c>
      <c r="U10" t="n">
        <v>0.71</v>
      </c>
      <c r="V10" t="n">
        <v>0.88</v>
      </c>
      <c r="W10" t="n">
        <v>2.37</v>
      </c>
      <c r="X10" t="n">
        <v>0.32</v>
      </c>
      <c r="Y10" t="n">
        <v>0.5</v>
      </c>
      <c r="Z10" t="n">
        <v>10</v>
      </c>
      <c r="AA10" t="n">
        <v>482.5672253867191</v>
      </c>
      <c r="AB10" t="n">
        <v>660.2697671375663</v>
      </c>
      <c r="AC10" t="n">
        <v>597.2545472563946</v>
      </c>
      <c r="AD10" t="n">
        <v>482567.2253867192</v>
      </c>
      <c r="AE10" t="n">
        <v>660269.7671375663</v>
      </c>
      <c r="AF10" t="n">
        <v>1.1458583967596e-06</v>
      </c>
      <c r="AG10" t="n">
        <v>14</v>
      </c>
      <c r="AH10" t="n">
        <v>597254.5472563946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4.7209</v>
      </c>
      <c r="E11" t="n">
        <v>21.18</v>
      </c>
      <c r="F11" t="n">
        <v>18.45</v>
      </c>
      <c r="G11" t="n">
        <v>73.79000000000001</v>
      </c>
      <c r="H11" t="n">
        <v>1.09</v>
      </c>
      <c r="I11" t="n">
        <v>15</v>
      </c>
      <c r="J11" t="n">
        <v>163.13</v>
      </c>
      <c r="K11" t="n">
        <v>49.1</v>
      </c>
      <c r="L11" t="n">
        <v>10</v>
      </c>
      <c r="M11" t="n">
        <v>13</v>
      </c>
      <c r="N11" t="n">
        <v>29.04</v>
      </c>
      <c r="O11" t="n">
        <v>20353.94</v>
      </c>
      <c r="P11" t="n">
        <v>192.18</v>
      </c>
      <c r="Q11" t="n">
        <v>592.67</v>
      </c>
      <c r="R11" t="n">
        <v>42.21</v>
      </c>
      <c r="S11" t="n">
        <v>30.64</v>
      </c>
      <c r="T11" t="n">
        <v>4631.19</v>
      </c>
      <c r="U11" t="n">
        <v>0.73</v>
      </c>
      <c r="V11" t="n">
        <v>0.88</v>
      </c>
      <c r="W11" t="n">
        <v>2.38</v>
      </c>
      <c r="X11" t="n">
        <v>0.29</v>
      </c>
      <c r="Y11" t="n">
        <v>0.5</v>
      </c>
      <c r="Z11" t="n">
        <v>10</v>
      </c>
      <c r="AA11" t="n">
        <v>477.1180484909045</v>
      </c>
      <c r="AB11" t="n">
        <v>652.8139629079947</v>
      </c>
      <c r="AC11" t="n">
        <v>590.5103145182063</v>
      </c>
      <c r="AD11" t="n">
        <v>477118.0484909045</v>
      </c>
      <c r="AE11" t="n">
        <v>652813.9629079946</v>
      </c>
      <c r="AF11" t="n">
        <v>1.150757935939074e-06</v>
      </c>
      <c r="AG11" t="n">
        <v>14</v>
      </c>
      <c r="AH11" t="n">
        <v>590510.3145182063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4.7366</v>
      </c>
      <c r="E12" t="n">
        <v>21.11</v>
      </c>
      <c r="F12" t="n">
        <v>18.41</v>
      </c>
      <c r="G12" t="n">
        <v>78.89</v>
      </c>
      <c r="H12" t="n">
        <v>1.18</v>
      </c>
      <c r="I12" t="n">
        <v>14</v>
      </c>
      <c r="J12" t="n">
        <v>164.57</v>
      </c>
      <c r="K12" t="n">
        <v>49.1</v>
      </c>
      <c r="L12" t="n">
        <v>11</v>
      </c>
      <c r="M12" t="n">
        <v>12</v>
      </c>
      <c r="N12" t="n">
        <v>29.47</v>
      </c>
      <c r="O12" t="n">
        <v>20530.82</v>
      </c>
      <c r="P12" t="n">
        <v>188.4</v>
      </c>
      <c r="Q12" t="n">
        <v>592.67</v>
      </c>
      <c r="R12" t="n">
        <v>41.01</v>
      </c>
      <c r="S12" t="n">
        <v>30.64</v>
      </c>
      <c r="T12" t="n">
        <v>4037.21</v>
      </c>
      <c r="U12" t="n">
        <v>0.75</v>
      </c>
      <c r="V12" t="n">
        <v>0.88</v>
      </c>
      <c r="W12" t="n">
        <v>2.37</v>
      </c>
      <c r="X12" t="n">
        <v>0.25</v>
      </c>
      <c r="Y12" t="n">
        <v>0.5</v>
      </c>
      <c r="Z12" t="n">
        <v>10</v>
      </c>
      <c r="AA12" t="n">
        <v>471.5486687022076</v>
      </c>
      <c r="AB12" t="n">
        <v>645.1936917774042</v>
      </c>
      <c r="AC12" t="n">
        <v>583.6173113692016</v>
      </c>
      <c r="AD12" t="n">
        <v>471548.6687022076</v>
      </c>
      <c r="AE12" t="n">
        <v>645193.6917774042</v>
      </c>
      <c r="AF12" t="n">
        <v>1.154584939178762e-06</v>
      </c>
      <c r="AG12" t="n">
        <v>14</v>
      </c>
      <c r="AH12" t="n">
        <v>583617.3113692016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4.7585</v>
      </c>
      <c r="E13" t="n">
        <v>21.02</v>
      </c>
      <c r="F13" t="n">
        <v>18.37</v>
      </c>
      <c r="G13" t="n">
        <v>91.86</v>
      </c>
      <c r="H13" t="n">
        <v>1.28</v>
      </c>
      <c r="I13" t="n">
        <v>12</v>
      </c>
      <c r="J13" t="n">
        <v>166.01</v>
      </c>
      <c r="K13" t="n">
        <v>49.1</v>
      </c>
      <c r="L13" t="n">
        <v>12</v>
      </c>
      <c r="M13" t="n">
        <v>10</v>
      </c>
      <c r="N13" t="n">
        <v>29.91</v>
      </c>
      <c r="O13" t="n">
        <v>20708.3</v>
      </c>
      <c r="P13" t="n">
        <v>184.36</v>
      </c>
      <c r="Q13" t="n">
        <v>592.67</v>
      </c>
      <c r="R13" t="n">
        <v>39.91</v>
      </c>
      <c r="S13" t="n">
        <v>30.64</v>
      </c>
      <c r="T13" t="n">
        <v>3497.57</v>
      </c>
      <c r="U13" t="n">
        <v>0.77</v>
      </c>
      <c r="V13" t="n">
        <v>0.88</v>
      </c>
      <c r="W13" t="n">
        <v>2.37</v>
      </c>
      <c r="X13" t="n">
        <v>0.21</v>
      </c>
      <c r="Y13" t="n">
        <v>0.5</v>
      </c>
      <c r="Z13" t="n">
        <v>10</v>
      </c>
      <c r="AA13" t="n">
        <v>465.327448555797</v>
      </c>
      <c r="AB13" t="n">
        <v>636.6815439122229</v>
      </c>
      <c r="AC13" t="n">
        <v>575.9175509493987</v>
      </c>
      <c r="AD13" t="n">
        <v>465327.448555797</v>
      </c>
      <c r="AE13" t="n">
        <v>636681.5439122228</v>
      </c>
      <c r="AF13" t="n">
        <v>1.159923243060874e-06</v>
      </c>
      <c r="AG13" t="n">
        <v>14</v>
      </c>
      <c r="AH13" t="n">
        <v>575917.5509493987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4.7723</v>
      </c>
      <c r="E14" t="n">
        <v>20.95</v>
      </c>
      <c r="F14" t="n">
        <v>18.34</v>
      </c>
      <c r="G14" t="n">
        <v>100.05</v>
      </c>
      <c r="H14" t="n">
        <v>1.38</v>
      </c>
      <c r="I14" t="n">
        <v>11</v>
      </c>
      <c r="J14" t="n">
        <v>167.45</v>
      </c>
      <c r="K14" t="n">
        <v>49.1</v>
      </c>
      <c r="L14" t="n">
        <v>13</v>
      </c>
      <c r="M14" t="n">
        <v>9</v>
      </c>
      <c r="N14" t="n">
        <v>30.36</v>
      </c>
      <c r="O14" t="n">
        <v>20886.38</v>
      </c>
      <c r="P14" t="n">
        <v>180.48</v>
      </c>
      <c r="Q14" t="n">
        <v>592.67</v>
      </c>
      <c r="R14" t="n">
        <v>39.02</v>
      </c>
      <c r="S14" t="n">
        <v>30.64</v>
      </c>
      <c r="T14" t="n">
        <v>3054.43</v>
      </c>
      <c r="U14" t="n">
        <v>0.79</v>
      </c>
      <c r="V14" t="n">
        <v>0.88</v>
      </c>
      <c r="W14" t="n">
        <v>2.37</v>
      </c>
      <c r="X14" t="n">
        <v>0.18</v>
      </c>
      <c r="Y14" t="n">
        <v>0.5</v>
      </c>
      <c r="Z14" t="n">
        <v>10</v>
      </c>
      <c r="AA14" t="n">
        <v>459.8919755658051</v>
      </c>
      <c r="AB14" t="n">
        <v>629.2444899711713</v>
      </c>
      <c r="AC14" t="n">
        <v>569.1902789985104</v>
      </c>
      <c r="AD14" t="n">
        <v>459891.975565805</v>
      </c>
      <c r="AE14" t="n">
        <v>629244.4899711714</v>
      </c>
      <c r="AF14" t="n">
        <v>1.16328710578111e-06</v>
      </c>
      <c r="AG14" t="n">
        <v>14</v>
      </c>
      <c r="AH14" t="n">
        <v>569190.2789985104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4.7668</v>
      </c>
      <c r="E15" t="n">
        <v>20.98</v>
      </c>
      <c r="F15" t="n">
        <v>18.37</v>
      </c>
      <c r="G15" t="n">
        <v>100.18</v>
      </c>
      <c r="H15" t="n">
        <v>1.47</v>
      </c>
      <c r="I15" t="n">
        <v>11</v>
      </c>
      <c r="J15" t="n">
        <v>168.9</v>
      </c>
      <c r="K15" t="n">
        <v>49.1</v>
      </c>
      <c r="L15" t="n">
        <v>14</v>
      </c>
      <c r="M15" t="n">
        <v>9</v>
      </c>
      <c r="N15" t="n">
        <v>30.81</v>
      </c>
      <c r="O15" t="n">
        <v>21065.06</v>
      </c>
      <c r="P15" t="n">
        <v>176.96</v>
      </c>
      <c r="Q15" t="n">
        <v>592.6799999999999</v>
      </c>
      <c r="R15" t="n">
        <v>39.68</v>
      </c>
      <c r="S15" t="n">
        <v>30.64</v>
      </c>
      <c r="T15" t="n">
        <v>3387.16</v>
      </c>
      <c r="U15" t="n">
        <v>0.77</v>
      </c>
      <c r="V15" t="n">
        <v>0.88</v>
      </c>
      <c r="W15" t="n">
        <v>2.37</v>
      </c>
      <c r="X15" t="n">
        <v>0.21</v>
      </c>
      <c r="Y15" t="n">
        <v>0.5</v>
      </c>
      <c r="Z15" t="n">
        <v>10</v>
      </c>
      <c r="AA15" t="n">
        <v>456.3576096579774</v>
      </c>
      <c r="AB15" t="n">
        <v>624.4086146108624</v>
      </c>
      <c r="AC15" t="n">
        <v>564.8159327953956</v>
      </c>
      <c r="AD15" t="n">
        <v>456357.6096579774</v>
      </c>
      <c r="AE15" t="n">
        <v>624408.6146108625</v>
      </c>
      <c r="AF15" t="n">
        <v>1.161946435856379e-06</v>
      </c>
      <c r="AG15" t="n">
        <v>14</v>
      </c>
      <c r="AH15" t="n">
        <v>564815.9327953956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4.7794</v>
      </c>
      <c r="E16" t="n">
        <v>20.92</v>
      </c>
      <c r="F16" t="n">
        <v>18.34</v>
      </c>
      <c r="G16" t="n">
        <v>110.05</v>
      </c>
      <c r="H16" t="n">
        <v>1.56</v>
      </c>
      <c r="I16" t="n">
        <v>10</v>
      </c>
      <c r="J16" t="n">
        <v>170.35</v>
      </c>
      <c r="K16" t="n">
        <v>49.1</v>
      </c>
      <c r="L16" t="n">
        <v>15</v>
      </c>
      <c r="M16" t="n">
        <v>5</v>
      </c>
      <c r="N16" t="n">
        <v>31.26</v>
      </c>
      <c r="O16" t="n">
        <v>21244.37</v>
      </c>
      <c r="P16" t="n">
        <v>176.19</v>
      </c>
      <c r="Q16" t="n">
        <v>592.67</v>
      </c>
      <c r="R16" t="n">
        <v>38.88</v>
      </c>
      <c r="S16" t="n">
        <v>30.64</v>
      </c>
      <c r="T16" t="n">
        <v>2991.59</v>
      </c>
      <c r="U16" t="n">
        <v>0.79</v>
      </c>
      <c r="V16" t="n">
        <v>0.88</v>
      </c>
      <c r="W16" t="n">
        <v>2.37</v>
      </c>
      <c r="X16" t="n">
        <v>0.18</v>
      </c>
      <c r="Y16" t="n">
        <v>0.5</v>
      </c>
      <c r="Z16" t="n">
        <v>10</v>
      </c>
      <c r="AA16" t="n">
        <v>454.5702221578539</v>
      </c>
      <c r="AB16" t="n">
        <v>621.963032179222</v>
      </c>
      <c r="AC16" t="n">
        <v>562.6037533186346</v>
      </c>
      <c r="AD16" t="n">
        <v>454570.2221578539</v>
      </c>
      <c r="AE16" t="n">
        <v>621963.032179222</v>
      </c>
      <c r="AF16" t="n">
        <v>1.165017788774854e-06</v>
      </c>
      <c r="AG16" t="n">
        <v>14</v>
      </c>
      <c r="AH16" t="n">
        <v>562603.7533186346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4.7797</v>
      </c>
      <c r="E17" t="n">
        <v>20.92</v>
      </c>
      <c r="F17" t="n">
        <v>18.34</v>
      </c>
      <c r="G17" t="n">
        <v>110.04</v>
      </c>
      <c r="H17" t="n">
        <v>1.65</v>
      </c>
      <c r="I17" t="n">
        <v>10</v>
      </c>
      <c r="J17" t="n">
        <v>171.81</v>
      </c>
      <c r="K17" t="n">
        <v>49.1</v>
      </c>
      <c r="L17" t="n">
        <v>16</v>
      </c>
      <c r="M17" t="n">
        <v>2</v>
      </c>
      <c r="N17" t="n">
        <v>31.72</v>
      </c>
      <c r="O17" t="n">
        <v>21424.29</v>
      </c>
      <c r="P17" t="n">
        <v>172.92</v>
      </c>
      <c r="Q17" t="n">
        <v>592.6799999999999</v>
      </c>
      <c r="R17" t="n">
        <v>38.63</v>
      </c>
      <c r="S17" t="n">
        <v>30.64</v>
      </c>
      <c r="T17" t="n">
        <v>2864.27</v>
      </c>
      <c r="U17" t="n">
        <v>0.79</v>
      </c>
      <c r="V17" t="n">
        <v>0.88</v>
      </c>
      <c r="W17" t="n">
        <v>2.38</v>
      </c>
      <c r="X17" t="n">
        <v>0.18</v>
      </c>
      <c r="Y17" t="n">
        <v>0.5</v>
      </c>
      <c r="Z17" t="n">
        <v>10</v>
      </c>
      <c r="AA17" t="n">
        <v>450.8290110879731</v>
      </c>
      <c r="AB17" t="n">
        <v>616.8441421428276</v>
      </c>
      <c r="AC17" t="n">
        <v>557.9734029629063</v>
      </c>
      <c r="AD17" t="n">
        <v>450829.0110879731</v>
      </c>
      <c r="AE17" t="n">
        <v>616844.1421428276</v>
      </c>
      <c r="AF17" t="n">
        <v>1.165090916225294e-06</v>
      </c>
      <c r="AG17" t="n">
        <v>14</v>
      </c>
      <c r="AH17" t="n">
        <v>557973.4029629063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4.7903</v>
      </c>
      <c r="E18" t="n">
        <v>20.88</v>
      </c>
      <c r="F18" t="n">
        <v>18.32</v>
      </c>
      <c r="G18" t="n">
        <v>122.16</v>
      </c>
      <c r="H18" t="n">
        <v>1.74</v>
      </c>
      <c r="I18" t="n">
        <v>9</v>
      </c>
      <c r="J18" t="n">
        <v>173.28</v>
      </c>
      <c r="K18" t="n">
        <v>49.1</v>
      </c>
      <c r="L18" t="n">
        <v>17</v>
      </c>
      <c r="M18" t="n">
        <v>0</v>
      </c>
      <c r="N18" t="n">
        <v>32.18</v>
      </c>
      <c r="O18" t="n">
        <v>21604.83</v>
      </c>
      <c r="P18" t="n">
        <v>173.6</v>
      </c>
      <c r="Q18" t="n">
        <v>592.6799999999999</v>
      </c>
      <c r="R18" t="n">
        <v>38.09</v>
      </c>
      <c r="S18" t="n">
        <v>30.64</v>
      </c>
      <c r="T18" t="n">
        <v>2603.17</v>
      </c>
      <c r="U18" t="n">
        <v>0.8</v>
      </c>
      <c r="V18" t="n">
        <v>0.88</v>
      </c>
      <c r="W18" t="n">
        <v>2.38</v>
      </c>
      <c r="X18" t="n">
        <v>0.17</v>
      </c>
      <c r="Y18" t="n">
        <v>0.5</v>
      </c>
      <c r="Z18" t="n">
        <v>10</v>
      </c>
      <c r="AA18" t="n">
        <v>450.874546155503</v>
      </c>
      <c r="AB18" t="n">
        <v>616.9064452310876</v>
      </c>
      <c r="AC18" t="n">
        <v>558.0297599318654</v>
      </c>
      <c r="AD18" t="n">
        <v>450874.546155503</v>
      </c>
      <c r="AE18" t="n">
        <v>616906.4452310875</v>
      </c>
      <c r="AF18" t="n">
        <v>1.167674752807504e-06</v>
      </c>
      <c r="AG18" t="n">
        <v>14</v>
      </c>
      <c r="AH18" t="n">
        <v>558029.7599318655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2.9971</v>
      </c>
      <c r="E2" t="n">
        <v>33.37</v>
      </c>
      <c r="F2" t="n">
        <v>22.67</v>
      </c>
      <c r="G2" t="n">
        <v>6.16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306.53</v>
      </c>
      <c r="Q2" t="n">
        <v>592.83</v>
      </c>
      <c r="R2" t="n">
        <v>174.18</v>
      </c>
      <c r="S2" t="n">
        <v>30.64</v>
      </c>
      <c r="T2" t="n">
        <v>69587.22</v>
      </c>
      <c r="U2" t="n">
        <v>0.18</v>
      </c>
      <c r="V2" t="n">
        <v>0.71</v>
      </c>
      <c r="W2" t="n">
        <v>2.71</v>
      </c>
      <c r="X2" t="n">
        <v>4.51</v>
      </c>
      <c r="Y2" t="n">
        <v>0.5</v>
      </c>
      <c r="Z2" t="n">
        <v>10</v>
      </c>
      <c r="AA2" t="n">
        <v>1017.33582193908</v>
      </c>
      <c r="AB2" t="n">
        <v>1391.963753265922</v>
      </c>
      <c r="AC2" t="n">
        <v>1259.11668628762</v>
      </c>
      <c r="AD2" t="n">
        <v>1017335.82193908</v>
      </c>
      <c r="AE2" t="n">
        <v>1391963.753265922</v>
      </c>
      <c r="AF2" t="n">
        <v>7.05160722752511e-07</v>
      </c>
      <c r="AG2" t="n">
        <v>22</v>
      </c>
      <c r="AH2" t="n">
        <v>1259116.68628762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3.8084</v>
      </c>
      <c r="E3" t="n">
        <v>26.26</v>
      </c>
      <c r="F3" t="n">
        <v>20.14</v>
      </c>
      <c r="G3" t="n">
        <v>12.33</v>
      </c>
      <c r="H3" t="n">
        <v>0.19</v>
      </c>
      <c r="I3" t="n">
        <v>98</v>
      </c>
      <c r="J3" t="n">
        <v>187.21</v>
      </c>
      <c r="K3" t="n">
        <v>53.44</v>
      </c>
      <c r="L3" t="n">
        <v>2</v>
      </c>
      <c r="M3" t="n">
        <v>96</v>
      </c>
      <c r="N3" t="n">
        <v>36.77</v>
      </c>
      <c r="O3" t="n">
        <v>23322.88</v>
      </c>
      <c r="P3" t="n">
        <v>270.28</v>
      </c>
      <c r="Q3" t="n">
        <v>592.79</v>
      </c>
      <c r="R3" t="n">
        <v>94.65000000000001</v>
      </c>
      <c r="S3" t="n">
        <v>30.64</v>
      </c>
      <c r="T3" t="n">
        <v>30438.55</v>
      </c>
      <c r="U3" t="n">
        <v>0.32</v>
      </c>
      <c r="V3" t="n">
        <v>0.8</v>
      </c>
      <c r="W3" t="n">
        <v>2.52</v>
      </c>
      <c r="X3" t="n">
        <v>1.98</v>
      </c>
      <c r="Y3" t="n">
        <v>0.5</v>
      </c>
      <c r="Z3" t="n">
        <v>10</v>
      </c>
      <c r="AA3" t="n">
        <v>740.6800437590385</v>
      </c>
      <c r="AB3" t="n">
        <v>1013.431112368457</v>
      </c>
      <c r="AC3" t="n">
        <v>916.7106693635097</v>
      </c>
      <c r="AD3" t="n">
        <v>740680.0437590386</v>
      </c>
      <c r="AE3" t="n">
        <v>1013431.112368457</v>
      </c>
      <c r="AF3" t="n">
        <v>8.960442082448577e-07</v>
      </c>
      <c r="AG3" t="n">
        <v>18</v>
      </c>
      <c r="AH3" t="n">
        <v>916710.6693635097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4.1288</v>
      </c>
      <c r="E4" t="n">
        <v>24.22</v>
      </c>
      <c r="F4" t="n">
        <v>19.41</v>
      </c>
      <c r="G4" t="n">
        <v>18.48</v>
      </c>
      <c r="H4" t="n">
        <v>0.28</v>
      </c>
      <c r="I4" t="n">
        <v>63</v>
      </c>
      <c r="J4" t="n">
        <v>188.73</v>
      </c>
      <c r="K4" t="n">
        <v>53.44</v>
      </c>
      <c r="L4" t="n">
        <v>3</v>
      </c>
      <c r="M4" t="n">
        <v>61</v>
      </c>
      <c r="N4" t="n">
        <v>37.29</v>
      </c>
      <c r="O4" t="n">
        <v>23510.33</v>
      </c>
      <c r="P4" t="n">
        <v>258.31</v>
      </c>
      <c r="Q4" t="n">
        <v>592.72</v>
      </c>
      <c r="R4" t="n">
        <v>71.89</v>
      </c>
      <c r="S4" t="n">
        <v>30.64</v>
      </c>
      <c r="T4" t="n">
        <v>19231.51</v>
      </c>
      <c r="U4" t="n">
        <v>0.43</v>
      </c>
      <c r="V4" t="n">
        <v>0.83</v>
      </c>
      <c r="W4" t="n">
        <v>2.46</v>
      </c>
      <c r="X4" t="n">
        <v>1.25</v>
      </c>
      <c r="Y4" t="n">
        <v>0.5</v>
      </c>
      <c r="Z4" t="n">
        <v>10</v>
      </c>
      <c r="AA4" t="n">
        <v>655.7198441659435</v>
      </c>
      <c r="AB4" t="n">
        <v>897.1848191057112</v>
      </c>
      <c r="AC4" t="n">
        <v>811.5587591770636</v>
      </c>
      <c r="AD4" t="n">
        <v>655719.8441659436</v>
      </c>
      <c r="AE4" t="n">
        <v>897184.8191057112</v>
      </c>
      <c r="AF4" t="n">
        <v>9.714282446700368e-07</v>
      </c>
      <c r="AG4" t="n">
        <v>16</v>
      </c>
      <c r="AH4" t="n">
        <v>811558.7591770636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4.3068</v>
      </c>
      <c r="E5" t="n">
        <v>23.22</v>
      </c>
      <c r="F5" t="n">
        <v>19.04</v>
      </c>
      <c r="G5" t="n">
        <v>24.83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251.41</v>
      </c>
      <c r="Q5" t="n">
        <v>592.76</v>
      </c>
      <c r="R5" t="n">
        <v>60.9</v>
      </c>
      <c r="S5" t="n">
        <v>30.64</v>
      </c>
      <c r="T5" t="n">
        <v>13822.68</v>
      </c>
      <c r="U5" t="n">
        <v>0.5</v>
      </c>
      <c r="V5" t="n">
        <v>0.85</v>
      </c>
      <c r="W5" t="n">
        <v>2.42</v>
      </c>
      <c r="X5" t="n">
        <v>0.88</v>
      </c>
      <c r="Y5" t="n">
        <v>0.5</v>
      </c>
      <c r="Z5" t="n">
        <v>10</v>
      </c>
      <c r="AA5" t="n">
        <v>625.8401572174588</v>
      </c>
      <c r="AB5" t="n">
        <v>856.30211322404</v>
      </c>
      <c r="AC5" t="n">
        <v>774.5778413655009</v>
      </c>
      <c r="AD5" t="n">
        <v>625840.1572174588</v>
      </c>
      <c r="AE5" t="n">
        <v>856302.11322404</v>
      </c>
      <c r="AF5" t="n">
        <v>1.013308264906248e-06</v>
      </c>
      <c r="AG5" t="n">
        <v>16</v>
      </c>
      <c r="AH5" t="n">
        <v>774577.8413655009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4.3976</v>
      </c>
      <c r="E6" t="n">
        <v>22.74</v>
      </c>
      <c r="F6" t="n">
        <v>18.89</v>
      </c>
      <c r="G6" t="n">
        <v>30.64</v>
      </c>
      <c r="H6" t="n">
        <v>0.46</v>
      </c>
      <c r="I6" t="n">
        <v>37</v>
      </c>
      <c r="J6" t="n">
        <v>191.78</v>
      </c>
      <c r="K6" t="n">
        <v>53.44</v>
      </c>
      <c r="L6" t="n">
        <v>5</v>
      </c>
      <c r="M6" t="n">
        <v>35</v>
      </c>
      <c r="N6" t="n">
        <v>38.35</v>
      </c>
      <c r="O6" t="n">
        <v>23887.36</v>
      </c>
      <c r="P6" t="n">
        <v>247.59</v>
      </c>
      <c r="Q6" t="n">
        <v>592.6900000000001</v>
      </c>
      <c r="R6" t="n">
        <v>55.95</v>
      </c>
      <c r="S6" t="n">
        <v>30.64</v>
      </c>
      <c r="T6" t="n">
        <v>11389.06</v>
      </c>
      <c r="U6" t="n">
        <v>0.55</v>
      </c>
      <c r="V6" t="n">
        <v>0.86</v>
      </c>
      <c r="W6" t="n">
        <v>2.42</v>
      </c>
      <c r="X6" t="n">
        <v>0.73</v>
      </c>
      <c r="Y6" t="n">
        <v>0.5</v>
      </c>
      <c r="Z6" t="n">
        <v>10</v>
      </c>
      <c r="AA6" t="n">
        <v>599.2031712947532</v>
      </c>
      <c r="AB6" t="n">
        <v>819.8562139437126</v>
      </c>
      <c r="AC6" t="n">
        <v>741.6102875603472</v>
      </c>
      <c r="AD6" t="n">
        <v>599203.1712947532</v>
      </c>
      <c r="AE6" t="n">
        <v>819856.2139437126</v>
      </c>
      <c r="AF6" t="n">
        <v>1.034671780846966e-06</v>
      </c>
      <c r="AG6" t="n">
        <v>15</v>
      </c>
      <c r="AH6" t="n">
        <v>741610.2875603471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4.48</v>
      </c>
      <c r="E7" t="n">
        <v>22.32</v>
      </c>
      <c r="F7" t="n">
        <v>18.74</v>
      </c>
      <c r="G7" t="n">
        <v>37.47</v>
      </c>
      <c r="H7" t="n">
        <v>0.55</v>
      </c>
      <c r="I7" t="n">
        <v>30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243.11</v>
      </c>
      <c r="Q7" t="n">
        <v>592.6900000000001</v>
      </c>
      <c r="R7" t="n">
        <v>51.19</v>
      </c>
      <c r="S7" t="n">
        <v>30.64</v>
      </c>
      <c r="T7" t="n">
        <v>9044.379999999999</v>
      </c>
      <c r="U7" t="n">
        <v>0.6</v>
      </c>
      <c r="V7" t="n">
        <v>0.86</v>
      </c>
      <c r="W7" t="n">
        <v>2.4</v>
      </c>
      <c r="X7" t="n">
        <v>0.58</v>
      </c>
      <c r="Y7" t="n">
        <v>0.5</v>
      </c>
      <c r="Z7" t="n">
        <v>10</v>
      </c>
      <c r="AA7" t="n">
        <v>585.2797371441596</v>
      </c>
      <c r="AB7" t="n">
        <v>800.8055570803079</v>
      </c>
      <c r="AC7" t="n">
        <v>724.3777986502209</v>
      </c>
      <c r="AD7" t="n">
        <v>585279.7371441596</v>
      </c>
      <c r="AE7" t="n">
        <v>800805.557080308</v>
      </c>
      <c r="AF7" t="n">
        <v>1.054058936282156e-06</v>
      </c>
      <c r="AG7" t="n">
        <v>15</v>
      </c>
      <c r="AH7" t="n">
        <v>724377.798650221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4.5272</v>
      </c>
      <c r="E8" t="n">
        <v>22.09</v>
      </c>
      <c r="F8" t="n">
        <v>18.65</v>
      </c>
      <c r="G8" t="n">
        <v>43.04</v>
      </c>
      <c r="H8" t="n">
        <v>0.64</v>
      </c>
      <c r="I8" t="n">
        <v>26</v>
      </c>
      <c r="J8" t="n">
        <v>194.86</v>
      </c>
      <c r="K8" t="n">
        <v>53.44</v>
      </c>
      <c r="L8" t="n">
        <v>7</v>
      </c>
      <c r="M8" t="n">
        <v>24</v>
      </c>
      <c r="N8" t="n">
        <v>39.43</v>
      </c>
      <c r="O8" t="n">
        <v>24267.28</v>
      </c>
      <c r="P8" t="n">
        <v>240.03</v>
      </c>
      <c r="Q8" t="n">
        <v>592.67</v>
      </c>
      <c r="R8" t="n">
        <v>48.7</v>
      </c>
      <c r="S8" t="n">
        <v>30.64</v>
      </c>
      <c r="T8" t="n">
        <v>7823.03</v>
      </c>
      <c r="U8" t="n">
        <v>0.63</v>
      </c>
      <c r="V8" t="n">
        <v>0.87</v>
      </c>
      <c r="W8" t="n">
        <v>2.39</v>
      </c>
      <c r="X8" t="n">
        <v>0.49</v>
      </c>
      <c r="Y8" t="n">
        <v>0.5</v>
      </c>
      <c r="Z8" t="n">
        <v>10</v>
      </c>
      <c r="AA8" t="n">
        <v>576.8921036598455</v>
      </c>
      <c r="AB8" t="n">
        <v>789.3292269107956</v>
      </c>
      <c r="AC8" t="n">
        <v>713.9967533249564</v>
      </c>
      <c r="AD8" t="n">
        <v>576892.1036598454</v>
      </c>
      <c r="AE8" t="n">
        <v>789329.2269107956</v>
      </c>
      <c r="AF8" t="n">
        <v>1.065164200075129e-06</v>
      </c>
      <c r="AG8" t="n">
        <v>15</v>
      </c>
      <c r="AH8" t="n">
        <v>713996.7533249564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4.5601</v>
      </c>
      <c r="E9" t="n">
        <v>21.93</v>
      </c>
      <c r="F9" t="n">
        <v>18.6</v>
      </c>
      <c r="G9" t="n">
        <v>48.53</v>
      </c>
      <c r="H9" t="n">
        <v>0.72</v>
      </c>
      <c r="I9" t="n">
        <v>23</v>
      </c>
      <c r="J9" t="n">
        <v>196.41</v>
      </c>
      <c r="K9" t="n">
        <v>53.44</v>
      </c>
      <c r="L9" t="n">
        <v>8</v>
      </c>
      <c r="M9" t="n">
        <v>21</v>
      </c>
      <c r="N9" t="n">
        <v>39.98</v>
      </c>
      <c r="O9" t="n">
        <v>24458.36</v>
      </c>
      <c r="P9" t="n">
        <v>237.81</v>
      </c>
      <c r="Q9" t="n">
        <v>592.67</v>
      </c>
      <c r="R9" t="n">
        <v>47.03</v>
      </c>
      <c r="S9" t="n">
        <v>30.64</v>
      </c>
      <c r="T9" t="n">
        <v>6999.98</v>
      </c>
      <c r="U9" t="n">
        <v>0.65</v>
      </c>
      <c r="V9" t="n">
        <v>0.87</v>
      </c>
      <c r="W9" t="n">
        <v>2.39</v>
      </c>
      <c r="X9" t="n">
        <v>0.45</v>
      </c>
      <c r="Y9" t="n">
        <v>0.5</v>
      </c>
      <c r="Z9" t="n">
        <v>10</v>
      </c>
      <c r="AA9" t="n">
        <v>571.1317033326941</v>
      </c>
      <c r="AB9" t="n">
        <v>781.4475930522606</v>
      </c>
      <c r="AC9" t="n">
        <v>706.8673315399374</v>
      </c>
      <c r="AD9" t="n">
        <v>571131.7033326941</v>
      </c>
      <c r="AE9" t="n">
        <v>781447.5930522606</v>
      </c>
      <c r="AF9" t="n">
        <v>1.072904945388451e-06</v>
      </c>
      <c r="AG9" t="n">
        <v>15</v>
      </c>
      <c r="AH9" t="n">
        <v>706867.3315399374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4.5979</v>
      </c>
      <c r="E10" t="n">
        <v>21.75</v>
      </c>
      <c r="F10" t="n">
        <v>18.54</v>
      </c>
      <c r="G10" t="n">
        <v>55.61</v>
      </c>
      <c r="H10" t="n">
        <v>0.8100000000000001</v>
      </c>
      <c r="I10" t="n">
        <v>20</v>
      </c>
      <c r="J10" t="n">
        <v>197.97</v>
      </c>
      <c r="K10" t="n">
        <v>53.44</v>
      </c>
      <c r="L10" t="n">
        <v>9</v>
      </c>
      <c r="M10" t="n">
        <v>18</v>
      </c>
      <c r="N10" t="n">
        <v>40.53</v>
      </c>
      <c r="O10" t="n">
        <v>24650.18</v>
      </c>
      <c r="P10" t="n">
        <v>235.04</v>
      </c>
      <c r="Q10" t="n">
        <v>592.67</v>
      </c>
      <c r="R10" t="n">
        <v>44.94</v>
      </c>
      <c r="S10" t="n">
        <v>30.64</v>
      </c>
      <c r="T10" t="n">
        <v>5971.48</v>
      </c>
      <c r="U10" t="n">
        <v>0.68</v>
      </c>
      <c r="V10" t="n">
        <v>0.87</v>
      </c>
      <c r="W10" t="n">
        <v>2.39</v>
      </c>
      <c r="X10" t="n">
        <v>0.38</v>
      </c>
      <c r="Y10" t="n">
        <v>0.5</v>
      </c>
      <c r="Z10" t="n">
        <v>10</v>
      </c>
      <c r="AA10" t="n">
        <v>564.3414577547436</v>
      </c>
      <c r="AB10" t="n">
        <v>772.156879488016</v>
      </c>
      <c r="AC10" t="n">
        <v>698.4633106386659</v>
      </c>
      <c r="AD10" t="n">
        <v>564341.4577547436</v>
      </c>
      <c r="AE10" t="n">
        <v>772156.879488016</v>
      </c>
      <c r="AF10" t="n">
        <v>1.081798567663331e-06</v>
      </c>
      <c r="AG10" t="n">
        <v>15</v>
      </c>
      <c r="AH10" t="n">
        <v>698463.3106386659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4.623</v>
      </c>
      <c r="E11" t="n">
        <v>21.63</v>
      </c>
      <c r="F11" t="n">
        <v>18.49</v>
      </c>
      <c r="G11" t="n">
        <v>61.64</v>
      </c>
      <c r="H11" t="n">
        <v>0.89</v>
      </c>
      <c r="I11" t="n">
        <v>18</v>
      </c>
      <c r="J11" t="n">
        <v>199.53</v>
      </c>
      <c r="K11" t="n">
        <v>53.44</v>
      </c>
      <c r="L11" t="n">
        <v>10</v>
      </c>
      <c r="M11" t="n">
        <v>16</v>
      </c>
      <c r="N11" t="n">
        <v>41.1</v>
      </c>
      <c r="O11" t="n">
        <v>24842.77</v>
      </c>
      <c r="P11" t="n">
        <v>232.08</v>
      </c>
      <c r="Q11" t="n">
        <v>592.67</v>
      </c>
      <c r="R11" t="n">
        <v>43.65</v>
      </c>
      <c r="S11" t="n">
        <v>30.64</v>
      </c>
      <c r="T11" t="n">
        <v>5337.1</v>
      </c>
      <c r="U11" t="n">
        <v>0.7</v>
      </c>
      <c r="V11" t="n">
        <v>0.88</v>
      </c>
      <c r="W11" t="n">
        <v>2.38</v>
      </c>
      <c r="X11" t="n">
        <v>0.33</v>
      </c>
      <c r="Y11" t="n">
        <v>0.5</v>
      </c>
      <c r="Z11" t="n">
        <v>10</v>
      </c>
      <c r="AA11" t="n">
        <v>558.5191552284314</v>
      </c>
      <c r="AB11" t="n">
        <v>764.1905483096566</v>
      </c>
      <c r="AC11" t="n">
        <v>691.2572749271529</v>
      </c>
      <c r="AD11" t="n">
        <v>558519.1552284313</v>
      </c>
      <c r="AE11" t="n">
        <v>764190.5483096566</v>
      </c>
      <c r="AF11" t="n">
        <v>1.087704121078662e-06</v>
      </c>
      <c r="AG11" t="n">
        <v>15</v>
      </c>
      <c r="AH11" t="n">
        <v>691257.2749271529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4.6477</v>
      </c>
      <c r="E12" t="n">
        <v>21.52</v>
      </c>
      <c r="F12" t="n">
        <v>18.45</v>
      </c>
      <c r="G12" t="n">
        <v>69.19</v>
      </c>
      <c r="H12" t="n">
        <v>0.97</v>
      </c>
      <c r="I12" t="n">
        <v>16</v>
      </c>
      <c r="J12" t="n">
        <v>201.1</v>
      </c>
      <c r="K12" t="n">
        <v>53.44</v>
      </c>
      <c r="L12" t="n">
        <v>11</v>
      </c>
      <c r="M12" t="n">
        <v>14</v>
      </c>
      <c r="N12" t="n">
        <v>41.66</v>
      </c>
      <c r="O12" t="n">
        <v>25036.12</v>
      </c>
      <c r="P12" t="n">
        <v>229.57</v>
      </c>
      <c r="Q12" t="n">
        <v>592.6799999999999</v>
      </c>
      <c r="R12" t="n">
        <v>42.37</v>
      </c>
      <c r="S12" t="n">
        <v>30.64</v>
      </c>
      <c r="T12" t="n">
        <v>4707.39</v>
      </c>
      <c r="U12" t="n">
        <v>0.72</v>
      </c>
      <c r="V12" t="n">
        <v>0.88</v>
      </c>
      <c r="W12" t="n">
        <v>2.38</v>
      </c>
      <c r="X12" t="n">
        <v>0.29</v>
      </c>
      <c r="Y12" t="n">
        <v>0.5</v>
      </c>
      <c r="Z12" t="n">
        <v>10</v>
      </c>
      <c r="AA12" t="n">
        <v>553.3727997421003</v>
      </c>
      <c r="AB12" t="n">
        <v>757.1490776920782</v>
      </c>
      <c r="AC12" t="n">
        <v>684.8878323825502</v>
      </c>
      <c r="AD12" t="n">
        <v>553372.7997421003</v>
      </c>
      <c r="AE12" t="n">
        <v>757149.0776920782</v>
      </c>
      <c r="AF12" t="n">
        <v>1.093515562088968e-06</v>
      </c>
      <c r="AG12" t="n">
        <v>15</v>
      </c>
      <c r="AH12" t="n">
        <v>684887.8323825502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4.6565</v>
      </c>
      <c r="E13" t="n">
        <v>21.48</v>
      </c>
      <c r="F13" t="n">
        <v>18.45</v>
      </c>
      <c r="G13" t="n">
        <v>73.79000000000001</v>
      </c>
      <c r="H13" t="n">
        <v>1.05</v>
      </c>
      <c r="I13" t="n">
        <v>15</v>
      </c>
      <c r="J13" t="n">
        <v>202.67</v>
      </c>
      <c r="K13" t="n">
        <v>53.44</v>
      </c>
      <c r="L13" t="n">
        <v>12</v>
      </c>
      <c r="M13" t="n">
        <v>13</v>
      </c>
      <c r="N13" t="n">
        <v>42.24</v>
      </c>
      <c r="O13" t="n">
        <v>25230.25</v>
      </c>
      <c r="P13" t="n">
        <v>227.54</v>
      </c>
      <c r="Q13" t="n">
        <v>592.6900000000001</v>
      </c>
      <c r="R13" t="n">
        <v>42.24</v>
      </c>
      <c r="S13" t="n">
        <v>30.64</v>
      </c>
      <c r="T13" t="n">
        <v>4645.95</v>
      </c>
      <c r="U13" t="n">
        <v>0.73</v>
      </c>
      <c r="V13" t="n">
        <v>0.88</v>
      </c>
      <c r="W13" t="n">
        <v>2.38</v>
      </c>
      <c r="X13" t="n">
        <v>0.29</v>
      </c>
      <c r="Y13" t="n">
        <v>0.5</v>
      </c>
      <c r="Z13" t="n">
        <v>10</v>
      </c>
      <c r="AA13" t="n">
        <v>538.1245600402369</v>
      </c>
      <c r="AB13" t="n">
        <v>736.28576342713</v>
      </c>
      <c r="AC13" t="n">
        <v>666.0156835492032</v>
      </c>
      <c r="AD13" t="n">
        <v>538124.5600402369</v>
      </c>
      <c r="AE13" t="n">
        <v>736285.7634271299</v>
      </c>
      <c r="AF13" t="n">
        <v>1.095586034999522e-06</v>
      </c>
      <c r="AG13" t="n">
        <v>14</v>
      </c>
      <c r="AH13" t="n">
        <v>666015.6835492032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4.6749</v>
      </c>
      <c r="E14" t="n">
        <v>21.39</v>
      </c>
      <c r="F14" t="n">
        <v>18.4</v>
      </c>
      <c r="G14" t="n">
        <v>78.86</v>
      </c>
      <c r="H14" t="n">
        <v>1.13</v>
      </c>
      <c r="I14" t="n">
        <v>14</v>
      </c>
      <c r="J14" t="n">
        <v>204.25</v>
      </c>
      <c r="K14" t="n">
        <v>53.44</v>
      </c>
      <c r="L14" t="n">
        <v>13</v>
      </c>
      <c r="M14" t="n">
        <v>12</v>
      </c>
      <c r="N14" t="n">
        <v>42.82</v>
      </c>
      <c r="O14" t="n">
        <v>25425.3</v>
      </c>
      <c r="P14" t="n">
        <v>224.53</v>
      </c>
      <c r="Q14" t="n">
        <v>592.6900000000001</v>
      </c>
      <c r="R14" t="n">
        <v>40.76</v>
      </c>
      <c r="S14" t="n">
        <v>30.64</v>
      </c>
      <c r="T14" t="n">
        <v>3910.13</v>
      </c>
      <c r="U14" t="n">
        <v>0.75</v>
      </c>
      <c r="V14" t="n">
        <v>0.88</v>
      </c>
      <c r="W14" t="n">
        <v>2.37</v>
      </c>
      <c r="X14" t="n">
        <v>0.24</v>
      </c>
      <c r="Y14" t="n">
        <v>0.5</v>
      </c>
      <c r="Z14" t="n">
        <v>10</v>
      </c>
      <c r="AA14" t="n">
        <v>532.9088576844262</v>
      </c>
      <c r="AB14" t="n">
        <v>729.1494093633617</v>
      </c>
      <c r="AC14" t="n">
        <v>659.560413101345</v>
      </c>
      <c r="AD14" t="n">
        <v>532908.8576844261</v>
      </c>
      <c r="AE14" t="n">
        <v>729149.4093633617</v>
      </c>
      <c r="AF14" t="n">
        <v>1.099915205630681e-06</v>
      </c>
      <c r="AG14" t="n">
        <v>14</v>
      </c>
      <c r="AH14" t="n">
        <v>659560.4131013451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4.6843</v>
      </c>
      <c r="E15" t="n">
        <v>21.35</v>
      </c>
      <c r="F15" t="n">
        <v>18.4</v>
      </c>
      <c r="G15" t="n">
        <v>84.90000000000001</v>
      </c>
      <c r="H15" t="n">
        <v>1.21</v>
      </c>
      <c r="I15" t="n">
        <v>13</v>
      </c>
      <c r="J15" t="n">
        <v>205.84</v>
      </c>
      <c r="K15" t="n">
        <v>53.44</v>
      </c>
      <c r="L15" t="n">
        <v>14</v>
      </c>
      <c r="M15" t="n">
        <v>11</v>
      </c>
      <c r="N15" t="n">
        <v>43.4</v>
      </c>
      <c r="O15" t="n">
        <v>25621.03</v>
      </c>
      <c r="P15" t="n">
        <v>223.23</v>
      </c>
      <c r="Q15" t="n">
        <v>592.67</v>
      </c>
      <c r="R15" t="n">
        <v>40.73</v>
      </c>
      <c r="S15" t="n">
        <v>30.64</v>
      </c>
      <c r="T15" t="n">
        <v>3901.84</v>
      </c>
      <c r="U15" t="n">
        <v>0.75</v>
      </c>
      <c r="V15" t="n">
        <v>0.88</v>
      </c>
      <c r="W15" t="n">
        <v>2.37</v>
      </c>
      <c r="X15" t="n">
        <v>0.24</v>
      </c>
      <c r="Y15" t="n">
        <v>0.5</v>
      </c>
      <c r="Z15" t="n">
        <v>10</v>
      </c>
      <c r="AA15" t="n">
        <v>530.6742618070608</v>
      </c>
      <c r="AB15" t="n">
        <v>726.0919367005376</v>
      </c>
      <c r="AC15" t="n">
        <v>656.7947413382714</v>
      </c>
      <c r="AD15" t="n">
        <v>530674.2618070608</v>
      </c>
      <c r="AE15" t="n">
        <v>726091.9367005377</v>
      </c>
      <c r="AF15" t="n">
        <v>1.102126847148773e-06</v>
      </c>
      <c r="AG15" t="n">
        <v>14</v>
      </c>
      <c r="AH15" t="n">
        <v>656794.7413382714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4.6924</v>
      </c>
      <c r="E16" t="n">
        <v>21.31</v>
      </c>
      <c r="F16" t="n">
        <v>18.4</v>
      </c>
      <c r="G16" t="n">
        <v>91.98</v>
      </c>
      <c r="H16" t="n">
        <v>1.28</v>
      </c>
      <c r="I16" t="n">
        <v>12</v>
      </c>
      <c r="J16" t="n">
        <v>207.43</v>
      </c>
      <c r="K16" t="n">
        <v>53.44</v>
      </c>
      <c r="L16" t="n">
        <v>15</v>
      </c>
      <c r="M16" t="n">
        <v>10</v>
      </c>
      <c r="N16" t="n">
        <v>44</v>
      </c>
      <c r="O16" t="n">
        <v>25817.56</v>
      </c>
      <c r="P16" t="n">
        <v>220.54</v>
      </c>
      <c r="Q16" t="n">
        <v>592.67</v>
      </c>
      <c r="R16" t="n">
        <v>40.54</v>
      </c>
      <c r="S16" t="n">
        <v>30.64</v>
      </c>
      <c r="T16" t="n">
        <v>3812.93</v>
      </c>
      <c r="U16" t="n">
        <v>0.76</v>
      </c>
      <c r="V16" t="n">
        <v>0.88</v>
      </c>
      <c r="W16" t="n">
        <v>2.38</v>
      </c>
      <c r="X16" t="n">
        <v>0.24</v>
      </c>
      <c r="Y16" t="n">
        <v>0.5</v>
      </c>
      <c r="Z16" t="n">
        <v>10</v>
      </c>
      <c r="AA16" t="n">
        <v>526.9353437834953</v>
      </c>
      <c r="AB16" t="n">
        <v>720.9761841112739</v>
      </c>
      <c r="AC16" t="n">
        <v>652.167228996123</v>
      </c>
      <c r="AD16" t="n">
        <v>526935.3437834954</v>
      </c>
      <c r="AE16" t="n">
        <v>720976.184111274</v>
      </c>
      <c r="AF16" t="n">
        <v>1.104032623350533e-06</v>
      </c>
      <c r="AG16" t="n">
        <v>14</v>
      </c>
      <c r="AH16" t="n">
        <v>652167.228996123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4.7093</v>
      </c>
      <c r="E17" t="n">
        <v>21.23</v>
      </c>
      <c r="F17" t="n">
        <v>18.36</v>
      </c>
      <c r="G17" t="n">
        <v>100.13</v>
      </c>
      <c r="H17" t="n">
        <v>1.36</v>
      </c>
      <c r="I17" t="n">
        <v>11</v>
      </c>
      <c r="J17" t="n">
        <v>209.03</v>
      </c>
      <c r="K17" t="n">
        <v>53.44</v>
      </c>
      <c r="L17" t="n">
        <v>16</v>
      </c>
      <c r="M17" t="n">
        <v>9</v>
      </c>
      <c r="N17" t="n">
        <v>44.6</v>
      </c>
      <c r="O17" t="n">
        <v>26014.91</v>
      </c>
      <c r="P17" t="n">
        <v>217.58</v>
      </c>
      <c r="Q17" t="n">
        <v>592.67</v>
      </c>
      <c r="R17" t="n">
        <v>39.28</v>
      </c>
      <c r="S17" t="n">
        <v>30.64</v>
      </c>
      <c r="T17" t="n">
        <v>3186.38</v>
      </c>
      <c r="U17" t="n">
        <v>0.78</v>
      </c>
      <c r="V17" t="n">
        <v>0.88</v>
      </c>
      <c r="W17" t="n">
        <v>2.37</v>
      </c>
      <c r="X17" t="n">
        <v>0.2</v>
      </c>
      <c r="Y17" t="n">
        <v>0.5</v>
      </c>
      <c r="Z17" t="n">
        <v>10</v>
      </c>
      <c r="AA17" t="n">
        <v>522.0260316255858</v>
      </c>
      <c r="AB17" t="n">
        <v>714.2590466332554</v>
      </c>
      <c r="AC17" t="n">
        <v>646.0911656914446</v>
      </c>
      <c r="AD17" t="n">
        <v>522026.0316255857</v>
      </c>
      <c r="AE17" t="n">
        <v>714259.0466332553</v>
      </c>
      <c r="AF17" t="n">
        <v>1.108008872462847e-06</v>
      </c>
      <c r="AG17" t="n">
        <v>14</v>
      </c>
      <c r="AH17" t="n">
        <v>646091.1656914447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4.7216</v>
      </c>
      <c r="E18" t="n">
        <v>21.18</v>
      </c>
      <c r="F18" t="n">
        <v>18.34</v>
      </c>
      <c r="G18" t="n">
        <v>110.03</v>
      </c>
      <c r="H18" t="n">
        <v>1.43</v>
      </c>
      <c r="I18" t="n">
        <v>10</v>
      </c>
      <c r="J18" t="n">
        <v>210.64</v>
      </c>
      <c r="K18" t="n">
        <v>53.44</v>
      </c>
      <c r="L18" t="n">
        <v>17</v>
      </c>
      <c r="M18" t="n">
        <v>8</v>
      </c>
      <c r="N18" t="n">
        <v>45.21</v>
      </c>
      <c r="O18" t="n">
        <v>26213.09</v>
      </c>
      <c r="P18" t="n">
        <v>213.73</v>
      </c>
      <c r="Q18" t="n">
        <v>592.67</v>
      </c>
      <c r="R18" t="n">
        <v>38.84</v>
      </c>
      <c r="S18" t="n">
        <v>30.64</v>
      </c>
      <c r="T18" t="n">
        <v>2972.83</v>
      </c>
      <c r="U18" t="n">
        <v>0.79</v>
      </c>
      <c r="V18" t="n">
        <v>0.88</v>
      </c>
      <c r="W18" t="n">
        <v>2.37</v>
      </c>
      <c r="X18" t="n">
        <v>0.18</v>
      </c>
      <c r="Y18" t="n">
        <v>0.5</v>
      </c>
      <c r="Z18" t="n">
        <v>10</v>
      </c>
      <c r="AA18" t="n">
        <v>516.5695241839352</v>
      </c>
      <c r="AB18" t="n">
        <v>706.7932124274702</v>
      </c>
      <c r="AC18" t="n">
        <v>639.3378602238956</v>
      </c>
      <c r="AD18" t="n">
        <v>516569.5241839351</v>
      </c>
      <c r="AE18" t="n">
        <v>706793.2124274701</v>
      </c>
      <c r="AF18" t="n">
        <v>1.110902828917372e-06</v>
      </c>
      <c r="AG18" t="n">
        <v>14</v>
      </c>
      <c r="AH18" t="n">
        <v>639337.8602238956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4.7216</v>
      </c>
      <c r="E19" t="n">
        <v>21.18</v>
      </c>
      <c r="F19" t="n">
        <v>18.34</v>
      </c>
      <c r="G19" t="n">
        <v>110.03</v>
      </c>
      <c r="H19" t="n">
        <v>1.51</v>
      </c>
      <c r="I19" t="n">
        <v>10</v>
      </c>
      <c r="J19" t="n">
        <v>212.25</v>
      </c>
      <c r="K19" t="n">
        <v>53.44</v>
      </c>
      <c r="L19" t="n">
        <v>18</v>
      </c>
      <c r="M19" t="n">
        <v>8</v>
      </c>
      <c r="N19" t="n">
        <v>45.82</v>
      </c>
      <c r="O19" t="n">
        <v>26412.11</v>
      </c>
      <c r="P19" t="n">
        <v>213.56</v>
      </c>
      <c r="Q19" t="n">
        <v>592.67</v>
      </c>
      <c r="R19" t="n">
        <v>38.79</v>
      </c>
      <c r="S19" t="n">
        <v>30.64</v>
      </c>
      <c r="T19" t="n">
        <v>2948.75</v>
      </c>
      <c r="U19" t="n">
        <v>0.79</v>
      </c>
      <c r="V19" t="n">
        <v>0.88</v>
      </c>
      <c r="W19" t="n">
        <v>2.37</v>
      </c>
      <c r="X19" t="n">
        <v>0.18</v>
      </c>
      <c r="Y19" t="n">
        <v>0.5</v>
      </c>
      <c r="Z19" t="n">
        <v>10</v>
      </c>
      <c r="AA19" t="n">
        <v>516.3735878580324</v>
      </c>
      <c r="AB19" t="n">
        <v>706.5251237022692</v>
      </c>
      <c r="AC19" t="n">
        <v>639.095357510363</v>
      </c>
      <c r="AD19" t="n">
        <v>516373.5878580323</v>
      </c>
      <c r="AE19" t="n">
        <v>706525.1237022692</v>
      </c>
      <c r="AF19" t="n">
        <v>1.110902828917372e-06</v>
      </c>
      <c r="AG19" t="n">
        <v>14</v>
      </c>
      <c r="AH19" t="n">
        <v>639095.357510363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4.735</v>
      </c>
      <c r="E20" t="n">
        <v>21.12</v>
      </c>
      <c r="F20" t="n">
        <v>18.32</v>
      </c>
      <c r="G20" t="n">
        <v>122.1</v>
      </c>
      <c r="H20" t="n">
        <v>1.58</v>
      </c>
      <c r="I20" t="n">
        <v>9</v>
      </c>
      <c r="J20" t="n">
        <v>213.87</v>
      </c>
      <c r="K20" t="n">
        <v>53.44</v>
      </c>
      <c r="L20" t="n">
        <v>19</v>
      </c>
      <c r="M20" t="n">
        <v>7</v>
      </c>
      <c r="N20" t="n">
        <v>46.44</v>
      </c>
      <c r="O20" t="n">
        <v>26611.98</v>
      </c>
      <c r="P20" t="n">
        <v>209.26</v>
      </c>
      <c r="Q20" t="n">
        <v>592.67</v>
      </c>
      <c r="R20" t="n">
        <v>38.16</v>
      </c>
      <c r="S20" t="n">
        <v>30.64</v>
      </c>
      <c r="T20" t="n">
        <v>2637.98</v>
      </c>
      <c r="U20" t="n">
        <v>0.8</v>
      </c>
      <c r="V20" t="n">
        <v>0.88</v>
      </c>
      <c r="W20" t="n">
        <v>2.37</v>
      </c>
      <c r="X20" t="n">
        <v>0.16</v>
      </c>
      <c r="Y20" t="n">
        <v>0.5</v>
      </c>
      <c r="Z20" t="n">
        <v>10</v>
      </c>
      <c r="AA20" t="n">
        <v>510.3500054138677</v>
      </c>
      <c r="AB20" t="n">
        <v>698.2833924604607</v>
      </c>
      <c r="AC20" t="n">
        <v>631.6402055309302</v>
      </c>
      <c r="AD20" t="n">
        <v>510350.0054138676</v>
      </c>
      <c r="AE20" t="n">
        <v>698283.3924604608</v>
      </c>
      <c r="AF20" t="n">
        <v>1.114055594485716e-06</v>
      </c>
      <c r="AG20" t="n">
        <v>14</v>
      </c>
      <c r="AH20" t="n">
        <v>631640.2055309302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4.7352</v>
      </c>
      <c r="E21" t="n">
        <v>21.12</v>
      </c>
      <c r="F21" t="n">
        <v>18.32</v>
      </c>
      <c r="G21" t="n">
        <v>122.1</v>
      </c>
      <c r="H21" t="n">
        <v>1.65</v>
      </c>
      <c r="I21" t="n">
        <v>9</v>
      </c>
      <c r="J21" t="n">
        <v>215.5</v>
      </c>
      <c r="K21" t="n">
        <v>53.44</v>
      </c>
      <c r="L21" t="n">
        <v>20</v>
      </c>
      <c r="M21" t="n">
        <v>7</v>
      </c>
      <c r="N21" t="n">
        <v>47.07</v>
      </c>
      <c r="O21" t="n">
        <v>26812.71</v>
      </c>
      <c r="P21" t="n">
        <v>208.77</v>
      </c>
      <c r="Q21" t="n">
        <v>592.67</v>
      </c>
      <c r="R21" t="n">
        <v>38.03</v>
      </c>
      <c r="S21" t="n">
        <v>30.64</v>
      </c>
      <c r="T21" t="n">
        <v>2573.45</v>
      </c>
      <c r="U21" t="n">
        <v>0.8100000000000001</v>
      </c>
      <c r="V21" t="n">
        <v>0.88</v>
      </c>
      <c r="W21" t="n">
        <v>2.37</v>
      </c>
      <c r="X21" t="n">
        <v>0.16</v>
      </c>
      <c r="Y21" t="n">
        <v>0.5</v>
      </c>
      <c r="Z21" t="n">
        <v>10</v>
      </c>
      <c r="AA21" t="n">
        <v>509.7725770461652</v>
      </c>
      <c r="AB21" t="n">
        <v>697.4933294934286</v>
      </c>
      <c r="AC21" t="n">
        <v>630.9255450646112</v>
      </c>
      <c r="AD21" t="n">
        <v>509772.5770461652</v>
      </c>
      <c r="AE21" t="n">
        <v>697493.3294934286</v>
      </c>
      <c r="AF21" t="n">
        <v>1.114102650688229e-06</v>
      </c>
      <c r="AG21" t="n">
        <v>14</v>
      </c>
      <c r="AH21" t="n">
        <v>630925.5450646112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4.745</v>
      </c>
      <c r="E22" t="n">
        <v>21.07</v>
      </c>
      <c r="F22" t="n">
        <v>18.31</v>
      </c>
      <c r="G22" t="n">
        <v>137.31</v>
      </c>
      <c r="H22" t="n">
        <v>1.72</v>
      </c>
      <c r="I22" t="n">
        <v>8</v>
      </c>
      <c r="J22" t="n">
        <v>217.14</v>
      </c>
      <c r="K22" t="n">
        <v>53.44</v>
      </c>
      <c r="L22" t="n">
        <v>21</v>
      </c>
      <c r="M22" t="n">
        <v>6</v>
      </c>
      <c r="N22" t="n">
        <v>47.7</v>
      </c>
      <c r="O22" t="n">
        <v>27014.3</v>
      </c>
      <c r="P22" t="n">
        <v>204.37</v>
      </c>
      <c r="Q22" t="n">
        <v>592.67</v>
      </c>
      <c r="R22" t="n">
        <v>37.97</v>
      </c>
      <c r="S22" t="n">
        <v>30.64</v>
      </c>
      <c r="T22" t="n">
        <v>2547.56</v>
      </c>
      <c r="U22" t="n">
        <v>0.8100000000000001</v>
      </c>
      <c r="V22" t="n">
        <v>0.88</v>
      </c>
      <c r="W22" t="n">
        <v>2.37</v>
      </c>
      <c r="X22" t="n">
        <v>0.15</v>
      </c>
      <c r="Y22" t="n">
        <v>0.5</v>
      </c>
      <c r="Z22" t="n">
        <v>10</v>
      </c>
      <c r="AA22" t="n">
        <v>503.9752645908791</v>
      </c>
      <c r="AB22" t="n">
        <v>689.5611908327312</v>
      </c>
      <c r="AC22" t="n">
        <v>623.7504385848644</v>
      </c>
      <c r="AD22" t="n">
        <v>503975.2645908791</v>
      </c>
      <c r="AE22" t="n">
        <v>689561.1908327312</v>
      </c>
      <c r="AF22" t="n">
        <v>1.116408404611346e-06</v>
      </c>
      <c r="AG22" t="n">
        <v>14</v>
      </c>
      <c r="AH22" t="n">
        <v>623750.4385848644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4.7463</v>
      </c>
      <c r="E23" t="n">
        <v>21.07</v>
      </c>
      <c r="F23" t="n">
        <v>18.3</v>
      </c>
      <c r="G23" t="n">
        <v>137.27</v>
      </c>
      <c r="H23" t="n">
        <v>1.79</v>
      </c>
      <c r="I23" t="n">
        <v>8</v>
      </c>
      <c r="J23" t="n">
        <v>218.78</v>
      </c>
      <c r="K23" t="n">
        <v>53.44</v>
      </c>
      <c r="L23" t="n">
        <v>22</v>
      </c>
      <c r="M23" t="n">
        <v>3</v>
      </c>
      <c r="N23" t="n">
        <v>48.34</v>
      </c>
      <c r="O23" t="n">
        <v>27216.79</v>
      </c>
      <c r="P23" t="n">
        <v>203.88</v>
      </c>
      <c r="Q23" t="n">
        <v>592.67</v>
      </c>
      <c r="R23" t="n">
        <v>37.7</v>
      </c>
      <c r="S23" t="n">
        <v>30.64</v>
      </c>
      <c r="T23" t="n">
        <v>2411.89</v>
      </c>
      <c r="U23" t="n">
        <v>0.8100000000000001</v>
      </c>
      <c r="V23" t="n">
        <v>0.88</v>
      </c>
      <c r="W23" t="n">
        <v>2.37</v>
      </c>
      <c r="X23" t="n">
        <v>0.14</v>
      </c>
      <c r="Y23" t="n">
        <v>0.5</v>
      </c>
      <c r="Z23" t="n">
        <v>10</v>
      </c>
      <c r="AA23" t="n">
        <v>503.2691990011116</v>
      </c>
      <c r="AB23" t="n">
        <v>688.595120743396</v>
      </c>
      <c r="AC23" t="n">
        <v>622.8765688689675</v>
      </c>
      <c r="AD23" t="n">
        <v>503269.1990011117</v>
      </c>
      <c r="AE23" t="n">
        <v>688595.120743396</v>
      </c>
      <c r="AF23" t="n">
        <v>1.116714269927678e-06</v>
      </c>
      <c r="AG23" t="n">
        <v>14</v>
      </c>
      <c r="AH23" t="n">
        <v>622876.5688689675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4.7485</v>
      </c>
      <c r="E24" t="n">
        <v>21.06</v>
      </c>
      <c r="F24" t="n">
        <v>18.29</v>
      </c>
      <c r="G24" t="n">
        <v>137.2</v>
      </c>
      <c r="H24" t="n">
        <v>1.85</v>
      </c>
      <c r="I24" t="n">
        <v>8</v>
      </c>
      <c r="J24" t="n">
        <v>220.43</v>
      </c>
      <c r="K24" t="n">
        <v>53.44</v>
      </c>
      <c r="L24" t="n">
        <v>23</v>
      </c>
      <c r="M24" t="n">
        <v>3</v>
      </c>
      <c r="N24" t="n">
        <v>48.99</v>
      </c>
      <c r="O24" t="n">
        <v>27420.16</v>
      </c>
      <c r="P24" t="n">
        <v>202.49</v>
      </c>
      <c r="Q24" t="n">
        <v>592.6799999999999</v>
      </c>
      <c r="R24" t="n">
        <v>37.3</v>
      </c>
      <c r="S24" t="n">
        <v>30.64</v>
      </c>
      <c r="T24" t="n">
        <v>2210.33</v>
      </c>
      <c r="U24" t="n">
        <v>0.82</v>
      </c>
      <c r="V24" t="n">
        <v>0.88</v>
      </c>
      <c r="W24" t="n">
        <v>2.37</v>
      </c>
      <c r="X24" t="n">
        <v>0.14</v>
      </c>
      <c r="Y24" t="n">
        <v>0.5</v>
      </c>
      <c r="Z24" t="n">
        <v>10</v>
      </c>
      <c r="AA24" t="n">
        <v>501.4694249254782</v>
      </c>
      <c r="AB24" t="n">
        <v>686.1325904526857</v>
      </c>
      <c r="AC24" t="n">
        <v>620.6490590130195</v>
      </c>
      <c r="AD24" t="n">
        <v>501469.4249254782</v>
      </c>
      <c r="AE24" t="n">
        <v>686132.5904526857</v>
      </c>
      <c r="AF24" t="n">
        <v>1.117231888155316e-06</v>
      </c>
      <c r="AG24" t="n">
        <v>14</v>
      </c>
      <c r="AH24" t="n">
        <v>620649.0590130195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4.7475</v>
      </c>
      <c r="E25" t="n">
        <v>21.06</v>
      </c>
      <c r="F25" t="n">
        <v>18.3</v>
      </c>
      <c r="G25" t="n">
        <v>137.23</v>
      </c>
      <c r="H25" t="n">
        <v>1.92</v>
      </c>
      <c r="I25" t="n">
        <v>8</v>
      </c>
      <c r="J25" t="n">
        <v>222.08</v>
      </c>
      <c r="K25" t="n">
        <v>53.44</v>
      </c>
      <c r="L25" t="n">
        <v>24</v>
      </c>
      <c r="M25" t="n">
        <v>1</v>
      </c>
      <c r="N25" t="n">
        <v>49.65</v>
      </c>
      <c r="O25" t="n">
        <v>27624.44</v>
      </c>
      <c r="P25" t="n">
        <v>202.62</v>
      </c>
      <c r="Q25" t="n">
        <v>592.67</v>
      </c>
      <c r="R25" t="n">
        <v>37.31</v>
      </c>
      <c r="S25" t="n">
        <v>30.64</v>
      </c>
      <c r="T25" t="n">
        <v>2216.05</v>
      </c>
      <c r="U25" t="n">
        <v>0.82</v>
      </c>
      <c r="V25" t="n">
        <v>0.88</v>
      </c>
      <c r="W25" t="n">
        <v>2.37</v>
      </c>
      <c r="X25" t="n">
        <v>0.14</v>
      </c>
      <c r="Y25" t="n">
        <v>0.5</v>
      </c>
      <c r="Z25" t="n">
        <v>10</v>
      </c>
      <c r="AA25" t="n">
        <v>501.7411430810942</v>
      </c>
      <c r="AB25" t="n">
        <v>686.5043672205585</v>
      </c>
      <c r="AC25" t="n">
        <v>620.9853539279585</v>
      </c>
      <c r="AD25" t="n">
        <v>501741.1430810941</v>
      </c>
      <c r="AE25" t="n">
        <v>686504.3672205585</v>
      </c>
      <c r="AF25" t="n">
        <v>1.116996607142753e-06</v>
      </c>
      <c r="AG25" t="n">
        <v>14</v>
      </c>
      <c r="AH25" t="n">
        <v>620985.3539279585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4.7475</v>
      </c>
      <c r="E26" t="n">
        <v>21.06</v>
      </c>
      <c r="F26" t="n">
        <v>18.3</v>
      </c>
      <c r="G26" t="n">
        <v>137.23</v>
      </c>
      <c r="H26" t="n">
        <v>1.99</v>
      </c>
      <c r="I26" t="n">
        <v>8</v>
      </c>
      <c r="J26" t="n">
        <v>223.75</v>
      </c>
      <c r="K26" t="n">
        <v>53.44</v>
      </c>
      <c r="L26" t="n">
        <v>25</v>
      </c>
      <c r="M26" t="n">
        <v>0</v>
      </c>
      <c r="N26" t="n">
        <v>50.31</v>
      </c>
      <c r="O26" t="n">
        <v>27829.77</v>
      </c>
      <c r="P26" t="n">
        <v>203.62</v>
      </c>
      <c r="Q26" t="n">
        <v>592.67</v>
      </c>
      <c r="R26" t="n">
        <v>37.3</v>
      </c>
      <c r="S26" t="n">
        <v>30.64</v>
      </c>
      <c r="T26" t="n">
        <v>2212.87</v>
      </c>
      <c r="U26" t="n">
        <v>0.82</v>
      </c>
      <c r="V26" t="n">
        <v>0.88</v>
      </c>
      <c r="W26" t="n">
        <v>2.37</v>
      </c>
      <c r="X26" t="n">
        <v>0.14</v>
      </c>
      <c r="Y26" t="n">
        <v>0.5</v>
      </c>
      <c r="Z26" t="n">
        <v>10</v>
      </c>
      <c r="AA26" t="n">
        <v>502.8874218735024</v>
      </c>
      <c r="AB26" t="n">
        <v>688.0727564345829</v>
      </c>
      <c r="AC26" t="n">
        <v>622.4040582766445</v>
      </c>
      <c r="AD26" t="n">
        <v>502887.4218735024</v>
      </c>
      <c r="AE26" t="n">
        <v>688072.7564345829</v>
      </c>
      <c r="AF26" t="n">
        <v>1.116996607142753e-06</v>
      </c>
      <c r="AG26" t="n">
        <v>14</v>
      </c>
      <c r="AH26" t="n">
        <v>622404.0582766444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3.7102</v>
      </c>
      <c r="E2" t="n">
        <v>26.95</v>
      </c>
      <c r="F2" t="n">
        <v>21.24</v>
      </c>
      <c r="G2" t="n">
        <v>8.380000000000001</v>
      </c>
      <c r="H2" t="n">
        <v>0.15</v>
      </c>
      <c r="I2" t="n">
        <v>152</v>
      </c>
      <c r="J2" t="n">
        <v>116.05</v>
      </c>
      <c r="K2" t="n">
        <v>43.4</v>
      </c>
      <c r="L2" t="n">
        <v>1</v>
      </c>
      <c r="M2" t="n">
        <v>150</v>
      </c>
      <c r="N2" t="n">
        <v>16.65</v>
      </c>
      <c r="O2" t="n">
        <v>14546.17</v>
      </c>
      <c r="P2" t="n">
        <v>210.04</v>
      </c>
      <c r="Q2" t="n">
        <v>592.75</v>
      </c>
      <c r="R2" t="n">
        <v>129.27</v>
      </c>
      <c r="S2" t="n">
        <v>30.64</v>
      </c>
      <c r="T2" t="n">
        <v>47476.89</v>
      </c>
      <c r="U2" t="n">
        <v>0.24</v>
      </c>
      <c r="V2" t="n">
        <v>0.76</v>
      </c>
      <c r="W2" t="n">
        <v>2.6</v>
      </c>
      <c r="X2" t="n">
        <v>3.08</v>
      </c>
      <c r="Y2" t="n">
        <v>0.5</v>
      </c>
      <c r="Z2" t="n">
        <v>10</v>
      </c>
      <c r="AA2" t="n">
        <v>627.4276488354622</v>
      </c>
      <c r="AB2" t="n">
        <v>858.4741892909794</v>
      </c>
      <c r="AC2" t="n">
        <v>776.5426175411397</v>
      </c>
      <c r="AD2" t="n">
        <v>627427.6488354622</v>
      </c>
      <c r="AE2" t="n">
        <v>858474.1892909794</v>
      </c>
      <c r="AF2" t="n">
        <v>9.44387130024987e-07</v>
      </c>
      <c r="AG2" t="n">
        <v>18</v>
      </c>
      <c r="AH2" t="n">
        <v>776542.6175411397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4.2971</v>
      </c>
      <c r="E3" t="n">
        <v>23.27</v>
      </c>
      <c r="F3" t="n">
        <v>19.54</v>
      </c>
      <c r="G3" t="n">
        <v>16.99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67</v>
      </c>
      <c r="N3" t="n">
        <v>16.94</v>
      </c>
      <c r="O3" t="n">
        <v>14705.49</v>
      </c>
      <c r="P3" t="n">
        <v>189.61</v>
      </c>
      <c r="Q3" t="n">
        <v>592.72</v>
      </c>
      <c r="R3" t="n">
        <v>76.3</v>
      </c>
      <c r="S3" t="n">
        <v>30.64</v>
      </c>
      <c r="T3" t="n">
        <v>21407.63</v>
      </c>
      <c r="U3" t="n">
        <v>0.4</v>
      </c>
      <c r="V3" t="n">
        <v>0.83</v>
      </c>
      <c r="W3" t="n">
        <v>2.46</v>
      </c>
      <c r="X3" t="n">
        <v>1.38</v>
      </c>
      <c r="Y3" t="n">
        <v>0.5</v>
      </c>
      <c r="Z3" t="n">
        <v>10</v>
      </c>
      <c r="AA3" t="n">
        <v>513.1679365957265</v>
      </c>
      <c r="AB3" t="n">
        <v>702.1390102218297</v>
      </c>
      <c r="AC3" t="n">
        <v>635.1278485445476</v>
      </c>
      <c r="AD3" t="n">
        <v>513167.9365957265</v>
      </c>
      <c r="AE3" t="n">
        <v>702139.0102218298</v>
      </c>
      <c r="AF3" t="n">
        <v>1.093775520573115e-06</v>
      </c>
      <c r="AG3" t="n">
        <v>16</v>
      </c>
      <c r="AH3" t="n">
        <v>635127.8485445477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4.5011</v>
      </c>
      <c r="E4" t="n">
        <v>22.22</v>
      </c>
      <c r="F4" t="n">
        <v>19.06</v>
      </c>
      <c r="G4" t="n">
        <v>25.41</v>
      </c>
      <c r="H4" t="n">
        <v>0.45</v>
      </c>
      <c r="I4" t="n">
        <v>45</v>
      </c>
      <c r="J4" t="n">
        <v>118.63</v>
      </c>
      <c r="K4" t="n">
        <v>43.4</v>
      </c>
      <c r="L4" t="n">
        <v>3</v>
      </c>
      <c r="M4" t="n">
        <v>43</v>
      </c>
      <c r="N4" t="n">
        <v>17.23</v>
      </c>
      <c r="O4" t="n">
        <v>14865.24</v>
      </c>
      <c r="P4" t="n">
        <v>181.09</v>
      </c>
      <c r="Q4" t="n">
        <v>592.67</v>
      </c>
      <c r="R4" t="n">
        <v>60.82</v>
      </c>
      <c r="S4" t="n">
        <v>30.64</v>
      </c>
      <c r="T4" t="n">
        <v>13785.89</v>
      </c>
      <c r="U4" t="n">
        <v>0.5</v>
      </c>
      <c r="V4" t="n">
        <v>0.85</v>
      </c>
      <c r="W4" t="n">
        <v>2.44</v>
      </c>
      <c r="X4" t="n">
        <v>0.9</v>
      </c>
      <c r="Y4" t="n">
        <v>0.5</v>
      </c>
      <c r="Z4" t="n">
        <v>10</v>
      </c>
      <c r="AA4" t="n">
        <v>474.4312374130009</v>
      </c>
      <c r="AB4" t="n">
        <v>649.1377494574679</v>
      </c>
      <c r="AC4" t="n">
        <v>587.1849537197999</v>
      </c>
      <c r="AD4" t="n">
        <v>474431.237413001</v>
      </c>
      <c r="AE4" t="n">
        <v>649137.7494574678</v>
      </c>
      <c r="AF4" t="n">
        <v>1.145701285902504e-06</v>
      </c>
      <c r="AG4" t="n">
        <v>15</v>
      </c>
      <c r="AH4" t="n">
        <v>587184.9537197999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4.6132</v>
      </c>
      <c r="E5" t="n">
        <v>21.68</v>
      </c>
      <c r="F5" t="n">
        <v>18.8</v>
      </c>
      <c r="G5" t="n">
        <v>34.19</v>
      </c>
      <c r="H5" t="n">
        <v>0.59</v>
      </c>
      <c r="I5" t="n">
        <v>33</v>
      </c>
      <c r="J5" t="n">
        <v>119.93</v>
      </c>
      <c r="K5" t="n">
        <v>43.4</v>
      </c>
      <c r="L5" t="n">
        <v>4</v>
      </c>
      <c r="M5" t="n">
        <v>31</v>
      </c>
      <c r="N5" t="n">
        <v>17.53</v>
      </c>
      <c r="O5" t="n">
        <v>15025.44</v>
      </c>
      <c r="P5" t="n">
        <v>175.04</v>
      </c>
      <c r="Q5" t="n">
        <v>592.6900000000001</v>
      </c>
      <c r="R5" t="n">
        <v>53.49</v>
      </c>
      <c r="S5" t="n">
        <v>30.64</v>
      </c>
      <c r="T5" t="n">
        <v>10179</v>
      </c>
      <c r="U5" t="n">
        <v>0.57</v>
      </c>
      <c r="V5" t="n">
        <v>0.86</v>
      </c>
      <c r="W5" t="n">
        <v>2.4</v>
      </c>
      <c r="X5" t="n">
        <v>0.65</v>
      </c>
      <c r="Y5" t="n">
        <v>0.5</v>
      </c>
      <c r="Z5" t="n">
        <v>10</v>
      </c>
      <c r="AA5" t="n">
        <v>458.741869571097</v>
      </c>
      <c r="AB5" t="n">
        <v>627.6708642101163</v>
      </c>
      <c r="AC5" t="n">
        <v>567.7668378714928</v>
      </c>
      <c r="AD5" t="n">
        <v>458741.869571097</v>
      </c>
      <c r="AE5" t="n">
        <v>627670.8642101163</v>
      </c>
      <c r="AF5" t="n">
        <v>1.174235003027133e-06</v>
      </c>
      <c r="AG5" t="n">
        <v>15</v>
      </c>
      <c r="AH5" t="n">
        <v>567766.8378714928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4.6818</v>
      </c>
      <c r="E6" t="n">
        <v>21.36</v>
      </c>
      <c r="F6" t="n">
        <v>18.65</v>
      </c>
      <c r="G6" t="n">
        <v>43.05</v>
      </c>
      <c r="H6" t="n">
        <v>0.73</v>
      </c>
      <c r="I6" t="n">
        <v>26</v>
      </c>
      <c r="J6" t="n">
        <v>121.23</v>
      </c>
      <c r="K6" t="n">
        <v>43.4</v>
      </c>
      <c r="L6" t="n">
        <v>5</v>
      </c>
      <c r="M6" t="n">
        <v>24</v>
      </c>
      <c r="N6" t="n">
        <v>17.83</v>
      </c>
      <c r="O6" t="n">
        <v>15186.08</v>
      </c>
      <c r="P6" t="n">
        <v>169.29</v>
      </c>
      <c r="Q6" t="n">
        <v>592.67</v>
      </c>
      <c r="R6" t="n">
        <v>48.54</v>
      </c>
      <c r="S6" t="n">
        <v>30.64</v>
      </c>
      <c r="T6" t="n">
        <v>7739.6</v>
      </c>
      <c r="U6" t="n">
        <v>0.63</v>
      </c>
      <c r="V6" t="n">
        <v>0.87</v>
      </c>
      <c r="W6" t="n">
        <v>2.39</v>
      </c>
      <c r="X6" t="n">
        <v>0.5</v>
      </c>
      <c r="Y6" t="n">
        <v>0.5</v>
      </c>
      <c r="Z6" t="n">
        <v>10</v>
      </c>
      <c r="AA6" t="n">
        <v>435.9649591145185</v>
      </c>
      <c r="AB6" t="n">
        <v>596.5064904770551</v>
      </c>
      <c r="AC6" t="n">
        <v>539.5767482280415</v>
      </c>
      <c r="AD6" t="n">
        <v>435964.9591145185</v>
      </c>
      <c r="AE6" t="n">
        <v>596506.4904770551</v>
      </c>
      <c r="AF6" t="n">
        <v>1.191696314309467e-06</v>
      </c>
      <c r="AG6" t="n">
        <v>14</v>
      </c>
      <c r="AH6" t="n">
        <v>539576.7482280416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4.7293</v>
      </c>
      <c r="E7" t="n">
        <v>21.14</v>
      </c>
      <c r="F7" t="n">
        <v>18.56</v>
      </c>
      <c r="G7" t="n">
        <v>53.03</v>
      </c>
      <c r="H7" t="n">
        <v>0.86</v>
      </c>
      <c r="I7" t="n">
        <v>21</v>
      </c>
      <c r="J7" t="n">
        <v>122.54</v>
      </c>
      <c r="K7" t="n">
        <v>43.4</v>
      </c>
      <c r="L7" t="n">
        <v>6</v>
      </c>
      <c r="M7" t="n">
        <v>19</v>
      </c>
      <c r="N7" t="n">
        <v>18.14</v>
      </c>
      <c r="O7" t="n">
        <v>15347.16</v>
      </c>
      <c r="P7" t="n">
        <v>164.28</v>
      </c>
      <c r="Q7" t="n">
        <v>592.6799999999999</v>
      </c>
      <c r="R7" t="n">
        <v>45.71</v>
      </c>
      <c r="S7" t="n">
        <v>30.64</v>
      </c>
      <c r="T7" t="n">
        <v>6350.26</v>
      </c>
      <c r="U7" t="n">
        <v>0.67</v>
      </c>
      <c r="V7" t="n">
        <v>0.87</v>
      </c>
      <c r="W7" t="n">
        <v>2.39</v>
      </c>
      <c r="X7" t="n">
        <v>0.4</v>
      </c>
      <c r="Y7" t="n">
        <v>0.5</v>
      </c>
      <c r="Z7" t="n">
        <v>10</v>
      </c>
      <c r="AA7" t="n">
        <v>427.0253854276946</v>
      </c>
      <c r="AB7" t="n">
        <v>584.2749713725857</v>
      </c>
      <c r="AC7" t="n">
        <v>528.5125881398581</v>
      </c>
      <c r="AD7" t="n">
        <v>427025.3854276946</v>
      </c>
      <c r="AE7" t="n">
        <v>584274.9713725857</v>
      </c>
      <c r="AF7" t="n">
        <v>1.203786872413123e-06</v>
      </c>
      <c r="AG7" t="n">
        <v>14</v>
      </c>
      <c r="AH7" t="n">
        <v>528512.5881398581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4.7596</v>
      </c>
      <c r="E8" t="n">
        <v>21.01</v>
      </c>
      <c r="F8" t="n">
        <v>18.5</v>
      </c>
      <c r="G8" t="n">
        <v>61.65</v>
      </c>
      <c r="H8" t="n">
        <v>1</v>
      </c>
      <c r="I8" t="n">
        <v>18</v>
      </c>
      <c r="J8" t="n">
        <v>123.85</v>
      </c>
      <c r="K8" t="n">
        <v>43.4</v>
      </c>
      <c r="L8" t="n">
        <v>7</v>
      </c>
      <c r="M8" t="n">
        <v>16</v>
      </c>
      <c r="N8" t="n">
        <v>18.45</v>
      </c>
      <c r="O8" t="n">
        <v>15508.69</v>
      </c>
      <c r="P8" t="n">
        <v>157.48</v>
      </c>
      <c r="Q8" t="n">
        <v>592.6900000000001</v>
      </c>
      <c r="R8" t="n">
        <v>43.69</v>
      </c>
      <c r="S8" t="n">
        <v>30.64</v>
      </c>
      <c r="T8" t="n">
        <v>5357.95</v>
      </c>
      <c r="U8" t="n">
        <v>0.7</v>
      </c>
      <c r="V8" t="n">
        <v>0.87</v>
      </c>
      <c r="W8" t="n">
        <v>2.38</v>
      </c>
      <c r="X8" t="n">
        <v>0.34</v>
      </c>
      <c r="Y8" t="n">
        <v>0.5</v>
      </c>
      <c r="Z8" t="n">
        <v>10</v>
      </c>
      <c r="AA8" t="n">
        <v>417.2841944902346</v>
      </c>
      <c r="AB8" t="n">
        <v>570.9466441809393</v>
      </c>
      <c r="AC8" t="n">
        <v>516.4562977889575</v>
      </c>
      <c r="AD8" t="n">
        <v>417284.1944902346</v>
      </c>
      <c r="AE8" t="n">
        <v>570946.6441809393</v>
      </c>
      <c r="AF8" t="n">
        <v>1.21149937579293e-06</v>
      </c>
      <c r="AG8" t="n">
        <v>14</v>
      </c>
      <c r="AH8" t="n">
        <v>516456.2977889575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4.7888</v>
      </c>
      <c r="E9" t="n">
        <v>20.88</v>
      </c>
      <c r="F9" t="n">
        <v>18.44</v>
      </c>
      <c r="G9" t="n">
        <v>73.76000000000001</v>
      </c>
      <c r="H9" t="n">
        <v>1.13</v>
      </c>
      <c r="I9" t="n">
        <v>15</v>
      </c>
      <c r="J9" t="n">
        <v>125.16</v>
      </c>
      <c r="K9" t="n">
        <v>43.4</v>
      </c>
      <c r="L9" t="n">
        <v>8</v>
      </c>
      <c r="M9" t="n">
        <v>13</v>
      </c>
      <c r="N9" t="n">
        <v>18.76</v>
      </c>
      <c r="O9" t="n">
        <v>15670.68</v>
      </c>
      <c r="P9" t="n">
        <v>153.91</v>
      </c>
      <c r="Q9" t="n">
        <v>592.67</v>
      </c>
      <c r="R9" t="n">
        <v>42.16</v>
      </c>
      <c r="S9" t="n">
        <v>30.64</v>
      </c>
      <c r="T9" t="n">
        <v>4608.75</v>
      </c>
      <c r="U9" t="n">
        <v>0.73</v>
      </c>
      <c r="V9" t="n">
        <v>0.88</v>
      </c>
      <c r="W9" t="n">
        <v>2.37</v>
      </c>
      <c r="X9" t="n">
        <v>0.28</v>
      </c>
      <c r="Y9" t="n">
        <v>0.5</v>
      </c>
      <c r="Z9" t="n">
        <v>10</v>
      </c>
      <c r="AA9" t="n">
        <v>411.3940652524107</v>
      </c>
      <c r="AB9" t="n">
        <v>562.8875095035861</v>
      </c>
      <c r="AC9" t="n">
        <v>509.1663156141444</v>
      </c>
      <c r="AD9" t="n">
        <v>411394.0652524107</v>
      </c>
      <c r="AE9" t="n">
        <v>562887.5095035861</v>
      </c>
      <c r="AF9" t="n">
        <v>1.218931887300862e-06</v>
      </c>
      <c r="AG9" t="n">
        <v>14</v>
      </c>
      <c r="AH9" t="n">
        <v>509166.3156141444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4.8072</v>
      </c>
      <c r="E10" t="n">
        <v>20.8</v>
      </c>
      <c r="F10" t="n">
        <v>18.41</v>
      </c>
      <c r="G10" t="n">
        <v>84.95999999999999</v>
      </c>
      <c r="H10" t="n">
        <v>1.26</v>
      </c>
      <c r="I10" t="n">
        <v>13</v>
      </c>
      <c r="J10" t="n">
        <v>126.48</v>
      </c>
      <c r="K10" t="n">
        <v>43.4</v>
      </c>
      <c r="L10" t="n">
        <v>9</v>
      </c>
      <c r="M10" t="n">
        <v>9</v>
      </c>
      <c r="N10" t="n">
        <v>19.08</v>
      </c>
      <c r="O10" t="n">
        <v>15833.12</v>
      </c>
      <c r="P10" t="n">
        <v>149.04</v>
      </c>
      <c r="Q10" t="n">
        <v>592.6900000000001</v>
      </c>
      <c r="R10" t="n">
        <v>40.82</v>
      </c>
      <c r="S10" t="n">
        <v>30.64</v>
      </c>
      <c r="T10" t="n">
        <v>3948.73</v>
      </c>
      <c r="U10" t="n">
        <v>0.75</v>
      </c>
      <c r="V10" t="n">
        <v>0.88</v>
      </c>
      <c r="W10" t="n">
        <v>2.38</v>
      </c>
      <c r="X10" t="n">
        <v>0.25</v>
      </c>
      <c r="Y10" t="n">
        <v>0.5</v>
      </c>
      <c r="Z10" t="n">
        <v>10</v>
      </c>
      <c r="AA10" t="n">
        <v>404.785775099276</v>
      </c>
      <c r="AB10" t="n">
        <v>553.8457553788812</v>
      </c>
      <c r="AC10" t="n">
        <v>500.9874938129199</v>
      </c>
      <c r="AD10" t="n">
        <v>404785.775099276</v>
      </c>
      <c r="AE10" t="n">
        <v>553845.7553788812</v>
      </c>
      <c r="AF10" t="n">
        <v>1.22361538770312e-06</v>
      </c>
      <c r="AG10" t="n">
        <v>14</v>
      </c>
      <c r="AH10" t="n">
        <v>500987.4938129199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4.8197</v>
      </c>
      <c r="E11" t="n">
        <v>20.75</v>
      </c>
      <c r="F11" t="n">
        <v>18.38</v>
      </c>
      <c r="G11" t="n">
        <v>91.89</v>
      </c>
      <c r="H11" t="n">
        <v>1.38</v>
      </c>
      <c r="I11" t="n">
        <v>12</v>
      </c>
      <c r="J11" t="n">
        <v>127.8</v>
      </c>
      <c r="K11" t="n">
        <v>43.4</v>
      </c>
      <c r="L11" t="n">
        <v>10</v>
      </c>
      <c r="M11" t="n">
        <v>3</v>
      </c>
      <c r="N11" t="n">
        <v>19.4</v>
      </c>
      <c r="O11" t="n">
        <v>15996.02</v>
      </c>
      <c r="P11" t="n">
        <v>146.14</v>
      </c>
      <c r="Q11" t="n">
        <v>592.67</v>
      </c>
      <c r="R11" t="n">
        <v>39.76</v>
      </c>
      <c r="S11" t="n">
        <v>30.64</v>
      </c>
      <c r="T11" t="n">
        <v>3422.58</v>
      </c>
      <c r="U11" t="n">
        <v>0.77</v>
      </c>
      <c r="V11" t="n">
        <v>0.88</v>
      </c>
      <c r="W11" t="n">
        <v>2.38</v>
      </c>
      <c r="X11" t="n">
        <v>0.22</v>
      </c>
      <c r="Y11" t="n">
        <v>0.5</v>
      </c>
      <c r="Z11" t="n">
        <v>10</v>
      </c>
      <c r="AA11" t="n">
        <v>400.7458765930204</v>
      </c>
      <c r="AB11" t="n">
        <v>548.3181880148788</v>
      </c>
      <c r="AC11" t="n">
        <v>495.9874697201483</v>
      </c>
      <c r="AD11" t="n">
        <v>400745.8765930204</v>
      </c>
      <c r="AE11" t="n">
        <v>548318.1880148789</v>
      </c>
      <c r="AF11" t="n">
        <v>1.226797113519872e-06</v>
      </c>
      <c r="AG11" t="n">
        <v>14</v>
      </c>
      <c r="AH11" t="n">
        <v>495987.4697201483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4.8175</v>
      </c>
      <c r="E12" t="n">
        <v>20.76</v>
      </c>
      <c r="F12" t="n">
        <v>18.39</v>
      </c>
      <c r="G12" t="n">
        <v>91.93000000000001</v>
      </c>
      <c r="H12" t="n">
        <v>1.5</v>
      </c>
      <c r="I12" t="n">
        <v>12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147.76</v>
      </c>
      <c r="Q12" t="n">
        <v>592.7</v>
      </c>
      <c r="R12" t="n">
        <v>39.93</v>
      </c>
      <c r="S12" t="n">
        <v>30.64</v>
      </c>
      <c r="T12" t="n">
        <v>3504.93</v>
      </c>
      <c r="U12" t="n">
        <v>0.77</v>
      </c>
      <c r="V12" t="n">
        <v>0.88</v>
      </c>
      <c r="W12" t="n">
        <v>2.38</v>
      </c>
      <c r="X12" t="n">
        <v>0.23</v>
      </c>
      <c r="Y12" t="n">
        <v>0.5</v>
      </c>
      <c r="Z12" t="n">
        <v>10</v>
      </c>
      <c r="AA12" t="n">
        <v>402.7286928264662</v>
      </c>
      <c r="AB12" t="n">
        <v>551.0311646611578</v>
      </c>
      <c r="AC12" t="n">
        <v>498.4415236829932</v>
      </c>
      <c r="AD12" t="n">
        <v>402728.6928264662</v>
      </c>
      <c r="AE12" t="n">
        <v>551031.1646611579</v>
      </c>
      <c r="AF12" t="n">
        <v>1.226237129776124e-06</v>
      </c>
      <c r="AG12" t="n">
        <v>14</v>
      </c>
      <c r="AH12" t="n">
        <v>498441.5236829932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2.9125</v>
      </c>
      <c r="E2" t="n">
        <v>34.33</v>
      </c>
      <c r="F2" t="n">
        <v>22.87</v>
      </c>
      <c r="G2" t="n">
        <v>5.97</v>
      </c>
      <c r="H2" t="n">
        <v>0.09</v>
      </c>
      <c r="I2" t="n">
        <v>230</v>
      </c>
      <c r="J2" t="n">
        <v>194.77</v>
      </c>
      <c r="K2" t="n">
        <v>54.38</v>
      </c>
      <c r="L2" t="n">
        <v>1</v>
      </c>
      <c r="M2" t="n">
        <v>228</v>
      </c>
      <c r="N2" t="n">
        <v>39.4</v>
      </c>
      <c r="O2" t="n">
        <v>24256.19</v>
      </c>
      <c r="P2" t="n">
        <v>318.97</v>
      </c>
      <c r="Q2" t="n">
        <v>592.83</v>
      </c>
      <c r="R2" t="n">
        <v>179.96</v>
      </c>
      <c r="S2" t="n">
        <v>30.64</v>
      </c>
      <c r="T2" t="n">
        <v>72432.46000000001</v>
      </c>
      <c r="U2" t="n">
        <v>0.17</v>
      </c>
      <c r="V2" t="n">
        <v>0.71</v>
      </c>
      <c r="W2" t="n">
        <v>2.73</v>
      </c>
      <c r="X2" t="n">
        <v>4.71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3.755</v>
      </c>
      <c r="E3" t="n">
        <v>26.63</v>
      </c>
      <c r="F3" t="n">
        <v>20.19</v>
      </c>
      <c r="G3" t="n">
        <v>11.99</v>
      </c>
      <c r="H3" t="n">
        <v>0.18</v>
      </c>
      <c r="I3" t="n">
        <v>101</v>
      </c>
      <c r="J3" t="n">
        <v>196.32</v>
      </c>
      <c r="K3" t="n">
        <v>54.38</v>
      </c>
      <c r="L3" t="n">
        <v>2</v>
      </c>
      <c r="M3" t="n">
        <v>99</v>
      </c>
      <c r="N3" t="n">
        <v>39.95</v>
      </c>
      <c r="O3" t="n">
        <v>24447.22</v>
      </c>
      <c r="P3" t="n">
        <v>279.46</v>
      </c>
      <c r="Q3" t="n">
        <v>592.73</v>
      </c>
      <c r="R3" t="n">
        <v>96.27</v>
      </c>
      <c r="S3" t="n">
        <v>30.64</v>
      </c>
      <c r="T3" t="n">
        <v>31230.01</v>
      </c>
      <c r="U3" t="n">
        <v>0.32</v>
      </c>
      <c r="V3" t="n">
        <v>0.8</v>
      </c>
      <c r="W3" t="n">
        <v>2.52</v>
      </c>
      <c r="X3" t="n">
        <v>2.03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4.0811</v>
      </c>
      <c r="E4" t="n">
        <v>24.5</v>
      </c>
      <c r="F4" t="n">
        <v>19.46</v>
      </c>
      <c r="G4" t="n">
        <v>17.96</v>
      </c>
      <c r="H4" t="n">
        <v>0.27</v>
      </c>
      <c r="I4" t="n">
        <v>65</v>
      </c>
      <c r="J4" t="n">
        <v>197.88</v>
      </c>
      <c r="K4" t="n">
        <v>54.38</v>
      </c>
      <c r="L4" t="n">
        <v>3</v>
      </c>
      <c r="M4" t="n">
        <v>63</v>
      </c>
      <c r="N4" t="n">
        <v>40.5</v>
      </c>
      <c r="O4" t="n">
        <v>24639</v>
      </c>
      <c r="P4" t="n">
        <v>267.55</v>
      </c>
      <c r="Q4" t="n">
        <v>592.67</v>
      </c>
      <c r="R4" t="n">
        <v>73.69</v>
      </c>
      <c r="S4" t="n">
        <v>30.64</v>
      </c>
      <c r="T4" t="n">
        <v>20120.78</v>
      </c>
      <c r="U4" t="n">
        <v>0.42</v>
      </c>
      <c r="V4" t="n">
        <v>0.83</v>
      </c>
      <c r="W4" t="n">
        <v>2.46</v>
      </c>
      <c r="X4" t="n">
        <v>1.3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4.2552</v>
      </c>
      <c r="E5" t="n">
        <v>23.5</v>
      </c>
      <c r="F5" t="n">
        <v>19.12</v>
      </c>
      <c r="G5" t="n">
        <v>23.9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46</v>
      </c>
      <c r="N5" t="n">
        <v>41.06</v>
      </c>
      <c r="O5" t="n">
        <v>24831.54</v>
      </c>
      <c r="P5" t="n">
        <v>261.08</v>
      </c>
      <c r="Q5" t="n">
        <v>592.72</v>
      </c>
      <c r="R5" t="n">
        <v>63.06</v>
      </c>
      <c r="S5" t="n">
        <v>30.64</v>
      </c>
      <c r="T5" t="n">
        <v>14890</v>
      </c>
      <c r="U5" t="n">
        <v>0.49</v>
      </c>
      <c r="V5" t="n">
        <v>0.85</v>
      </c>
      <c r="W5" t="n">
        <v>2.43</v>
      </c>
      <c r="X5" t="n">
        <v>0.96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4.3688</v>
      </c>
      <c r="E6" t="n">
        <v>22.89</v>
      </c>
      <c r="F6" t="n">
        <v>18.89</v>
      </c>
      <c r="G6" t="n">
        <v>29.83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256.26</v>
      </c>
      <c r="Q6" t="n">
        <v>592.73</v>
      </c>
      <c r="R6" t="n">
        <v>56.44</v>
      </c>
      <c r="S6" t="n">
        <v>30.64</v>
      </c>
      <c r="T6" t="n">
        <v>11630.19</v>
      </c>
      <c r="U6" t="n">
        <v>0.54</v>
      </c>
      <c r="V6" t="n">
        <v>0.86</v>
      </c>
      <c r="W6" t="n">
        <v>2.4</v>
      </c>
      <c r="X6" t="n">
        <v>0.74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4.4315</v>
      </c>
      <c r="E7" t="n">
        <v>22.57</v>
      </c>
      <c r="F7" t="n">
        <v>18.8</v>
      </c>
      <c r="G7" t="n">
        <v>35.26</v>
      </c>
      <c r="H7" t="n">
        <v>0.53</v>
      </c>
      <c r="I7" t="n">
        <v>32</v>
      </c>
      <c r="J7" t="n">
        <v>202.58</v>
      </c>
      <c r="K7" t="n">
        <v>54.38</v>
      </c>
      <c r="L7" t="n">
        <v>6</v>
      </c>
      <c r="M7" t="n">
        <v>30</v>
      </c>
      <c r="N7" t="n">
        <v>42.2</v>
      </c>
      <c r="O7" t="n">
        <v>25218.93</v>
      </c>
      <c r="P7" t="n">
        <v>253.16</v>
      </c>
      <c r="Q7" t="n">
        <v>592.6799999999999</v>
      </c>
      <c r="R7" t="n">
        <v>53.36</v>
      </c>
      <c r="S7" t="n">
        <v>30.64</v>
      </c>
      <c r="T7" t="n">
        <v>10119.68</v>
      </c>
      <c r="U7" t="n">
        <v>0.57</v>
      </c>
      <c r="V7" t="n">
        <v>0.86</v>
      </c>
      <c r="W7" t="n">
        <v>2.41</v>
      </c>
      <c r="X7" t="n">
        <v>0.65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4.4929</v>
      </c>
      <c r="E8" t="n">
        <v>22.26</v>
      </c>
      <c r="F8" t="n">
        <v>18.69</v>
      </c>
      <c r="G8" t="n">
        <v>41.53</v>
      </c>
      <c r="H8" t="n">
        <v>0.61</v>
      </c>
      <c r="I8" t="n">
        <v>27</v>
      </c>
      <c r="J8" t="n">
        <v>204.16</v>
      </c>
      <c r="K8" t="n">
        <v>54.38</v>
      </c>
      <c r="L8" t="n">
        <v>7</v>
      </c>
      <c r="M8" t="n">
        <v>25</v>
      </c>
      <c r="N8" t="n">
        <v>42.78</v>
      </c>
      <c r="O8" t="n">
        <v>25413.94</v>
      </c>
      <c r="P8" t="n">
        <v>249.81</v>
      </c>
      <c r="Q8" t="n">
        <v>592.6900000000001</v>
      </c>
      <c r="R8" t="n">
        <v>49.79</v>
      </c>
      <c r="S8" t="n">
        <v>30.64</v>
      </c>
      <c r="T8" t="n">
        <v>8363.08</v>
      </c>
      <c r="U8" t="n">
        <v>0.62</v>
      </c>
      <c r="V8" t="n">
        <v>0.87</v>
      </c>
      <c r="W8" t="n">
        <v>2.4</v>
      </c>
      <c r="X8" t="n">
        <v>0.53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4.5269</v>
      </c>
      <c r="E9" t="n">
        <v>22.09</v>
      </c>
      <c r="F9" t="n">
        <v>18.64</v>
      </c>
      <c r="G9" t="n">
        <v>46.6</v>
      </c>
      <c r="H9" t="n">
        <v>0.6899999999999999</v>
      </c>
      <c r="I9" t="n">
        <v>24</v>
      </c>
      <c r="J9" t="n">
        <v>205.75</v>
      </c>
      <c r="K9" t="n">
        <v>54.38</v>
      </c>
      <c r="L9" t="n">
        <v>8</v>
      </c>
      <c r="M9" t="n">
        <v>22</v>
      </c>
      <c r="N9" t="n">
        <v>43.37</v>
      </c>
      <c r="O9" t="n">
        <v>25609.61</v>
      </c>
      <c r="P9" t="n">
        <v>246.63</v>
      </c>
      <c r="Q9" t="n">
        <v>592.71</v>
      </c>
      <c r="R9" t="n">
        <v>48.06</v>
      </c>
      <c r="S9" t="n">
        <v>30.64</v>
      </c>
      <c r="T9" t="n">
        <v>7511.94</v>
      </c>
      <c r="U9" t="n">
        <v>0.64</v>
      </c>
      <c r="V9" t="n">
        <v>0.87</v>
      </c>
      <c r="W9" t="n">
        <v>2.4</v>
      </c>
      <c r="X9" t="n">
        <v>0.48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4.5675</v>
      </c>
      <c r="E10" t="n">
        <v>21.89</v>
      </c>
      <c r="F10" t="n">
        <v>18.56</v>
      </c>
      <c r="G10" t="n">
        <v>53.03</v>
      </c>
      <c r="H10" t="n">
        <v>0.77</v>
      </c>
      <c r="I10" t="n">
        <v>21</v>
      </c>
      <c r="J10" t="n">
        <v>207.34</v>
      </c>
      <c r="K10" t="n">
        <v>54.38</v>
      </c>
      <c r="L10" t="n">
        <v>9</v>
      </c>
      <c r="M10" t="n">
        <v>19</v>
      </c>
      <c r="N10" t="n">
        <v>43.96</v>
      </c>
      <c r="O10" t="n">
        <v>25806.1</v>
      </c>
      <c r="P10" t="n">
        <v>243.94</v>
      </c>
      <c r="Q10" t="n">
        <v>592.6799999999999</v>
      </c>
      <c r="R10" t="n">
        <v>45.86</v>
      </c>
      <c r="S10" t="n">
        <v>30.64</v>
      </c>
      <c r="T10" t="n">
        <v>6424.14</v>
      </c>
      <c r="U10" t="n">
        <v>0.67</v>
      </c>
      <c r="V10" t="n">
        <v>0.87</v>
      </c>
      <c r="W10" t="n">
        <v>2.38</v>
      </c>
      <c r="X10" t="n">
        <v>0.4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4.5934</v>
      </c>
      <c r="E11" t="n">
        <v>21.77</v>
      </c>
      <c r="F11" t="n">
        <v>18.52</v>
      </c>
      <c r="G11" t="n">
        <v>58.47</v>
      </c>
      <c r="H11" t="n">
        <v>0.85</v>
      </c>
      <c r="I11" t="n">
        <v>19</v>
      </c>
      <c r="J11" t="n">
        <v>208.94</v>
      </c>
      <c r="K11" t="n">
        <v>54.38</v>
      </c>
      <c r="L11" t="n">
        <v>10</v>
      </c>
      <c r="M11" t="n">
        <v>17</v>
      </c>
      <c r="N11" t="n">
        <v>44.56</v>
      </c>
      <c r="O11" t="n">
        <v>26003.41</v>
      </c>
      <c r="P11" t="n">
        <v>241.65</v>
      </c>
      <c r="Q11" t="n">
        <v>592.67</v>
      </c>
      <c r="R11" t="n">
        <v>44.45</v>
      </c>
      <c r="S11" t="n">
        <v>30.64</v>
      </c>
      <c r="T11" t="n">
        <v>5733.09</v>
      </c>
      <c r="U11" t="n">
        <v>0.6899999999999999</v>
      </c>
      <c r="V11" t="n">
        <v>0.87</v>
      </c>
      <c r="W11" t="n">
        <v>2.38</v>
      </c>
      <c r="X11" t="n">
        <v>0.36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4.6158</v>
      </c>
      <c r="E12" t="n">
        <v>21.66</v>
      </c>
      <c r="F12" t="n">
        <v>18.49</v>
      </c>
      <c r="G12" t="n">
        <v>65.25</v>
      </c>
      <c r="H12" t="n">
        <v>0.93</v>
      </c>
      <c r="I12" t="n">
        <v>17</v>
      </c>
      <c r="J12" t="n">
        <v>210.55</v>
      </c>
      <c r="K12" t="n">
        <v>54.38</v>
      </c>
      <c r="L12" t="n">
        <v>11</v>
      </c>
      <c r="M12" t="n">
        <v>15</v>
      </c>
      <c r="N12" t="n">
        <v>45.17</v>
      </c>
      <c r="O12" t="n">
        <v>26201.54</v>
      </c>
      <c r="P12" t="n">
        <v>239.38</v>
      </c>
      <c r="Q12" t="n">
        <v>592.6900000000001</v>
      </c>
      <c r="R12" t="n">
        <v>43.25</v>
      </c>
      <c r="S12" t="n">
        <v>30.64</v>
      </c>
      <c r="T12" t="n">
        <v>5141.6</v>
      </c>
      <c r="U12" t="n">
        <v>0.71</v>
      </c>
      <c r="V12" t="n">
        <v>0.88</v>
      </c>
      <c r="W12" t="n">
        <v>2.39</v>
      </c>
      <c r="X12" t="n">
        <v>0.33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4.6272</v>
      </c>
      <c r="E13" t="n">
        <v>21.61</v>
      </c>
      <c r="F13" t="n">
        <v>18.47</v>
      </c>
      <c r="G13" t="n">
        <v>69.27</v>
      </c>
      <c r="H13" t="n">
        <v>1</v>
      </c>
      <c r="I13" t="n">
        <v>16</v>
      </c>
      <c r="J13" t="n">
        <v>212.16</v>
      </c>
      <c r="K13" t="n">
        <v>54.38</v>
      </c>
      <c r="L13" t="n">
        <v>12</v>
      </c>
      <c r="M13" t="n">
        <v>14</v>
      </c>
      <c r="N13" t="n">
        <v>45.78</v>
      </c>
      <c r="O13" t="n">
        <v>26400.51</v>
      </c>
      <c r="P13" t="n">
        <v>237.13</v>
      </c>
      <c r="Q13" t="n">
        <v>592.6900000000001</v>
      </c>
      <c r="R13" t="n">
        <v>43.05</v>
      </c>
      <c r="S13" t="n">
        <v>30.64</v>
      </c>
      <c r="T13" t="n">
        <v>5044.95</v>
      </c>
      <c r="U13" t="n">
        <v>0.71</v>
      </c>
      <c r="V13" t="n">
        <v>0.88</v>
      </c>
      <c r="W13" t="n">
        <v>2.38</v>
      </c>
      <c r="X13" t="n">
        <v>0.31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4.6566</v>
      </c>
      <c r="E14" t="n">
        <v>21.47</v>
      </c>
      <c r="F14" t="n">
        <v>18.41</v>
      </c>
      <c r="G14" t="n">
        <v>78.92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234.39</v>
      </c>
      <c r="Q14" t="n">
        <v>592.6900000000001</v>
      </c>
      <c r="R14" t="n">
        <v>41.25</v>
      </c>
      <c r="S14" t="n">
        <v>30.64</v>
      </c>
      <c r="T14" t="n">
        <v>4158.04</v>
      </c>
      <c r="U14" t="n">
        <v>0.74</v>
      </c>
      <c r="V14" t="n">
        <v>0.88</v>
      </c>
      <c r="W14" t="n">
        <v>2.37</v>
      </c>
      <c r="X14" t="n">
        <v>0.26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4.6679</v>
      </c>
      <c r="E15" t="n">
        <v>21.42</v>
      </c>
      <c r="F15" t="n">
        <v>18.4</v>
      </c>
      <c r="G15" t="n">
        <v>84.93000000000001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232.48</v>
      </c>
      <c r="Q15" t="n">
        <v>592.67</v>
      </c>
      <c r="R15" t="n">
        <v>40.73</v>
      </c>
      <c r="S15" t="n">
        <v>30.64</v>
      </c>
      <c r="T15" t="n">
        <v>3899.45</v>
      </c>
      <c r="U15" t="n">
        <v>0.75</v>
      </c>
      <c r="V15" t="n">
        <v>0.88</v>
      </c>
      <c r="W15" t="n">
        <v>2.38</v>
      </c>
      <c r="X15" t="n">
        <v>0.24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4.6816</v>
      </c>
      <c r="E16" t="n">
        <v>21.36</v>
      </c>
      <c r="F16" t="n">
        <v>18.38</v>
      </c>
      <c r="G16" t="n">
        <v>91.88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229.69</v>
      </c>
      <c r="Q16" t="n">
        <v>592.67</v>
      </c>
      <c r="R16" t="n">
        <v>39.88</v>
      </c>
      <c r="S16" t="n">
        <v>30.64</v>
      </c>
      <c r="T16" t="n">
        <v>3481.38</v>
      </c>
      <c r="U16" t="n">
        <v>0.77</v>
      </c>
      <c r="V16" t="n">
        <v>0.88</v>
      </c>
      <c r="W16" t="n">
        <v>2.38</v>
      </c>
      <c r="X16" t="n">
        <v>0.22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4.6785</v>
      </c>
      <c r="E17" t="n">
        <v>21.37</v>
      </c>
      <c r="F17" t="n">
        <v>18.39</v>
      </c>
      <c r="G17" t="n">
        <v>91.95999999999999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228.43</v>
      </c>
      <c r="Q17" t="n">
        <v>592.67</v>
      </c>
      <c r="R17" t="n">
        <v>40.41</v>
      </c>
      <c r="S17" t="n">
        <v>30.64</v>
      </c>
      <c r="T17" t="n">
        <v>3746.01</v>
      </c>
      <c r="U17" t="n">
        <v>0.76</v>
      </c>
      <c r="V17" t="n">
        <v>0.88</v>
      </c>
      <c r="W17" t="n">
        <v>2.38</v>
      </c>
      <c r="X17" t="n">
        <v>0.23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4.6947</v>
      </c>
      <c r="E18" t="n">
        <v>21.3</v>
      </c>
      <c r="F18" t="n">
        <v>18.36</v>
      </c>
      <c r="G18" t="n">
        <v>100.12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226.42</v>
      </c>
      <c r="Q18" t="n">
        <v>592.67</v>
      </c>
      <c r="R18" t="n">
        <v>39.57</v>
      </c>
      <c r="S18" t="n">
        <v>30.64</v>
      </c>
      <c r="T18" t="n">
        <v>3330.88</v>
      </c>
      <c r="U18" t="n">
        <v>0.77</v>
      </c>
      <c r="V18" t="n">
        <v>0.88</v>
      </c>
      <c r="W18" t="n">
        <v>2.37</v>
      </c>
      <c r="X18" t="n">
        <v>0.2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4.7064</v>
      </c>
      <c r="E19" t="n">
        <v>21.25</v>
      </c>
      <c r="F19" t="n">
        <v>18.34</v>
      </c>
      <c r="G19" t="n">
        <v>110.05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223.45</v>
      </c>
      <c r="Q19" t="n">
        <v>592.67</v>
      </c>
      <c r="R19" t="n">
        <v>38.95</v>
      </c>
      <c r="S19" t="n">
        <v>30.64</v>
      </c>
      <c r="T19" t="n">
        <v>3024.84</v>
      </c>
      <c r="U19" t="n">
        <v>0.79</v>
      </c>
      <c r="V19" t="n">
        <v>0.88</v>
      </c>
      <c r="W19" t="n">
        <v>2.37</v>
      </c>
      <c r="X19" t="n">
        <v>0.18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4.7091</v>
      </c>
      <c r="E20" t="n">
        <v>21.24</v>
      </c>
      <c r="F20" t="n">
        <v>18.33</v>
      </c>
      <c r="G20" t="n">
        <v>109.98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221.6</v>
      </c>
      <c r="Q20" t="n">
        <v>592.67</v>
      </c>
      <c r="R20" t="n">
        <v>38.7</v>
      </c>
      <c r="S20" t="n">
        <v>30.64</v>
      </c>
      <c r="T20" t="n">
        <v>2901.3</v>
      </c>
      <c r="U20" t="n">
        <v>0.79</v>
      </c>
      <c r="V20" t="n">
        <v>0.88</v>
      </c>
      <c r="W20" t="n">
        <v>2.36</v>
      </c>
      <c r="X20" t="n">
        <v>0.17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4.7191</v>
      </c>
      <c r="E21" t="n">
        <v>21.19</v>
      </c>
      <c r="F21" t="n">
        <v>18.32</v>
      </c>
      <c r="G21" t="n">
        <v>122.16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218.73</v>
      </c>
      <c r="Q21" t="n">
        <v>592.67</v>
      </c>
      <c r="R21" t="n">
        <v>38.36</v>
      </c>
      <c r="S21" t="n">
        <v>30.64</v>
      </c>
      <c r="T21" t="n">
        <v>2735.87</v>
      </c>
      <c r="U21" t="n">
        <v>0.8</v>
      </c>
      <c r="V21" t="n">
        <v>0.88</v>
      </c>
      <c r="W21" t="n">
        <v>2.37</v>
      </c>
      <c r="X21" t="n">
        <v>0.17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4.721</v>
      </c>
      <c r="E22" t="n">
        <v>21.18</v>
      </c>
      <c r="F22" t="n">
        <v>18.32</v>
      </c>
      <c r="G22" t="n">
        <v>122.1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217.7</v>
      </c>
      <c r="Q22" t="n">
        <v>592.67</v>
      </c>
      <c r="R22" t="n">
        <v>38.24</v>
      </c>
      <c r="S22" t="n">
        <v>30.64</v>
      </c>
      <c r="T22" t="n">
        <v>2676.18</v>
      </c>
      <c r="U22" t="n">
        <v>0.8</v>
      </c>
      <c r="V22" t="n">
        <v>0.88</v>
      </c>
      <c r="W22" t="n">
        <v>2.36</v>
      </c>
      <c r="X22" t="n">
        <v>0.16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4.7317</v>
      </c>
      <c r="E23" t="n">
        <v>21.13</v>
      </c>
      <c r="F23" t="n">
        <v>18.31</v>
      </c>
      <c r="G23" t="n">
        <v>137.3</v>
      </c>
      <c r="H23" t="n">
        <v>1.71</v>
      </c>
      <c r="I23" t="n">
        <v>8</v>
      </c>
      <c r="J23" t="n">
        <v>228.69</v>
      </c>
      <c r="K23" t="n">
        <v>54.38</v>
      </c>
      <c r="L23" t="n">
        <v>22</v>
      </c>
      <c r="M23" t="n">
        <v>6</v>
      </c>
      <c r="N23" t="n">
        <v>52.31</v>
      </c>
      <c r="O23" t="n">
        <v>28438.91</v>
      </c>
      <c r="P23" t="n">
        <v>214.01</v>
      </c>
      <c r="Q23" t="n">
        <v>592.73</v>
      </c>
      <c r="R23" t="n">
        <v>37.91</v>
      </c>
      <c r="S23" t="n">
        <v>30.64</v>
      </c>
      <c r="T23" t="n">
        <v>2517.4</v>
      </c>
      <c r="U23" t="n">
        <v>0.8100000000000001</v>
      </c>
      <c r="V23" t="n">
        <v>0.88</v>
      </c>
      <c r="W23" t="n">
        <v>2.36</v>
      </c>
      <c r="X23" t="n">
        <v>0.15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4.7343</v>
      </c>
      <c r="E24" t="n">
        <v>21.12</v>
      </c>
      <c r="F24" t="n">
        <v>18.29</v>
      </c>
      <c r="G24" t="n">
        <v>137.21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212.4</v>
      </c>
      <c r="Q24" t="n">
        <v>592.7</v>
      </c>
      <c r="R24" t="n">
        <v>37.45</v>
      </c>
      <c r="S24" t="n">
        <v>30.64</v>
      </c>
      <c r="T24" t="n">
        <v>2285.03</v>
      </c>
      <c r="U24" t="n">
        <v>0.82</v>
      </c>
      <c r="V24" t="n">
        <v>0.88</v>
      </c>
      <c r="W24" t="n">
        <v>2.37</v>
      </c>
      <c r="X24" t="n">
        <v>0.14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4.7352</v>
      </c>
      <c r="E25" t="n">
        <v>21.12</v>
      </c>
      <c r="F25" t="n">
        <v>18.29</v>
      </c>
      <c r="G25" t="n">
        <v>137.18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4</v>
      </c>
      <c r="N25" t="n">
        <v>53.71</v>
      </c>
      <c r="O25" t="n">
        <v>28857.81</v>
      </c>
      <c r="P25" t="n">
        <v>209.93</v>
      </c>
      <c r="Q25" t="n">
        <v>592.6799999999999</v>
      </c>
      <c r="R25" t="n">
        <v>37.31</v>
      </c>
      <c r="S25" t="n">
        <v>30.64</v>
      </c>
      <c r="T25" t="n">
        <v>2216.3</v>
      </c>
      <c r="U25" t="n">
        <v>0.82</v>
      </c>
      <c r="V25" t="n">
        <v>0.88</v>
      </c>
      <c r="W25" t="n">
        <v>2.37</v>
      </c>
      <c r="X25" t="n">
        <v>0.13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4.7334</v>
      </c>
      <c r="E26" t="n">
        <v>21.13</v>
      </c>
      <c r="F26" t="n">
        <v>18.3</v>
      </c>
      <c r="G26" t="n">
        <v>137.24</v>
      </c>
      <c r="H26" t="n">
        <v>1.9</v>
      </c>
      <c r="I26" t="n">
        <v>8</v>
      </c>
      <c r="J26" t="n">
        <v>233.79</v>
      </c>
      <c r="K26" t="n">
        <v>54.38</v>
      </c>
      <c r="L26" t="n">
        <v>25</v>
      </c>
      <c r="M26" t="n">
        <v>3</v>
      </c>
      <c r="N26" t="n">
        <v>54.42</v>
      </c>
      <c r="O26" t="n">
        <v>29068.74</v>
      </c>
      <c r="P26" t="n">
        <v>208.12</v>
      </c>
      <c r="Q26" t="n">
        <v>592.67</v>
      </c>
      <c r="R26" t="n">
        <v>37.47</v>
      </c>
      <c r="S26" t="n">
        <v>30.64</v>
      </c>
      <c r="T26" t="n">
        <v>2294.83</v>
      </c>
      <c r="U26" t="n">
        <v>0.82</v>
      </c>
      <c r="V26" t="n">
        <v>0.88</v>
      </c>
      <c r="W26" t="n">
        <v>2.37</v>
      </c>
      <c r="X26" t="n">
        <v>0.14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4.7465</v>
      </c>
      <c r="E27" t="n">
        <v>21.07</v>
      </c>
      <c r="F27" t="n">
        <v>18.28</v>
      </c>
      <c r="G27" t="n">
        <v>156.68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1</v>
      </c>
      <c r="N27" t="n">
        <v>55.14</v>
      </c>
      <c r="O27" t="n">
        <v>29280.69</v>
      </c>
      <c r="P27" t="n">
        <v>207.24</v>
      </c>
      <c r="Q27" t="n">
        <v>592.67</v>
      </c>
      <c r="R27" t="n">
        <v>36.86</v>
      </c>
      <c r="S27" t="n">
        <v>30.64</v>
      </c>
      <c r="T27" t="n">
        <v>1997.48</v>
      </c>
      <c r="U27" t="n">
        <v>0.83</v>
      </c>
      <c r="V27" t="n">
        <v>0.89</v>
      </c>
      <c r="W27" t="n">
        <v>2.37</v>
      </c>
      <c r="X27" t="n">
        <v>0.12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4.746</v>
      </c>
      <c r="E28" t="n">
        <v>21.07</v>
      </c>
      <c r="F28" t="n">
        <v>18.28</v>
      </c>
      <c r="G28" t="n">
        <v>156.7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0</v>
      </c>
      <c r="N28" t="n">
        <v>55.86</v>
      </c>
      <c r="O28" t="n">
        <v>29493.67</v>
      </c>
      <c r="P28" t="n">
        <v>208.86</v>
      </c>
      <c r="Q28" t="n">
        <v>592.67</v>
      </c>
      <c r="R28" t="n">
        <v>36.94</v>
      </c>
      <c r="S28" t="n">
        <v>30.64</v>
      </c>
      <c r="T28" t="n">
        <v>2036.13</v>
      </c>
      <c r="U28" t="n">
        <v>0.83</v>
      </c>
      <c r="V28" t="n">
        <v>0.89</v>
      </c>
      <c r="W28" t="n">
        <v>2.37</v>
      </c>
      <c r="X28" t="n">
        <v>0.12</v>
      </c>
      <c r="Y28" t="n">
        <v>0.5</v>
      </c>
      <c r="Z28" t="n">
        <v>10</v>
      </c>
    </row>
    <row r="29">
      <c r="A29" t="n">
        <v>0</v>
      </c>
      <c r="B29" t="n">
        <v>40</v>
      </c>
      <c r="C29" t="inlineStr">
        <is>
          <t xml:space="preserve">CONCLUIDO	</t>
        </is>
      </c>
      <c r="D29" t="n">
        <v>4.0073</v>
      </c>
      <c r="E29" t="n">
        <v>24.95</v>
      </c>
      <c r="F29" t="n">
        <v>20.67</v>
      </c>
      <c r="G29" t="n">
        <v>10</v>
      </c>
      <c r="H29" t="n">
        <v>0.2</v>
      </c>
      <c r="I29" t="n">
        <v>124</v>
      </c>
      <c r="J29" t="n">
        <v>89.87</v>
      </c>
      <c r="K29" t="n">
        <v>37.55</v>
      </c>
      <c r="L29" t="n">
        <v>1</v>
      </c>
      <c r="M29" t="n">
        <v>122</v>
      </c>
      <c r="N29" t="n">
        <v>11.32</v>
      </c>
      <c r="O29" t="n">
        <v>11317.98</v>
      </c>
      <c r="P29" t="n">
        <v>170.77</v>
      </c>
      <c r="Q29" t="n">
        <v>592.7</v>
      </c>
      <c r="R29" t="n">
        <v>111.23</v>
      </c>
      <c r="S29" t="n">
        <v>30.64</v>
      </c>
      <c r="T29" t="n">
        <v>38596</v>
      </c>
      <c r="U29" t="n">
        <v>0.28</v>
      </c>
      <c r="V29" t="n">
        <v>0.78</v>
      </c>
      <c r="W29" t="n">
        <v>2.56</v>
      </c>
      <c r="X29" t="n">
        <v>2.51</v>
      </c>
      <c r="Y29" t="n">
        <v>0.5</v>
      </c>
      <c r="Z29" t="n">
        <v>10</v>
      </c>
    </row>
    <row r="30">
      <c r="A30" t="n">
        <v>1</v>
      </c>
      <c r="B30" t="n">
        <v>40</v>
      </c>
      <c r="C30" t="inlineStr">
        <is>
          <t xml:space="preserve">CONCLUIDO	</t>
        </is>
      </c>
      <c r="D30" t="n">
        <v>4.486</v>
      </c>
      <c r="E30" t="n">
        <v>22.29</v>
      </c>
      <c r="F30" t="n">
        <v>19.27</v>
      </c>
      <c r="G30" t="n">
        <v>20.29</v>
      </c>
      <c r="H30" t="n">
        <v>0.39</v>
      </c>
      <c r="I30" t="n">
        <v>57</v>
      </c>
      <c r="J30" t="n">
        <v>91.09999999999999</v>
      </c>
      <c r="K30" t="n">
        <v>37.55</v>
      </c>
      <c r="L30" t="n">
        <v>2</v>
      </c>
      <c r="M30" t="n">
        <v>55</v>
      </c>
      <c r="N30" t="n">
        <v>11.54</v>
      </c>
      <c r="O30" t="n">
        <v>11468.97</v>
      </c>
      <c r="P30" t="n">
        <v>154.24</v>
      </c>
      <c r="Q30" t="n">
        <v>592.75</v>
      </c>
      <c r="R30" t="n">
        <v>68.19</v>
      </c>
      <c r="S30" t="n">
        <v>30.64</v>
      </c>
      <c r="T30" t="n">
        <v>17409.97</v>
      </c>
      <c r="U30" t="n">
        <v>0.45</v>
      </c>
      <c r="V30" t="n">
        <v>0.84</v>
      </c>
      <c r="W30" t="n">
        <v>2.44</v>
      </c>
      <c r="X30" t="n">
        <v>1.12</v>
      </c>
      <c r="Y30" t="n">
        <v>0.5</v>
      </c>
      <c r="Z30" t="n">
        <v>10</v>
      </c>
    </row>
    <row r="31">
      <c r="A31" t="n">
        <v>2</v>
      </c>
      <c r="B31" t="n">
        <v>40</v>
      </c>
      <c r="C31" t="inlineStr">
        <is>
          <t xml:space="preserve">CONCLUIDO	</t>
        </is>
      </c>
      <c r="D31" t="n">
        <v>4.6555</v>
      </c>
      <c r="E31" t="n">
        <v>21.48</v>
      </c>
      <c r="F31" t="n">
        <v>18.86</v>
      </c>
      <c r="G31" t="n">
        <v>31.43</v>
      </c>
      <c r="H31" t="n">
        <v>0.57</v>
      </c>
      <c r="I31" t="n">
        <v>36</v>
      </c>
      <c r="J31" t="n">
        <v>92.31999999999999</v>
      </c>
      <c r="K31" t="n">
        <v>37.55</v>
      </c>
      <c r="L31" t="n">
        <v>3</v>
      </c>
      <c r="M31" t="n">
        <v>34</v>
      </c>
      <c r="N31" t="n">
        <v>11.77</v>
      </c>
      <c r="O31" t="n">
        <v>11620.34</v>
      </c>
      <c r="P31" t="n">
        <v>145.64</v>
      </c>
      <c r="Q31" t="n">
        <v>592.67</v>
      </c>
      <c r="R31" t="n">
        <v>54.8</v>
      </c>
      <c r="S31" t="n">
        <v>30.64</v>
      </c>
      <c r="T31" t="n">
        <v>10822.73</v>
      </c>
      <c r="U31" t="n">
        <v>0.5600000000000001</v>
      </c>
      <c r="V31" t="n">
        <v>0.86</v>
      </c>
      <c r="W31" t="n">
        <v>2.42</v>
      </c>
      <c r="X31" t="n">
        <v>0.7</v>
      </c>
      <c r="Y31" t="n">
        <v>0.5</v>
      </c>
      <c r="Z31" t="n">
        <v>10</v>
      </c>
    </row>
    <row r="32">
      <c r="A32" t="n">
        <v>3</v>
      </c>
      <c r="B32" t="n">
        <v>40</v>
      </c>
      <c r="C32" t="inlineStr">
        <is>
          <t xml:space="preserve">CONCLUIDO	</t>
        </is>
      </c>
      <c r="D32" t="n">
        <v>4.7413</v>
      </c>
      <c r="E32" t="n">
        <v>21.09</v>
      </c>
      <c r="F32" t="n">
        <v>18.66</v>
      </c>
      <c r="G32" t="n">
        <v>43.06</v>
      </c>
      <c r="H32" t="n">
        <v>0.75</v>
      </c>
      <c r="I32" t="n">
        <v>26</v>
      </c>
      <c r="J32" t="n">
        <v>93.55</v>
      </c>
      <c r="K32" t="n">
        <v>37.55</v>
      </c>
      <c r="L32" t="n">
        <v>4</v>
      </c>
      <c r="M32" t="n">
        <v>24</v>
      </c>
      <c r="N32" t="n">
        <v>12</v>
      </c>
      <c r="O32" t="n">
        <v>11772.07</v>
      </c>
      <c r="P32" t="n">
        <v>138.05</v>
      </c>
      <c r="Q32" t="n">
        <v>592.72</v>
      </c>
      <c r="R32" t="n">
        <v>48.68</v>
      </c>
      <c r="S32" t="n">
        <v>30.64</v>
      </c>
      <c r="T32" t="n">
        <v>7812.52</v>
      </c>
      <c r="U32" t="n">
        <v>0.63</v>
      </c>
      <c r="V32" t="n">
        <v>0.87</v>
      </c>
      <c r="W32" t="n">
        <v>2.4</v>
      </c>
      <c r="X32" t="n">
        <v>0.5</v>
      </c>
      <c r="Y32" t="n">
        <v>0.5</v>
      </c>
      <c r="Z32" t="n">
        <v>10</v>
      </c>
    </row>
    <row r="33">
      <c r="A33" t="n">
        <v>4</v>
      </c>
      <c r="B33" t="n">
        <v>40</v>
      </c>
      <c r="C33" t="inlineStr">
        <is>
          <t xml:space="preserve">CONCLUIDO	</t>
        </is>
      </c>
      <c r="D33" t="n">
        <v>4.7961</v>
      </c>
      <c r="E33" t="n">
        <v>20.85</v>
      </c>
      <c r="F33" t="n">
        <v>18.53</v>
      </c>
      <c r="G33" t="n">
        <v>55.6</v>
      </c>
      <c r="H33" t="n">
        <v>0.93</v>
      </c>
      <c r="I33" t="n">
        <v>20</v>
      </c>
      <c r="J33" t="n">
        <v>94.79000000000001</v>
      </c>
      <c r="K33" t="n">
        <v>37.55</v>
      </c>
      <c r="L33" t="n">
        <v>5</v>
      </c>
      <c r="M33" t="n">
        <v>18</v>
      </c>
      <c r="N33" t="n">
        <v>12.23</v>
      </c>
      <c r="O33" t="n">
        <v>11924.18</v>
      </c>
      <c r="P33" t="n">
        <v>131.5</v>
      </c>
      <c r="Q33" t="n">
        <v>592.67</v>
      </c>
      <c r="R33" t="n">
        <v>44.77</v>
      </c>
      <c r="S33" t="n">
        <v>30.64</v>
      </c>
      <c r="T33" t="n">
        <v>5887.96</v>
      </c>
      <c r="U33" t="n">
        <v>0.68</v>
      </c>
      <c r="V33" t="n">
        <v>0.87</v>
      </c>
      <c r="W33" t="n">
        <v>2.39</v>
      </c>
      <c r="X33" t="n">
        <v>0.37</v>
      </c>
      <c r="Y33" t="n">
        <v>0.5</v>
      </c>
      <c r="Z33" t="n">
        <v>10</v>
      </c>
    </row>
    <row r="34">
      <c r="A34" t="n">
        <v>5</v>
      </c>
      <c r="B34" t="n">
        <v>40</v>
      </c>
      <c r="C34" t="inlineStr">
        <is>
          <t xml:space="preserve">CONCLUIDO	</t>
        </is>
      </c>
      <c r="D34" t="n">
        <v>4.8173</v>
      </c>
      <c r="E34" t="n">
        <v>20.76</v>
      </c>
      <c r="F34" t="n">
        <v>18.5</v>
      </c>
      <c r="G34" t="n">
        <v>65.28</v>
      </c>
      <c r="H34" t="n">
        <v>1.1</v>
      </c>
      <c r="I34" t="n">
        <v>17</v>
      </c>
      <c r="J34" t="n">
        <v>96.02</v>
      </c>
      <c r="K34" t="n">
        <v>37.55</v>
      </c>
      <c r="L34" t="n">
        <v>6</v>
      </c>
      <c r="M34" t="n">
        <v>7</v>
      </c>
      <c r="N34" t="n">
        <v>12.47</v>
      </c>
      <c r="O34" t="n">
        <v>12076.67</v>
      </c>
      <c r="P34" t="n">
        <v>125.94</v>
      </c>
      <c r="Q34" t="n">
        <v>592.71</v>
      </c>
      <c r="R34" t="n">
        <v>43.55</v>
      </c>
      <c r="S34" t="n">
        <v>30.64</v>
      </c>
      <c r="T34" t="n">
        <v>5290.9</v>
      </c>
      <c r="U34" t="n">
        <v>0.7</v>
      </c>
      <c r="V34" t="n">
        <v>0.87</v>
      </c>
      <c r="W34" t="n">
        <v>2.39</v>
      </c>
      <c r="X34" t="n">
        <v>0.34</v>
      </c>
      <c r="Y34" t="n">
        <v>0.5</v>
      </c>
      <c r="Z34" t="n">
        <v>10</v>
      </c>
    </row>
    <row r="35">
      <c r="A35" t="n">
        <v>6</v>
      </c>
      <c r="B35" t="n">
        <v>40</v>
      </c>
      <c r="C35" t="inlineStr">
        <is>
          <t xml:space="preserve">CONCLUIDO	</t>
        </is>
      </c>
      <c r="D35" t="n">
        <v>4.8278</v>
      </c>
      <c r="E35" t="n">
        <v>20.71</v>
      </c>
      <c r="F35" t="n">
        <v>18.47</v>
      </c>
      <c r="G35" t="n">
        <v>69.27</v>
      </c>
      <c r="H35" t="n">
        <v>1.27</v>
      </c>
      <c r="I35" t="n">
        <v>16</v>
      </c>
      <c r="J35" t="n">
        <v>97.26000000000001</v>
      </c>
      <c r="K35" t="n">
        <v>37.55</v>
      </c>
      <c r="L35" t="n">
        <v>7</v>
      </c>
      <c r="M35" t="n">
        <v>0</v>
      </c>
      <c r="N35" t="n">
        <v>12.71</v>
      </c>
      <c r="O35" t="n">
        <v>12229.54</v>
      </c>
      <c r="P35" t="n">
        <v>126.06</v>
      </c>
      <c r="Q35" t="n">
        <v>592.71</v>
      </c>
      <c r="R35" t="n">
        <v>42.41</v>
      </c>
      <c r="S35" t="n">
        <v>30.64</v>
      </c>
      <c r="T35" t="n">
        <v>4727.47</v>
      </c>
      <c r="U35" t="n">
        <v>0.72</v>
      </c>
      <c r="V35" t="n">
        <v>0.88</v>
      </c>
      <c r="W35" t="n">
        <v>2.4</v>
      </c>
      <c r="X35" t="n">
        <v>0.31</v>
      </c>
      <c r="Y35" t="n">
        <v>0.5</v>
      </c>
      <c r="Z35" t="n">
        <v>10</v>
      </c>
    </row>
    <row r="36">
      <c r="A36" t="n">
        <v>0</v>
      </c>
      <c r="B36" t="n">
        <v>30</v>
      </c>
      <c r="C36" t="inlineStr">
        <is>
          <t xml:space="preserve">CONCLUIDO	</t>
        </is>
      </c>
      <c r="D36" t="n">
        <v>4.2291</v>
      </c>
      <c r="E36" t="n">
        <v>23.65</v>
      </c>
      <c r="F36" t="n">
        <v>20.21</v>
      </c>
      <c r="G36" t="n">
        <v>11.89</v>
      </c>
      <c r="H36" t="n">
        <v>0.24</v>
      </c>
      <c r="I36" t="n">
        <v>102</v>
      </c>
      <c r="J36" t="n">
        <v>71.52</v>
      </c>
      <c r="K36" t="n">
        <v>32.27</v>
      </c>
      <c r="L36" t="n">
        <v>1</v>
      </c>
      <c r="M36" t="n">
        <v>100</v>
      </c>
      <c r="N36" t="n">
        <v>8.25</v>
      </c>
      <c r="O36" t="n">
        <v>9054.6</v>
      </c>
      <c r="P36" t="n">
        <v>141.01</v>
      </c>
      <c r="Q36" t="n">
        <v>592.73</v>
      </c>
      <c r="R36" t="n">
        <v>97.09999999999999</v>
      </c>
      <c r="S36" t="n">
        <v>30.64</v>
      </c>
      <c r="T36" t="n">
        <v>31638.99</v>
      </c>
      <c r="U36" t="n">
        <v>0.32</v>
      </c>
      <c r="V36" t="n">
        <v>0.8</v>
      </c>
      <c r="W36" t="n">
        <v>2.52</v>
      </c>
      <c r="X36" t="n">
        <v>2.06</v>
      </c>
      <c r="Y36" t="n">
        <v>0.5</v>
      </c>
      <c r="Z36" t="n">
        <v>10</v>
      </c>
    </row>
    <row r="37">
      <c r="A37" t="n">
        <v>1</v>
      </c>
      <c r="B37" t="n">
        <v>30</v>
      </c>
      <c r="C37" t="inlineStr">
        <is>
          <t xml:space="preserve">CONCLUIDO	</t>
        </is>
      </c>
      <c r="D37" t="n">
        <v>4.6177</v>
      </c>
      <c r="E37" t="n">
        <v>21.66</v>
      </c>
      <c r="F37" t="n">
        <v>19.08</v>
      </c>
      <c r="G37" t="n">
        <v>24.36</v>
      </c>
      <c r="H37" t="n">
        <v>0.48</v>
      </c>
      <c r="I37" t="n">
        <v>47</v>
      </c>
      <c r="J37" t="n">
        <v>72.7</v>
      </c>
      <c r="K37" t="n">
        <v>32.27</v>
      </c>
      <c r="L37" t="n">
        <v>2</v>
      </c>
      <c r="M37" t="n">
        <v>45</v>
      </c>
      <c r="N37" t="n">
        <v>8.43</v>
      </c>
      <c r="O37" t="n">
        <v>9200.25</v>
      </c>
      <c r="P37" t="n">
        <v>126.5</v>
      </c>
      <c r="Q37" t="n">
        <v>592.7</v>
      </c>
      <c r="R37" t="n">
        <v>62.09</v>
      </c>
      <c r="S37" t="n">
        <v>30.64</v>
      </c>
      <c r="T37" t="n">
        <v>14409.63</v>
      </c>
      <c r="U37" t="n">
        <v>0.49</v>
      </c>
      <c r="V37" t="n">
        <v>0.85</v>
      </c>
      <c r="W37" t="n">
        <v>2.42</v>
      </c>
      <c r="X37" t="n">
        <v>0.92</v>
      </c>
      <c r="Y37" t="n">
        <v>0.5</v>
      </c>
      <c r="Z37" t="n">
        <v>10</v>
      </c>
    </row>
    <row r="38">
      <c r="A38" t="n">
        <v>2</v>
      </c>
      <c r="B38" t="n">
        <v>30</v>
      </c>
      <c r="C38" t="inlineStr">
        <is>
          <t xml:space="preserve">CONCLUIDO	</t>
        </is>
      </c>
      <c r="D38" t="n">
        <v>4.7606</v>
      </c>
      <c r="E38" t="n">
        <v>21.01</v>
      </c>
      <c r="F38" t="n">
        <v>18.71</v>
      </c>
      <c r="G38" t="n">
        <v>38.71</v>
      </c>
      <c r="H38" t="n">
        <v>0.71</v>
      </c>
      <c r="I38" t="n">
        <v>29</v>
      </c>
      <c r="J38" t="n">
        <v>73.88</v>
      </c>
      <c r="K38" t="n">
        <v>32.27</v>
      </c>
      <c r="L38" t="n">
        <v>3</v>
      </c>
      <c r="M38" t="n">
        <v>27</v>
      </c>
      <c r="N38" t="n">
        <v>8.609999999999999</v>
      </c>
      <c r="O38" t="n">
        <v>9346.23</v>
      </c>
      <c r="P38" t="n">
        <v>116.05</v>
      </c>
      <c r="Q38" t="n">
        <v>592.71</v>
      </c>
      <c r="R38" t="n">
        <v>50.42</v>
      </c>
      <c r="S38" t="n">
        <v>30.64</v>
      </c>
      <c r="T38" t="n">
        <v>8667.120000000001</v>
      </c>
      <c r="U38" t="n">
        <v>0.61</v>
      </c>
      <c r="V38" t="n">
        <v>0.86</v>
      </c>
      <c r="W38" t="n">
        <v>2.4</v>
      </c>
      <c r="X38" t="n">
        <v>0.55</v>
      </c>
      <c r="Y38" t="n">
        <v>0.5</v>
      </c>
      <c r="Z38" t="n">
        <v>10</v>
      </c>
    </row>
    <row r="39">
      <c r="A39" t="n">
        <v>3</v>
      </c>
      <c r="B39" t="n">
        <v>30</v>
      </c>
      <c r="C39" t="inlineStr">
        <is>
          <t xml:space="preserve">CONCLUIDO	</t>
        </is>
      </c>
      <c r="D39" t="n">
        <v>4.8123</v>
      </c>
      <c r="E39" t="n">
        <v>20.78</v>
      </c>
      <c r="F39" t="n">
        <v>18.59</v>
      </c>
      <c r="G39" t="n">
        <v>50.71</v>
      </c>
      <c r="H39" t="n">
        <v>0.93</v>
      </c>
      <c r="I39" t="n">
        <v>22</v>
      </c>
      <c r="J39" t="n">
        <v>75.06999999999999</v>
      </c>
      <c r="K39" t="n">
        <v>32.27</v>
      </c>
      <c r="L39" t="n">
        <v>4</v>
      </c>
      <c r="M39" t="n">
        <v>10</v>
      </c>
      <c r="N39" t="n">
        <v>8.800000000000001</v>
      </c>
      <c r="O39" t="n">
        <v>9492.549999999999</v>
      </c>
      <c r="P39" t="n">
        <v>109.17</v>
      </c>
      <c r="Q39" t="n">
        <v>592.67</v>
      </c>
      <c r="R39" t="n">
        <v>46.54</v>
      </c>
      <c r="S39" t="n">
        <v>30.64</v>
      </c>
      <c r="T39" t="n">
        <v>6761.95</v>
      </c>
      <c r="U39" t="n">
        <v>0.66</v>
      </c>
      <c r="V39" t="n">
        <v>0.87</v>
      </c>
      <c r="W39" t="n">
        <v>2.4</v>
      </c>
      <c r="X39" t="n">
        <v>0.44</v>
      </c>
      <c r="Y39" t="n">
        <v>0.5</v>
      </c>
      <c r="Z39" t="n">
        <v>10</v>
      </c>
    </row>
    <row r="40">
      <c r="A40" t="n">
        <v>4</v>
      </c>
      <c r="B40" t="n">
        <v>30</v>
      </c>
      <c r="C40" t="inlineStr">
        <is>
          <t xml:space="preserve">CONCLUIDO	</t>
        </is>
      </c>
      <c r="D40" t="n">
        <v>4.8195</v>
      </c>
      <c r="E40" t="n">
        <v>20.75</v>
      </c>
      <c r="F40" t="n">
        <v>18.58</v>
      </c>
      <c r="G40" t="n">
        <v>53.08</v>
      </c>
      <c r="H40" t="n">
        <v>1.15</v>
      </c>
      <c r="I40" t="n">
        <v>21</v>
      </c>
      <c r="J40" t="n">
        <v>76.26000000000001</v>
      </c>
      <c r="K40" t="n">
        <v>32.27</v>
      </c>
      <c r="L40" t="n">
        <v>5</v>
      </c>
      <c r="M40" t="n">
        <v>0</v>
      </c>
      <c r="N40" t="n">
        <v>8.99</v>
      </c>
      <c r="O40" t="n">
        <v>9639.200000000001</v>
      </c>
      <c r="P40" t="n">
        <v>109.97</v>
      </c>
      <c r="Q40" t="n">
        <v>592.71</v>
      </c>
      <c r="R40" t="n">
        <v>45.61</v>
      </c>
      <c r="S40" t="n">
        <v>30.64</v>
      </c>
      <c r="T40" t="n">
        <v>6299.66</v>
      </c>
      <c r="U40" t="n">
        <v>0.67</v>
      </c>
      <c r="V40" t="n">
        <v>0.87</v>
      </c>
      <c r="W40" t="n">
        <v>2.41</v>
      </c>
      <c r="X40" t="n">
        <v>0.42</v>
      </c>
      <c r="Y40" t="n">
        <v>0.5</v>
      </c>
      <c r="Z40" t="n">
        <v>10</v>
      </c>
    </row>
    <row r="41">
      <c r="A41" t="n">
        <v>0</v>
      </c>
      <c r="B41" t="n">
        <v>15</v>
      </c>
      <c r="C41" t="inlineStr">
        <is>
          <t xml:space="preserve">CONCLUIDO	</t>
        </is>
      </c>
      <c r="D41" t="n">
        <v>4.6102</v>
      </c>
      <c r="E41" t="n">
        <v>21.69</v>
      </c>
      <c r="F41" t="n">
        <v>19.34</v>
      </c>
      <c r="G41" t="n">
        <v>19.66</v>
      </c>
      <c r="H41" t="n">
        <v>0.43</v>
      </c>
      <c r="I41" t="n">
        <v>59</v>
      </c>
      <c r="J41" t="n">
        <v>39.78</v>
      </c>
      <c r="K41" t="n">
        <v>19.54</v>
      </c>
      <c r="L41" t="n">
        <v>1</v>
      </c>
      <c r="M41" t="n">
        <v>56</v>
      </c>
      <c r="N41" t="n">
        <v>4.24</v>
      </c>
      <c r="O41" t="n">
        <v>5140</v>
      </c>
      <c r="P41" t="n">
        <v>80.93000000000001</v>
      </c>
      <c r="Q41" t="n">
        <v>592.71</v>
      </c>
      <c r="R41" t="n">
        <v>69.97</v>
      </c>
      <c r="S41" t="n">
        <v>30.64</v>
      </c>
      <c r="T41" t="n">
        <v>18288.95</v>
      </c>
      <c r="U41" t="n">
        <v>0.44</v>
      </c>
      <c r="V41" t="n">
        <v>0.84</v>
      </c>
      <c r="W41" t="n">
        <v>2.45</v>
      </c>
      <c r="X41" t="n">
        <v>1.18</v>
      </c>
      <c r="Y41" t="n">
        <v>0.5</v>
      </c>
      <c r="Z41" t="n">
        <v>10</v>
      </c>
    </row>
    <row r="42">
      <c r="A42" t="n">
        <v>1</v>
      </c>
      <c r="B42" t="n">
        <v>15</v>
      </c>
      <c r="C42" t="inlineStr">
        <is>
          <t xml:space="preserve">CONCLUIDO	</t>
        </is>
      </c>
      <c r="D42" t="n">
        <v>4.7268</v>
      </c>
      <c r="E42" t="n">
        <v>21.16</v>
      </c>
      <c r="F42" t="n">
        <v>19</v>
      </c>
      <c r="G42" t="n">
        <v>27.81</v>
      </c>
      <c r="H42" t="n">
        <v>0.84</v>
      </c>
      <c r="I42" t="n">
        <v>41</v>
      </c>
      <c r="J42" t="n">
        <v>40.89</v>
      </c>
      <c r="K42" t="n">
        <v>19.54</v>
      </c>
      <c r="L42" t="n">
        <v>2</v>
      </c>
      <c r="M42" t="n">
        <v>0</v>
      </c>
      <c r="N42" t="n">
        <v>4.35</v>
      </c>
      <c r="O42" t="n">
        <v>5277.26</v>
      </c>
      <c r="P42" t="n">
        <v>75.98999999999999</v>
      </c>
      <c r="Q42" t="n">
        <v>592.72</v>
      </c>
      <c r="R42" t="n">
        <v>57.83</v>
      </c>
      <c r="S42" t="n">
        <v>30.64</v>
      </c>
      <c r="T42" t="n">
        <v>12312.51</v>
      </c>
      <c r="U42" t="n">
        <v>0.53</v>
      </c>
      <c r="V42" t="n">
        <v>0.85</v>
      </c>
      <c r="W42" t="n">
        <v>2.47</v>
      </c>
      <c r="X42" t="n">
        <v>0.84</v>
      </c>
      <c r="Y42" t="n">
        <v>0.5</v>
      </c>
      <c r="Z42" t="n">
        <v>10</v>
      </c>
    </row>
    <row r="43">
      <c r="A43" t="n">
        <v>0</v>
      </c>
      <c r="B43" t="n">
        <v>70</v>
      </c>
      <c r="C43" t="inlineStr">
        <is>
          <t xml:space="preserve">CONCLUIDO	</t>
        </is>
      </c>
      <c r="D43" t="n">
        <v>3.4293</v>
      </c>
      <c r="E43" t="n">
        <v>29.16</v>
      </c>
      <c r="F43" t="n">
        <v>21.79</v>
      </c>
      <c r="G43" t="n">
        <v>7.34</v>
      </c>
      <c r="H43" t="n">
        <v>0.12</v>
      </c>
      <c r="I43" t="n">
        <v>178</v>
      </c>
      <c r="J43" t="n">
        <v>141.81</v>
      </c>
      <c r="K43" t="n">
        <v>47.83</v>
      </c>
      <c r="L43" t="n">
        <v>1</v>
      </c>
      <c r="M43" t="n">
        <v>176</v>
      </c>
      <c r="N43" t="n">
        <v>22.98</v>
      </c>
      <c r="O43" t="n">
        <v>17723.39</v>
      </c>
      <c r="P43" t="n">
        <v>246.81</v>
      </c>
      <c r="Q43" t="n">
        <v>592.78</v>
      </c>
      <c r="R43" t="n">
        <v>145.88</v>
      </c>
      <c r="S43" t="n">
        <v>30.64</v>
      </c>
      <c r="T43" t="n">
        <v>55651.65</v>
      </c>
      <c r="U43" t="n">
        <v>0.21</v>
      </c>
      <c r="V43" t="n">
        <v>0.74</v>
      </c>
      <c r="W43" t="n">
        <v>2.66</v>
      </c>
      <c r="X43" t="n">
        <v>3.63</v>
      </c>
      <c r="Y43" t="n">
        <v>0.5</v>
      </c>
      <c r="Z43" t="n">
        <v>10</v>
      </c>
    </row>
    <row r="44">
      <c r="A44" t="n">
        <v>1</v>
      </c>
      <c r="B44" t="n">
        <v>70</v>
      </c>
      <c r="C44" t="inlineStr">
        <is>
          <t xml:space="preserve">CONCLUIDO	</t>
        </is>
      </c>
      <c r="D44" t="n">
        <v>4.1174</v>
      </c>
      <c r="E44" t="n">
        <v>24.29</v>
      </c>
      <c r="F44" t="n">
        <v>19.75</v>
      </c>
      <c r="G44" t="n">
        <v>14.81</v>
      </c>
      <c r="H44" t="n">
        <v>0.25</v>
      </c>
      <c r="I44" t="n">
        <v>80</v>
      </c>
      <c r="J44" t="n">
        <v>143.17</v>
      </c>
      <c r="K44" t="n">
        <v>47.83</v>
      </c>
      <c r="L44" t="n">
        <v>2</v>
      </c>
      <c r="M44" t="n">
        <v>78</v>
      </c>
      <c r="N44" t="n">
        <v>23.34</v>
      </c>
      <c r="O44" t="n">
        <v>17891.86</v>
      </c>
      <c r="P44" t="n">
        <v>220.65</v>
      </c>
      <c r="Q44" t="n">
        <v>592.6900000000001</v>
      </c>
      <c r="R44" t="n">
        <v>82.86</v>
      </c>
      <c r="S44" t="n">
        <v>30.64</v>
      </c>
      <c r="T44" t="n">
        <v>24633.07</v>
      </c>
      <c r="U44" t="n">
        <v>0.37</v>
      </c>
      <c r="V44" t="n">
        <v>0.82</v>
      </c>
      <c r="W44" t="n">
        <v>2.48</v>
      </c>
      <c r="X44" t="n">
        <v>1.59</v>
      </c>
      <c r="Y44" t="n">
        <v>0.5</v>
      </c>
      <c r="Z44" t="n">
        <v>10</v>
      </c>
    </row>
    <row r="45">
      <c r="A45" t="n">
        <v>2</v>
      </c>
      <c r="B45" t="n">
        <v>70</v>
      </c>
      <c r="C45" t="inlineStr">
        <is>
          <t xml:space="preserve">CONCLUIDO	</t>
        </is>
      </c>
      <c r="D45" t="n">
        <v>4.3634</v>
      </c>
      <c r="E45" t="n">
        <v>22.92</v>
      </c>
      <c r="F45" t="n">
        <v>19.19</v>
      </c>
      <c r="G45" t="n">
        <v>22.14</v>
      </c>
      <c r="H45" t="n">
        <v>0.37</v>
      </c>
      <c r="I45" t="n">
        <v>52</v>
      </c>
      <c r="J45" t="n">
        <v>144.54</v>
      </c>
      <c r="K45" t="n">
        <v>47.83</v>
      </c>
      <c r="L45" t="n">
        <v>3</v>
      </c>
      <c r="M45" t="n">
        <v>50</v>
      </c>
      <c r="N45" t="n">
        <v>23.71</v>
      </c>
      <c r="O45" t="n">
        <v>18060.85</v>
      </c>
      <c r="P45" t="n">
        <v>211.58</v>
      </c>
      <c r="Q45" t="n">
        <v>592.73</v>
      </c>
      <c r="R45" t="n">
        <v>64.98999999999999</v>
      </c>
      <c r="S45" t="n">
        <v>30.64</v>
      </c>
      <c r="T45" t="n">
        <v>15834.99</v>
      </c>
      <c r="U45" t="n">
        <v>0.47</v>
      </c>
      <c r="V45" t="n">
        <v>0.84</v>
      </c>
      <c r="W45" t="n">
        <v>2.44</v>
      </c>
      <c r="X45" t="n">
        <v>1.03</v>
      </c>
      <c r="Y45" t="n">
        <v>0.5</v>
      </c>
      <c r="Z45" t="n">
        <v>10</v>
      </c>
    </row>
    <row r="46">
      <c r="A46" t="n">
        <v>3</v>
      </c>
      <c r="B46" t="n">
        <v>70</v>
      </c>
      <c r="C46" t="inlineStr">
        <is>
          <t xml:space="preserve">CONCLUIDO	</t>
        </is>
      </c>
      <c r="D46" t="n">
        <v>4.4996</v>
      </c>
      <c r="E46" t="n">
        <v>22.22</v>
      </c>
      <c r="F46" t="n">
        <v>18.9</v>
      </c>
      <c r="G46" t="n">
        <v>29.84</v>
      </c>
      <c r="H46" t="n">
        <v>0.49</v>
      </c>
      <c r="I46" t="n">
        <v>38</v>
      </c>
      <c r="J46" t="n">
        <v>145.92</v>
      </c>
      <c r="K46" t="n">
        <v>47.83</v>
      </c>
      <c r="L46" t="n">
        <v>4</v>
      </c>
      <c r="M46" t="n">
        <v>36</v>
      </c>
      <c r="N46" t="n">
        <v>24.09</v>
      </c>
      <c r="O46" t="n">
        <v>18230.35</v>
      </c>
      <c r="P46" t="n">
        <v>205.64</v>
      </c>
      <c r="Q46" t="n">
        <v>592.6799999999999</v>
      </c>
      <c r="R46" t="n">
        <v>56.26</v>
      </c>
      <c r="S46" t="n">
        <v>30.64</v>
      </c>
      <c r="T46" t="n">
        <v>11543.05</v>
      </c>
      <c r="U46" t="n">
        <v>0.54</v>
      </c>
      <c r="V46" t="n">
        <v>0.86</v>
      </c>
      <c r="W46" t="n">
        <v>2.41</v>
      </c>
      <c r="X46" t="n">
        <v>0.74</v>
      </c>
      <c r="Y46" t="n">
        <v>0.5</v>
      </c>
      <c r="Z46" t="n">
        <v>10</v>
      </c>
    </row>
    <row r="47">
      <c r="A47" t="n">
        <v>4</v>
      </c>
      <c r="B47" t="n">
        <v>70</v>
      </c>
      <c r="C47" t="inlineStr">
        <is>
          <t xml:space="preserve">CONCLUIDO	</t>
        </is>
      </c>
      <c r="D47" t="n">
        <v>4.5818</v>
      </c>
      <c r="E47" t="n">
        <v>21.83</v>
      </c>
      <c r="F47" t="n">
        <v>18.73</v>
      </c>
      <c r="G47" t="n">
        <v>37.46</v>
      </c>
      <c r="H47" t="n">
        <v>0.6</v>
      </c>
      <c r="I47" t="n">
        <v>30</v>
      </c>
      <c r="J47" t="n">
        <v>147.3</v>
      </c>
      <c r="K47" t="n">
        <v>47.83</v>
      </c>
      <c r="L47" t="n">
        <v>5</v>
      </c>
      <c r="M47" t="n">
        <v>28</v>
      </c>
      <c r="N47" t="n">
        <v>24.47</v>
      </c>
      <c r="O47" t="n">
        <v>18400.38</v>
      </c>
      <c r="P47" t="n">
        <v>200.59</v>
      </c>
      <c r="Q47" t="n">
        <v>592.6799999999999</v>
      </c>
      <c r="R47" t="n">
        <v>50.93</v>
      </c>
      <c r="S47" t="n">
        <v>30.64</v>
      </c>
      <c r="T47" t="n">
        <v>8916.950000000001</v>
      </c>
      <c r="U47" t="n">
        <v>0.6</v>
      </c>
      <c r="V47" t="n">
        <v>0.86</v>
      </c>
      <c r="W47" t="n">
        <v>2.4</v>
      </c>
      <c r="X47" t="n">
        <v>0.57</v>
      </c>
      <c r="Y47" t="n">
        <v>0.5</v>
      </c>
      <c r="Z47" t="n">
        <v>10</v>
      </c>
    </row>
    <row r="48">
      <c r="A48" t="n">
        <v>5</v>
      </c>
      <c r="B48" t="n">
        <v>70</v>
      </c>
      <c r="C48" t="inlineStr">
        <is>
          <t xml:space="preserve">CONCLUIDO	</t>
        </is>
      </c>
      <c r="D48" t="n">
        <v>4.6323</v>
      </c>
      <c r="E48" t="n">
        <v>21.59</v>
      </c>
      <c r="F48" t="n">
        <v>18.64</v>
      </c>
      <c r="G48" t="n">
        <v>44.73</v>
      </c>
      <c r="H48" t="n">
        <v>0.71</v>
      </c>
      <c r="I48" t="n">
        <v>25</v>
      </c>
      <c r="J48" t="n">
        <v>148.68</v>
      </c>
      <c r="K48" t="n">
        <v>47.83</v>
      </c>
      <c r="L48" t="n">
        <v>6</v>
      </c>
      <c r="M48" t="n">
        <v>23</v>
      </c>
      <c r="N48" t="n">
        <v>24.85</v>
      </c>
      <c r="O48" t="n">
        <v>18570.94</v>
      </c>
      <c r="P48" t="n">
        <v>196.74</v>
      </c>
      <c r="Q48" t="n">
        <v>592.6900000000001</v>
      </c>
      <c r="R48" t="n">
        <v>47.94</v>
      </c>
      <c r="S48" t="n">
        <v>30.64</v>
      </c>
      <c r="T48" t="n">
        <v>7448.23</v>
      </c>
      <c r="U48" t="n">
        <v>0.64</v>
      </c>
      <c r="V48" t="n">
        <v>0.87</v>
      </c>
      <c r="W48" t="n">
        <v>2.4</v>
      </c>
      <c r="X48" t="n">
        <v>0.48</v>
      </c>
      <c r="Y48" t="n">
        <v>0.5</v>
      </c>
      <c r="Z48" t="n">
        <v>10</v>
      </c>
    </row>
    <row r="49">
      <c r="A49" t="n">
        <v>6</v>
      </c>
      <c r="B49" t="n">
        <v>70</v>
      </c>
      <c r="C49" t="inlineStr">
        <is>
          <t xml:space="preserve">CONCLUIDO	</t>
        </is>
      </c>
      <c r="D49" t="n">
        <v>4.6763</v>
      </c>
      <c r="E49" t="n">
        <v>21.38</v>
      </c>
      <c r="F49" t="n">
        <v>18.55</v>
      </c>
      <c r="G49" t="n">
        <v>53</v>
      </c>
      <c r="H49" t="n">
        <v>0.83</v>
      </c>
      <c r="I49" t="n">
        <v>21</v>
      </c>
      <c r="J49" t="n">
        <v>150.07</v>
      </c>
      <c r="K49" t="n">
        <v>47.83</v>
      </c>
      <c r="L49" t="n">
        <v>7</v>
      </c>
      <c r="M49" t="n">
        <v>19</v>
      </c>
      <c r="N49" t="n">
        <v>25.24</v>
      </c>
      <c r="O49" t="n">
        <v>18742.03</v>
      </c>
      <c r="P49" t="n">
        <v>192.07</v>
      </c>
      <c r="Q49" t="n">
        <v>592.6900000000001</v>
      </c>
      <c r="R49" t="n">
        <v>45.63</v>
      </c>
      <c r="S49" t="n">
        <v>30.64</v>
      </c>
      <c r="T49" t="n">
        <v>6312.23</v>
      </c>
      <c r="U49" t="n">
        <v>0.67</v>
      </c>
      <c r="V49" t="n">
        <v>0.87</v>
      </c>
      <c r="W49" t="n">
        <v>2.38</v>
      </c>
      <c r="X49" t="n">
        <v>0.39</v>
      </c>
      <c r="Y49" t="n">
        <v>0.5</v>
      </c>
      <c r="Z49" t="n">
        <v>10</v>
      </c>
    </row>
    <row r="50">
      <c r="A50" t="n">
        <v>7</v>
      </c>
      <c r="B50" t="n">
        <v>70</v>
      </c>
      <c r="C50" t="inlineStr">
        <is>
          <t xml:space="preserve">CONCLUIDO	</t>
        </is>
      </c>
      <c r="D50" t="n">
        <v>4.7039</v>
      </c>
      <c r="E50" t="n">
        <v>21.26</v>
      </c>
      <c r="F50" t="n">
        <v>18.51</v>
      </c>
      <c r="G50" t="n">
        <v>61.7</v>
      </c>
      <c r="H50" t="n">
        <v>0.9399999999999999</v>
      </c>
      <c r="I50" t="n">
        <v>18</v>
      </c>
      <c r="J50" t="n">
        <v>151.46</v>
      </c>
      <c r="K50" t="n">
        <v>47.83</v>
      </c>
      <c r="L50" t="n">
        <v>8</v>
      </c>
      <c r="M50" t="n">
        <v>16</v>
      </c>
      <c r="N50" t="n">
        <v>25.63</v>
      </c>
      <c r="O50" t="n">
        <v>18913.66</v>
      </c>
      <c r="P50" t="n">
        <v>188.57</v>
      </c>
      <c r="Q50" t="n">
        <v>592.6799999999999</v>
      </c>
      <c r="R50" t="n">
        <v>44.11</v>
      </c>
      <c r="S50" t="n">
        <v>30.64</v>
      </c>
      <c r="T50" t="n">
        <v>5564.23</v>
      </c>
      <c r="U50" t="n">
        <v>0.6899999999999999</v>
      </c>
      <c r="V50" t="n">
        <v>0.87</v>
      </c>
      <c r="W50" t="n">
        <v>2.39</v>
      </c>
      <c r="X50" t="n">
        <v>0.35</v>
      </c>
      <c r="Y50" t="n">
        <v>0.5</v>
      </c>
      <c r="Z50" t="n">
        <v>10</v>
      </c>
    </row>
    <row r="51">
      <c r="A51" t="n">
        <v>8</v>
      </c>
      <c r="B51" t="n">
        <v>70</v>
      </c>
      <c r="C51" t="inlineStr">
        <is>
          <t xml:space="preserve">CONCLUIDO	</t>
        </is>
      </c>
      <c r="D51" t="n">
        <v>4.7301</v>
      </c>
      <c r="E51" t="n">
        <v>21.14</v>
      </c>
      <c r="F51" t="n">
        <v>18.45</v>
      </c>
      <c r="G51" t="n">
        <v>69.19</v>
      </c>
      <c r="H51" t="n">
        <v>1.04</v>
      </c>
      <c r="I51" t="n">
        <v>16</v>
      </c>
      <c r="J51" t="n">
        <v>152.85</v>
      </c>
      <c r="K51" t="n">
        <v>47.83</v>
      </c>
      <c r="L51" t="n">
        <v>9</v>
      </c>
      <c r="M51" t="n">
        <v>14</v>
      </c>
      <c r="N51" t="n">
        <v>26.03</v>
      </c>
      <c r="O51" t="n">
        <v>19085.83</v>
      </c>
      <c r="P51" t="n">
        <v>185.13</v>
      </c>
      <c r="Q51" t="n">
        <v>592.67</v>
      </c>
      <c r="R51" t="n">
        <v>42.43</v>
      </c>
      <c r="S51" t="n">
        <v>30.64</v>
      </c>
      <c r="T51" t="n">
        <v>4737.07</v>
      </c>
      <c r="U51" t="n">
        <v>0.72</v>
      </c>
      <c r="V51" t="n">
        <v>0.88</v>
      </c>
      <c r="W51" t="n">
        <v>2.37</v>
      </c>
      <c r="X51" t="n">
        <v>0.29</v>
      </c>
      <c r="Y51" t="n">
        <v>0.5</v>
      </c>
      <c r="Z51" t="n">
        <v>10</v>
      </c>
    </row>
    <row r="52">
      <c r="A52" t="n">
        <v>9</v>
      </c>
      <c r="B52" t="n">
        <v>70</v>
      </c>
      <c r="C52" t="inlineStr">
        <is>
          <t xml:space="preserve">CONCLUIDO	</t>
        </is>
      </c>
      <c r="D52" t="n">
        <v>4.7505</v>
      </c>
      <c r="E52" t="n">
        <v>21.05</v>
      </c>
      <c r="F52" t="n">
        <v>18.42</v>
      </c>
      <c r="G52" t="n">
        <v>78.93000000000001</v>
      </c>
      <c r="H52" t="n">
        <v>1.15</v>
      </c>
      <c r="I52" t="n">
        <v>14</v>
      </c>
      <c r="J52" t="n">
        <v>154.25</v>
      </c>
      <c r="K52" t="n">
        <v>47.83</v>
      </c>
      <c r="L52" t="n">
        <v>10</v>
      </c>
      <c r="M52" t="n">
        <v>12</v>
      </c>
      <c r="N52" t="n">
        <v>26.43</v>
      </c>
      <c r="O52" t="n">
        <v>19258.55</v>
      </c>
      <c r="P52" t="n">
        <v>180.79</v>
      </c>
      <c r="Q52" t="n">
        <v>592.6900000000001</v>
      </c>
      <c r="R52" t="n">
        <v>41.33</v>
      </c>
      <c r="S52" t="n">
        <v>30.64</v>
      </c>
      <c r="T52" t="n">
        <v>4197.25</v>
      </c>
      <c r="U52" t="n">
        <v>0.74</v>
      </c>
      <c r="V52" t="n">
        <v>0.88</v>
      </c>
      <c r="W52" t="n">
        <v>2.37</v>
      </c>
      <c r="X52" t="n">
        <v>0.26</v>
      </c>
      <c r="Y52" t="n">
        <v>0.5</v>
      </c>
      <c r="Z52" t="n">
        <v>10</v>
      </c>
    </row>
    <row r="53">
      <c r="A53" t="n">
        <v>10</v>
      </c>
      <c r="B53" t="n">
        <v>70</v>
      </c>
      <c r="C53" t="inlineStr">
        <is>
          <t xml:space="preserve">CONCLUIDO	</t>
        </is>
      </c>
      <c r="D53" t="n">
        <v>4.7591</v>
      </c>
      <c r="E53" t="n">
        <v>21.01</v>
      </c>
      <c r="F53" t="n">
        <v>18.41</v>
      </c>
      <c r="G53" t="n">
        <v>84.95999999999999</v>
      </c>
      <c r="H53" t="n">
        <v>1.25</v>
      </c>
      <c r="I53" t="n">
        <v>13</v>
      </c>
      <c r="J53" t="n">
        <v>155.66</v>
      </c>
      <c r="K53" t="n">
        <v>47.83</v>
      </c>
      <c r="L53" t="n">
        <v>11</v>
      </c>
      <c r="M53" t="n">
        <v>11</v>
      </c>
      <c r="N53" t="n">
        <v>26.83</v>
      </c>
      <c r="O53" t="n">
        <v>19431.82</v>
      </c>
      <c r="P53" t="n">
        <v>178.35</v>
      </c>
      <c r="Q53" t="n">
        <v>592.6799999999999</v>
      </c>
      <c r="R53" t="n">
        <v>41.14</v>
      </c>
      <c r="S53" t="n">
        <v>30.64</v>
      </c>
      <c r="T53" t="n">
        <v>4105.81</v>
      </c>
      <c r="U53" t="n">
        <v>0.74</v>
      </c>
      <c r="V53" t="n">
        <v>0.88</v>
      </c>
      <c r="W53" t="n">
        <v>2.37</v>
      </c>
      <c r="X53" t="n">
        <v>0.25</v>
      </c>
      <c r="Y53" t="n">
        <v>0.5</v>
      </c>
      <c r="Z53" t="n">
        <v>10</v>
      </c>
    </row>
    <row r="54">
      <c r="A54" t="n">
        <v>11</v>
      </c>
      <c r="B54" t="n">
        <v>70</v>
      </c>
      <c r="C54" t="inlineStr">
        <is>
          <t xml:space="preserve">CONCLUIDO	</t>
        </is>
      </c>
      <c r="D54" t="n">
        <v>4.7716</v>
      </c>
      <c r="E54" t="n">
        <v>20.96</v>
      </c>
      <c r="F54" t="n">
        <v>18.38</v>
      </c>
      <c r="G54" t="n">
        <v>91.91</v>
      </c>
      <c r="H54" t="n">
        <v>1.35</v>
      </c>
      <c r="I54" t="n">
        <v>12</v>
      </c>
      <c r="J54" t="n">
        <v>157.07</v>
      </c>
      <c r="K54" t="n">
        <v>47.83</v>
      </c>
      <c r="L54" t="n">
        <v>12</v>
      </c>
      <c r="M54" t="n">
        <v>10</v>
      </c>
      <c r="N54" t="n">
        <v>27.24</v>
      </c>
      <c r="O54" t="n">
        <v>19605.66</v>
      </c>
      <c r="P54" t="n">
        <v>173.98</v>
      </c>
      <c r="Q54" t="n">
        <v>592.71</v>
      </c>
      <c r="R54" t="n">
        <v>40.24</v>
      </c>
      <c r="S54" t="n">
        <v>30.64</v>
      </c>
      <c r="T54" t="n">
        <v>3660.58</v>
      </c>
      <c r="U54" t="n">
        <v>0.76</v>
      </c>
      <c r="V54" t="n">
        <v>0.88</v>
      </c>
      <c r="W54" t="n">
        <v>2.37</v>
      </c>
      <c r="X54" t="n">
        <v>0.22</v>
      </c>
      <c r="Y54" t="n">
        <v>0.5</v>
      </c>
      <c r="Z54" t="n">
        <v>10</v>
      </c>
    </row>
    <row r="55">
      <c r="A55" t="n">
        <v>12</v>
      </c>
      <c r="B55" t="n">
        <v>70</v>
      </c>
      <c r="C55" t="inlineStr">
        <is>
          <t xml:space="preserve">CONCLUIDO	</t>
        </is>
      </c>
      <c r="D55" t="n">
        <v>4.782</v>
      </c>
      <c r="E55" t="n">
        <v>20.91</v>
      </c>
      <c r="F55" t="n">
        <v>18.37</v>
      </c>
      <c r="G55" t="n">
        <v>100.18</v>
      </c>
      <c r="H55" t="n">
        <v>1.45</v>
      </c>
      <c r="I55" t="n">
        <v>11</v>
      </c>
      <c r="J55" t="n">
        <v>158.48</v>
      </c>
      <c r="K55" t="n">
        <v>47.83</v>
      </c>
      <c r="L55" t="n">
        <v>13</v>
      </c>
      <c r="M55" t="n">
        <v>7</v>
      </c>
      <c r="N55" t="n">
        <v>27.65</v>
      </c>
      <c r="O55" t="n">
        <v>19780.06</v>
      </c>
      <c r="P55" t="n">
        <v>170.16</v>
      </c>
      <c r="Q55" t="n">
        <v>592.67</v>
      </c>
      <c r="R55" t="n">
        <v>39.7</v>
      </c>
      <c r="S55" t="n">
        <v>30.64</v>
      </c>
      <c r="T55" t="n">
        <v>3394.27</v>
      </c>
      <c r="U55" t="n">
        <v>0.77</v>
      </c>
      <c r="V55" t="n">
        <v>0.88</v>
      </c>
      <c r="W55" t="n">
        <v>2.37</v>
      </c>
      <c r="X55" t="n">
        <v>0.21</v>
      </c>
      <c r="Y55" t="n">
        <v>0.5</v>
      </c>
      <c r="Z55" t="n">
        <v>10</v>
      </c>
    </row>
    <row r="56">
      <c r="A56" t="n">
        <v>13</v>
      </c>
      <c r="B56" t="n">
        <v>70</v>
      </c>
      <c r="C56" t="inlineStr">
        <is>
          <t xml:space="preserve">CONCLUIDO	</t>
        </is>
      </c>
      <c r="D56" t="n">
        <v>4.795</v>
      </c>
      <c r="E56" t="n">
        <v>20.86</v>
      </c>
      <c r="F56" t="n">
        <v>18.34</v>
      </c>
      <c r="G56" t="n">
        <v>110.03</v>
      </c>
      <c r="H56" t="n">
        <v>1.55</v>
      </c>
      <c r="I56" t="n">
        <v>10</v>
      </c>
      <c r="J56" t="n">
        <v>159.9</v>
      </c>
      <c r="K56" t="n">
        <v>47.83</v>
      </c>
      <c r="L56" t="n">
        <v>14</v>
      </c>
      <c r="M56" t="n">
        <v>3</v>
      </c>
      <c r="N56" t="n">
        <v>28.07</v>
      </c>
      <c r="O56" t="n">
        <v>19955.16</v>
      </c>
      <c r="P56" t="n">
        <v>167.1</v>
      </c>
      <c r="Q56" t="n">
        <v>592.67</v>
      </c>
      <c r="R56" t="n">
        <v>38.65</v>
      </c>
      <c r="S56" t="n">
        <v>30.64</v>
      </c>
      <c r="T56" t="n">
        <v>2873.86</v>
      </c>
      <c r="U56" t="n">
        <v>0.79</v>
      </c>
      <c r="V56" t="n">
        <v>0.88</v>
      </c>
      <c r="W56" t="n">
        <v>2.37</v>
      </c>
      <c r="X56" t="n">
        <v>0.18</v>
      </c>
      <c r="Y56" t="n">
        <v>0.5</v>
      </c>
      <c r="Z56" t="n">
        <v>10</v>
      </c>
    </row>
    <row r="57">
      <c r="A57" t="n">
        <v>14</v>
      </c>
      <c r="B57" t="n">
        <v>70</v>
      </c>
      <c r="C57" t="inlineStr">
        <is>
          <t xml:space="preserve">CONCLUIDO	</t>
        </is>
      </c>
      <c r="D57" t="n">
        <v>4.7939</v>
      </c>
      <c r="E57" t="n">
        <v>20.86</v>
      </c>
      <c r="F57" t="n">
        <v>18.34</v>
      </c>
      <c r="G57" t="n">
        <v>110.06</v>
      </c>
      <c r="H57" t="n">
        <v>1.65</v>
      </c>
      <c r="I57" t="n">
        <v>10</v>
      </c>
      <c r="J57" t="n">
        <v>161.32</v>
      </c>
      <c r="K57" t="n">
        <v>47.83</v>
      </c>
      <c r="L57" t="n">
        <v>15</v>
      </c>
      <c r="M57" t="n">
        <v>0</v>
      </c>
      <c r="N57" t="n">
        <v>28.5</v>
      </c>
      <c r="O57" t="n">
        <v>20130.71</v>
      </c>
      <c r="P57" t="n">
        <v>167.81</v>
      </c>
      <c r="Q57" t="n">
        <v>592.67</v>
      </c>
      <c r="R57" t="n">
        <v>38.73</v>
      </c>
      <c r="S57" t="n">
        <v>30.64</v>
      </c>
      <c r="T57" t="n">
        <v>2915</v>
      </c>
      <c r="U57" t="n">
        <v>0.79</v>
      </c>
      <c r="V57" t="n">
        <v>0.88</v>
      </c>
      <c r="W57" t="n">
        <v>2.38</v>
      </c>
      <c r="X57" t="n">
        <v>0.18</v>
      </c>
      <c r="Y57" t="n">
        <v>0.5</v>
      </c>
      <c r="Z57" t="n">
        <v>10</v>
      </c>
    </row>
    <row r="58">
      <c r="A58" t="n">
        <v>0</v>
      </c>
      <c r="B58" t="n">
        <v>90</v>
      </c>
      <c r="C58" t="inlineStr">
        <is>
          <t xml:space="preserve">CONCLUIDO	</t>
        </is>
      </c>
      <c r="D58" t="n">
        <v>3.0809</v>
      </c>
      <c r="E58" t="n">
        <v>32.46</v>
      </c>
      <c r="F58" t="n">
        <v>22.5</v>
      </c>
      <c r="G58" t="n">
        <v>6.37</v>
      </c>
      <c r="H58" t="n">
        <v>0.1</v>
      </c>
      <c r="I58" t="n">
        <v>212</v>
      </c>
      <c r="J58" t="n">
        <v>176.73</v>
      </c>
      <c r="K58" t="n">
        <v>52.44</v>
      </c>
      <c r="L58" t="n">
        <v>1</v>
      </c>
      <c r="M58" t="n">
        <v>210</v>
      </c>
      <c r="N58" t="n">
        <v>33.29</v>
      </c>
      <c r="O58" t="n">
        <v>22031.19</v>
      </c>
      <c r="P58" t="n">
        <v>294.6</v>
      </c>
      <c r="Q58" t="n">
        <v>592.79</v>
      </c>
      <c r="R58" t="n">
        <v>168.21</v>
      </c>
      <c r="S58" t="n">
        <v>30.64</v>
      </c>
      <c r="T58" t="n">
        <v>66648.62</v>
      </c>
      <c r="U58" t="n">
        <v>0.18</v>
      </c>
      <c r="V58" t="n">
        <v>0.72</v>
      </c>
      <c r="W58" t="n">
        <v>2.71</v>
      </c>
      <c r="X58" t="n">
        <v>4.34</v>
      </c>
      <c r="Y58" t="n">
        <v>0.5</v>
      </c>
      <c r="Z58" t="n">
        <v>10</v>
      </c>
    </row>
    <row r="59">
      <c r="A59" t="n">
        <v>1</v>
      </c>
      <c r="B59" t="n">
        <v>90</v>
      </c>
      <c r="C59" t="inlineStr">
        <is>
          <t xml:space="preserve">CONCLUIDO	</t>
        </is>
      </c>
      <c r="D59" t="n">
        <v>3.8775</v>
      </c>
      <c r="E59" t="n">
        <v>25.79</v>
      </c>
      <c r="F59" t="n">
        <v>20.03</v>
      </c>
      <c r="G59" t="n">
        <v>12.78</v>
      </c>
      <c r="H59" t="n">
        <v>0.2</v>
      </c>
      <c r="I59" t="n">
        <v>94</v>
      </c>
      <c r="J59" t="n">
        <v>178.21</v>
      </c>
      <c r="K59" t="n">
        <v>52.44</v>
      </c>
      <c r="L59" t="n">
        <v>2</v>
      </c>
      <c r="M59" t="n">
        <v>92</v>
      </c>
      <c r="N59" t="n">
        <v>33.77</v>
      </c>
      <c r="O59" t="n">
        <v>22213.89</v>
      </c>
      <c r="P59" t="n">
        <v>259.92</v>
      </c>
      <c r="Q59" t="n">
        <v>592.72</v>
      </c>
      <c r="R59" t="n">
        <v>91.41</v>
      </c>
      <c r="S59" t="n">
        <v>30.64</v>
      </c>
      <c r="T59" t="n">
        <v>28834.3</v>
      </c>
      <c r="U59" t="n">
        <v>0.34</v>
      </c>
      <c r="V59" t="n">
        <v>0.8100000000000001</v>
      </c>
      <c r="W59" t="n">
        <v>2.5</v>
      </c>
      <c r="X59" t="n">
        <v>1.87</v>
      </c>
      <c r="Y59" t="n">
        <v>0.5</v>
      </c>
      <c r="Z59" t="n">
        <v>10</v>
      </c>
    </row>
    <row r="60">
      <c r="A60" t="n">
        <v>2</v>
      </c>
      <c r="B60" t="n">
        <v>90</v>
      </c>
      <c r="C60" t="inlineStr">
        <is>
          <t xml:space="preserve">CONCLUIDO	</t>
        </is>
      </c>
      <c r="D60" t="n">
        <v>4.1767</v>
      </c>
      <c r="E60" t="n">
        <v>23.94</v>
      </c>
      <c r="F60" t="n">
        <v>19.35</v>
      </c>
      <c r="G60" t="n">
        <v>19.04</v>
      </c>
      <c r="H60" t="n">
        <v>0.3</v>
      </c>
      <c r="I60" t="n">
        <v>61</v>
      </c>
      <c r="J60" t="n">
        <v>179.7</v>
      </c>
      <c r="K60" t="n">
        <v>52.44</v>
      </c>
      <c r="L60" t="n">
        <v>3</v>
      </c>
      <c r="M60" t="n">
        <v>59</v>
      </c>
      <c r="N60" t="n">
        <v>34.26</v>
      </c>
      <c r="O60" t="n">
        <v>22397.24</v>
      </c>
      <c r="P60" t="n">
        <v>249.06</v>
      </c>
      <c r="Q60" t="n">
        <v>592.7</v>
      </c>
      <c r="R60" t="n">
        <v>70.27</v>
      </c>
      <c r="S60" t="n">
        <v>30.64</v>
      </c>
      <c r="T60" t="n">
        <v>18432.26</v>
      </c>
      <c r="U60" t="n">
        <v>0.44</v>
      </c>
      <c r="V60" t="n">
        <v>0.84</v>
      </c>
      <c r="W60" t="n">
        <v>2.45</v>
      </c>
      <c r="X60" t="n">
        <v>1.19</v>
      </c>
      <c r="Y60" t="n">
        <v>0.5</v>
      </c>
      <c r="Z60" t="n">
        <v>10</v>
      </c>
    </row>
    <row r="61">
      <c r="A61" t="n">
        <v>3</v>
      </c>
      <c r="B61" t="n">
        <v>90</v>
      </c>
      <c r="C61" t="inlineStr">
        <is>
          <t xml:space="preserve">CONCLUIDO	</t>
        </is>
      </c>
      <c r="D61" t="n">
        <v>4.3329</v>
      </c>
      <c r="E61" t="n">
        <v>23.08</v>
      </c>
      <c r="F61" t="n">
        <v>19.06</v>
      </c>
      <c r="G61" t="n">
        <v>25.41</v>
      </c>
      <c r="H61" t="n">
        <v>0.39</v>
      </c>
      <c r="I61" t="n">
        <v>45</v>
      </c>
      <c r="J61" t="n">
        <v>181.19</v>
      </c>
      <c r="K61" t="n">
        <v>52.44</v>
      </c>
      <c r="L61" t="n">
        <v>4</v>
      </c>
      <c r="M61" t="n">
        <v>43</v>
      </c>
      <c r="N61" t="n">
        <v>34.75</v>
      </c>
      <c r="O61" t="n">
        <v>22581.25</v>
      </c>
      <c r="P61" t="n">
        <v>243.14</v>
      </c>
      <c r="Q61" t="n">
        <v>592.6900000000001</v>
      </c>
      <c r="R61" t="n">
        <v>61.08</v>
      </c>
      <c r="S61" t="n">
        <v>30.64</v>
      </c>
      <c r="T61" t="n">
        <v>13914.27</v>
      </c>
      <c r="U61" t="n">
        <v>0.5</v>
      </c>
      <c r="V61" t="n">
        <v>0.85</v>
      </c>
      <c r="W61" t="n">
        <v>2.43</v>
      </c>
      <c r="X61" t="n">
        <v>0.9</v>
      </c>
      <c r="Y61" t="n">
        <v>0.5</v>
      </c>
      <c r="Z61" t="n">
        <v>10</v>
      </c>
    </row>
    <row r="62">
      <c r="A62" t="n">
        <v>4</v>
      </c>
      <c r="B62" t="n">
        <v>90</v>
      </c>
      <c r="C62" t="inlineStr">
        <is>
          <t xml:space="preserve">CONCLUIDO	</t>
        </is>
      </c>
      <c r="D62" t="n">
        <v>4.4322</v>
      </c>
      <c r="E62" t="n">
        <v>22.56</v>
      </c>
      <c r="F62" t="n">
        <v>18.86</v>
      </c>
      <c r="G62" t="n">
        <v>31.44</v>
      </c>
      <c r="H62" t="n">
        <v>0.49</v>
      </c>
      <c r="I62" t="n">
        <v>36</v>
      </c>
      <c r="J62" t="n">
        <v>182.69</v>
      </c>
      <c r="K62" t="n">
        <v>52.44</v>
      </c>
      <c r="L62" t="n">
        <v>5</v>
      </c>
      <c r="M62" t="n">
        <v>34</v>
      </c>
      <c r="N62" t="n">
        <v>35.25</v>
      </c>
      <c r="O62" t="n">
        <v>22766.06</v>
      </c>
      <c r="P62" t="n">
        <v>238.35</v>
      </c>
      <c r="Q62" t="n">
        <v>592.7</v>
      </c>
      <c r="R62" t="n">
        <v>54.99</v>
      </c>
      <c r="S62" t="n">
        <v>30.64</v>
      </c>
      <c r="T62" t="n">
        <v>10917.33</v>
      </c>
      <c r="U62" t="n">
        <v>0.5600000000000001</v>
      </c>
      <c r="V62" t="n">
        <v>0.86</v>
      </c>
      <c r="W62" t="n">
        <v>2.41</v>
      </c>
      <c r="X62" t="n">
        <v>0.7</v>
      </c>
      <c r="Y62" t="n">
        <v>0.5</v>
      </c>
      <c r="Z62" t="n">
        <v>10</v>
      </c>
    </row>
    <row r="63">
      <c r="A63" t="n">
        <v>5</v>
      </c>
      <c r="B63" t="n">
        <v>90</v>
      </c>
      <c r="C63" t="inlineStr">
        <is>
          <t xml:space="preserve">CONCLUIDO	</t>
        </is>
      </c>
      <c r="D63" t="n">
        <v>4.5087</v>
      </c>
      <c r="E63" t="n">
        <v>22.18</v>
      </c>
      <c r="F63" t="n">
        <v>18.73</v>
      </c>
      <c r="G63" t="n">
        <v>38.75</v>
      </c>
      <c r="H63" t="n">
        <v>0.58</v>
      </c>
      <c r="I63" t="n">
        <v>29</v>
      </c>
      <c r="J63" t="n">
        <v>184.19</v>
      </c>
      <c r="K63" t="n">
        <v>52.44</v>
      </c>
      <c r="L63" t="n">
        <v>6</v>
      </c>
      <c r="M63" t="n">
        <v>27</v>
      </c>
      <c r="N63" t="n">
        <v>35.75</v>
      </c>
      <c r="O63" t="n">
        <v>22951.43</v>
      </c>
      <c r="P63" t="n">
        <v>234.52</v>
      </c>
      <c r="Q63" t="n">
        <v>592.6900000000001</v>
      </c>
      <c r="R63" t="n">
        <v>50.74</v>
      </c>
      <c r="S63" t="n">
        <v>30.64</v>
      </c>
      <c r="T63" t="n">
        <v>8826.83</v>
      </c>
      <c r="U63" t="n">
        <v>0.6</v>
      </c>
      <c r="V63" t="n">
        <v>0.86</v>
      </c>
      <c r="W63" t="n">
        <v>2.4</v>
      </c>
      <c r="X63" t="n">
        <v>0.57</v>
      </c>
      <c r="Y63" t="n">
        <v>0.5</v>
      </c>
      <c r="Z63" t="n">
        <v>10</v>
      </c>
    </row>
    <row r="64">
      <c r="A64" t="n">
        <v>6</v>
      </c>
      <c r="B64" t="n">
        <v>90</v>
      </c>
      <c r="C64" t="inlineStr">
        <is>
          <t xml:space="preserve">CONCLUIDO	</t>
        </is>
      </c>
      <c r="D64" t="n">
        <v>4.5562</v>
      </c>
      <c r="E64" t="n">
        <v>21.95</v>
      </c>
      <c r="F64" t="n">
        <v>18.64</v>
      </c>
      <c r="G64" t="n">
        <v>44.73</v>
      </c>
      <c r="H64" t="n">
        <v>0.67</v>
      </c>
      <c r="I64" t="n">
        <v>25</v>
      </c>
      <c r="J64" t="n">
        <v>185.7</v>
      </c>
      <c r="K64" t="n">
        <v>52.44</v>
      </c>
      <c r="L64" t="n">
        <v>7</v>
      </c>
      <c r="M64" t="n">
        <v>23</v>
      </c>
      <c r="N64" t="n">
        <v>36.26</v>
      </c>
      <c r="O64" t="n">
        <v>23137.49</v>
      </c>
      <c r="P64" t="n">
        <v>231.51</v>
      </c>
      <c r="Q64" t="n">
        <v>592.6799999999999</v>
      </c>
      <c r="R64" t="n">
        <v>47.91</v>
      </c>
      <c r="S64" t="n">
        <v>30.64</v>
      </c>
      <c r="T64" t="n">
        <v>7433.16</v>
      </c>
      <c r="U64" t="n">
        <v>0.64</v>
      </c>
      <c r="V64" t="n">
        <v>0.87</v>
      </c>
      <c r="W64" t="n">
        <v>2.4</v>
      </c>
      <c r="X64" t="n">
        <v>0.48</v>
      </c>
      <c r="Y64" t="n">
        <v>0.5</v>
      </c>
      <c r="Z64" t="n">
        <v>10</v>
      </c>
    </row>
    <row r="65">
      <c r="A65" t="n">
        <v>7</v>
      </c>
      <c r="B65" t="n">
        <v>90</v>
      </c>
      <c r="C65" t="inlineStr">
        <is>
          <t xml:space="preserve">CONCLUIDO	</t>
        </is>
      </c>
      <c r="D65" t="n">
        <v>4.5898</v>
      </c>
      <c r="E65" t="n">
        <v>21.79</v>
      </c>
      <c r="F65" t="n">
        <v>18.58</v>
      </c>
      <c r="G65" t="n">
        <v>50.68</v>
      </c>
      <c r="H65" t="n">
        <v>0.76</v>
      </c>
      <c r="I65" t="n">
        <v>22</v>
      </c>
      <c r="J65" t="n">
        <v>187.22</v>
      </c>
      <c r="K65" t="n">
        <v>52.44</v>
      </c>
      <c r="L65" t="n">
        <v>8</v>
      </c>
      <c r="M65" t="n">
        <v>20</v>
      </c>
      <c r="N65" t="n">
        <v>36.78</v>
      </c>
      <c r="O65" t="n">
        <v>23324.24</v>
      </c>
      <c r="P65" t="n">
        <v>228.44</v>
      </c>
      <c r="Q65" t="n">
        <v>592.67</v>
      </c>
      <c r="R65" t="n">
        <v>46.6</v>
      </c>
      <c r="S65" t="n">
        <v>30.64</v>
      </c>
      <c r="T65" t="n">
        <v>6792.66</v>
      </c>
      <c r="U65" t="n">
        <v>0.66</v>
      </c>
      <c r="V65" t="n">
        <v>0.87</v>
      </c>
      <c r="W65" t="n">
        <v>2.39</v>
      </c>
      <c r="X65" t="n">
        <v>0.43</v>
      </c>
      <c r="Y65" t="n">
        <v>0.5</v>
      </c>
      <c r="Z65" t="n">
        <v>10</v>
      </c>
    </row>
    <row r="66">
      <c r="A66" t="n">
        <v>8</v>
      </c>
      <c r="B66" t="n">
        <v>90</v>
      </c>
      <c r="C66" t="inlineStr">
        <is>
          <t xml:space="preserve">CONCLUIDO	</t>
        </is>
      </c>
      <c r="D66" t="n">
        <v>4.6261</v>
      </c>
      <c r="E66" t="n">
        <v>21.62</v>
      </c>
      <c r="F66" t="n">
        <v>18.52</v>
      </c>
      <c r="G66" t="n">
        <v>58.49</v>
      </c>
      <c r="H66" t="n">
        <v>0.85</v>
      </c>
      <c r="I66" t="n">
        <v>19</v>
      </c>
      <c r="J66" t="n">
        <v>188.74</v>
      </c>
      <c r="K66" t="n">
        <v>52.44</v>
      </c>
      <c r="L66" t="n">
        <v>9</v>
      </c>
      <c r="M66" t="n">
        <v>17</v>
      </c>
      <c r="N66" t="n">
        <v>37.3</v>
      </c>
      <c r="O66" t="n">
        <v>23511.69</v>
      </c>
      <c r="P66" t="n">
        <v>225.36</v>
      </c>
      <c r="Q66" t="n">
        <v>592.67</v>
      </c>
      <c r="R66" t="n">
        <v>44.35</v>
      </c>
      <c r="S66" t="n">
        <v>30.64</v>
      </c>
      <c r="T66" t="n">
        <v>5680.68</v>
      </c>
      <c r="U66" t="n">
        <v>0.6899999999999999</v>
      </c>
      <c r="V66" t="n">
        <v>0.87</v>
      </c>
      <c r="W66" t="n">
        <v>2.39</v>
      </c>
      <c r="X66" t="n">
        <v>0.36</v>
      </c>
      <c r="Y66" t="n">
        <v>0.5</v>
      </c>
      <c r="Z66" t="n">
        <v>10</v>
      </c>
    </row>
    <row r="67">
      <c r="A67" t="n">
        <v>9</v>
      </c>
      <c r="B67" t="n">
        <v>90</v>
      </c>
      <c r="C67" t="inlineStr">
        <is>
          <t xml:space="preserve">CONCLUIDO	</t>
        </is>
      </c>
      <c r="D67" t="n">
        <v>4.6492</v>
      </c>
      <c r="E67" t="n">
        <v>21.51</v>
      </c>
      <c r="F67" t="n">
        <v>18.48</v>
      </c>
      <c r="G67" t="n">
        <v>65.23999999999999</v>
      </c>
      <c r="H67" t="n">
        <v>0.93</v>
      </c>
      <c r="I67" t="n">
        <v>17</v>
      </c>
      <c r="J67" t="n">
        <v>190.26</v>
      </c>
      <c r="K67" t="n">
        <v>52.44</v>
      </c>
      <c r="L67" t="n">
        <v>10</v>
      </c>
      <c r="M67" t="n">
        <v>15</v>
      </c>
      <c r="N67" t="n">
        <v>37.82</v>
      </c>
      <c r="O67" t="n">
        <v>23699.85</v>
      </c>
      <c r="P67" t="n">
        <v>221.73</v>
      </c>
      <c r="Q67" t="n">
        <v>592.67</v>
      </c>
      <c r="R67" t="n">
        <v>43.12</v>
      </c>
      <c r="S67" t="n">
        <v>30.64</v>
      </c>
      <c r="T67" t="n">
        <v>5077.56</v>
      </c>
      <c r="U67" t="n">
        <v>0.71</v>
      </c>
      <c r="V67" t="n">
        <v>0.88</v>
      </c>
      <c r="W67" t="n">
        <v>2.39</v>
      </c>
      <c r="X67" t="n">
        <v>0.33</v>
      </c>
      <c r="Y67" t="n">
        <v>0.5</v>
      </c>
      <c r="Z67" t="n">
        <v>10</v>
      </c>
    </row>
    <row r="68">
      <c r="A68" t="n">
        <v>10</v>
      </c>
      <c r="B68" t="n">
        <v>90</v>
      </c>
      <c r="C68" t="inlineStr">
        <is>
          <t xml:space="preserve">CONCLUIDO	</t>
        </is>
      </c>
      <c r="D68" t="n">
        <v>4.6616</v>
      </c>
      <c r="E68" t="n">
        <v>21.45</v>
      </c>
      <c r="F68" t="n">
        <v>18.46</v>
      </c>
      <c r="G68" t="n">
        <v>69.23</v>
      </c>
      <c r="H68" t="n">
        <v>1.02</v>
      </c>
      <c r="I68" t="n">
        <v>16</v>
      </c>
      <c r="J68" t="n">
        <v>191.79</v>
      </c>
      <c r="K68" t="n">
        <v>52.44</v>
      </c>
      <c r="L68" t="n">
        <v>11</v>
      </c>
      <c r="M68" t="n">
        <v>14</v>
      </c>
      <c r="N68" t="n">
        <v>38.35</v>
      </c>
      <c r="O68" t="n">
        <v>23888.73</v>
      </c>
      <c r="P68" t="n">
        <v>220.32</v>
      </c>
      <c r="Q68" t="n">
        <v>592.67</v>
      </c>
      <c r="R68" t="n">
        <v>42.72</v>
      </c>
      <c r="S68" t="n">
        <v>30.64</v>
      </c>
      <c r="T68" t="n">
        <v>4878.97</v>
      </c>
      <c r="U68" t="n">
        <v>0.72</v>
      </c>
      <c r="V68" t="n">
        <v>0.88</v>
      </c>
      <c r="W68" t="n">
        <v>2.38</v>
      </c>
      <c r="X68" t="n">
        <v>0.3</v>
      </c>
      <c r="Y68" t="n">
        <v>0.5</v>
      </c>
      <c r="Z68" t="n">
        <v>10</v>
      </c>
    </row>
    <row r="69">
      <c r="A69" t="n">
        <v>11</v>
      </c>
      <c r="B69" t="n">
        <v>90</v>
      </c>
      <c r="C69" t="inlineStr">
        <is>
          <t xml:space="preserve">CONCLUIDO	</t>
        </is>
      </c>
      <c r="D69" t="n">
        <v>4.6862</v>
      </c>
      <c r="E69" t="n">
        <v>21.34</v>
      </c>
      <c r="F69" t="n">
        <v>18.42</v>
      </c>
      <c r="G69" t="n">
        <v>78.95</v>
      </c>
      <c r="H69" t="n">
        <v>1.1</v>
      </c>
      <c r="I69" t="n">
        <v>14</v>
      </c>
      <c r="J69" t="n">
        <v>193.33</v>
      </c>
      <c r="K69" t="n">
        <v>52.44</v>
      </c>
      <c r="L69" t="n">
        <v>12</v>
      </c>
      <c r="M69" t="n">
        <v>12</v>
      </c>
      <c r="N69" t="n">
        <v>38.89</v>
      </c>
      <c r="O69" t="n">
        <v>24078.33</v>
      </c>
      <c r="P69" t="n">
        <v>216.87</v>
      </c>
      <c r="Q69" t="n">
        <v>592.71</v>
      </c>
      <c r="R69" t="n">
        <v>41.33</v>
      </c>
      <c r="S69" t="n">
        <v>30.64</v>
      </c>
      <c r="T69" t="n">
        <v>4196.22</v>
      </c>
      <c r="U69" t="n">
        <v>0.74</v>
      </c>
      <c r="V69" t="n">
        <v>0.88</v>
      </c>
      <c r="W69" t="n">
        <v>2.38</v>
      </c>
      <c r="X69" t="n">
        <v>0.26</v>
      </c>
      <c r="Y69" t="n">
        <v>0.5</v>
      </c>
      <c r="Z69" t="n">
        <v>10</v>
      </c>
    </row>
    <row r="70">
      <c r="A70" t="n">
        <v>12</v>
      </c>
      <c r="B70" t="n">
        <v>90</v>
      </c>
      <c r="C70" t="inlineStr">
        <is>
          <t xml:space="preserve">CONCLUIDO	</t>
        </is>
      </c>
      <c r="D70" t="n">
        <v>4.6981</v>
      </c>
      <c r="E70" t="n">
        <v>21.29</v>
      </c>
      <c r="F70" t="n">
        <v>18.4</v>
      </c>
      <c r="G70" t="n">
        <v>84.93000000000001</v>
      </c>
      <c r="H70" t="n">
        <v>1.18</v>
      </c>
      <c r="I70" t="n">
        <v>13</v>
      </c>
      <c r="J70" t="n">
        <v>194.88</v>
      </c>
      <c r="K70" t="n">
        <v>52.44</v>
      </c>
      <c r="L70" t="n">
        <v>13</v>
      </c>
      <c r="M70" t="n">
        <v>11</v>
      </c>
      <c r="N70" t="n">
        <v>39.43</v>
      </c>
      <c r="O70" t="n">
        <v>24268.67</v>
      </c>
      <c r="P70" t="n">
        <v>214.78</v>
      </c>
      <c r="Q70" t="n">
        <v>592.67</v>
      </c>
      <c r="R70" t="n">
        <v>40.93</v>
      </c>
      <c r="S70" t="n">
        <v>30.64</v>
      </c>
      <c r="T70" t="n">
        <v>3999.02</v>
      </c>
      <c r="U70" t="n">
        <v>0.75</v>
      </c>
      <c r="V70" t="n">
        <v>0.88</v>
      </c>
      <c r="W70" t="n">
        <v>2.37</v>
      </c>
      <c r="X70" t="n">
        <v>0.24</v>
      </c>
      <c r="Y70" t="n">
        <v>0.5</v>
      </c>
      <c r="Z70" t="n">
        <v>10</v>
      </c>
    </row>
    <row r="71">
      <c r="A71" t="n">
        <v>13</v>
      </c>
      <c r="B71" t="n">
        <v>90</v>
      </c>
      <c r="C71" t="inlineStr">
        <is>
          <t xml:space="preserve">CONCLUIDO	</t>
        </is>
      </c>
      <c r="D71" t="n">
        <v>4.7133</v>
      </c>
      <c r="E71" t="n">
        <v>21.22</v>
      </c>
      <c r="F71" t="n">
        <v>18.37</v>
      </c>
      <c r="G71" t="n">
        <v>91.84999999999999</v>
      </c>
      <c r="H71" t="n">
        <v>1.27</v>
      </c>
      <c r="I71" t="n">
        <v>12</v>
      </c>
      <c r="J71" t="n">
        <v>196.42</v>
      </c>
      <c r="K71" t="n">
        <v>52.44</v>
      </c>
      <c r="L71" t="n">
        <v>14</v>
      </c>
      <c r="M71" t="n">
        <v>10</v>
      </c>
      <c r="N71" t="n">
        <v>39.98</v>
      </c>
      <c r="O71" t="n">
        <v>24459.75</v>
      </c>
      <c r="P71" t="n">
        <v>211.62</v>
      </c>
      <c r="Q71" t="n">
        <v>592.67</v>
      </c>
      <c r="R71" t="n">
        <v>39.74</v>
      </c>
      <c r="S71" t="n">
        <v>30.64</v>
      </c>
      <c r="T71" t="n">
        <v>3409.6</v>
      </c>
      <c r="U71" t="n">
        <v>0.77</v>
      </c>
      <c r="V71" t="n">
        <v>0.88</v>
      </c>
      <c r="W71" t="n">
        <v>2.37</v>
      </c>
      <c r="X71" t="n">
        <v>0.21</v>
      </c>
      <c r="Y71" t="n">
        <v>0.5</v>
      </c>
      <c r="Z71" t="n">
        <v>10</v>
      </c>
    </row>
    <row r="72">
      <c r="A72" t="n">
        <v>14</v>
      </c>
      <c r="B72" t="n">
        <v>90</v>
      </c>
      <c r="C72" t="inlineStr">
        <is>
          <t xml:space="preserve">CONCLUIDO	</t>
        </is>
      </c>
      <c r="D72" t="n">
        <v>4.7262</v>
      </c>
      <c r="E72" t="n">
        <v>21.16</v>
      </c>
      <c r="F72" t="n">
        <v>18.35</v>
      </c>
      <c r="G72" t="n">
        <v>100.07</v>
      </c>
      <c r="H72" t="n">
        <v>1.35</v>
      </c>
      <c r="I72" t="n">
        <v>11</v>
      </c>
      <c r="J72" t="n">
        <v>197.98</v>
      </c>
      <c r="K72" t="n">
        <v>52.44</v>
      </c>
      <c r="L72" t="n">
        <v>15</v>
      </c>
      <c r="M72" t="n">
        <v>9</v>
      </c>
      <c r="N72" t="n">
        <v>40.54</v>
      </c>
      <c r="O72" t="n">
        <v>24651.58</v>
      </c>
      <c r="P72" t="n">
        <v>208.27</v>
      </c>
      <c r="Q72" t="n">
        <v>592.67</v>
      </c>
      <c r="R72" t="n">
        <v>39.1</v>
      </c>
      <c r="S72" t="n">
        <v>30.64</v>
      </c>
      <c r="T72" t="n">
        <v>3094.53</v>
      </c>
      <c r="U72" t="n">
        <v>0.78</v>
      </c>
      <c r="V72" t="n">
        <v>0.88</v>
      </c>
      <c r="W72" t="n">
        <v>2.37</v>
      </c>
      <c r="X72" t="n">
        <v>0.19</v>
      </c>
      <c r="Y72" t="n">
        <v>0.5</v>
      </c>
      <c r="Z72" t="n">
        <v>10</v>
      </c>
    </row>
    <row r="73">
      <c r="A73" t="n">
        <v>15</v>
      </c>
      <c r="B73" t="n">
        <v>90</v>
      </c>
      <c r="C73" t="inlineStr">
        <is>
          <t xml:space="preserve">CONCLUIDO	</t>
        </is>
      </c>
      <c r="D73" t="n">
        <v>4.725</v>
      </c>
      <c r="E73" t="n">
        <v>21.16</v>
      </c>
      <c r="F73" t="n">
        <v>18.35</v>
      </c>
      <c r="G73" t="n">
        <v>100.1</v>
      </c>
      <c r="H73" t="n">
        <v>1.42</v>
      </c>
      <c r="I73" t="n">
        <v>11</v>
      </c>
      <c r="J73" t="n">
        <v>199.54</v>
      </c>
      <c r="K73" t="n">
        <v>52.44</v>
      </c>
      <c r="L73" t="n">
        <v>16</v>
      </c>
      <c r="M73" t="n">
        <v>9</v>
      </c>
      <c r="N73" t="n">
        <v>41.1</v>
      </c>
      <c r="O73" t="n">
        <v>24844.17</v>
      </c>
      <c r="P73" t="n">
        <v>205.9</v>
      </c>
      <c r="Q73" t="n">
        <v>592.67</v>
      </c>
      <c r="R73" t="n">
        <v>39.38</v>
      </c>
      <c r="S73" t="n">
        <v>30.64</v>
      </c>
      <c r="T73" t="n">
        <v>3235.84</v>
      </c>
      <c r="U73" t="n">
        <v>0.78</v>
      </c>
      <c r="V73" t="n">
        <v>0.88</v>
      </c>
      <c r="W73" t="n">
        <v>2.37</v>
      </c>
      <c r="X73" t="n">
        <v>0.19</v>
      </c>
      <c r="Y73" t="n">
        <v>0.5</v>
      </c>
      <c r="Z73" t="n">
        <v>10</v>
      </c>
    </row>
    <row r="74">
      <c r="A74" t="n">
        <v>16</v>
      </c>
      <c r="B74" t="n">
        <v>90</v>
      </c>
      <c r="C74" t="inlineStr">
        <is>
          <t xml:space="preserve">CONCLUIDO	</t>
        </is>
      </c>
      <c r="D74" t="n">
        <v>4.7359</v>
      </c>
      <c r="E74" t="n">
        <v>21.12</v>
      </c>
      <c r="F74" t="n">
        <v>18.34</v>
      </c>
      <c r="G74" t="n">
        <v>110.04</v>
      </c>
      <c r="H74" t="n">
        <v>1.5</v>
      </c>
      <c r="I74" t="n">
        <v>10</v>
      </c>
      <c r="J74" t="n">
        <v>201.11</v>
      </c>
      <c r="K74" t="n">
        <v>52.44</v>
      </c>
      <c r="L74" t="n">
        <v>17</v>
      </c>
      <c r="M74" t="n">
        <v>8</v>
      </c>
      <c r="N74" t="n">
        <v>41.67</v>
      </c>
      <c r="O74" t="n">
        <v>25037.53</v>
      </c>
      <c r="P74" t="n">
        <v>204.85</v>
      </c>
      <c r="Q74" t="n">
        <v>592.67</v>
      </c>
      <c r="R74" t="n">
        <v>38.85</v>
      </c>
      <c r="S74" t="n">
        <v>30.64</v>
      </c>
      <c r="T74" t="n">
        <v>2974.1</v>
      </c>
      <c r="U74" t="n">
        <v>0.79</v>
      </c>
      <c r="V74" t="n">
        <v>0.88</v>
      </c>
      <c r="W74" t="n">
        <v>2.37</v>
      </c>
      <c r="X74" t="n">
        <v>0.18</v>
      </c>
      <c r="Y74" t="n">
        <v>0.5</v>
      </c>
      <c r="Z74" t="n">
        <v>10</v>
      </c>
    </row>
    <row r="75">
      <c r="A75" t="n">
        <v>17</v>
      </c>
      <c r="B75" t="n">
        <v>90</v>
      </c>
      <c r="C75" t="inlineStr">
        <is>
          <t xml:space="preserve">CONCLUIDO	</t>
        </is>
      </c>
      <c r="D75" t="n">
        <v>4.7496</v>
      </c>
      <c r="E75" t="n">
        <v>21.05</v>
      </c>
      <c r="F75" t="n">
        <v>18.31</v>
      </c>
      <c r="G75" t="n">
        <v>122.09</v>
      </c>
      <c r="H75" t="n">
        <v>1.58</v>
      </c>
      <c r="I75" t="n">
        <v>9</v>
      </c>
      <c r="J75" t="n">
        <v>202.68</v>
      </c>
      <c r="K75" t="n">
        <v>52.44</v>
      </c>
      <c r="L75" t="n">
        <v>18</v>
      </c>
      <c r="M75" t="n">
        <v>7</v>
      </c>
      <c r="N75" t="n">
        <v>42.24</v>
      </c>
      <c r="O75" t="n">
        <v>25231.66</v>
      </c>
      <c r="P75" t="n">
        <v>199.82</v>
      </c>
      <c r="Q75" t="n">
        <v>592.67</v>
      </c>
      <c r="R75" t="n">
        <v>38.07</v>
      </c>
      <c r="S75" t="n">
        <v>30.64</v>
      </c>
      <c r="T75" t="n">
        <v>2592.25</v>
      </c>
      <c r="U75" t="n">
        <v>0.8</v>
      </c>
      <c r="V75" t="n">
        <v>0.88</v>
      </c>
      <c r="W75" t="n">
        <v>2.37</v>
      </c>
      <c r="X75" t="n">
        <v>0.16</v>
      </c>
      <c r="Y75" t="n">
        <v>0.5</v>
      </c>
      <c r="Z75" t="n">
        <v>10</v>
      </c>
    </row>
    <row r="76">
      <c r="A76" t="n">
        <v>18</v>
      </c>
      <c r="B76" t="n">
        <v>90</v>
      </c>
      <c r="C76" t="inlineStr">
        <is>
          <t xml:space="preserve">CONCLUIDO	</t>
        </is>
      </c>
      <c r="D76" t="n">
        <v>4.75</v>
      </c>
      <c r="E76" t="n">
        <v>21.05</v>
      </c>
      <c r="F76" t="n">
        <v>18.31</v>
      </c>
      <c r="G76" t="n">
        <v>122.08</v>
      </c>
      <c r="H76" t="n">
        <v>1.65</v>
      </c>
      <c r="I76" t="n">
        <v>9</v>
      </c>
      <c r="J76" t="n">
        <v>204.26</v>
      </c>
      <c r="K76" t="n">
        <v>52.44</v>
      </c>
      <c r="L76" t="n">
        <v>19</v>
      </c>
      <c r="M76" t="n">
        <v>7</v>
      </c>
      <c r="N76" t="n">
        <v>42.82</v>
      </c>
      <c r="O76" t="n">
        <v>25426.72</v>
      </c>
      <c r="P76" t="n">
        <v>199.32</v>
      </c>
      <c r="Q76" t="n">
        <v>592.6799999999999</v>
      </c>
      <c r="R76" t="n">
        <v>38.1</v>
      </c>
      <c r="S76" t="n">
        <v>30.64</v>
      </c>
      <c r="T76" t="n">
        <v>2605.44</v>
      </c>
      <c r="U76" t="n">
        <v>0.8</v>
      </c>
      <c r="V76" t="n">
        <v>0.88</v>
      </c>
      <c r="W76" t="n">
        <v>2.36</v>
      </c>
      <c r="X76" t="n">
        <v>0.15</v>
      </c>
      <c r="Y76" t="n">
        <v>0.5</v>
      </c>
      <c r="Z76" t="n">
        <v>10</v>
      </c>
    </row>
    <row r="77">
      <c r="A77" t="n">
        <v>19</v>
      </c>
      <c r="B77" t="n">
        <v>90</v>
      </c>
      <c r="C77" t="inlineStr">
        <is>
          <t xml:space="preserve">CONCLUIDO	</t>
        </is>
      </c>
      <c r="D77" t="n">
        <v>4.7459</v>
      </c>
      <c r="E77" t="n">
        <v>21.07</v>
      </c>
      <c r="F77" t="n">
        <v>18.33</v>
      </c>
      <c r="G77" t="n">
        <v>122.2</v>
      </c>
      <c r="H77" t="n">
        <v>1.73</v>
      </c>
      <c r="I77" t="n">
        <v>9</v>
      </c>
      <c r="J77" t="n">
        <v>205.85</v>
      </c>
      <c r="K77" t="n">
        <v>52.44</v>
      </c>
      <c r="L77" t="n">
        <v>20</v>
      </c>
      <c r="M77" t="n">
        <v>5</v>
      </c>
      <c r="N77" t="n">
        <v>43.41</v>
      </c>
      <c r="O77" t="n">
        <v>25622.45</v>
      </c>
      <c r="P77" t="n">
        <v>195.79</v>
      </c>
      <c r="Q77" t="n">
        <v>592.67</v>
      </c>
      <c r="R77" t="n">
        <v>38.55</v>
      </c>
      <c r="S77" t="n">
        <v>30.64</v>
      </c>
      <c r="T77" t="n">
        <v>2829.53</v>
      </c>
      <c r="U77" t="n">
        <v>0.79</v>
      </c>
      <c r="V77" t="n">
        <v>0.88</v>
      </c>
      <c r="W77" t="n">
        <v>2.37</v>
      </c>
      <c r="X77" t="n">
        <v>0.17</v>
      </c>
      <c r="Y77" t="n">
        <v>0.5</v>
      </c>
      <c r="Z77" t="n">
        <v>10</v>
      </c>
    </row>
    <row r="78">
      <c r="A78" t="n">
        <v>20</v>
      </c>
      <c r="B78" t="n">
        <v>90</v>
      </c>
      <c r="C78" t="inlineStr">
        <is>
          <t xml:space="preserve">CONCLUIDO	</t>
        </is>
      </c>
      <c r="D78" t="n">
        <v>4.761</v>
      </c>
      <c r="E78" t="n">
        <v>21</v>
      </c>
      <c r="F78" t="n">
        <v>18.3</v>
      </c>
      <c r="G78" t="n">
        <v>137.24</v>
      </c>
      <c r="H78" t="n">
        <v>1.8</v>
      </c>
      <c r="I78" t="n">
        <v>8</v>
      </c>
      <c r="J78" t="n">
        <v>207.45</v>
      </c>
      <c r="K78" t="n">
        <v>52.44</v>
      </c>
      <c r="L78" t="n">
        <v>21</v>
      </c>
      <c r="M78" t="n">
        <v>3</v>
      </c>
      <c r="N78" t="n">
        <v>44</v>
      </c>
      <c r="O78" t="n">
        <v>25818.99</v>
      </c>
      <c r="P78" t="n">
        <v>195.77</v>
      </c>
      <c r="Q78" t="n">
        <v>592.67</v>
      </c>
      <c r="R78" t="n">
        <v>37.62</v>
      </c>
      <c r="S78" t="n">
        <v>30.64</v>
      </c>
      <c r="T78" t="n">
        <v>2370.23</v>
      </c>
      <c r="U78" t="n">
        <v>0.8100000000000001</v>
      </c>
      <c r="V78" t="n">
        <v>0.88</v>
      </c>
      <c r="W78" t="n">
        <v>2.37</v>
      </c>
      <c r="X78" t="n">
        <v>0.14</v>
      </c>
      <c r="Y78" t="n">
        <v>0.5</v>
      </c>
      <c r="Z78" t="n">
        <v>10</v>
      </c>
    </row>
    <row r="79">
      <c r="A79" t="n">
        <v>21</v>
      </c>
      <c r="B79" t="n">
        <v>90</v>
      </c>
      <c r="C79" t="inlineStr">
        <is>
          <t xml:space="preserve">CONCLUIDO	</t>
        </is>
      </c>
      <c r="D79" t="n">
        <v>4.7598</v>
      </c>
      <c r="E79" t="n">
        <v>21.01</v>
      </c>
      <c r="F79" t="n">
        <v>18.3</v>
      </c>
      <c r="G79" t="n">
        <v>137.28</v>
      </c>
      <c r="H79" t="n">
        <v>1.87</v>
      </c>
      <c r="I79" t="n">
        <v>8</v>
      </c>
      <c r="J79" t="n">
        <v>209.05</v>
      </c>
      <c r="K79" t="n">
        <v>52.44</v>
      </c>
      <c r="L79" t="n">
        <v>22</v>
      </c>
      <c r="M79" t="n">
        <v>2</v>
      </c>
      <c r="N79" t="n">
        <v>44.6</v>
      </c>
      <c r="O79" t="n">
        <v>26016.35</v>
      </c>
      <c r="P79" t="n">
        <v>196.58</v>
      </c>
      <c r="Q79" t="n">
        <v>592.67</v>
      </c>
      <c r="R79" t="n">
        <v>37.62</v>
      </c>
      <c r="S79" t="n">
        <v>30.64</v>
      </c>
      <c r="T79" t="n">
        <v>2369.65</v>
      </c>
      <c r="U79" t="n">
        <v>0.8100000000000001</v>
      </c>
      <c r="V79" t="n">
        <v>0.88</v>
      </c>
      <c r="W79" t="n">
        <v>2.37</v>
      </c>
      <c r="X79" t="n">
        <v>0.15</v>
      </c>
      <c r="Y79" t="n">
        <v>0.5</v>
      </c>
      <c r="Z79" t="n">
        <v>10</v>
      </c>
    </row>
    <row r="80">
      <c r="A80" t="n">
        <v>22</v>
      </c>
      <c r="B80" t="n">
        <v>90</v>
      </c>
      <c r="C80" t="inlineStr">
        <is>
          <t xml:space="preserve">CONCLUIDO	</t>
        </is>
      </c>
      <c r="D80" t="n">
        <v>4.7608</v>
      </c>
      <c r="E80" t="n">
        <v>21</v>
      </c>
      <c r="F80" t="n">
        <v>18.3</v>
      </c>
      <c r="G80" t="n">
        <v>137.25</v>
      </c>
      <c r="H80" t="n">
        <v>1.94</v>
      </c>
      <c r="I80" t="n">
        <v>8</v>
      </c>
      <c r="J80" t="n">
        <v>210.65</v>
      </c>
      <c r="K80" t="n">
        <v>52.44</v>
      </c>
      <c r="L80" t="n">
        <v>23</v>
      </c>
      <c r="M80" t="n">
        <v>0</v>
      </c>
      <c r="N80" t="n">
        <v>45.21</v>
      </c>
      <c r="O80" t="n">
        <v>26214.54</v>
      </c>
      <c r="P80" t="n">
        <v>197.46</v>
      </c>
      <c r="Q80" t="n">
        <v>592.67</v>
      </c>
      <c r="R80" t="n">
        <v>37.44</v>
      </c>
      <c r="S80" t="n">
        <v>30.64</v>
      </c>
      <c r="T80" t="n">
        <v>2283.31</v>
      </c>
      <c r="U80" t="n">
        <v>0.82</v>
      </c>
      <c r="V80" t="n">
        <v>0.88</v>
      </c>
      <c r="W80" t="n">
        <v>2.37</v>
      </c>
      <c r="X80" t="n">
        <v>0.14</v>
      </c>
      <c r="Y80" t="n">
        <v>0.5</v>
      </c>
      <c r="Z80" t="n">
        <v>10</v>
      </c>
    </row>
    <row r="81">
      <c r="A81" t="n">
        <v>0</v>
      </c>
      <c r="B81" t="n">
        <v>10</v>
      </c>
      <c r="C81" t="inlineStr">
        <is>
          <t xml:space="preserve">CONCLUIDO	</t>
        </is>
      </c>
      <c r="D81" t="n">
        <v>4.5969</v>
      </c>
      <c r="E81" t="n">
        <v>21.75</v>
      </c>
      <c r="F81" t="n">
        <v>19.43</v>
      </c>
      <c r="G81" t="n">
        <v>19.11</v>
      </c>
      <c r="H81" t="n">
        <v>0.64</v>
      </c>
      <c r="I81" t="n">
        <v>61</v>
      </c>
      <c r="J81" t="n">
        <v>26.11</v>
      </c>
      <c r="K81" t="n">
        <v>12.1</v>
      </c>
      <c r="L81" t="n">
        <v>1</v>
      </c>
      <c r="M81" t="n">
        <v>0</v>
      </c>
      <c r="N81" t="n">
        <v>3.01</v>
      </c>
      <c r="O81" t="n">
        <v>3454.41</v>
      </c>
      <c r="P81" t="n">
        <v>56.26</v>
      </c>
      <c r="Q81" t="n">
        <v>592.76</v>
      </c>
      <c r="R81" t="n">
        <v>70.23</v>
      </c>
      <c r="S81" t="n">
        <v>30.64</v>
      </c>
      <c r="T81" t="n">
        <v>18410.27</v>
      </c>
      <c r="U81" t="n">
        <v>0.44</v>
      </c>
      <c r="V81" t="n">
        <v>0.83</v>
      </c>
      <c r="W81" t="n">
        <v>2.53</v>
      </c>
      <c r="X81" t="n">
        <v>1.27</v>
      </c>
      <c r="Y81" t="n">
        <v>0.5</v>
      </c>
      <c r="Z81" t="n">
        <v>10</v>
      </c>
    </row>
    <row r="82">
      <c r="A82" t="n">
        <v>0</v>
      </c>
      <c r="B82" t="n">
        <v>45</v>
      </c>
      <c r="C82" t="inlineStr">
        <is>
          <t xml:space="preserve">CONCLUIDO	</t>
        </is>
      </c>
      <c r="D82" t="n">
        <v>3.9123</v>
      </c>
      <c r="E82" t="n">
        <v>25.56</v>
      </c>
      <c r="F82" t="n">
        <v>20.84</v>
      </c>
      <c r="G82" t="n">
        <v>9.4</v>
      </c>
      <c r="H82" t="n">
        <v>0.18</v>
      </c>
      <c r="I82" t="n">
        <v>133</v>
      </c>
      <c r="J82" t="n">
        <v>98.70999999999999</v>
      </c>
      <c r="K82" t="n">
        <v>39.72</v>
      </c>
      <c r="L82" t="n">
        <v>1</v>
      </c>
      <c r="M82" t="n">
        <v>131</v>
      </c>
      <c r="N82" t="n">
        <v>12.99</v>
      </c>
      <c r="O82" t="n">
        <v>12407.75</v>
      </c>
      <c r="P82" t="n">
        <v>184.03</v>
      </c>
      <c r="Q82" t="n">
        <v>592.8200000000001</v>
      </c>
      <c r="R82" t="n">
        <v>116.55</v>
      </c>
      <c r="S82" t="n">
        <v>30.64</v>
      </c>
      <c r="T82" t="n">
        <v>41210.91</v>
      </c>
      <c r="U82" t="n">
        <v>0.26</v>
      </c>
      <c r="V82" t="n">
        <v>0.78</v>
      </c>
      <c r="W82" t="n">
        <v>2.57</v>
      </c>
      <c r="X82" t="n">
        <v>2.68</v>
      </c>
      <c r="Y82" t="n">
        <v>0.5</v>
      </c>
      <c r="Z82" t="n">
        <v>10</v>
      </c>
    </row>
    <row r="83">
      <c r="A83" t="n">
        <v>1</v>
      </c>
      <c r="B83" t="n">
        <v>45</v>
      </c>
      <c r="C83" t="inlineStr">
        <is>
          <t xml:space="preserve">CONCLUIDO	</t>
        </is>
      </c>
      <c r="D83" t="n">
        <v>4.426</v>
      </c>
      <c r="E83" t="n">
        <v>22.59</v>
      </c>
      <c r="F83" t="n">
        <v>19.35</v>
      </c>
      <c r="G83" t="n">
        <v>19.03</v>
      </c>
      <c r="H83" t="n">
        <v>0.35</v>
      </c>
      <c r="I83" t="n">
        <v>61</v>
      </c>
      <c r="J83" t="n">
        <v>99.95</v>
      </c>
      <c r="K83" t="n">
        <v>39.72</v>
      </c>
      <c r="L83" t="n">
        <v>2</v>
      </c>
      <c r="M83" t="n">
        <v>59</v>
      </c>
      <c r="N83" t="n">
        <v>13.24</v>
      </c>
      <c r="O83" t="n">
        <v>12561.45</v>
      </c>
      <c r="P83" t="n">
        <v>166.47</v>
      </c>
      <c r="Q83" t="n">
        <v>592.72</v>
      </c>
      <c r="R83" t="n">
        <v>70.29000000000001</v>
      </c>
      <c r="S83" t="n">
        <v>30.64</v>
      </c>
      <c r="T83" t="n">
        <v>18441.67</v>
      </c>
      <c r="U83" t="n">
        <v>0.44</v>
      </c>
      <c r="V83" t="n">
        <v>0.84</v>
      </c>
      <c r="W83" t="n">
        <v>2.45</v>
      </c>
      <c r="X83" t="n">
        <v>1.19</v>
      </c>
      <c r="Y83" t="n">
        <v>0.5</v>
      </c>
      <c r="Z83" t="n">
        <v>10</v>
      </c>
    </row>
    <row r="84">
      <c r="A84" t="n">
        <v>2</v>
      </c>
      <c r="B84" t="n">
        <v>45</v>
      </c>
      <c r="C84" t="inlineStr">
        <is>
          <t xml:space="preserve">CONCLUIDO	</t>
        </is>
      </c>
      <c r="D84" t="n">
        <v>4.6051</v>
      </c>
      <c r="E84" t="n">
        <v>21.72</v>
      </c>
      <c r="F84" t="n">
        <v>18.93</v>
      </c>
      <c r="G84" t="n">
        <v>29.12</v>
      </c>
      <c r="H84" t="n">
        <v>0.52</v>
      </c>
      <c r="I84" t="n">
        <v>39</v>
      </c>
      <c r="J84" t="n">
        <v>101.2</v>
      </c>
      <c r="K84" t="n">
        <v>39.72</v>
      </c>
      <c r="L84" t="n">
        <v>3</v>
      </c>
      <c r="M84" t="n">
        <v>37</v>
      </c>
      <c r="N84" t="n">
        <v>13.49</v>
      </c>
      <c r="O84" t="n">
        <v>12715.54</v>
      </c>
      <c r="P84" t="n">
        <v>158.11</v>
      </c>
      <c r="Q84" t="n">
        <v>592.6900000000001</v>
      </c>
      <c r="R84" t="n">
        <v>57.16</v>
      </c>
      <c r="S84" t="n">
        <v>30.64</v>
      </c>
      <c r="T84" t="n">
        <v>11985.36</v>
      </c>
      <c r="U84" t="n">
        <v>0.54</v>
      </c>
      <c r="V84" t="n">
        <v>0.86</v>
      </c>
      <c r="W84" t="n">
        <v>2.41</v>
      </c>
      <c r="X84" t="n">
        <v>0.77</v>
      </c>
      <c r="Y84" t="n">
        <v>0.5</v>
      </c>
      <c r="Z84" t="n">
        <v>10</v>
      </c>
    </row>
    <row r="85">
      <c r="A85" t="n">
        <v>3</v>
      </c>
      <c r="B85" t="n">
        <v>45</v>
      </c>
      <c r="C85" t="inlineStr">
        <is>
          <t xml:space="preserve">CONCLUIDO	</t>
        </is>
      </c>
      <c r="D85" t="n">
        <v>4.6904</v>
      </c>
      <c r="E85" t="n">
        <v>21.32</v>
      </c>
      <c r="F85" t="n">
        <v>18.74</v>
      </c>
      <c r="G85" t="n">
        <v>38.76</v>
      </c>
      <c r="H85" t="n">
        <v>0.6899999999999999</v>
      </c>
      <c r="I85" t="n">
        <v>29</v>
      </c>
      <c r="J85" t="n">
        <v>102.45</v>
      </c>
      <c r="K85" t="n">
        <v>39.72</v>
      </c>
      <c r="L85" t="n">
        <v>4</v>
      </c>
      <c r="M85" t="n">
        <v>27</v>
      </c>
      <c r="N85" t="n">
        <v>13.74</v>
      </c>
      <c r="O85" t="n">
        <v>12870.03</v>
      </c>
      <c r="P85" t="n">
        <v>151.79</v>
      </c>
      <c r="Q85" t="n">
        <v>592.7</v>
      </c>
      <c r="R85" t="n">
        <v>51.1</v>
      </c>
      <c r="S85" t="n">
        <v>30.64</v>
      </c>
      <c r="T85" t="n">
        <v>9006.790000000001</v>
      </c>
      <c r="U85" t="n">
        <v>0.6</v>
      </c>
      <c r="V85" t="n">
        <v>0.86</v>
      </c>
      <c r="W85" t="n">
        <v>2.4</v>
      </c>
      <c r="X85" t="n">
        <v>0.58</v>
      </c>
      <c r="Y85" t="n">
        <v>0.5</v>
      </c>
      <c r="Z85" t="n">
        <v>10</v>
      </c>
    </row>
    <row r="86">
      <c r="A86" t="n">
        <v>4</v>
      </c>
      <c r="B86" t="n">
        <v>45</v>
      </c>
      <c r="C86" t="inlineStr">
        <is>
          <t xml:space="preserve">CONCLUIDO	</t>
        </is>
      </c>
      <c r="D86" t="n">
        <v>4.7559</v>
      </c>
      <c r="E86" t="n">
        <v>21.03</v>
      </c>
      <c r="F86" t="n">
        <v>18.59</v>
      </c>
      <c r="G86" t="n">
        <v>50.69</v>
      </c>
      <c r="H86" t="n">
        <v>0.85</v>
      </c>
      <c r="I86" t="n">
        <v>22</v>
      </c>
      <c r="J86" t="n">
        <v>103.71</v>
      </c>
      <c r="K86" t="n">
        <v>39.72</v>
      </c>
      <c r="L86" t="n">
        <v>5</v>
      </c>
      <c r="M86" t="n">
        <v>20</v>
      </c>
      <c r="N86" t="n">
        <v>14</v>
      </c>
      <c r="O86" t="n">
        <v>13024.91</v>
      </c>
      <c r="P86" t="n">
        <v>145.57</v>
      </c>
      <c r="Q86" t="n">
        <v>592.67</v>
      </c>
      <c r="R86" t="n">
        <v>46.58</v>
      </c>
      <c r="S86" t="n">
        <v>30.64</v>
      </c>
      <c r="T86" t="n">
        <v>6783.39</v>
      </c>
      <c r="U86" t="n">
        <v>0.66</v>
      </c>
      <c r="V86" t="n">
        <v>0.87</v>
      </c>
      <c r="W86" t="n">
        <v>2.39</v>
      </c>
      <c r="X86" t="n">
        <v>0.43</v>
      </c>
      <c r="Y86" t="n">
        <v>0.5</v>
      </c>
      <c r="Z86" t="n">
        <v>10</v>
      </c>
    </row>
    <row r="87">
      <c r="A87" t="n">
        <v>5</v>
      </c>
      <c r="B87" t="n">
        <v>45</v>
      </c>
      <c r="C87" t="inlineStr">
        <is>
          <t xml:space="preserve">CONCLUIDO	</t>
        </is>
      </c>
      <c r="D87" t="n">
        <v>4.796</v>
      </c>
      <c r="E87" t="n">
        <v>20.85</v>
      </c>
      <c r="F87" t="n">
        <v>18.49</v>
      </c>
      <c r="G87" t="n">
        <v>61.64</v>
      </c>
      <c r="H87" t="n">
        <v>1.01</v>
      </c>
      <c r="I87" t="n">
        <v>18</v>
      </c>
      <c r="J87" t="n">
        <v>104.97</v>
      </c>
      <c r="K87" t="n">
        <v>39.72</v>
      </c>
      <c r="L87" t="n">
        <v>6</v>
      </c>
      <c r="M87" t="n">
        <v>16</v>
      </c>
      <c r="N87" t="n">
        <v>14.25</v>
      </c>
      <c r="O87" t="n">
        <v>13180.19</v>
      </c>
      <c r="P87" t="n">
        <v>138.66</v>
      </c>
      <c r="Q87" t="n">
        <v>592.67</v>
      </c>
      <c r="R87" t="n">
        <v>43.67</v>
      </c>
      <c r="S87" t="n">
        <v>30.64</v>
      </c>
      <c r="T87" t="n">
        <v>5348.07</v>
      </c>
      <c r="U87" t="n">
        <v>0.7</v>
      </c>
      <c r="V87" t="n">
        <v>0.88</v>
      </c>
      <c r="W87" t="n">
        <v>2.38</v>
      </c>
      <c r="X87" t="n">
        <v>0.34</v>
      </c>
      <c r="Y87" t="n">
        <v>0.5</v>
      </c>
      <c r="Z87" t="n">
        <v>10</v>
      </c>
    </row>
    <row r="88">
      <c r="A88" t="n">
        <v>6</v>
      </c>
      <c r="B88" t="n">
        <v>45</v>
      </c>
      <c r="C88" t="inlineStr">
        <is>
          <t xml:space="preserve">CONCLUIDO	</t>
        </is>
      </c>
      <c r="D88" t="n">
        <v>4.8202</v>
      </c>
      <c r="E88" t="n">
        <v>20.75</v>
      </c>
      <c r="F88" t="n">
        <v>18.45</v>
      </c>
      <c r="G88" t="n">
        <v>73.8</v>
      </c>
      <c r="H88" t="n">
        <v>1.16</v>
      </c>
      <c r="I88" t="n">
        <v>15</v>
      </c>
      <c r="J88" t="n">
        <v>106.23</v>
      </c>
      <c r="K88" t="n">
        <v>39.72</v>
      </c>
      <c r="L88" t="n">
        <v>7</v>
      </c>
      <c r="M88" t="n">
        <v>9</v>
      </c>
      <c r="N88" t="n">
        <v>14.52</v>
      </c>
      <c r="O88" t="n">
        <v>13335.87</v>
      </c>
      <c r="P88" t="n">
        <v>133.03</v>
      </c>
      <c r="Q88" t="n">
        <v>592.6900000000001</v>
      </c>
      <c r="R88" t="n">
        <v>42.16</v>
      </c>
      <c r="S88" t="n">
        <v>30.64</v>
      </c>
      <c r="T88" t="n">
        <v>4606.36</v>
      </c>
      <c r="U88" t="n">
        <v>0.73</v>
      </c>
      <c r="V88" t="n">
        <v>0.88</v>
      </c>
      <c r="W88" t="n">
        <v>2.38</v>
      </c>
      <c r="X88" t="n">
        <v>0.29</v>
      </c>
      <c r="Y88" t="n">
        <v>0.5</v>
      </c>
      <c r="Z88" t="n">
        <v>10</v>
      </c>
    </row>
    <row r="89">
      <c r="A89" t="n">
        <v>7</v>
      </c>
      <c r="B89" t="n">
        <v>45</v>
      </c>
      <c r="C89" t="inlineStr">
        <is>
          <t xml:space="preserve">CONCLUIDO	</t>
        </is>
      </c>
      <c r="D89" t="n">
        <v>4.8197</v>
      </c>
      <c r="E89" t="n">
        <v>20.75</v>
      </c>
      <c r="F89" t="n">
        <v>18.45</v>
      </c>
      <c r="G89" t="n">
        <v>73.81</v>
      </c>
      <c r="H89" t="n">
        <v>1.31</v>
      </c>
      <c r="I89" t="n">
        <v>15</v>
      </c>
      <c r="J89" t="n">
        <v>107.5</v>
      </c>
      <c r="K89" t="n">
        <v>39.72</v>
      </c>
      <c r="L89" t="n">
        <v>8</v>
      </c>
      <c r="M89" t="n">
        <v>0</v>
      </c>
      <c r="N89" t="n">
        <v>14.78</v>
      </c>
      <c r="O89" t="n">
        <v>13491.96</v>
      </c>
      <c r="P89" t="n">
        <v>133.35</v>
      </c>
      <c r="Q89" t="n">
        <v>592.67</v>
      </c>
      <c r="R89" t="n">
        <v>41.77</v>
      </c>
      <c r="S89" t="n">
        <v>30.64</v>
      </c>
      <c r="T89" t="n">
        <v>4412.25</v>
      </c>
      <c r="U89" t="n">
        <v>0.73</v>
      </c>
      <c r="V89" t="n">
        <v>0.88</v>
      </c>
      <c r="W89" t="n">
        <v>2.4</v>
      </c>
      <c r="X89" t="n">
        <v>0.29</v>
      </c>
      <c r="Y89" t="n">
        <v>0.5</v>
      </c>
      <c r="Z89" t="n">
        <v>10</v>
      </c>
    </row>
    <row r="90">
      <c r="A90" t="n">
        <v>0</v>
      </c>
      <c r="B90" t="n">
        <v>60</v>
      </c>
      <c r="C90" t="inlineStr">
        <is>
          <t xml:space="preserve">CONCLUIDO	</t>
        </is>
      </c>
      <c r="D90" t="n">
        <v>3.6131</v>
      </c>
      <c r="E90" t="n">
        <v>27.68</v>
      </c>
      <c r="F90" t="n">
        <v>21.43</v>
      </c>
      <c r="G90" t="n">
        <v>7.99</v>
      </c>
      <c r="H90" t="n">
        <v>0.14</v>
      </c>
      <c r="I90" t="n">
        <v>161</v>
      </c>
      <c r="J90" t="n">
        <v>124.63</v>
      </c>
      <c r="K90" t="n">
        <v>45</v>
      </c>
      <c r="L90" t="n">
        <v>1</v>
      </c>
      <c r="M90" t="n">
        <v>159</v>
      </c>
      <c r="N90" t="n">
        <v>18.64</v>
      </c>
      <c r="O90" t="n">
        <v>15605.44</v>
      </c>
      <c r="P90" t="n">
        <v>222.56</v>
      </c>
      <c r="Q90" t="n">
        <v>592.78</v>
      </c>
      <c r="R90" t="n">
        <v>135.12</v>
      </c>
      <c r="S90" t="n">
        <v>30.64</v>
      </c>
      <c r="T90" t="n">
        <v>50355.6</v>
      </c>
      <c r="U90" t="n">
        <v>0.23</v>
      </c>
      <c r="V90" t="n">
        <v>0.76</v>
      </c>
      <c r="W90" t="n">
        <v>2.62</v>
      </c>
      <c r="X90" t="n">
        <v>3.27</v>
      </c>
      <c r="Y90" t="n">
        <v>0.5</v>
      </c>
      <c r="Z90" t="n">
        <v>10</v>
      </c>
    </row>
    <row r="91">
      <c r="A91" t="n">
        <v>1</v>
      </c>
      <c r="B91" t="n">
        <v>60</v>
      </c>
      <c r="C91" t="inlineStr">
        <is>
          <t xml:space="preserve">CONCLUIDO	</t>
        </is>
      </c>
      <c r="D91" t="n">
        <v>4.2366</v>
      </c>
      <c r="E91" t="n">
        <v>23.6</v>
      </c>
      <c r="F91" t="n">
        <v>19.61</v>
      </c>
      <c r="G91" t="n">
        <v>16.11</v>
      </c>
      <c r="H91" t="n">
        <v>0.28</v>
      </c>
      <c r="I91" t="n">
        <v>73</v>
      </c>
      <c r="J91" t="n">
        <v>125.95</v>
      </c>
      <c r="K91" t="n">
        <v>45</v>
      </c>
      <c r="L91" t="n">
        <v>2</v>
      </c>
      <c r="M91" t="n">
        <v>71</v>
      </c>
      <c r="N91" t="n">
        <v>18.95</v>
      </c>
      <c r="O91" t="n">
        <v>15767.7</v>
      </c>
      <c r="P91" t="n">
        <v>200.21</v>
      </c>
      <c r="Q91" t="n">
        <v>592.7</v>
      </c>
      <c r="R91" t="n">
        <v>78.09</v>
      </c>
      <c r="S91" t="n">
        <v>30.64</v>
      </c>
      <c r="T91" t="n">
        <v>22279.32</v>
      </c>
      <c r="U91" t="n">
        <v>0.39</v>
      </c>
      <c r="V91" t="n">
        <v>0.83</v>
      </c>
      <c r="W91" t="n">
        <v>2.48</v>
      </c>
      <c r="X91" t="n">
        <v>1.45</v>
      </c>
      <c r="Y91" t="n">
        <v>0.5</v>
      </c>
      <c r="Z91" t="n">
        <v>10</v>
      </c>
    </row>
    <row r="92">
      <c r="A92" t="n">
        <v>2</v>
      </c>
      <c r="B92" t="n">
        <v>60</v>
      </c>
      <c r="C92" t="inlineStr">
        <is>
          <t xml:space="preserve">CONCLUIDO	</t>
        </is>
      </c>
      <c r="D92" t="n">
        <v>4.4621</v>
      </c>
      <c r="E92" t="n">
        <v>22.41</v>
      </c>
      <c r="F92" t="n">
        <v>19.08</v>
      </c>
      <c r="G92" t="n">
        <v>24.35</v>
      </c>
      <c r="H92" t="n">
        <v>0.42</v>
      </c>
      <c r="I92" t="n">
        <v>47</v>
      </c>
      <c r="J92" t="n">
        <v>127.27</v>
      </c>
      <c r="K92" t="n">
        <v>45</v>
      </c>
      <c r="L92" t="n">
        <v>3</v>
      </c>
      <c r="M92" t="n">
        <v>45</v>
      </c>
      <c r="N92" t="n">
        <v>19.27</v>
      </c>
      <c r="O92" t="n">
        <v>15930.42</v>
      </c>
      <c r="P92" t="n">
        <v>191.36</v>
      </c>
      <c r="Q92" t="n">
        <v>592.67</v>
      </c>
      <c r="R92" t="n">
        <v>61.82</v>
      </c>
      <c r="S92" t="n">
        <v>30.64</v>
      </c>
      <c r="T92" t="n">
        <v>14273.92</v>
      </c>
      <c r="U92" t="n">
        <v>0.5</v>
      </c>
      <c r="V92" t="n">
        <v>0.85</v>
      </c>
      <c r="W92" t="n">
        <v>2.43</v>
      </c>
      <c r="X92" t="n">
        <v>0.92</v>
      </c>
      <c r="Y92" t="n">
        <v>0.5</v>
      </c>
      <c r="Z92" t="n">
        <v>10</v>
      </c>
    </row>
    <row r="93">
      <c r="A93" t="n">
        <v>3</v>
      </c>
      <c r="B93" t="n">
        <v>60</v>
      </c>
      <c r="C93" t="inlineStr">
        <is>
          <t xml:space="preserve">CONCLUIDO	</t>
        </is>
      </c>
      <c r="D93" t="n">
        <v>4.5728</v>
      </c>
      <c r="E93" t="n">
        <v>21.87</v>
      </c>
      <c r="F93" t="n">
        <v>18.84</v>
      </c>
      <c r="G93" t="n">
        <v>32.3</v>
      </c>
      <c r="H93" t="n">
        <v>0.55</v>
      </c>
      <c r="I93" t="n">
        <v>35</v>
      </c>
      <c r="J93" t="n">
        <v>128.59</v>
      </c>
      <c r="K93" t="n">
        <v>45</v>
      </c>
      <c r="L93" t="n">
        <v>4</v>
      </c>
      <c r="M93" t="n">
        <v>33</v>
      </c>
      <c r="N93" t="n">
        <v>19.59</v>
      </c>
      <c r="O93" t="n">
        <v>16093.6</v>
      </c>
      <c r="P93" t="n">
        <v>185.16</v>
      </c>
      <c r="Q93" t="n">
        <v>592.67</v>
      </c>
      <c r="R93" t="n">
        <v>54.66</v>
      </c>
      <c r="S93" t="n">
        <v>30.64</v>
      </c>
      <c r="T93" t="n">
        <v>10757.28</v>
      </c>
      <c r="U93" t="n">
        <v>0.5600000000000001</v>
      </c>
      <c r="V93" t="n">
        <v>0.86</v>
      </c>
      <c r="W93" t="n">
        <v>2.41</v>
      </c>
      <c r="X93" t="n">
        <v>0.68</v>
      </c>
      <c r="Y93" t="n">
        <v>0.5</v>
      </c>
      <c r="Z93" t="n">
        <v>10</v>
      </c>
    </row>
    <row r="94">
      <c r="A94" t="n">
        <v>4</v>
      </c>
      <c r="B94" t="n">
        <v>60</v>
      </c>
      <c r="C94" t="inlineStr">
        <is>
          <t xml:space="preserve">CONCLUIDO	</t>
        </is>
      </c>
      <c r="D94" t="n">
        <v>4.6498</v>
      </c>
      <c r="E94" t="n">
        <v>21.51</v>
      </c>
      <c r="F94" t="n">
        <v>18.68</v>
      </c>
      <c r="G94" t="n">
        <v>41.52</v>
      </c>
      <c r="H94" t="n">
        <v>0.68</v>
      </c>
      <c r="I94" t="n">
        <v>27</v>
      </c>
      <c r="J94" t="n">
        <v>129.92</v>
      </c>
      <c r="K94" t="n">
        <v>45</v>
      </c>
      <c r="L94" t="n">
        <v>5</v>
      </c>
      <c r="M94" t="n">
        <v>25</v>
      </c>
      <c r="N94" t="n">
        <v>19.92</v>
      </c>
      <c r="O94" t="n">
        <v>16257.24</v>
      </c>
      <c r="P94" t="n">
        <v>180.3</v>
      </c>
      <c r="Q94" t="n">
        <v>592.67</v>
      </c>
      <c r="R94" t="n">
        <v>49.6</v>
      </c>
      <c r="S94" t="n">
        <v>30.64</v>
      </c>
      <c r="T94" t="n">
        <v>8264.92</v>
      </c>
      <c r="U94" t="n">
        <v>0.62</v>
      </c>
      <c r="V94" t="n">
        <v>0.87</v>
      </c>
      <c r="W94" t="n">
        <v>2.4</v>
      </c>
      <c r="X94" t="n">
        <v>0.53</v>
      </c>
      <c r="Y94" t="n">
        <v>0.5</v>
      </c>
      <c r="Z94" t="n">
        <v>10</v>
      </c>
    </row>
    <row r="95">
      <c r="A95" t="n">
        <v>5</v>
      </c>
      <c r="B95" t="n">
        <v>60</v>
      </c>
      <c r="C95" t="inlineStr">
        <is>
          <t xml:space="preserve">CONCLUIDO	</t>
        </is>
      </c>
      <c r="D95" t="n">
        <v>4.6971</v>
      </c>
      <c r="E95" t="n">
        <v>21.29</v>
      </c>
      <c r="F95" t="n">
        <v>18.6</v>
      </c>
      <c r="G95" t="n">
        <v>50.71</v>
      </c>
      <c r="H95" t="n">
        <v>0.8100000000000001</v>
      </c>
      <c r="I95" t="n">
        <v>22</v>
      </c>
      <c r="J95" t="n">
        <v>131.25</v>
      </c>
      <c r="K95" t="n">
        <v>45</v>
      </c>
      <c r="L95" t="n">
        <v>6</v>
      </c>
      <c r="M95" t="n">
        <v>20</v>
      </c>
      <c r="N95" t="n">
        <v>20.25</v>
      </c>
      <c r="O95" t="n">
        <v>16421.36</v>
      </c>
      <c r="P95" t="n">
        <v>176</v>
      </c>
      <c r="Q95" t="n">
        <v>592.67</v>
      </c>
      <c r="R95" t="n">
        <v>46.69</v>
      </c>
      <c r="S95" t="n">
        <v>30.64</v>
      </c>
      <c r="T95" t="n">
        <v>6836.48</v>
      </c>
      <c r="U95" t="n">
        <v>0.66</v>
      </c>
      <c r="V95" t="n">
        <v>0.87</v>
      </c>
      <c r="W95" t="n">
        <v>2.39</v>
      </c>
      <c r="X95" t="n">
        <v>0.44</v>
      </c>
      <c r="Y95" t="n">
        <v>0.5</v>
      </c>
      <c r="Z95" t="n">
        <v>10</v>
      </c>
    </row>
    <row r="96">
      <c r="A96" t="n">
        <v>6</v>
      </c>
      <c r="B96" t="n">
        <v>60</v>
      </c>
      <c r="C96" t="inlineStr">
        <is>
          <t xml:space="preserve">CONCLUIDO	</t>
        </is>
      </c>
      <c r="D96" t="n">
        <v>4.7307</v>
      </c>
      <c r="E96" t="n">
        <v>21.14</v>
      </c>
      <c r="F96" t="n">
        <v>18.52</v>
      </c>
      <c r="G96" t="n">
        <v>58.49</v>
      </c>
      <c r="H96" t="n">
        <v>0.93</v>
      </c>
      <c r="I96" t="n">
        <v>19</v>
      </c>
      <c r="J96" t="n">
        <v>132.58</v>
      </c>
      <c r="K96" t="n">
        <v>45</v>
      </c>
      <c r="L96" t="n">
        <v>7</v>
      </c>
      <c r="M96" t="n">
        <v>17</v>
      </c>
      <c r="N96" t="n">
        <v>20.59</v>
      </c>
      <c r="O96" t="n">
        <v>16585.95</v>
      </c>
      <c r="P96" t="n">
        <v>170.89</v>
      </c>
      <c r="Q96" t="n">
        <v>592.67</v>
      </c>
      <c r="R96" t="n">
        <v>44.52</v>
      </c>
      <c r="S96" t="n">
        <v>30.64</v>
      </c>
      <c r="T96" t="n">
        <v>5766.36</v>
      </c>
      <c r="U96" t="n">
        <v>0.6899999999999999</v>
      </c>
      <c r="V96" t="n">
        <v>0.87</v>
      </c>
      <c r="W96" t="n">
        <v>2.38</v>
      </c>
      <c r="X96" t="n">
        <v>0.36</v>
      </c>
      <c r="Y96" t="n">
        <v>0.5</v>
      </c>
      <c r="Z96" t="n">
        <v>10</v>
      </c>
    </row>
    <row r="97">
      <c r="A97" t="n">
        <v>7</v>
      </c>
      <c r="B97" t="n">
        <v>60</v>
      </c>
      <c r="C97" t="inlineStr">
        <is>
          <t xml:space="preserve">CONCLUIDO	</t>
        </is>
      </c>
      <c r="D97" t="n">
        <v>4.7642</v>
      </c>
      <c r="E97" t="n">
        <v>20.99</v>
      </c>
      <c r="F97" t="n">
        <v>18.45</v>
      </c>
      <c r="G97" t="n">
        <v>69.18000000000001</v>
      </c>
      <c r="H97" t="n">
        <v>1.06</v>
      </c>
      <c r="I97" t="n">
        <v>16</v>
      </c>
      <c r="J97" t="n">
        <v>133.92</v>
      </c>
      <c r="K97" t="n">
        <v>45</v>
      </c>
      <c r="L97" t="n">
        <v>8</v>
      </c>
      <c r="M97" t="n">
        <v>14</v>
      </c>
      <c r="N97" t="n">
        <v>20.93</v>
      </c>
      <c r="O97" t="n">
        <v>16751.02</v>
      </c>
      <c r="P97" t="n">
        <v>166.58</v>
      </c>
      <c r="Q97" t="n">
        <v>592.67</v>
      </c>
      <c r="R97" t="n">
        <v>42.31</v>
      </c>
      <c r="S97" t="n">
        <v>30.64</v>
      </c>
      <c r="T97" t="n">
        <v>4674.53</v>
      </c>
      <c r="U97" t="n">
        <v>0.72</v>
      </c>
      <c r="V97" t="n">
        <v>0.88</v>
      </c>
      <c r="W97" t="n">
        <v>2.38</v>
      </c>
      <c r="X97" t="n">
        <v>0.29</v>
      </c>
      <c r="Y97" t="n">
        <v>0.5</v>
      </c>
      <c r="Z97" t="n">
        <v>10</v>
      </c>
    </row>
    <row r="98">
      <c r="A98" t="n">
        <v>8</v>
      </c>
      <c r="B98" t="n">
        <v>60</v>
      </c>
      <c r="C98" t="inlineStr">
        <is>
          <t xml:space="preserve">CONCLUIDO	</t>
        </is>
      </c>
      <c r="D98" t="n">
        <v>4.7832</v>
      </c>
      <c r="E98" t="n">
        <v>20.91</v>
      </c>
      <c r="F98" t="n">
        <v>18.42</v>
      </c>
      <c r="G98" t="n">
        <v>78.93000000000001</v>
      </c>
      <c r="H98" t="n">
        <v>1.18</v>
      </c>
      <c r="I98" t="n">
        <v>14</v>
      </c>
      <c r="J98" t="n">
        <v>135.27</v>
      </c>
      <c r="K98" t="n">
        <v>45</v>
      </c>
      <c r="L98" t="n">
        <v>9</v>
      </c>
      <c r="M98" t="n">
        <v>12</v>
      </c>
      <c r="N98" t="n">
        <v>21.27</v>
      </c>
      <c r="O98" t="n">
        <v>16916.71</v>
      </c>
      <c r="P98" t="n">
        <v>161.86</v>
      </c>
      <c r="Q98" t="n">
        <v>592.67</v>
      </c>
      <c r="R98" t="n">
        <v>41.34</v>
      </c>
      <c r="S98" t="n">
        <v>30.64</v>
      </c>
      <c r="T98" t="n">
        <v>4199.1</v>
      </c>
      <c r="U98" t="n">
        <v>0.74</v>
      </c>
      <c r="V98" t="n">
        <v>0.88</v>
      </c>
      <c r="W98" t="n">
        <v>2.37</v>
      </c>
      <c r="X98" t="n">
        <v>0.26</v>
      </c>
      <c r="Y98" t="n">
        <v>0.5</v>
      </c>
      <c r="Z98" t="n">
        <v>10</v>
      </c>
    </row>
    <row r="99">
      <c r="A99" t="n">
        <v>9</v>
      </c>
      <c r="B99" t="n">
        <v>60</v>
      </c>
      <c r="C99" t="inlineStr">
        <is>
          <t xml:space="preserve">CONCLUIDO	</t>
        </is>
      </c>
      <c r="D99" t="n">
        <v>4.7919</v>
      </c>
      <c r="E99" t="n">
        <v>20.87</v>
      </c>
      <c r="F99" t="n">
        <v>18.4</v>
      </c>
      <c r="G99" t="n">
        <v>84.94</v>
      </c>
      <c r="H99" t="n">
        <v>1.29</v>
      </c>
      <c r="I99" t="n">
        <v>13</v>
      </c>
      <c r="J99" t="n">
        <v>136.61</v>
      </c>
      <c r="K99" t="n">
        <v>45</v>
      </c>
      <c r="L99" t="n">
        <v>10</v>
      </c>
      <c r="M99" t="n">
        <v>10</v>
      </c>
      <c r="N99" t="n">
        <v>21.61</v>
      </c>
      <c r="O99" t="n">
        <v>17082.76</v>
      </c>
      <c r="P99" t="n">
        <v>157.33</v>
      </c>
      <c r="Q99" t="n">
        <v>592.67</v>
      </c>
      <c r="R99" t="n">
        <v>40.87</v>
      </c>
      <c r="S99" t="n">
        <v>30.64</v>
      </c>
      <c r="T99" t="n">
        <v>3973.81</v>
      </c>
      <c r="U99" t="n">
        <v>0.75</v>
      </c>
      <c r="V99" t="n">
        <v>0.88</v>
      </c>
      <c r="W99" t="n">
        <v>2.38</v>
      </c>
      <c r="X99" t="n">
        <v>0.25</v>
      </c>
      <c r="Y99" t="n">
        <v>0.5</v>
      </c>
      <c r="Z99" t="n">
        <v>10</v>
      </c>
    </row>
    <row r="100">
      <c r="A100" t="n">
        <v>10</v>
      </c>
      <c r="B100" t="n">
        <v>60</v>
      </c>
      <c r="C100" t="inlineStr">
        <is>
          <t xml:space="preserve">CONCLUIDO	</t>
        </is>
      </c>
      <c r="D100" t="n">
        <v>4.8004</v>
      </c>
      <c r="E100" t="n">
        <v>20.83</v>
      </c>
      <c r="F100" t="n">
        <v>18.39</v>
      </c>
      <c r="G100" t="n">
        <v>91.95999999999999</v>
      </c>
      <c r="H100" t="n">
        <v>1.41</v>
      </c>
      <c r="I100" t="n">
        <v>12</v>
      </c>
      <c r="J100" t="n">
        <v>137.96</v>
      </c>
      <c r="K100" t="n">
        <v>45</v>
      </c>
      <c r="L100" t="n">
        <v>11</v>
      </c>
      <c r="M100" t="n">
        <v>4</v>
      </c>
      <c r="N100" t="n">
        <v>21.96</v>
      </c>
      <c r="O100" t="n">
        <v>17249.3</v>
      </c>
      <c r="P100" t="n">
        <v>154.3</v>
      </c>
      <c r="Q100" t="n">
        <v>592.6799999999999</v>
      </c>
      <c r="R100" t="n">
        <v>40.32</v>
      </c>
      <c r="S100" t="n">
        <v>30.64</v>
      </c>
      <c r="T100" t="n">
        <v>3703.79</v>
      </c>
      <c r="U100" t="n">
        <v>0.76</v>
      </c>
      <c r="V100" t="n">
        <v>0.88</v>
      </c>
      <c r="W100" t="n">
        <v>2.38</v>
      </c>
      <c r="X100" t="n">
        <v>0.23</v>
      </c>
      <c r="Y100" t="n">
        <v>0.5</v>
      </c>
      <c r="Z100" t="n">
        <v>10</v>
      </c>
    </row>
    <row r="101">
      <c r="A101" t="n">
        <v>11</v>
      </c>
      <c r="B101" t="n">
        <v>60</v>
      </c>
      <c r="C101" t="inlineStr">
        <is>
          <t xml:space="preserve">CONCLUIDO	</t>
        </is>
      </c>
      <c r="D101" t="n">
        <v>4.8121</v>
      </c>
      <c r="E101" t="n">
        <v>20.78</v>
      </c>
      <c r="F101" t="n">
        <v>18.37</v>
      </c>
      <c r="G101" t="n">
        <v>100.19</v>
      </c>
      <c r="H101" t="n">
        <v>1.52</v>
      </c>
      <c r="I101" t="n">
        <v>11</v>
      </c>
      <c r="J101" t="n">
        <v>139.32</v>
      </c>
      <c r="K101" t="n">
        <v>45</v>
      </c>
      <c r="L101" t="n">
        <v>12</v>
      </c>
      <c r="M101" t="n">
        <v>0</v>
      </c>
      <c r="N101" t="n">
        <v>22.32</v>
      </c>
      <c r="O101" t="n">
        <v>17416.34</v>
      </c>
      <c r="P101" t="n">
        <v>153.43</v>
      </c>
      <c r="Q101" t="n">
        <v>592.6900000000001</v>
      </c>
      <c r="R101" t="n">
        <v>39.48</v>
      </c>
      <c r="S101" t="n">
        <v>30.64</v>
      </c>
      <c r="T101" t="n">
        <v>3288.66</v>
      </c>
      <c r="U101" t="n">
        <v>0.78</v>
      </c>
      <c r="V101" t="n">
        <v>0.88</v>
      </c>
      <c r="W101" t="n">
        <v>2.38</v>
      </c>
      <c r="X101" t="n">
        <v>0.21</v>
      </c>
      <c r="Y101" t="n">
        <v>0.5</v>
      </c>
      <c r="Z101" t="n">
        <v>10</v>
      </c>
    </row>
    <row r="102">
      <c r="A102" t="n">
        <v>0</v>
      </c>
      <c r="B102" t="n">
        <v>80</v>
      </c>
      <c r="C102" t="inlineStr">
        <is>
          <t xml:space="preserve">CONCLUIDO	</t>
        </is>
      </c>
      <c r="D102" t="n">
        <v>3.2524</v>
      </c>
      <c r="E102" t="n">
        <v>30.75</v>
      </c>
      <c r="F102" t="n">
        <v>22.14</v>
      </c>
      <c r="G102" t="n">
        <v>6.81</v>
      </c>
      <c r="H102" t="n">
        <v>0.11</v>
      </c>
      <c r="I102" t="n">
        <v>195</v>
      </c>
      <c r="J102" t="n">
        <v>159.12</v>
      </c>
      <c r="K102" t="n">
        <v>50.28</v>
      </c>
      <c r="L102" t="n">
        <v>1</v>
      </c>
      <c r="M102" t="n">
        <v>193</v>
      </c>
      <c r="N102" t="n">
        <v>27.84</v>
      </c>
      <c r="O102" t="n">
        <v>19859.16</v>
      </c>
      <c r="P102" t="n">
        <v>270.65</v>
      </c>
      <c r="Q102" t="n">
        <v>592.8099999999999</v>
      </c>
      <c r="R102" t="n">
        <v>157.11</v>
      </c>
      <c r="S102" t="n">
        <v>30.64</v>
      </c>
      <c r="T102" t="n">
        <v>61182.21</v>
      </c>
      <c r="U102" t="n">
        <v>0.2</v>
      </c>
      <c r="V102" t="n">
        <v>0.73</v>
      </c>
      <c r="W102" t="n">
        <v>2.67</v>
      </c>
      <c r="X102" t="n">
        <v>3.98</v>
      </c>
      <c r="Y102" t="n">
        <v>0.5</v>
      </c>
      <c r="Z102" t="n">
        <v>10</v>
      </c>
    </row>
    <row r="103">
      <c r="A103" t="n">
        <v>1</v>
      </c>
      <c r="B103" t="n">
        <v>80</v>
      </c>
      <c r="C103" t="inlineStr">
        <is>
          <t xml:space="preserve">CONCLUIDO	</t>
        </is>
      </c>
      <c r="D103" t="n">
        <v>3.9859</v>
      </c>
      <c r="E103" t="n">
        <v>25.09</v>
      </c>
      <c r="F103" t="n">
        <v>19.93</v>
      </c>
      <c r="G103" t="n">
        <v>13.59</v>
      </c>
      <c r="H103" t="n">
        <v>0.22</v>
      </c>
      <c r="I103" t="n">
        <v>88</v>
      </c>
      <c r="J103" t="n">
        <v>160.54</v>
      </c>
      <c r="K103" t="n">
        <v>50.28</v>
      </c>
      <c r="L103" t="n">
        <v>2</v>
      </c>
      <c r="M103" t="n">
        <v>86</v>
      </c>
      <c r="N103" t="n">
        <v>28.26</v>
      </c>
      <c r="O103" t="n">
        <v>20034.4</v>
      </c>
      <c r="P103" t="n">
        <v>240.94</v>
      </c>
      <c r="Q103" t="n">
        <v>592.75</v>
      </c>
      <c r="R103" t="n">
        <v>88.25</v>
      </c>
      <c r="S103" t="n">
        <v>30.64</v>
      </c>
      <c r="T103" t="n">
        <v>27285.32</v>
      </c>
      <c r="U103" t="n">
        <v>0.35</v>
      </c>
      <c r="V103" t="n">
        <v>0.8100000000000001</v>
      </c>
      <c r="W103" t="n">
        <v>2.5</v>
      </c>
      <c r="X103" t="n">
        <v>1.77</v>
      </c>
      <c r="Y103" t="n">
        <v>0.5</v>
      </c>
      <c r="Z103" t="n">
        <v>10</v>
      </c>
    </row>
    <row r="104">
      <c r="A104" t="n">
        <v>2</v>
      </c>
      <c r="B104" t="n">
        <v>80</v>
      </c>
      <c r="C104" t="inlineStr">
        <is>
          <t xml:space="preserve">CONCLUIDO	</t>
        </is>
      </c>
      <c r="D104" t="n">
        <v>4.2764</v>
      </c>
      <c r="E104" t="n">
        <v>23.38</v>
      </c>
      <c r="F104" t="n">
        <v>19.26</v>
      </c>
      <c r="G104" t="n">
        <v>20.63</v>
      </c>
      <c r="H104" t="n">
        <v>0.33</v>
      </c>
      <c r="I104" t="n">
        <v>56</v>
      </c>
      <c r="J104" t="n">
        <v>161.97</v>
      </c>
      <c r="K104" t="n">
        <v>50.28</v>
      </c>
      <c r="L104" t="n">
        <v>3</v>
      </c>
      <c r="M104" t="n">
        <v>54</v>
      </c>
      <c r="N104" t="n">
        <v>28.69</v>
      </c>
      <c r="O104" t="n">
        <v>20210.21</v>
      </c>
      <c r="P104" t="n">
        <v>230.42</v>
      </c>
      <c r="Q104" t="n">
        <v>592.67</v>
      </c>
      <c r="R104" t="n">
        <v>67.43000000000001</v>
      </c>
      <c r="S104" t="n">
        <v>30.64</v>
      </c>
      <c r="T104" t="n">
        <v>17035.57</v>
      </c>
      <c r="U104" t="n">
        <v>0.45</v>
      </c>
      <c r="V104" t="n">
        <v>0.84</v>
      </c>
      <c r="W104" t="n">
        <v>2.44</v>
      </c>
      <c r="X104" t="n">
        <v>1.1</v>
      </c>
      <c r="Y104" t="n">
        <v>0.5</v>
      </c>
      <c r="Z104" t="n">
        <v>10</v>
      </c>
    </row>
    <row r="105">
      <c r="A105" t="n">
        <v>3</v>
      </c>
      <c r="B105" t="n">
        <v>80</v>
      </c>
      <c r="C105" t="inlineStr">
        <is>
          <t xml:space="preserve">CONCLUIDO	</t>
        </is>
      </c>
      <c r="D105" t="n">
        <v>4.4153</v>
      </c>
      <c r="E105" t="n">
        <v>22.65</v>
      </c>
      <c r="F105" t="n">
        <v>18.97</v>
      </c>
      <c r="G105" t="n">
        <v>27.1</v>
      </c>
      <c r="H105" t="n">
        <v>0.43</v>
      </c>
      <c r="I105" t="n">
        <v>42</v>
      </c>
      <c r="J105" t="n">
        <v>163.4</v>
      </c>
      <c r="K105" t="n">
        <v>50.28</v>
      </c>
      <c r="L105" t="n">
        <v>4</v>
      </c>
      <c r="M105" t="n">
        <v>40</v>
      </c>
      <c r="N105" t="n">
        <v>29.12</v>
      </c>
      <c r="O105" t="n">
        <v>20386.62</v>
      </c>
      <c r="P105" t="n">
        <v>224.52</v>
      </c>
      <c r="Q105" t="n">
        <v>592.6799999999999</v>
      </c>
      <c r="R105" t="n">
        <v>58.78</v>
      </c>
      <c r="S105" t="n">
        <v>30.64</v>
      </c>
      <c r="T105" t="n">
        <v>12779.58</v>
      </c>
      <c r="U105" t="n">
        <v>0.52</v>
      </c>
      <c r="V105" t="n">
        <v>0.85</v>
      </c>
      <c r="W105" t="n">
        <v>2.41</v>
      </c>
      <c r="X105" t="n">
        <v>0.8100000000000001</v>
      </c>
      <c r="Y105" t="n">
        <v>0.5</v>
      </c>
      <c r="Z105" t="n">
        <v>10</v>
      </c>
    </row>
    <row r="106">
      <c r="A106" t="n">
        <v>4</v>
      </c>
      <c r="B106" t="n">
        <v>80</v>
      </c>
      <c r="C106" t="inlineStr">
        <is>
          <t xml:space="preserve">CONCLUIDO	</t>
        </is>
      </c>
      <c r="D106" t="n">
        <v>4.5047</v>
      </c>
      <c r="E106" t="n">
        <v>22.2</v>
      </c>
      <c r="F106" t="n">
        <v>18.81</v>
      </c>
      <c r="G106" t="n">
        <v>34.2</v>
      </c>
      <c r="H106" t="n">
        <v>0.54</v>
      </c>
      <c r="I106" t="n">
        <v>33</v>
      </c>
      <c r="J106" t="n">
        <v>164.83</v>
      </c>
      <c r="K106" t="n">
        <v>50.28</v>
      </c>
      <c r="L106" t="n">
        <v>5</v>
      </c>
      <c r="M106" t="n">
        <v>31</v>
      </c>
      <c r="N106" t="n">
        <v>29.55</v>
      </c>
      <c r="O106" t="n">
        <v>20563.61</v>
      </c>
      <c r="P106" t="n">
        <v>220.18</v>
      </c>
      <c r="Q106" t="n">
        <v>592.6799999999999</v>
      </c>
      <c r="R106" t="n">
        <v>53.44</v>
      </c>
      <c r="S106" t="n">
        <v>30.64</v>
      </c>
      <c r="T106" t="n">
        <v>10156.45</v>
      </c>
      <c r="U106" t="n">
        <v>0.57</v>
      </c>
      <c r="V106" t="n">
        <v>0.86</v>
      </c>
      <c r="W106" t="n">
        <v>2.41</v>
      </c>
      <c r="X106" t="n">
        <v>0.65</v>
      </c>
      <c r="Y106" t="n">
        <v>0.5</v>
      </c>
      <c r="Z106" t="n">
        <v>10</v>
      </c>
    </row>
    <row r="107">
      <c r="A107" t="n">
        <v>5</v>
      </c>
      <c r="B107" t="n">
        <v>80</v>
      </c>
      <c r="C107" t="inlineStr">
        <is>
          <t xml:space="preserve">CONCLUIDO	</t>
        </is>
      </c>
      <c r="D107" t="n">
        <v>4.5706</v>
      </c>
      <c r="E107" t="n">
        <v>21.88</v>
      </c>
      <c r="F107" t="n">
        <v>18.68</v>
      </c>
      <c r="G107" t="n">
        <v>41.52</v>
      </c>
      <c r="H107" t="n">
        <v>0.64</v>
      </c>
      <c r="I107" t="n">
        <v>27</v>
      </c>
      <c r="J107" t="n">
        <v>166.27</v>
      </c>
      <c r="K107" t="n">
        <v>50.28</v>
      </c>
      <c r="L107" t="n">
        <v>6</v>
      </c>
      <c r="M107" t="n">
        <v>25</v>
      </c>
      <c r="N107" t="n">
        <v>29.99</v>
      </c>
      <c r="O107" t="n">
        <v>20741.2</v>
      </c>
      <c r="P107" t="n">
        <v>216.07</v>
      </c>
      <c r="Q107" t="n">
        <v>592.6799999999999</v>
      </c>
      <c r="R107" t="n">
        <v>49.63</v>
      </c>
      <c r="S107" t="n">
        <v>30.64</v>
      </c>
      <c r="T107" t="n">
        <v>8280.780000000001</v>
      </c>
      <c r="U107" t="n">
        <v>0.62</v>
      </c>
      <c r="V107" t="n">
        <v>0.87</v>
      </c>
      <c r="W107" t="n">
        <v>2.4</v>
      </c>
      <c r="X107" t="n">
        <v>0.53</v>
      </c>
      <c r="Y107" t="n">
        <v>0.5</v>
      </c>
      <c r="Z107" t="n">
        <v>10</v>
      </c>
    </row>
    <row r="108">
      <c r="A108" t="n">
        <v>6</v>
      </c>
      <c r="B108" t="n">
        <v>80</v>
      </c>
      <c r="C108" t="inlineStr">
        <is>
          <t xml:space="preserve">CONCLUIDO	</t>
        </is>
      </c>
      <c r="D108" t="n">
        <v>4.6155</v>
      </c>
      <c r="E108" t="n">
        <v>21.67</v>
      </c>
      <c r="F108" t="n">
        <v>18.6</v>
      </c>
      <c r="G108" t="n">
        <v>48.52</v>
      </c>
      <c r="H108" t="n">
        <v>0.74</v>
      </c>
      <c r="I108" t="n">
        <v>23</v>
      </c>
      <c r="J108" t="n">
        <v>167.72</v>
      </c>
      <c r="K108" t="n">
        <v>50.28</v>
      </c>
      <c r="L108" t="n">
        <v>7</v>
      </c>
      <c r="M108" t="n">
        <v>21</v>
      </c>
      <c r="N108" t="n">
        <v>30.44</v>
      </c>
      <c r="O108" t="n">
        <v>20919.39</v>
      </c>
      <c r="P108" t="n">
        <v>212.37</v>
      </c>
      <c r="Q108" t="n">
        <v>592.7</v>
      </c>
      <c r="R108" t="n">
        <v>47</v>
      </c>
      <c r="S108" t="n">
        <v>30.64</v>
      </c>
      <c r="T108" t="n">
        <v>6986.83</v>
      </c>
      <c r="U108" t="n">
        <v>0.65</v>
      </c>
      <c r="V108" t="n">
        <v>0.87</v>
      </c>
      <c r="W108" t="n">
        <v>2.39</v>
      </c>
      <c r="X108" t="n">
        <v>0.44</v>
      </c>
      <c r="Y108" t="n">
        <v>0.5</v>
      </c>
      <c r="Z108" t="n">
        <v>10</v>
      </c>
    </row>
    <row r="109">
      <c r="A109" t="n">
        <v>7</v>
      </c>
      <c r="B109" t="n">
        <v>80</v>
      </c>
      <c r="C109" t="inlineStr">
        <is>
          <t xml:space="preserve">CONCLUIDO	</t>
        </is>
      </c>
      <c r="D109" t="n">
        <v>4.6492</v>
      </c>
      <c r="E109" t="n">
        <v>21.51</v>
      </c>
      <c r="F109" t="n">
        <v>18.54</v>
      </c>
      <c r="G109" t="n">
        <v>55.62</v>
      </c>
      <c r="H109" t="n">
        <v>0.84</v>
      </c>
      <c r="I109" t="n">
        <v>20</v>
      </c>
      <c r="J109" t="n">
        <v>169.17</v>
      </c>
      <c r="K109" t="n">
        <v>50.28</v>
      </c>
      <c r="L109" t="n">
        <v>8</v>
      </c>
      <c r="M109" t="n">
        <v>18</v>
      </c>
      <c r="N109" t="n">
        <v>30.89</v>
      </c>
      <c r="O109" t="n">
        <v>21098.19</v>
      </c>
      <c r="P109" t="n">
        <v>209.39</v>
      </c>
      <c r="Q109" t="n">
        <v>592.6799999999999</v>
      </c>
      <c r="R109" t="n">
        <v>45.01</v>
      </c>
      <c r="S109" t="n">
        <v>30.64</v>
      </c>
      <c r="T109" t="n">
        <v>6007.04</v>
      </c>
      <c r="U109" t="n">
        <v>0.68</v>
      </c>
      <c r="V109" t="n">
        <v>0.87</v>
      </c>
      <c r="W109" t="n">
        <v>2.39</v>
      </c>
      <c r="X109" t="n">
        <v>0.38</v>
      </c>
      <c r="Y109" t="n">
        <v>0.5</v>
      </c>
      <c r="Z109" t="n">
        <v>10</v>
      </c>
    </row>
    <row r="110">
      <c r="A110" t="n">
        <v>8</v>
      </c>
      <c r="B110" t="n">
        <v>80</v>
      </c>
      <c r="C110" t="inlineStr">
        <is>
          <t xml:space="preserve">CONCLUIDO	</t>
        </is>
      </c>
      <c r="D110" t="n">
        <v>4.6741</v>
      </c>
      <c r="E110" t="n">
        <v>21.39</v>
      </c>
      <c r="F110" t="n">
        <v>18.49</v>
      </c>
      <c r="G110" t="n">
        <v>61.63</v>
      </c>
      <c r="H110" t="n">
        <v>0.9399999999999999</v>
      </c>
      <c r="I110" t="n">
        <v>18</v>
      </c>
      <c r="J110" t="n">
        <v>170.62</v>
      </c>
      <c r="K110" t="n">
        <v>50.28</v>
      </c>
      <c r="L110" t="n">
        <v>9</v>
      </c>
      <c r="M110" t="n">
        <v>16</v>
      </c>
      <c r="N110" t="n">
        <v>31.34</v>
      </c>
      <c r="O110" t="n">
        <v>21277.6</v>
      </c>
      <c r="P110" t="n">
        <v>205.51</v>
      </c>
      <c r="Q110" t="n">
        <v>592.67</v>
      </c>
      <c r="R110" t="n">
        <v>43.58</v>
      </c>
      <c r="S110" t="n">
        <v>30.64</v>
      </c>
      <c r="T110" t="n">
        <v>5300.34</v>
      </c>
      <c r="U110" t="n">
        <v>0.7</v>
      </c>
      <c r="V110" t="n">
        <v>0.88</v>
      </c>
      <c r="W110" t="n">
        <v>2.38</v>
      </c>
      <c r="X110" t="n">
        <v>0.33</v>
      </c>
      <c r="Y110" t="n">
        <v>0.5</v>
      </c>
      <c r="Z110" t="n">
        <v>10</v>
      </c>
    </row>
    <row r="111">
      <c r="A111" t="n">
        <v>9</v>
      </c>
      <c r="B111" t="n">
        <v>80</v>
      </c>
      <c r="C111" t="inlineStr">
        <is>
          <t xml:space="preserve">CONCLUIDO	</t>
        </is>
      </c>
      <c r="D111" t="n">
        <v>4.6959</v>
      </c>
      <c r="E111" t="n">
        <v>21.3</v>
      </c>
      <c r="F111" t="n">
        <v>18.45</v>
      </c>
      <c r="G111" t="n">
        <v>69.20999999999999</v>
      </c>
      <c r="H111" t="n">
        <v>1.03</v>
      </c>
      <c r="I111" t="n">
        <v>16</v>
      </c>
      <c r="J111" t="n">
        <v>172.08</v>
      </c>
      <c r="K111" t="n">
        <v>50.28</v>
      </c>
      <c r="L111" t="n">
        <v>10</v>
      </c>
      <c r="M111" t="n">
        <v>14</v>
      </c>
      <c r="N111" t="n">
        <v>31.8</v>
      </c>
      <c r="O111" t="n">
        <v>21457.64</v>
      </c>
      <c r="P111" t="n">
        <v>202.87</v>
      </c>
      <c r="Q111" t="n">
        <v>592.67</v>
      </c>
      <c r="R111" t="n">
        <v>42.32</v>
      </c>
      <c r="S111" t="n">
        <v>30.64</v>
      </c>
      <c r="T111" t="n">
        <v>4682.74</v>
      </c>
      <c r="U111" t="n">
        <v>0.72</v>
      </c>
      <c r="V111" t="n">
        <v>0.88</v>
      </c>
      <c r="W111" t="n">
        <v>2.38</v>
      </c>
      <c r="X111" t="n">
        <v>0.3</v>
      </c>
      <c r="Y111" t="n">
        <v>0.5</v>
      </c>
      <c r="Z111" t="n">
        <v>10</v>
      </c>
    </row>
    <row r="112">
      <c r="A112" t="n">
        <v>10</v>
      </c>
      <c r="B112" t="n">
        <v>80</v>
      </c>
      <c r="C112" t="inlineStr">
        <is>
          <t xml:space="preserve">CONCLUIDO	</t>
        </is>
      </c>
      <c r="D112" t="n">
        <v>4.718</v>
      </c>
      <c r="E112" t="n">
        <v>21.2</v>
      </c>
      <c r="F112" t="n">
        <v>18.42</v>
      </c>
      <c r="G112" t="n">
        <v>78.94</v>
      </c>
      <c r="H112" t="n">
        <v>1.12</v>
      </c>
      <c r="I112" t="n">
        <v>14</v>
      </c>
      <c r="J112" t="n">
        <v>173.55</v>
      </c>
      <c r="K112" t="n">
        <v>50.28</v>
      </c>
      <c r="L112" t="n">
        <v>11</v>
      </c>
      <c r="M112" t="n">
        <v>12</v>
      </c>
      <c r="N112" t="n">
        <v>32.27</v>
      </c>
      <c r="O112" t="n">
        <v>21638.31</v>
      </c>
      <c r="P112" t="n">
        <v>199.16</v>
      </c>
      <c r="Q112" t="n">
        <v>592.67</v>
      </c>
      <c r="R112" t="n">
        <v>41.34</v>
      </c>
      <c r="S112" t="n">
        <v>30.64</v>
      </c>
      <c r="T112" t="n">
        <v>4200.2</v>
      </c>
      <c r="U112" t="n">
        <v>0.74</v>
      </c>
      <c r="V112" t="n">
        <v>0.88</v>
      </c>
      <c r="W112" t="n">
        <v>2.38</v>
      </c>
      <c r="X112" t="n">
        <v>0.26</v>
      </c>
      <c r="Y112" t="n">
        <v>0.5</v>
      </c>
      <c r="Z112" t="n">
        <v>10</v>
      </c>
    </row>
    <row r="113">
      <c r="A113" t="n">
        <v>11</v>
      </c>
      <c r="B113" t="n">
        <v>80</v>
      </c>
      <c r="C113" t="inlineStr">
        <is>
          <t xml:space="preserve">CONCLUIDO	</t>
        </is>
      </c>
      <c r="D113" t="n">
        <v>4.7296</v>
      </c>
      <c r="E113" t="n">
        <v>21.14</v>
      </c>
      <c r="F113" t="n">
        <v>18.4</v>
      </c>
      <c r="G113" t="n">
        <v>84.92</v>
      </c>
      <c r="H113" t="n">
        <v>1.22</v>
      </c>
      <c r="I113" t="n">
        <v>13</v>
      </c>
      <c r="J113" t="n">
        <v>175.02</v>
      </c>
      <c r="K113" t="n">
        <v>50.28</v>
      </c>
      <c r="L113" t="n">
        <v>12</v>
      </c>
      <c r="M113" t="n">
        <v>11</v>
      </c>
      <c r="N113" t="n">
        <v>32.74</v>
      </c>
      <c r="O113" t="n">
        <v>21819.6</v>
      </c>
      <c r="P113" t="n">
        <v>196.88</v>
      </c>
      <c r="Q113" t="n">
        <v>592.67</v>
      </c>
      <c r="R113" t="n">
        <v>40.83</v>
      </c>
      <c r="S113" t="n">
        <v>30.64</v>
      </c>
      <c r="T113" t="n">
        <v>3950.04</v>
      </c>
      <c r="U113" t="n">
        <v>0.75</v>
      </c>
      <c r="V113" t="n">
        <v>0.88</v>
      </c>
      <c r="W113" t="n">
        <v>2.37</v>
      </c>
      <c r="X113" t="n">
        <v>0.24</v>
      </c>
      <c r="Y113" t="n">
        <v>0.5</v>
      </c>
      <c r="Z113" t="n">
        <v>10</v>
      </c>
    </row>
    <row r="114">
      <c r="A114" t="n">
        <v>12</v>
      </c>
      <c r="B114" t="n">
        <v>80</v>
      </c>
      <c r="C114" t="inlineStr">
        <is>
          <t xml:space="preserve">CONCLUIDO	</t>
        </is>
      </c>
      <c r="D114" t="n">
        <v>4.7411</v>
      </c>
      <c r="E114" t="n">
        <v>21.09</v>
      </c>
      <c r="F114" t="n">
        <v>18.38</v>
      </c>
      <c r="G114" t="n">
        <v>91.90000000000001</v>
      </c>
      <c r="H114" t="n">
        <v>1.31</v>
      </c>
      <c r="I114" t="n">
        <v>12</v>
      </c>
      <c r="J114" t="n">
        <v>176.49</v>
      </c>
      <c r="K114" t="n">
        <v>50.28</v>
      </c>
      <c r="L114" t="n">
        <v>13</v>
      </c>
      <c r="M114" t="n">
        <v>10</v>
      </c>
      <c r="N114" t="n">
        <v>33.21</v>
      </c>
      <c r="O114" t="n">
        <v>22001.54</v>
      </c>
      <c r="P114" t="n">
        <v>193</v>
      </c>
      <c r="Q114" t="n">
        <v>592.71</v>
      </c>
      <c r="R114" t="n">
        <v>40.09</v>
      </c>
      <c r="S114" t="n">
        <v>30.64</v>
      </c>
      <c r="T114" t="n">
        <v>3587.39</v>
      </c>
      <c r="U114" t="n">
        <v>0.76</v>
      </c>
      <c r="V114" t="n">
        <v>0.88</v>
      </c>
      <c r="W114" t="n">
        <v>2.37</v>
      </c>
      <c r="X114" t="n">
        <v>0.22</v>
      </c>
      <c r="Y114" t="n">
        <v>0.5</v>
      </c>
      <c r="Z114" t="n">
        <v>10</v>
      </c>
    </row>
    <row r="115">
      <c r="A115" t="n">
        <v>13</v>
      </c>
      <c r="B115" t="n">
        <v>80</v>
      </c>
      <c r="C115" t="inlineStr">
        <is>
          <t xml:space="preserve">CONCLUIDO	</t>
        </is>
      </c>
      <c r="D115" t="n">
        <v>4.7539</v>
      </c>
      <c r="E115" t="n">
        <v>21.04</v>
      </c>
      <c r="F115" t="n">
        <v>18.36</v>
      </c>
      <c r="G115" t="n">
        <v>100.13</v>
      </c>
      <c r="H115" t="n">
        <v>1.4</v>
      </c>
      <c r="I115" t="n">
        <v>11</v>
      </c>
      <c r="J115" t="n">
        <v>177.97</v>
      </c>
      <c r="K115" t="n">
        <v>50.28</v>
      </c>
      <c r="L115" t="n">
        <v>14</v>
      </c>
      <c r="M115" t="n">
        <v>9</v>
      </c>
      <c r="N115" t="n">
        <v>33.69</v>
      </c>
      <c r="O115" t="n">
        <v>22184.13</v>
      </c>
      <c r="P115" t="n">
        <v>190.07</v>
      </c>
      <c r="Q115" t="n">
        <v>592.67</v>
      </c>
      <c r="R115" t="n">
        <v>39.42</v>
      </c>
      <c r="S115" t="n">
        <v>30.64</v>
      </c>
      <c r="T115" t="n">
        <v>3256.21</v>
      </c>
      <c r="U115" t="n">
        <v>0.78</v>
      </c>
      <c r="V115" t="n">
        <v>0.88</v>
      </c>
      <c r="W115" t="n">
        <v>2.37</v>
      </c>
      <c r="X115" t="n">
        <v>0.2</v>
      </c>
      <c r="Y115" t="n">
        <v>0.5</v>
      </c>
      <c r="Z115" t="n">
        <v>10</v>
      </c>
    </row>
    <row r="116">
      <c r="A116" t="n">
        <v>14</v>
      </c>
      <c r="B116" t="n">
        <v>80</v>
      </c>
      <c r="C116" t="inlineStr">
        <is>
          <t xml:space="preserve">CONCLUIDO	</t>
        </is>
      </c>
      <c r="D116" t="n">
        <v>4.7651</v>
      </c>
      <c r="E116" t="n">
        <v>20.99</v>
      </c>
      <c r="F116" t="n">
        <v>18.34</v>
      </c>
      <c r="G116" t="n">
        <v>110.04</v>
      </c>
      <c r="H116" t="n">
        <v>1.48</v>
      </c>
      <c r="I116" t="n">
        <v>10</v>
      </c>
      <c r="J116" t="n">
        <v>179.46</v>
      </c>
      <c r="K116" t="n">
        <v>50.28</v>
      </c>
      <c r="L116" t="n">
        <v>15</v>
      </c>
      <c r="M116" t="n">
        <v>8</v>
      </c>
      <c r="N116" t="n">
        <v>34.18</v>
      </c>
      <c r="O116" t="n">
        <v>22367.38</v>
      </c>
      <c r="P116" t="n">
        <v>186.28</v>
      </c>
      <c r="Q116" t="n">
        <v>592.67</v>
      </c>
      <c r="R116" t="n">
        <v>38.92</v>
      </c>
      <c r="S116" t="n">
        <v>30.64</v>
      </c>
      <c r="T116" t="n">
        <v>3011.74</v>
      </c>
      <c r="U116" t="n">
        <v>0.79</v>
      </c>
      <c r="V116" t="n">
        <v>0.88</v>
      </c>
      <c r="W116" t="n">
        <v>2.37</v>
      </c>
      <c r="X116" t="n">
        <v>0.18</v>
      </c>
      <c r="Y116" t="n">
        <v>0.5</v>
      </c>
      <c r="Z116" t="n">
        <v>10</v>
      </c>
    </row>
    <row r="117">
      <c r="A117" t="n">
        <v>15</v>
      </c>
      <c r="B117" t="n">
        <v>80</v>
      </c>
      <c r="C117" t="inlineStr">
        <is>
          <t xml:space="preserve">CONCLUIDO	</t>
        </is>
      </c>
      <c r="D117" t="n">
        <v>4.7661</v>
      </c>
      <c r="E117" t="n">
        <v>20.98</v>
      </c>
      <c r="F117" t="n">
        <v>18.33</v>
      </c>
      <c r="G117" t="n">
        <v>110.01</v>
      </c>
      <c r="H117" t="n">
        <v>1.57</v>
      </c>
      <c r="I117" t="n">
        <v>10</v>
      </c>
      <c r="J117" t="n">
        <v>180.95</v>
      </c>
      <c r="K117" t="n">
        <v>50.28</v>
      </c>
      <c r="L117" t="n">
        <v>16</v>
      </c>
      <c r="M117" t="n">
        <v>8</v>
      </c>
      <c r="N117" t="n">
        <v>34.67</v>
      </c>
      <c r="O117" t="n">
        <v>22551.28</v>
      </c>
      <c r="P117" t="n">
        <v>182.96</v>
      </c>
      <c r="Q117" t="n">
        <v>592.67</v>
      </c>
      <c r="R117" t="n">
        <v>38.72</v>
      </c>
      <c r="S117" t="n">
        <v>30.64</v>
      </c>
      <c r="T117" t="n">
        <v>2909.15</v>
      </c>
      <c r="U117" t="n">
        <v>0.79</v>
      </c>
      <c r="V117" t="n">
        <v>0.88</v>
      </c>
      <c r="W117" t="n">
        <v>2.37</v>
      </c>
      <c r="X117" t="n">
        <v>0.18</v>
      </c>
      <c r="Y117" t="n">
        <v>0.5</v>
      </c>
      <c r="Z117" t="n">
        <v>10</v>
      </c>
    </row>
    <row r="118">
      <c r="A118" t="n">
        <v>16</v>
      </c>
      <c r="B118" t="n">
        <v>80</v>
      </c>
      <c r="C118" t="inlineStr">
        <is>
          <t xml:space="preserve">CONCLUIDO	</t>
        </is>
      </c>
      <c r="D118" t="n">
        <v>4.7752</v>
      </c>
      <c r="E118" t="n">
        <v>20.94</v>
      </c>
      <c r="F118" t="n">
        <v>18.33</v>
      </c>
      <c r="G118" t="n">
        <v>122.18</v>
      </c>
      <c r="H118" t="n">
        <v>1.65</v>
      </c>
      <c r="I118" t="n">
        <v>9</v>
      </c>
      <c r="J118" t="n">
        <v>182.45</v>
      </c>
      <c r="K118" t="n">
        <v>50.28</v>
      </c>
      <c r="L118" t="n">
        <v>17</v>
      </c>
      <c r="M118" t="n">
        <v>4</v>
      </c>
      <c r="N118" t="n">
        <v>35.17</v>
      </c>
      <c r="O118" t="n">
        <v>22735.98</v>
      </c>
      <c r="P118" t="n">
        <v>181.57</v>
      </c>
      <c r="Q118" t="n">
        <v>592.7</v>
      </c>
      <c r="R118" t="n">
        <v>38.44</v>
      </c>
      <c r="S118" t="n">
        <v>30.64</v>
      </c>
      <c r="T118" t="n">
        <v>2778.8</v>
      </c>
      <c r="U118" t="n">
        <v>0.8</v>
      </c>
      <c r="V118" t="n">
        <v>0.88</v>
      </c>
      <c r="W118" t="n">
        <v>2.37</v>
      </c>
      <c r="X118" t="n">
        <v>0.17</v>
      </c>
      <c r="Y118" t="n">
        <v>0.5</v>
      </c>
      <c r="Z118" t="n">
        <v>10</v>
      </c>
    </row>
    <row r="119">
      <c r="A119" t="n">
        <v>17</v>
      </c>
      <c r="B119" t="n">
        <v>80</v>
      </c>
      <c r="C119" t="inlineStr">
        <is>
          <t xml:space="preserve">CONCLUIDO	</t>
        </is>
      </c>
      <c r="D119" t="n">
        <v>4.7745</v>
      </c>
      <c r="E119" t="n">
        <v>20.94</v>
      </c>
      <c r="F119" t="n">
        <v>18.33</v>
      </c>
      <c r="G119" t="n">
        <v>122.2</v>
      </c>
      <c r="H119" t="n">
        <v>1.74</v>
      </c>
      <c r="I119" t="n">
        <v>9</v>
      </c>
      <c r="J119" t="n">
        <v>183.95</v>
      </c>
      <c r="K119" t="n">
        <v>50.28</v>
      </c>
      <c r="L119" t="n">
        <v>18</v>
      </c>
      <c r="M119" t="n">
        <v>0</v>
      </c>
      <c r="N119" t="n">
        <v>35.67</v>
      </c>
      <c r="O119" t="n">
        <v>22921.24</v>
      </c>
      <c r="P119" t="n">
        <v>181.42</v>
      </c>
      <c r="Q119" t="n">
        <v>592.71</v>
      </c>
      <c r="R119" t="n">
        <v>38.29</v>
      </c>
      <c r="S119" t="n">
        <v>30.64</v>
      </c>
      <c r="T119" t="n">
        <v>2698.84</v>
      </c>
      <c r="U119" t="n">
        <v>0.8</v>
      </c>
      <c r="V119" t="n">
        <v>0.88</v>
      </c>
      <c r="W119" t="n">
        <v>2.38</v>
      </c>
      <c r="X119" t="n">
        <v>0.17</v>
      </c>
      <c r="Y119" t="n">
        <v>0.5</v>
      </c>
      <c r="Z119" t="n">
        <v>10</v>
      </c>
    </row>
    <row r="120">
      <c r="A120" t="n">
        <v>0</v>
      </c>
      <c r="B120" t="n">
        <v>35</v>
      </c>
      <c r="C120" t="inlineStr">
        <is>
          <t xml:space="preserve">CONCLUIDO	</t>
        </is>
      </c>
      <c r="D120" t="n">
        <v>4.1214</v>
      </c>
      <c r="E120" t="n">
        <v>24.26</v>
      </c>
      <c r="F120" t="n">
        <v>20.43</v>
      </c>
      <c r="G120" t="n">
        <v>10.85</v>
      </c>
      <c r="H120" t="n">
        <v>0.22</v>
      </c>
      <c r="I120" t="n">
        <v>113</v>
      </c>
      <c r="J120" t="n">
        <v>80.84</v>
      </c>
      <c r="K120" t="n">
        <v>35.1</v>
      </c>
      <c r="L120" t="n">
        <v>1</v>
      </c>
      <c r="M120" t="n">
        <v>111</v>
      </c>
      <c r="N120" t="n">
        <v>9.74</v>
      </c>
      <c r="O120" t="n">
        <v>10204.21</v>
      </c>
      <c r="P120" t="n">
        <v>156.29</v>
      </c>
      <c r="Q120" t="n">
        <v>592.77</v>
      </c>
      <c r="R120" t="n">
        <v>103.56</v>
      </c>
      <c r="S120" t="n">
        <v>30.64</v>
      </c>
      <c r="T120" t="n">
        <v>34818.67</v>
      </c>
      <c r="U120" t="n">
        <v>0.3</v>
      </c>
      <c r="V120" t="n">
        <v>0.79</v>
      </c>
      <c r="W120" t="n">
        <v>2.54</v>
      </c>
      <c r="X120" t="n">
        <v>2.27</v>
      </c>
      <c r="Y120" t="n">
        <v>0.5</v>
      </c>
      <c r="Z120" t="n">
        <v>10</v>
      </c>
    </row>
    <row r="121">
      <c r="A121" t="n">
        <v>1</v>
      </c>
      <c r="B121" t="n">
        <v>35</v>
      </c>
      <c r="C121" t="inlineStr">
        <is>
          <t xml:space="preserve">CONCLUIDO	</t>
        </is>
      </c>
      <c r="D121" t="n">
        <v>4.5518</v>
      </c>
      <c r="E121" t="n">
        <v>21.97</v>
      </c>
      <c r="F121" t="n">
        <v>19.18</v>
      </c>
      <c r="G121" t="n">
        <v>22.13</v>
      </c>
      <c r="H121" t="n">
        <v>0.43</v>
      </c>
      <c r="I121" t="n">
        <v>52</v>
      </c>
      <c r="J121" t="n">
        <v>82.04000000000001</v>
      </c>
      <c r="K121" t="n">
        <v>35.1</v>
      </c>
      <c r="L121" t="n">
        <v>2</v>
      </c>
      <c r="M121" t="n">
        <v>50</v>
      </c>
      <c r="N121" t="n">
        <v>9.94</v>
      </c>
      <c r="O121" t="n">
        <v>10352.53</v>
      </c>
      <c r="P121" t="n">
        <v>141.03</v>
      </c>
      <c r="Q121" t="n">
        <v>592.6900000000001</v>
      </c>
      <c r="R121" t="n">
        <v>65.02</v>
      </c>
      <c r="S121" t="n">
        <v>30.64</v>
      </c>
      <c r="T121" t="n">
        <v>15850.78</v>
      </c>
      <c r="U121" t="n">
        <v>0.47</v>
      </c>
      <c r="V121" t="n">
        <v>0.84</v>
      </c>
      <c r="W121" t="n">
        <v>2.44</v>
      </c>
      <c r="X121" t="n">
        <v>1.02</v>
      </c>
      <c r="Y121" t="n">
        <v>0.5</v>
      </c>
      <c r="Z121" t="n">
        <v>10</v>
      </c>
    </row>
    <row r="122">
      <c r="A122" t="n">
        <v>2</v>
      </c>
      <c r="B122" t="n">
        <v>35</v>
      </c>
      <c r="C122" t="inlineStr">
        <is>
          <t xml:space="preserve">CONCLUIDO	</t>
        </is>
      </c>
      <c r="D122" t="n">
        <v>4.7032</v>
      </c>
      <c r="E122" t="n">
        <v>21.26</v>
      </c>
      <c r="F122" t="n">
        <v>18.8</v>
      </c>
      <c r="G122" t="n">
        <v>34.19</v>
      </c>
      <c r="H122" t="n">
        <v>0.63</v>
      </c>
      <c r="I122" t="n">
        <v>33</v>
      </c>
      <c r="J122" t="n">
        <v>83.25</v>
      </c>
      <c r="K122" t="n">
        <v>35.1</v>
      </c>
      <c r="L122" t="n">
        <v>3</v>
      </c>
      <c r="M122" t="n">
        <v>31</v>
      </c>
      <c r="N122" t="n">
        <v>10.15</v>
      </c>
      <c r="O122" t="n">
        <v>10501.19</v>
      </c>
      <c r="P122" t="n">
        <v>132.22</v>
      </c>
      <c r="Q122" t="n">
        <v>592.74</v>
      </c>
      <c r="R122" t="n">
        <v>53.4</v>
      </c>
      <c r="S122" t="n">
        <v>30.64</v>
      </c>
      <c r="T122" t="n">
        <v>10135.97</v>
      </c>
      <c r="U122" t="n">
        <v>0.57</v>
      </c>
      <c r="V122" t="n">
        <v>0.86</v>
      </c>
      <c r="W122" t="n">
        <v>2.4</v>
      </c>
      <c r="X122" t="n">
        <v>0.64</v>
      </c>
      <c r="Y122" t="n">
        <v>0.5</v>
      </c>
      <c r="Z122" t="n">
        <v>10</v>
      </c>
    </row>
    <row r="123">
      <c r="A123" t="n">
        <v>3</v>
      </c>
      <c r="B123" t="n">
        <v>35</v>
      </c>
      <c r="C123" t="inlineStr">
        <is>
          <t xml:space="preserve">CONCLUIDO	</t>
        </is>
      </c>
      <c r="D123" t="n">
        <v>4.7754</v>
      </c>
      <c r="E123" t="n">
        <v>20.94</v>
      </c>
      <c r="F123" t="n">
        <v>18.64</v>
      </c>
      <c r="G123" t="n">
        <v>46.59</v>
      </c>
      <c r="H123" t="n">
        <v>0.83</v>
      </c>
      <c r="I123" t="n">
        <v>24</v>
      </c>
      <c r="J123" t="n">
        <v>84.45999999999999</v>
      </c>
      <c r="K123" t="n">
        <v>35.1</v>
      </c>
      <c r="L123" t="n">
        <v>4</v>
      </c>
      <c r="M123" t="n">
        <v>22</v>
      </c>
      <c r="N123" t="n">
        <v>10.36</v>
      </c>
      <c r="O123" t="n">
        <v>10650.22</v>
      </c>
      <c r="P123" t="n">
        <v>123.7</v>
      </c>
      <c r="Q123" t="n">
        <v>592.6900000000001</v>
      </c>
      <c r="R123" t="n">
        <v>47.93</v>
      </c>
      <c r="S123" t="n">
        <v>30.64</v>
      </c>
      <c r="T123" t="n">
        <v>7446.57</v>
      </c>
      <c r="U123" t="n">
        <v>0.64</v>
      </c>
      <c r="V123" t="n">
        <v>0.87</v>
      </c>
      <c r="W123" t="n">
        <v>2.4</v>
      </c>
      <c r="X123" t="n">
        <v>0.48</v>
      </c>
      <c r="Y123" t="n">
        <v>0.5</v>
      </c>
      <c r="Z123" t="n">
        <v>10</v>
      </c>
    </row>
    <row r="124">
      <c r="A124" t="n">
        <v>4</v>
      </c>
      <c r="B124" t="n">
        <v>35</v>
      </c>
      <c r="C124" t="inlineStr">
        <is>
          <t xml:space="preserve">CONCLUIDO	</t>
        </is>
      </c>
      <c r="D124" t="n">
        <v>4.8195</v>
      </c>
      <c r="E124" t="n">
        <v>20.75</v>
      </c>
      <c r="F124" t="n">
        <v>18.53</v>
      </c>
      <c r="G124" t="n">
        <v>58.51</v>
      </c>
      <c r="H124" t="n">
        <v>1.02</v>
      </c>
      <c r="I124" t="n">
        <v>19</v>
      </c>
      <c r="J124" t="n">
        <v>85.67</v>
      </c>
      <c r="K124" t="n">
        <v>35.1</v>
      </c>
      <c r="L124" t="n">
        <v>5</v>
      </c>
      <c r="M124" t="n">
        <v>9</v>
      </c>
      <c r="N124" t="n">
        <v>10.57</v>
      </c>
      <c r="O124" t="n">
        <v>10799.59</v>
      </c>
      <c r="P124" t="n">
        <v>117.92</v>
      </c>
      <c r="Q124" t="n">
        <v>592.7</v>
      </c>
      <c r="R124" t="n">
        <v>44.49</v>
      </c>
      <c r="S124" t="n">
        <v>30.64</v>
      </c>
      <c r="T124" t="n">
        <v>5753.4</v>
      </c>
      <c r="U124" t="n">
        <v>0.6899999999999999</v>
      </c>
      <c r="V124" t="n">
        <v>0.87</v>
      </c>
      <c r="W124" t="n">
        <v>2.39</v>
      </c>
      <c r="X124" t="n">
        <v>0.37</v>
      </c>
      <c r="Y124" t="n">
        <v>0.5</v>
      </c>
      <c r="Z124" t="n">
        <v>10</v>
      </c>
    </row>
    <row r="125">
      <c r="A125" t="n">
        <v>5</v>
      </c>
      <c r="B125" t="n">
        <v>35</v>
      </c>
      <c r="C125" t="inlineStr">
        <is>
          <t xml:space="preserve">CONCLUIDO	</t>
        </is>
      </c>
      <c r="D125" t="n">
        <v>4.8258</v>
      </c>
      <c r="E125" t="n">
        <v>20.72</v>
      </c>
      <c r="F125" t="n">
        <v>18.52</v>
      </c>
      <c r="G125" t="n">
        <v>61.73</v>
      </c>
      <c r="H125" t="n">
        <v>1.21</v>
      </c>
      <c r="I125" t="n">
        <v>18</v>
      </c>
      <c r="J125" t="n">
        <v>86.88</v>
      </c>
      <c r="K125" t="n">
        <v>35.1</v>
      </c>
      <c r="L125" t="n">
        <v>6</v>
      </c>
      <c r="M125" t="n">
        <v>0</v>
      </c>
      <c r="N125" t="n">
        <v>10.78</v>
      </c>
      <c r="O125" t="n">
        <v>10949.33</v>
      </c>
      <c r="P125" t="n">
        <v>118.19</v>
      </c>
      <c r="Q125" t="n">
        <v>592.7</v>
      </c>
      <c r="R125" t="n">
        <v>44.04</v>
      </c>
      <c r="S125" t="n">
        <v>30.64</v>
      </c>
      <c r="T125" t="n">
        <v>5530.42</v>
      </c>
      <c r="U125" t="n">
        <v>0.7</v>
      </c>
      <c r="V125" t="n">
        <v>0.87</v>
      </c>
      <c r="W125" t="n">
        <v>2.4</v>
      </c>
      <c r="X125" t="n">
        <v>0.36</v>
      </c>
      <c r="Y125" t="n">
        <v>0.5</v>
      </c>
      <c r="Z125" t="n">
        <v>10</v>
      </c>
    </row>
    <row r="126">
      <c r="A126" t="n">
        <v>0</v>
      </c>
      <c r="B126" t="n">
        <v>50</v>
      </c>
      <c r="C126" t="inlineStr">
        <is>
          <t xml:space="preserve">CONCLUIDO	</t>
        </is>
      </c>
      <c r="D126" t="n">
        <v>3.8055</v>
      </c>
      <c r="E126" t="n">
        <v>26.28</v>
      </c>
      <c r="F126" t="n">
        <v>21.06</v>
      </c>
      <c r="G126" t="n">
        <v>8.84</v>
      </c>
      <c r="H126" t="n">
        <v>0.16</v>
      </c>
      <c r="I126" t="n">
        <v>143</v>
      </c>
      <c r="J126" t="n">
        <v>107.41</v>
      </c>
      <c r="K126" t="n">
        <v>41.65</v>
      </c>
      <c r="L126" t="n">
        <v>1</v>
      </c>
      <c r="M126" t="n">
        <v>141</v>
      </c>
      <c r="N126" t="n">
        <v>14.77</v>
      </c>
      <c r="O126" t="n">
        <v>13481.73</v>
      </c>
      <c r="P126" t="n">
        <v>197.44</v>
      </c>
      <c r="Q126" t="n">
        <v>592.78</v>
      </c>
      <c r="R126" t="n">
        <v>123.55</v>
      </c>
      <c r="S126" t="n">
        <v>30.64</v>
      </c>
      <c r="T126" t="n">
        <v>44661.2</v>
      </c>
      <c r="U126" t="n">
        <v>0.25</v>
      </c>
      <c r="V126" t="n">
        <v>0.77</v>
      </c>
      <c r="W126" t="n">
        <v>2.59</v>
      </c>
      <c r="X126" t="n">
        <v>2.9</v>
      </c>
      <c r="Y126" t="n">
        <v>0.5</v>
      </c>
      <c r="Z126" t="n">
        <v>10</v>
      </c>
    </row>
    <row r="127">
      <c r="A127" t="n">
        <v>1</v>
      </c>
      <c r="B127" t="n">
        <v>50</v>
      </c>
      <c r="C127" t="inlineStr">
        <is>
          <t xml:space="preserve">CONCLUIDO	</t>
        </is>
      </c>
      <c r="D127" t="n">
        <v>4.3588</v>
      </c>
      <c r="E127" t="n">
        <v>22.94</v>
      </c>
      <c r="F127" t="n">
        <v>19.46</v>
      </c>
      <c r="G127" t="n">
        <v>17.96</v>
      </c>
      <c r="H127" t="n">
        <v>0.32</v>
      </c>
      <c r="I127" t="n">
        <v>65</v>
      </c>
      <c r="J127" t="n">
        <v>108.68</v>
      </c>
      <c r="K127" t="n">
        <v>41.65</v>
      </c>
      <c r="L127" t="n">
        <v>2</v>
      </c>
      <c r="M127" t="n">
        <v>63</v>
      </c>
      <c r="N127" t="n">
        <v>15.03</v>
      </c>
      <c r="O127" t="n">
        <v>13638.32</v>
      </c>
      <c r="P127" t="n">
        <v>178.4</v>
      </c>
      <c r="Q127" t="n">
        <v>592.73</v>
      </c>
      <c r="R127" t="n">
        <v>73.77</v>
      </c>
      <c r="S127" t="n">
        <v>30.64</v>
      </c>
      <c r="T127" t="n">
        <v>20162.51</v>
      </c>
      <c r="U127" t="n">
        <v>0.42</v>
      </c>
      <c r="V127" t="n">
        <v>0.83</v>
      </c>
      <c r="W127" t="n">
        <v>2.46</v>
      </c>
      <c r="X127" t="n">
        <v>1.3</v>
      </c>
      <c r="Y127" t="n">
        <v>0.5</v>
      </c>
      <c r="Z127" t="n">
        <v>10</v>
      </c>
    </row>
    <row r="128">
      <c r="A128" t="n">
        <v>2</v>
      </c>
      <c r="B128" t="n">
        <v>50</v>
      </c>
      <c r="C128" t="inlineStr">
        <is>
          <t xml:space="preserve">CONCLUIDO	</t>
        </is>
      </c>
      <c r="D128" t="n">
        <v>4.5552</v>
      </c>
      <c r="E128" t="n">
        <v>21.95</v>
      </c>
      <c r="F128" t="n">
        <v>18.98</v>
      </c>
      <c r="G128" t="n">
        <v>27.12</v>
      </c>
      <c r="H128" t="n">
        <v>0.48</v>
      </c>
      <c r="I128" t="n">
        <v>42</v>
      </c>
      <c r="J128" t="n">
        <v>109.96</v>
      </c>
      <c r="K128" t="n">
        <v>41.65</v>
      </c>
      <c r="L128" t="n">
        <v>3</v>
      </c>
      <c r="M128" t="n">
        <v>40</v>
      </c>
      <c r="N128" t="n">
        <v>15.31</v>
      </c>
      <c r="O128" t="n">
        <v>13795.21</v>
      </c>
      <c r="P128" t="n">
        <v>169.95</v>
      </c>
      <c r="Q128" t="n">
        <v>592.72</v>
      </c>
      <c r="R128" t="n">
        <v>58.86</v>
      </c>
      <c r="S128" t="n">
        <v>30.64</v>
      </c>
      <c r="T128" t="n">
        <v>12819.98</v>
      </c>
      <c r="U128" t="n">
        <v>0.52</v>
      </c>
      <c r="V128" t="n">
        <v>0.85</v>
      </c>
      <c r="W128" t="n">
        <v>2.42</v>
      </c>
      <c r="X128" t="n">
        <v>0.82</v>
      </c>
      <c r="Y128" t="n">
        <v>0.5</v>
      </c>
      <c r="Z128" t="n">
        <v>10</v>
      </c>
    </row>
    <row r="129">
      <c r="A129" t="n">
        <v>3</v>
      </c>
      <c r="B129" t="n">
        <v>50</v>
      </c>
      <c r="C129" t="inlineStr">
        <is>
          <t xml:space="preserve">CONCLUIDO	</t>
        </is>
      </c>
      <c r="D129" t="n">
        <v>4.658</v>
      </c>
      <c r="E129" t="n">
        <v>21.47</v>
      </c>
      <c r="F129" t="n">
        <v>18.74</v>
      </c>
      <c r="G129" t="n">
        <v>36.28</v>
      </c>
      <c r="H129" t="n">
        <v>0.63</v>
      </c>
      <c r="I129" t="n">
        <v>31</v>
      </c>
      <c r="J129" t="n">
        <v>111.23</v>
      </c>
      <c r="K129" t="n">
        <v>41.65</v>
      </c>
      <c r="L129" t="n">
        <v>4</v>
      </c>
      <c r="M129" t="n">
        <v>29</v>
      </c>
      <c r="N129" t="n">
        <v>15.58</v>
      </c>
      <c r="O129" t="n">
        <v>13952.52</v>
      </c>
      <c r="P129" t="n">
        <v>163.38</v>
      </c>
      <c r="Q129" t="n">
        <v>592.71</v>
      </c>
      <c r="R129" t="n">
        <v>51.49</v>
      </c>
      <c r="S129" t="n">
        <v>30.64</v>
      </c>
      <c r="T129" t="n">
        <v>9189.57</v>
      </c>
      <c r="U129" t="n">
        <v>0.6</v>
      </c>
      <c r="V129" t="n">
        <v>0.86</v>
      </c>
      <c r="W129" t="n">
        <v>2.4</v>
      </c>
      <c r="X129" t="n">
        <v>0.58</v>
      </c>
      <c r="Y129" t="n">
        <v>0.5</v>
      </c>
      <c r="Z129" t="n">
        <v>10</v>
      </c>
    </row>
    <row r="130">
      <c r="A130" t="n">
        <v>4</v>
      </c>
      <c r="B130" t="n">
        <v>50</v>
      </c>
      <c r="C130" t="inlineStr">
        <is>
          <t xml:space="preserve">CONCLUIDO	</t>
        </is>
      </c>
      <c r="D130" t="n">
        <v>4.719</v>
      </c>
      <c r="E130" t="n">
        <v>21.19</v>
      </c>
      <c r="F130" t="n">
        <v>18.62</v>
      </c>
      <c r="G130" t="n">
        <v>46.55</v>
      </c>
      <c r="H130" t="n">
        <v>0.78</v>
      </c>
      <c r="I130" t="n">
        <v>24</v>
      </c>
      <c r="J130" t="n">
        <v>112.51</v>
      </c>
      <c r="K130" t="n">
        <v>41.65</v>
      </c>
      <c r="L130" t="n">
        <v>5</v>
      </c>
      <c r="M130" t="n">
        <v>22</v>
      </c>
      <c r="N130" t="n">
        <v>15.86</v>
      </c>
      <c r="O130" t="n">
        <v>14110.24</v>
      </c>
      <c r="P130" t="n">
        <v>157.96</v>
      </c>
      <c r="Q130" t="n">
        <v>592.67</v>
      </c>
      <c r="R130" t="n">
        <v>47.63</v>
      </c>
      <c r="S130" t="n">
        <v>30.64</v>
      </c>
      <c r="T130" t="n">
        <v>7295.91</v>
      </c>
      <c r="U130" t="n">
        <v>0.64</v>
      </c>
      <c r="V130" t="n">
        <v>0.87</v>
      </c>
      <c r="W130" t="n">
        <v>2.39</v>
      </c>
      <c r="X130" t="n">
        <v>0.46</v>
      </c>
      <c r="Y130" t="n">
        <v>0.5</v>
      </c>
      <c r="Z130" t="n">
        <v>10</v>
      </c>
    </row>
    <row r="131">
      <c r="A131" t="n">
        <v>5</v>
      </c>
      <c r="B131" t="n">
        <v>50</v>
      </c>
      <c r="C131" t="inlineStr">
        <is>
          <t xml:space="preserve">CONCLUIDO	</t>
        </is>
      </c>
      <c r="D131" t="n">
        <v>4.7584</v>
      </c>
      <c r="E131" t="n">
        <v>21.02</v>
      </c>
      <c r="F131" t="n">
        <v>18.53</v>
      </c>
      <c r="G131" t="n">
        <v>55.6</v>
      </c>
      <c r="H131" t="n">
        <v>0.93</v>
      </c>
      <c r="I131" t="n">
        <v>20</v>
      </c>
      <c r="J131" t="n">
        <v>113.79</v>
      </c>
      <c r="K131" t="n">
        <v>41.65</v>
      </c>
      <c r="L131" t="n">
        <v>6</v>
      </c>
      <c r="M131" t="n">
        <v>18</v>
      </c>
      <c r="N131" t="n">
        <v>16.14</v>
      </c>
      <c r="O131" t="n">
        <v>14268.39</v>
      </c>
      <c r="P131" t="n">
        <v>152.09</v>
      </c>
      <c r="Q131" t="n">
        <v>592.67</v>
      </c>
      <c r="R131" t="n">
        <v>44.84</v>
      </c>
      <c r="S131" t="n">
        <v>30.64</v>
      </c>
      <c r="T131" t="n">
        <v>5920.29</v>
      </c>
      <c r="U131" t="n">
        <v>0.68</v>
      </c>
      <c r="V131" t="n">
        <v>0.87</v>
      </c>
      <c r="W131" t="n">
        <v>2.39</v>
      </c>
      <c r="X131" t="n">
        <v>0.38</v>
      </c>
      <c r="Y131" t="n">
        <v>0.5</v>
      </c>
      <c r="Z131" t="n">
        <v>10</v>
      </c>
    </row>
    <row r="132">
      <c r="A132" t="n">
        <v>6</v>
      </c>
      <c r="B132" t="n">
        <v>50</v>
      </c>
      <c r="C132" t="inlineStr">
        <is>
          <t xml:space="preserve">CONCLUIDO	</t>
        </is>
      </c>
      <c r="D132" t="n">
        <v>4.7982</v>
      </c>
      <c r="E132" t="n">
        <v>20.84</v>
      </c>
      <c r="F132" t="n">
        <v>18.45</v>
      </c>
      <c r="G132" t="n">
        <v>69.19</v>
      </c>
      <c r="H132" t="n">
        <v>1.07</v>
      </c>
      <c r="I132" t="n">
        <v>16</v>
      </c>
      <c r="J132" t="n">
        <v>115.08</v>
      </c>
      <c r="K132" t="n">
        <v>41.65</v>
      </c>
      <c r="L132" t="n">
        <v>7</v>
      </c>
      <c r="M132" t="n">
        <v>14</v>
      </c>
      <c r="N132" t="n">
        <v>16.43</v>
      </c>
      <c r="O132" t="n">
        <v>14426.96</v>
      </c>
      <c r="P132" t="n">
        <v>146.14</v>
      </c>
      <c r="Q132" t="n">
        <v>592.67</v>
      </c>
      <c r="R132" t="n">
        <v>42.35</v>
      </c>
      <c r="S132" t="n">
        <v>30.64</v>
      </c>
      <c r="T132" t="n">
        <v>4697.08</v>
      </c>
      <c r="U132" t="n">
        <v>0.72</v>
      </c>
      <c r="V132" t="n">
        <v>0.88</v>
      </c>
      <c r="W132" t="n">
        <v>2.38</v>
      </c>
      <c r="X132" t="n">
        <v>0.29</v>
      </c>
      <c r="Y132" t="n">
        <v>0.5</v>
      </c>
      <c r="Z132" t="n">
        <v>10</v>
      </c>
    </row>
    <row r="133">
      <c r="A133" t="n">
        <v>7</v>
      </c>
      <c r="B133" t="n">
        <v>50</v>
      </c>
      <c r="C133" t="inlineStr">
        <is>
          <t xml:space="preserve">CONCLUIDO	</t>
        </is>
      </c>
      <c r="D133" t="n">
        <v>4.8165</v>
      </c>
      <c r="E133" t="n">
        <v>20.76</v>
      </c>
      <c r="F133" t="n">
        <v>18.41</v>
      </c>
      <c r="G133" t="n">
        <v>78.92</v>
      </c>
      <c r="H133" t="n">
        <v>1.21</v>
      </c>
      <c r="I133" t="n">
        <v>14</v>
      </c>
      <c r="J133" t="n">
        <v>116.37</v>
      </c>
      <c r="K133" t="n">
        <v>41.65</v>
      </c>
      <c r="L133" t="n">
        <v>8</v>
      </c>
      <c r="M133" t="n">
        <v>8</v>
      </c>
      <c r="N133" t="n">
        <v>16.72</v>
      </c>
      <c r="O133" t="n">
        <v>14585.96</v>
      </c>
      <c r="P133" t="n">
        <v>141.61</v>
      </c>
      <c r="Q133" t="n">
        <v>592.6900000000001</v>
      </c>
      <c r="R133" t="n">
        <v>41</v>
      </c>
      <c r="S133" t="n">
        <v>30.64</v>
      </c>
      <c r="T133" t="n">
        <v>4029.47</v>
      </c>
      <c r="U133" t="n">
        <v>0.75</v>
      </c>
      <c r="V133" t="n">
        <v>0.88</v>
      </c>
      <c r="W133" t="n">
        <v>2.38</v>
      </c>
      <c r="X133" t="n">
        <v>0.26</v>
      </c>
      <c r="Y133" t="n">
        <v>0.5</v>
      </c>
      <c r="Z133" t="n">
        <v>10</v>
      </c>
    </row>
    <row r="134">
      <c r="A134" t="n">
        <v>8</v>
      </c>
      <c r="B134" t="n">
        <v>50</v>
      </c>
      <c r="C134" t="inlineStr">
        <is>
          <t xml:space="preserve">CONCLUIDO	</t>
        </is>
      </c>
      <c r="D134" t="n">
        <v>4.8234</v>
      </c>
      <c r="E134" t="n">
        <v>20.73</v>
      </c>
      <c r="F134" t="n">
        <v>18.41</v>
      </c>
      <c r="G134" t="n">
        <v>84.95999999999999</v>
      </c>
      <c r="H134" t="n">
        <v>1.35</v>
      </c>
      <c r="I134" t="n">
        <v>13</v>
      </c>
      <c r="J134" t="n">
        <v>117.66</v>
      </c>
      <c r="K134" t="n">
        <v>41.65</v>
      </c>
      <c r="L134" t="n">
        <v>9</v>
      </c>
      <c r="M134" t="n">
        <v>1</v>
      </c>
      <c r="N134" t="n">
        <v>17.01</v>
      </c>
      <c r="O134" t="n">
        <v>14745.39</v>
      </c>
      <c r="P134" t="n">
        <v>139.48</v>
      </c>
      <c r="Q134" t="n">
        <v>592.6799999999999</v>
      </c>
      <c r="R134" t="n">
        <v>40.74</v>
      </c>
      <c r="S134" t="n">
        <v>30.64</v>
      </c>
      <c r="T134" t="n">
        <v>3905.23</v>
      </c>
      <c r="U134" t="n">
        <v>0.75</v>
      </c>
      <c r="V134" t="n">
        <v>0.88</v>
      </c>
      <c r="W134" t="n">
        <v>2.38</v>
      </c>
      <c r="X134" t="n">
        <v>0.25</v>
      </c>
      <c r="Y134" t="n">
        <v>0.5</v>
      </c>
      <c r="Z134" t="n">
        <v>10</v>
      </c>
    </row>
    <row r="135">
      <c r="A135" t="n">
        <v>9</v>
      </c>
      <c r="B135" t="n">
        <v>50</v>
      </c>
      <c r="C135" t="inlineStr">
        <is>
          <t xml:space="preserve">CONCLUIDO	</t>
        </is>
      </c>
      <c r="D135" t="n">
        <v>4.8228</v>
      </c>
      <c r="E135" t="n">
        <v>20.74</v>
      </c>
      <c r="F135" t="n">
        <v>18.41</v>
      </c>
      <c r="G135" t="n">
        <v>84.97</v>
      </c>
      <c r="H135" t="n">
        <v>1.48</v>
      </c>
      <c r="I135" t="n">
        <v>13</v>
      </c>
      <c r="J135" t="n">
        <v>118.96</v>
      </c>
      <c r="K135" t="n">
        <v>41.65</v>
      </c>
      <c r="L135" t="n">
        <v>10</v>
      </c>
      <c r="M135" t="n">
        <v>0</v>
      </c>
      <c r="N135" t="n">
        <v>17.31</v>
      </c>
      <c r="O135" t="n">
        <v>14905.25</v>
      </c>
      <c r="P135" t="n">
        <v>140.82</v>
      </c>
      <c r="Q135" t="n">
        <v>592.67</v>
      </c>
      <c r="R135" t="n">
        <v>40.73</v>
      </c>
      <c r="S135" t="n">
        <v>30.64</v>
      </c>
      <c r="T135" t="n">
        <v>3901.63</v>
      </c>
      <c r="U135" t="n">
        <v>0.75</v>
      </c>
      <c r="V135" t="n">
        <v>0.88</v>
      </c>
      <c r="W135" t="n">
        <v>2.38</v>
      </c>
      <c r="X135" t="n">
        <v>0.25</v>
      </c>
      <c r="Y135" t="n">
        <v>0.5</v>
      </c>
      <c r="Z135" t="n">
        <v>10</v>
      </c>
    </row>
    <row r="136">
      <c r="A136" t="n">
        <v>0</v>
      </c>
      <c r="B136" t="n">
        <v>25</v>
      </c>
      <c r="C136" t="inlineStr">
        <is>
          <t xml:space="preserve">CONCLUIDO	</t>
        </is>
      </c>
      <c r="D136" t="n">
        <v>4.3451</v>
      </c>
      <c r="E136" t="n">
        <v>23.01</v>
      </c>
      <c r="F136" t="n">
        <v>19.97</v>
      </c>
      <c r="G136" t="n">
        <v>13.31</v>
      </c>
      <c r="H136" t="n">
        <v>0.28</v>
      </c>
      <c r="I136" t="n">
        <v>90</v>
      </c>
      <c r="J136" t="n">
        <v>61.76</v>
      </c>
      <c r="K136" t="n">
        <v>28.92</v>
      </c>
      <c r="L136" t="n">
        <v>1</v>
      </c>
      <c r="M136" t="n">
        <v>88</v>
      </c>
      <c r="N136" t="n">
        <v>6.84</v>
      </c>
      <c r="O136" t="n">
        <v>7851.41</v>
      </c>
      <c r="P136" t="n">
        <v>124.15</v>
      </c>
      <c r="Q136" t="n">
        <v>592.73</v>
      </c>
      <c r="R136" t="n">
        <v>89</v>
      </c>
      <c r="S136" t="n">
        <v>30.64</v>
      </c>
      <c r="T136" t="n">
        <v>27651.05</v>
      </c>
      <c r="U136" t="n">
        <v>0.34</v>
      </c>
      <c r="V136" t="n">
        <v>0.8100000000000001</v>
      </c>
      <c r="W136" t="n">
        <v>2.51</v>
      </c>
      <c r="X136" t="n">
        <v>1.81</v>
      </c>
      <c r="Y136" t="n">
        <v>0.5</v>
      </c>
      <c r="Z136" t="n">
        <v>10</v>
      </c>
    </row>
    <row r="137">
      <c r="A137" t="n">
        <v>1</v>
      </c>
      <c r="B137" t="n">
        <v>25</v>
      </c>
      <c r="C137" t="inlineStr">
        <is>
          <t xml:space="preserve">CONCLUIDO	</t>
        </is>
      </c>
      <c r="D137" t="n">
        <v>4.6855</v>
      </c>
      <c r="E137" t="n">
        <v>21.34</v>
      </c>
      <c r="F137" t="n">
        <v>18.98</v>
      </c>
      <c r="G137" t="n">
        <v>27.77</v>
      </c>
      <c r="H137" t="n">
        <v>0.55</v>
      </c>
      <c r="I137" t="n">
        <v>41</v>
      </c>
      <c r="J137" t="n">
        <v>62.92</v>
      </c>
      <c r="K137" t="n">
        <v>28.92</v>
      </c>
      <c r="L137" t="n">
        <v>2</v>
      </c>
      <c r="M137" t="n">
        <v>39</v>
      </c>
      <c r="N137" t="n">
        <v>7</v>
      </c>
      <c r="O137" t="n">
        <v>7994.37</v>
      </c>
      <c r="P137" t="n">
        <v>109.74</v>
      </c>
      <c r="Q137" t="n">
        <v>592.75</v>
      </c>
      <c r="R137" t="n">
        <v>58.53</v>
      </c>
      <c r="S137" t="n">
        <v>30.64</v>
      </c>
      <c r="T137" t="n">
        <v>12661.63</v>
      </c>
      <c r="U137" t="n">
        <v>0.52</v>
      </c>
      <c r="V137" t="n">
        <v>0.85</v>
      </c>
      <c r="W137" t="n">
        <v>2.42</v>
      </c>
      <c r="X137" t="n">
        <v>0.82</v>
      </c>
      <c r="Y137" t="n">
        <v>0.5</v>
      </c>
      <c r="Z137" t="n">
        <v>10</v>
      </c>
    </row>
    <row r="138">
      <c r="A138" t="n">
        <v>2</v>
      </c>
      <c r="B138" t="n">
        <v>25</v>
      </c>
      <c r="C138" t="inlineStr">
        <is>
          <t xml:space="preserve">CONCLUIDO	</t>
        </is>
      </c>
      <c r="D138" t="n">
        <v>4.798</v>
      </c>
      <c r="E138" t="n">
        <v>20.84</v>
      </c>
      <c r="F138" t="n">
        <v>18.69</v>
      </c>
      <c r="G138" t="n">
        <v>43.12</v>
      </c>
      <c r="H138" t="n">
        <v>0.8100000000000001</v>
      </c>
      <c r="I138" t="n">
        <v>26</v>
      </c>
      <c r="J138" t="n">
        <v>64.08</v>
      </c>
      <c r="K138" t="n">
        <v>28.92</v>
      </c>
      <c r="L138" t="n">
        <v>3</v>
      </c>
      <c r="M138" t="n">
        <v>12</v>
      </c>
      <c r="N138" t="n">
        <v>7.16</v>
      </c>
      <c r="O138" t="n">
        <v>8137.65</v>
      </c>
      <c r="P138" t="n">
        <v>99.79000000000001</v>
      </c>
      <c r="Q138" t="n">
        <v>592.6799999999999</v>
      </c>
      <c r="R138" t="n">
        <v>49.01</v>
      </c>
      <c r="S138" t="n">
        <v>30.64</v>
      </c>
      <c r="T138" t="n">
        <v>7975.59</v>
      </c>
      <c r="U138" t="n">
        <v>0.63</v>
      </c>
      <c r="V138" t="n">
        <v>0.87</v>
      </c>
      <c r="W138" t="n">
        <v>2.42</v>
      </c>
      <c r="X138" t="n">
        <v>0.53</v>
      </c>
      <c r="Y138" t="n">
        <v>0.5</v>
      </c>
      <c r="Z138" t="n">
        <v>10</v>
      </c>
    </row>
    <row r="139">
      <c r="A139" t="n">
        <v>3</v>
      </c>
      <c r="B139" t="n">
        <v>25</v>
      </c>
      <c r="C139" t="inlineStr">
        <is>
          <t xml:space="preserve">CONCLUIDO	</t>
        </is>
      </c>
      <c r="D139" t="n">
        <v>4.8053</v>
      </c>
      <c r="E139" t="n">
        <v>20.81</v>
      </c>
      <c r="F139" t="n">
        <v>18.67</v>
      </c>
      <c r="G139" t="n">
        <v>44.8</v>
      </c>
      <c r="H139" t="n">
        <v>1.07</v>
      </c>
      <c r="I139" t="n">
        <v>25</v>
      </c>
      <c r="J139" t="n">
        <v>65.25</v>
      </c>
      <c r="K139" t="n">
        <v>28.92</v>
      </c>
      <c r="L139" t="n">
        <v>4</v>
      </c>
      <c r="M139" t="n">
        <v>0</v>
      </c>
      <c r="N139" t="n">
        <v>7.33</v>
      </c>
      <c r="O139" t="n">
        <v>8281.25</v>
      </c>
      <c r="P139" t="n">
        <v>100.83</v>
      </c>
      <c r="Q139" t="n">
        <v>592.6799999999999</v>
      </c>
      <c r="R139" t="n">
        <v>48.1</v>
      </c>
      <c r="S139" t="n">
        <v>30.64</v>
      </c>
      <c r="T139" t="n">
        <v>7525.85</v>
      </c>
      <c r="U139" t="n">
        <v>0.64</v>
      </c>
      <c r="V139" t="n">
        <v>0.87</v>
      </c>
      <c r="W139" t="n">
        <v>2.42</v>
      </c>
      <c r="X139" t="n">
        <v>0.51</v>
      </c>
      <c r="Y139" t="n">
        <v>0.5</v>
      </c>
      <c r="Z139" t="n">
        <v>10</v>
      </c>
    </row>
    <row r="140">
      <c r="A140" t="n">
        <v>0</v>
      </c>
      <c r="B140" t="n">
        <v>85</v>
      </c>
      <c r="C140" t="inlineStr">
        <is>
          <t xml:space="preserve">CONCLUIDO	</t>
        </is>
      </c>
      <c r="D140" t="n">
        <v>3.1623</v>
      </c>
      <c r="E140" t="n">
        <v>31.62</v>
      </c>
      <c r="F140" t="n">
        <v>22.34</v>
      </c>
      <c r="G140" t="n">
        <v>6.57</v>
      </c>
      <c r="H140" t="n">
        <v>0.11</v>
      </c>
      <c r="I140" t="n">
        <v>204</v>
      </c>
      <c r="J140" t="n">
        <v>167.88</v>
      </c>
      <c r="K140" t="n">
        <v>51.39</v>
      </c>
      <c r="L140" t="n">
        <v>1</v>
      </c>
      <c r="M140" t="n">
        <v>202</v>
      </c>
      <c r="N140" t="n">
        <v>30.49</v>
      </c>
      <c r="O140" t="n">
        <v>20939.59</v>
      </c>
      <c r="P140" t="n">
        <v>282.83</v>
      </c>
      <c r="Q140" t="n">
        <v>592.77</v>
      </c>
      <c r="R140" t="n">
        <v>163.13</v>
      </c>
      <c r="S140" t="n">
        <v>30.64</v>
      </c>
      <c r="T140" t="n">
        <v>64144.42</v>
      </c>
      <c r="U140" t="n">
        <v>0.19</v>
      </c>
      <c r="V140" t="n">
        <v>0.72</v>
      </c>
      <c r="W140" t="n">
        <v>2.69</v>
      </c>
      <c r="X140" t="n">
        <v>4.17</v>
      </c>
      <c r="Y140" t="n">
        <v>0.5</v>
      </c>
      <c r="Z140" t="n">
        <v>10</v>
      </c>
    </row>
    <row r="141">
      <c r="A141" t="n">
        <v>1</v>
      </c>
      <c r="B141" t="n">
        <v>85</v>
      </c>
      <c r="C141" t="inlineStr">
        <is>
          <t xml:space="preserve">CONCLUIDO	</t>
        </is>
      </c>
      <c r="D141" t="n">
        <v>3.9324</v>
      </c>
      <c r="E141" t="n">
        <v>25.43</v>
      </c>
      <c r="F141" t="n">
        <v>19.97</v>
      </c>
      <c r="G141" t="n">
        <v>13.17</v>
      </c>
      <c r="H141" t="n">
        <v>0.21</v>
      </c>
      <c r="I141" t="n">
        <v>91</v>
      </c>
      <c r="J141" t="n">
        <v>169.33</v>
      </c>
      <c r="K141" t="n">
        <v>51.39</v>
      </c>
      <c r="L141" t="n">
        <v>2</v>
      </c>
      <c r="M141" t="n">
        <v>89</v>
      </c>
      <c r="N141" t="n">
        <v>30.94</v>
      </c>
      <c r="O141" t="n">
        <v>21118.46</v>
      </c>
      <c r="P141" t="n">
        <v>250.44</v>
      </c>
      <c r="Q141" t="n">
        <v>592.71</v>
      </c>
      <c r="R141" t="n">
        <v>90.04000000000001</v>
      </c>
      <c r="S141" t="n">
        <v>30.64</v>
      </c>
      <c r="T141" t="n">
        <v>28165.74</v>
      </c>
      <c r="U141" t="n">
        <v>0.34</v>
      </c>
      <c r="V141" t="n">
        <v>0.8100000000000001</v>
      </c>
      <c r="W141" t="n">
        <v>2.49</v>
      </c>
      <c r="X141" t="n">
        <v>1.81</v>
      </c>
      <c r="Y141" t="n">
        <v>0.5</v>
      </c>
      <c r="Z141" t="n">
        <v>10</v>
      </c>
    </row>
    <row r="142">
      <c r="A142" t="n">
        <v>2</v>
      </c>
      <c r="B142" t="n">
        <v>85</v>
      </c>
      <c r="C142" t="inlineStr">
        <is>
          <t xml:space="preserve">CONCLUIDO	</t>
        </is>
      </c>
      <c r="D142" t="n">
        <v>4.2187</v>
      </c>
      <c r="E142" t="n">
        <v>23.7</v>
      </c>
      <c r="F142" t="n">
        <v>19.33</v>
      </c>
      <c r="G142" t="n">
        <v>19.66</v>
      </c>
      <c r="H142" t="n">
        <v>0.31</v>
      </c>
      <c r="I142" t="n">
        <v>59</v>
      </c>
      <c r="J142" t="n">
        <v>170.79</v>
      </c>
      <c r="K142" t="n">
        <v>51.39</v>
      </c>
      <c r="L142" t="n">
        <v>3</v>
      </c>
      <c r="M142" t="n">
        <v>57</v>
      </c>
      <c r="N142" t="n">
        <v>31.4</v>
      </c>
      <c r="O142" t="n">
        <v>21297.94</v>
      </c>
      <c r="P142" t="n">
        <v>240.05</v>
      </c>
      <c r="Q142" t="n">
        <v>592.71</v>
      </c>
      <c r="R142" t="n">
        <v>69.55</v>
      </c>
      <c r="S142" t="n">
        <v>30.64</v>
      </c>
      <c r="T142" t="n">
        <v>18082.31</v>
      </c>
      <c r="U142" t="n">
        <v>0.44</v>
      </c>
      <c r="V142" t="n">
        <v>0.84</v>
      </c>
      <c r="W142" t="n">
        <v>2.45</v>
      </c>
      <c r="X142" t="n">
        <v>1.17</v>
      </c>
      <c r="Y142" t="n">
        <v>0.5</v>
      </c>
      <c r="Z142" t="n">
        <v>10</v>
      </c>
    </row>
    <row r="143">
      <c r="A143" t="n">
        <v>3</v>
      </c>
      <c r="B143" t="n">
        <v>85</v>
      </c>
      <c r="C143" t="inlineStr">
        <is>
          <t xml:space="preserve">CONCLUIDO	</t>
        </is>
      </c>
      <c r="D143" t="n">
        <v>4.3795</v>
      </c>
      <c r="E143" t="n">
        <v>22.83</v>
      </c>
      <c r="F143" t="n">
        <v>19</v>
      </c>
      <c r="G143" t="n">
        <v>26.52</v>
      </c>
      <c r="H143" t="n">
        <v>0.41</v>
      </c>
      <c r="I143" t="n">
        <v>43</v>
      </c>
      <c r="J143" t="n">
        <v>172.25</v>
      </c>
      <c r="K143" t="n">
        <v>51.39</v>
      </c>
      <c r="L143" t="n">
        <v>4</v>
      </c>
      <c r="M143" t="n">
        <v>41</v>
      </c>
      <c r="N143" t="n">
        <v>31.86</v>
      </c>
      <c r="O143" t="n">
        <v>21478.05</v>
      </c>
      <c r="P143" t="n">
        <v>233.53</v>
      </c>
      <c r="Q143" t="n">
        <v>592.6900000000001</v>
      </c>
      <c r="R143" t="n">
        <v>59.69</v>
      </c>
      <c r="S143" t="n">
        <v>30.64</v>
      </c>
      <c r="T143" t="n">
        <v>13232.99</v>
      </c>
      <c r="U143" t="n">
        <v>0.51</v>
      </c>
      <c r="V143" t="n">
        <v>0.85</v>
      </c>
      <c r="W143" t="n">
        <v>2.42</v>
      </c>
      <c r="X143" t="n">
        <v>0.85</v>
      </c>
      <c r="Y143" t="n">
        <v>0.5</v>
      </c>
      <c r="Z143" t="n">
        <v>10</v>
      </c>
    </row>
    <row r="144">
      <c r="A144" t="n">
        <v>4</v>
      </c>
      <c r="B144" t="n">
        <v>85</v>
      </c>
      <c r="C144" t="inlineStr">
        <is>
          <t xml:space="preserve">CONCLUIDO	</t>
        </is>
      </c>
      <c r="D144" t="n">
        <v>4.4773</v>
      </c>
      <c r="E144" t="n">
        <v>22.33</v>
      </c>
      <c r="F144" t="n">
        <v>18.81</v>
      </c>
      <c r="G144" t="n">
        <v>33.19</v>
      </c>
      <c r="H144" t="n">
        <v>0.51</v>
      </c>
      <c r="I144" t="n">
        <v>34</v>
      </c>
      <c r="J144" t="n">
        <v>173.71</v>
      </c>
      <c r="K144" t="n">
        <v>51.39</v>
      </c>
      <c r="L144" t="n">
        <v>5</v>
      </c>
      <c r="M144" t="n">
        <v>32</v>
      </c>
      <c r="N144" t="n">
        <v>32.32</v>
      </c>
      <c r="O144" t="n">
        <v>21658.78</v>
      </c>
      <c r="P144" t="n">
        <v>228.97</v>
      </c>
      <c r="Q144" t="n">
        <v>592.6799999999999</v>
      </c>
      <c r="R144" t="n">
        <v>53.33</v>
      </c>
      <c r="S144" t="n">
        <v>30.64</v>
      </c>
      <c r="T144" t="n">
        <v>10097.73</v>
      </c>
      <c r="U144" t="n">
        <v>0.57</v>
      </c>
      <c r="V144" t="n">
        <v>0.86</v>
      </c>
      <c r="W144" t="n">
        <v>2.41</v>
      </c>
      <c r="X144" t="n">
        <v>0.65</v>
      </c>
      <c r="Y144" t="n">
        <v>0.5</v>
      </c>
      <c r="Z144" t="n">
        <v>10</v>
      </c>
    </row>
    <row r="145">
      <c r="A145" t="n">
        <v>5</v>
      </c>
      <c r="B145" t="n">
        <v>85</v>
      </c>
      <c r="C145" t="inlineStr">
        <is>
          <t xml:space="preserve">CONCLUIDO	</t>
        </is>
      </c>
      <c r="D145" t="n">
        <v>4.5397</v>
      </c>
      <c r="E145" t="n">
        <v>22.03</v>
      </c>
      <c r="F145" t="n">
        <v>18.71</v>
      </c>
      <c r="G145" t="n">
        <v>40.09</v>
      </c>
      <c r="H145" t="n">
        <v>0.61</v>
      </c>
      <c r="I145" t="n">
        <v>28</v>
      </c>
      <c r="J145" t="n">
        <v>175.18</v>
      </c>
      <c r="K145" t="n">
        <v>51.39</v>
      </c>
      <c r="L145" t="n">
        <v>6</v>
      </c>
      <c r="M145" t="n">
        <v>26</v>
      </c>
      <c r="N145" t="n">
        <v>32.79</v>
      </c>
      <c r="O145" t="n">
        <v>21840.16</v>
      </c>
      <c r="P145" t="n">
        <v>225.57</v>
      </c>
      <c r="Q145" t="n">
        <v>592.67</v>
      </c>
      <c r="R145" t="n">
        <v>50.05</v>
      </c>
      <c r="S145" t="n">
        <v>30.64</v>
      </c>
      <c r="T145" t="n">
        <v>8485.620000000001</v>
      </c>
      <c r="U145" t="n">
        <v>0.61</v>
      </c>
      <c r="V145" t="n">
        <v>0.87</v>
      </c>
      <c r="W145" t="n">
        <v>2.41</v>
      </c>
      <c r="X145" t="n">
        <v>0.55</v>
      </c>
      <c r="Y145" t="n">
        <v>0.5</v>
      </c>
      <c r="Z145" t="n">
        <v>10</v>
      </c>
    </row>
    <row r="146">
      <c r="A146" t="n">
        <v>6</v>
      </c>
      <c r="B146" t="n">
        <v>85</v>
      </c>
      <c r="C146" t="inlineStr">
        <is>
          <t xml:space="preserve">CONCLUIDO	</t>
        </is>
      </c>
      <c r="D146" t="n">
        <v>4.587</v>
      </c>
      <c r="E146" t="n">
        <v>21.8</v>
      </c>
      <c r="F146" t="n">
        <v>18.61</v>
      </c>
      <c r="G146" t="n">
        <v>46.54</v>
      </c>
      <c r="H146" t="n">
        <v>0.7</v>
      </c>
      <c r="I146" t="n">
        <v>24</v>
      </c>
      <c r="J146" t="n">
        <v>176.66</v>
      </c>
      <c r="K146" t="n">
        <v>51.39</v>
      </c>
      <c r="L146" t="n">
        <v>7</v>
      </c>
      <c r="M146" t="n">
        <v>22</v>
      </c>
      <c r="N146" t="n">
        <v>33.27</v>
      </c>
      <c r="O146" t="n">
        <v>22022.17</v>
      </c>
      <c r="P146" t="n">
        <v>222.18</v>
      </c>
      <c r="Q146" t="n">
        <v>592.72</v>
      </c>
      <c r="R146" t="n">
        <v>47.5</v>
      </c>
      <c r="S146" t="n">
        <v>30.64</v>
      </c>
      <c r="T146" t="n">
        <v>7232.48</v>
      </c>
      <c r="U146" t="n">
        <v>0.65</v>
      </c>
      <c r="V146" t="n">
        <v>0.87</v>
      </c>
      <c r="W146" t="n">
        <v>2.39</v>
      </c>
      <c r="X146" t="n">
        <v>0.46</v>
      </c>
      <c r="Y146" t="n">
        <v>0.5</v>
      </c>
      <c r="Z146" t="n">
        <v>10</v>
      </c>
    </row>
    <row r="147">
      <c r="A147" t="n">
        <v>7</v>
      </c>
      <c r="B147" t="n">
        <v>85</v>
      </c>
      <c r="C147" t="inlineStr">
        <is>
          <t xml:space="preserve">CONCLUIDO	</t>
        </is>
      </c>
      <c r="D147" t="n">
        <v>4.6219</v>
      </c>
      <c r="E147" t="n">
        <v>21.64</v>
      </c>
      <c r="F147" t="n">
        <v>18.55</v>
      </c>
      <c r="G147" t="n">
        <v>53.01</v>
      </c>
      <c r="H147" t="n">
        <v>0.8</v>
      </c>
      <c r="I147" t="n">
        <v>21</v>
      </c>
      <c r="J147" t="n">
        <v>178.14</v>
      </c>
      <c r="K147" t="n">
        <v>51.39</v>
      </c>
      <c r="L147" t="n">
        <v>8</v>
      </c>
      <c r="M147" t="n">
        <v>19</v>
      </c>
      <c r="N147" t="n">
        <v>33.75</v>
      </c>
      <c r="O147" t="n">
        <v>22204.83</v>
      </c>
      <c r="P147" t="n">
        <v>218.72</v>
      </c>
      <c r="Q147" t="n">
        <v>592.6900000000001</v>
      </c>
      <c r="R147" t="n">
        <v>45.64</v>
      </c>
      <c r="S147" t="n">
        <v>30.64</v>
      </c>
      <c r="T147" t="n">
        <v>6314</v>
      </c>
      <c r="U147" t="n">
        <v>0.67</v>
      </c>
      <c r="V147" t="n">
        <v>0.87</v>
      </c>
      <c r="W147" t="n">
        <v>2.38</v>
      </c>
      <c r="X147" t="n">
        <v>0.39</v>
      </c>
      <c r="Y147" t="n">
        <v>0.5</v>
      </c>
      <c r="Z147" t="n">
        <v>10</v>
      </c>
    </row>
    <row r="148">
      <c r="A148" t="n">
        <v>8</v>
      </c>
      <c r="B148" t="n">
        <v>85</v>
      </c>
      <c r="C148" t="inlineStr">
        <is>
          <t xml:space="preserve">CONCLUIDO	</t>
        </is>
      </c>
      <c r="D148" t="n">
        <v>4.6406</v>
      </c>
      <c r="E148" t="n">
        <v>21.55</v>
      </c>
      <c r="F148" t="n">
        <v>18.53</v>
      </c>
      <c r="G148" t="n">
        <v>58.52</v>
      </c>
      <c r="H148" t="n">
        <v>0.89</v>
      </c>
      <c r="I148" t="n">
        <v>19</v>
      </c>
      <c r="J148" t="n">
        <v>179.63</v>
      </c>
      <c r="K148" t="n">
        <v>51.39</v>
      </c>
      <c r="L148" t="n">
        <v>9</v>
      </c>
      <c r="M148" t="n">
        <v>17</v>
      </c>
      <c r="N148" t="n">
        <v>34.24</v>
      </c>
      <c r="O148" t="n">
        <v>22388.15</v>
      </c>
      <c r="P148" t="n">
        <v>216.1</v>
      </c>
      <c r="Q148" t="n">
        <v>592.7</v>
      </c>
      <c r="R148" t="n">
        <v>44.84</v>
      </c>
      <c r="S148" t="n">
        <v>30.64</v>
      </c>
      <c r="T148" t="n">
        <v>5926.69</v>
      </c>
      <c r="U148" t="n">
        <v>0.68</v>
      </c>
      <c r="V148" t="n">
        <v>0.87</v>
      </c>
      <c r="W148" t="n">
        <v>2.39</v>
      </c>
      <c r="X148" t="n">
        <v>0.37</v>
      </c>
      <c r="Y148" t="n">
        <v>0.5</v>
      </c>
      <c r="Z148" t="n">
        <v>10</v>
      </c>
    </row>
    <row r="149">
      <c r="A149" t="n">
        <v>9</v>
      </c>
      <c r="B149" t="n">
        <v>85</v>
      </c>
      <c r="C149" t="inlineStr">
        <is>
          <t xml:space="preserve">CONCLUIDO	</t>
        </is>
      </c>
      <c r="D149" t="n">
        <v>4.6637</v>
      </c>
      <c r="E149" t="n">
        <v>21.44</v>
      </c>
      <c r="F149" t="n">
        <v>18.49</v>
      </c>
      <c r="G149" t="n">
        <v>65.27</v>
      </c>
      <c r="H149" t="n">
        <v>0.98</v>
      </c>
      <c r="I149" t="n">
        <v>17</v>
      </c>
      <c r="J149" t="n">
        <v>181.12</v>
      </c>
      <c r="K149" t="n">
        <v>51.39</v>
      </c>
      <c r="L149" t="n">
        <v>10</v>
      </c>
      <c r="M149" t="n">
        <v>15</v>
      </c>
      <c r="N149" t="n">
        <v>34.73</v>
      </c>
      <c r="O149" t="n">
        <v>22572.13</v>
      </c>
      <c r="P149" t="n">
        <v>213.21</v>
      </c>
      <c r="Q149" t="n">
        <v>592.67</v>
      </c>
      <c r="R149" t="n">
        <v>43.82</v>
      </c>
      <c r="S149" t="n">
        <v>30.64</v>
      </c>
      <c r="T149" t="n">
        <v>5427.61</v>
      </c>
      <c r="U149" t="n">
        <v>0.7</v>
      </c>
      <c r="V149" t="n">
        <v>0.88</v>
      </c>
      <c r="W149" t="n">
        <v>2.38</v>
      </c>
      <c r="X149" t="n">
        <v>0.34</v>
      </c>
      <c r="Y149" t="n">
        <v>0.5</v>
      </c>
      <c r="Z149" t="n">
        <v>10</v>
      </c>
    </row>
    <row r="150">
      <c r="A150" t="n">
        <v>10</v>
      </c>
      <c r="B150" t="n">
        <v>85</v>
      </c>
      <c r="C150" t="inlineStr">
        <is>
          <t xml:space="preserve">CONCLUIDO	</t>
        </is>
      </c>
      <c r="D150" t="n">
        <v>4.6889</v>
      </c>
      <c r="E150" t="n">
        <v>21.33</v>
      </c>
      <c r="F150" t="n">
        <v>18.45</v>
      </c>
      <c r="G150" t="n">
        <v>73.78</v>
      </c>
      <c r="H150" t="n">
        <v>1.07</v>
      </c>
      <c r="I150" t="n">
        <v>15</v>
      </c>
      <c r="J150" t="n">
        <v>182.62</v>
      </c>
      <c r="K150" t="n">
        <v>51.39</v>
      </c>
      <c r="L150" t="n">
        <v>11</v>
      </c>
      <c r="M150" t="n">
        <v>13</v>
      </c>
      <c r="N150" t="n">
        <v>35.22</v>
      </c>
      <c r="O150" t="n">
        <v>22756.91</v>
      </c>
      <c r="P150" t="n">
        <v>210.04</v>
      </c>
      <c r="Q150" t="n">
        <v>592.7</v>
      </c>
      <c r="R150" t="n">
        <v>42.3</v>
      </c>
      <c r="S150" t="n">
        <v>30.64</v>
      </c>
      <c r="T150" t="n">
        <v>4674.53</v>
      </c>
      <c r="U150" t="n">
        <v>0.72</v>
      </c>
      <c r="V150" t="n">
        <v>0.88</v>
      </c>
      <c r="W150" t="n">
        <v>2.37</v>
      </c>
      <c r="X150" t="n">
        <v>0.29</v>
      </c>
      <c r="Y150" t="n">
        <v>0.5</v>
      </c>
      <c r="Z150" t="n">
        <v>10</v>
      </c>
    </row>
    <row r="151">
      <c r="A151" t="n">
        <v>11</v>
      </c>
      <c r="B151" t="n">
        <v>85</v>
      </c>
      <c r="C151" t="inlineStr">
        <is>
          <t xml:space="preserve">CONCLUIDO	</t>
        </is>
      </c>
      <c r="D151" t="n">
        <v>4.7062</v>
      </c>
      <c r="E151" t="n">
        <v>21.25</v>
      </c>
      <c r="F151" t="n">
        <v>18.4</v>
      </c>
      <c r="G151" t="n">
        <v>78.86</v>
      </c>
      <c r="H151" t="n">
        <v>1.16</v>
      </c>
      <c r="I151" t="n">
        <v>14</v>
      </c>
      <c r="J151" t="n">
        <v>184.12</v>
      </c>
      <c r="K151" t="n">
        <v>51.39</v>
      </c>
      <c r="L151" t="n">
        <v>12</v>
      </c>
      <c r="M151" t="n">
        <v>12</v>
      </c>
      <c r="N151" t="n">
        <v>35.73</v>
      </c>
      <c r="O151" t="n">
        <v>22942.24</v>
      </c>
      <c r="P151" t="n">
        <v>206.57</v>
      </c>
      <c r="Q151" t="n">
        <v>592.67</v>
      </c>
      <c r="R151" t="n">
        <v>40.86</v>
      </c>
      <c r="S151" t="n">
        <v>30.64</v>
      </c>
      <c r="T151" t="n">
        <v>3959.12</v>
      </c>
      <c r="U151" t="n">
        <v>0.75</v>
      </c>
      <c r="V151" t="n">
        <v>0.88</v>
      </c>
      <c r="W151" t="n">
        <v>2.37</v>
      </c>
      <c r="X151" t="n">
        <v>0.24</v>
      </c>
      <c r="Y151" t="n">
        <v>0.5</v>
      </c>
      <c r="Z151" t="n">
        <v>10</v>
      </c>
    </row>
    <row r="152">
      <c r="A152" t="n">
        <v>12</v>
      </c>
      <c r="B152" t="n">
        <v>85</v>
      </c>
      <c r="C152" t="inlineStr">
        <is>
          <t xml:space="preserve">CONCLUIDO	</t>
        </is>
      </c>
      <c r="D152" t="n">
        <v>4.7135</v>
      </c>
      <c r="E152" t="n">
        <v>21.22</v>
      </c>
      <c r="F152" t="n">
        <v>18.4</v>
      </c>
      <c r="G152" t="n">
        <v>84.93000000000001</v>
      </c>
      <c r="H152" t="n">
        <v>1.24</v>
      </c>
      <c r="I152" t="n">
        <v>13</v>
      </c>
      <c r="J152" t="n">
        <v>185.63</v>
      </c>
      <c r="K152" t="n">
        <v>51.39</v>
      </c>
      <c r="L152" t="n">
        <v>13</v>
      </c>
      <c r="M152" t="n">
        <v>11</v>
      </c>
      <c r="N152" t="n">
        <v>36.24</v>
      </c>
      <c r="O152" t="n">
        <v>23128.27</v>
      </c>
      <c r="P152" t="n">
        <v>204.57</v>
      </c>
      <c r="Q152" t="n">
        <v>592.72</v>
      </c>
      <c r="R152" t="n">
        <v>40.88</v>
      </c>
      <c r="S152" t="n">
        <v>30.64</v>
      </c>
      <c r="T152" t="n">
        <v>3975.91</v>
      </c>
      <c r="U152" t="n">
        <v>0.75</v>
      </c>
      <c r="V152" t="n">
        <v>0.88</v>
      </c>
      <c r="W152" t="n">
        <v>2.37</v>
      </c>
      <c r="X152" t="n">
        <v>0.24</v>
      </c>
      <c r="Y152" t="n">
        <v>0.5</v>
      </c>
      <c r="Z152" t="n">
        <v>10</v>
      </c>
    </row>
    <row r="153">
      <c r="A153" t="n">
        <v>13</v>
      </c>
      <c r="B153" t="n">
        <v>85</v>
      </c>
      <c r="C153" t="inlineStr">
        <is>
          <t xml:space="preserve">CONCLUIDO	</t>
        </is>
      </c>
      <c r="D153" t="n">
        <v>4.725</v>
      </c>
      <c r="E153" t="n">
        <v>21.16</v>
      </c>
      <c r="F153" t="n">
        <v>18.38</v>
      </c>
      <c r="G153" t="n">
        <v>91.92</v>
      </c>
      <c r="H153" t="n">
        <v>1.33</v>
      </c>
      <c r="I153" t="n">
        <v>12</v>
      </c>
      <c r="J153" t="n">
        <v>187.14</v>
      </c>
      <c r="K153" t="n">
        <v>51.39</v>
      </c>
      <c r="L153" t="n">
        <v>14</v>
      </c>
      <c r="M153" t="n">
        <v>10</v>
      </c>
      <c r="N153" t="n">
        <v>36.75</v>
      </c>
      <c r="O153" t="n">
        <v>23314.98</v>
      </c>
      <c r="P153" t="n">
        <v>201.93</v>
      </c>
      <c r="Q153" t="n">
        <v>592.6799999999999</v>
      </c>
      <c r="R153" t="n">
        <v>40.28</v>
      </c>
      <c r="S153" t="n">
        <v>30.64</v>
      </c>
      <c r="T153" t="n">
        <v>3680.1</v>
      </c>
      <c r="U153" t="n">
        <v>0.76</v>
      </c>
      <c r="V153" t="n">
        <v>0.88</v>
      </c>
      <c r="W153" t="n">
        <v>2.37</v>
      </c>
      <c r="X153" t="n">
        <v>0.23</v>
      </c>
      <c r="Y153" t="n">
        <v>0.5</v>
      </c>
      <c r="Z153" t="n">
        <v>10</v>
      </c>
    </row>
    <row r="154">
      <c r="A154" t="n">
        <v>14</v>
      </c>
      <c r="B154" t="n">
        <v>85</v>
      </c>
      <c r="C154" t="inlineStr">
        <is>
          <t xml:space="preserve">CONCLUIDO	</t>
        </is>
      </c>
      <c r="D154" t="n">
        <v>4.7385</v>
      </c>
      <c r="E154" t="n">
        <v>21.1</v>
      </c>
      <c r="F154" t="n">
        <v>18.36</v>
      </c>
      <c r="G154" t="n">
        <v>100.14</v>
      </c>
      <c r="H154" t="n">
        <v>1.41</v>
      </c>
      <c r="I154" t="n">
        <v>11</v>
      </c>
      <c r="J154" t="n">
        <v>188.66</v>
      </c>
      <c r="K154" t="n">
        <v>51.39</v>
      </c>
      <c r="L154" t="n">
        <v>15</v>
      </c>
      <c r="M154" t="n">
        <v>9</v>
      </c>
      <c r="N154" t="n">
        <v>37.27</v>
      </c>
      <c r="O154" t="n">
        <v>23502.4</v>
      </c>
      <c r="P154" t="n">
        <v>199.18</v>
      </c>
      <c r="Q154" t="n">
        <v>592.67</v>
      </c>
      <c r="R154" t="n">
        <v>39.43</v>
      </c>
      <c r="S154" t="n">
        <v>30.64</v>
      </c>
      <c r="T154" t="n">
        <v>3262.07</v>
      </c>
      <c r="U154" t="n">
        <v>0.78</v>
      </c>
      <c r="V154" t="n">
        <v>0.88</v>
      </c>
      <c r="W154" t="n">
        <v>2.37</v>
      </c>
      <c r="X154" t="n">
        <v>0.2</v>
      </c>
      <c r="Y154" t="n">
        <v>0.5</v>
      </c>
      <c r="Z154" t="n">
        <v>10</v>
      </c>
    </row>
    <row r="155">
      <c r="A155" t="n">
        <v>15</v>
      </c>
      <c r="B155" t="n">
        <v>85</v>
      </c>
      <c r="C155" t="inlineStr">
        <is>
          <t xml:space="preserve">CONCLUIDO	</t>
        </is>
      </c>
      <c r="D155" t="n">
        <v>4.7514</v>
      </c>
      <c r="E155" t="n">
        <v>21.05</v>
      </c>
      <c r="F155" t="n">
        <v>18.34</v>
      </c>
      <c r="G155" t="n">
        <v>110.01</v>
      </c>
      <c r="H155" t="n">
        <v>1.49</v>
      </c>
      <c r="I155" t="n">
        <v>10</v>
      </c>
      <c r="J155" t="n">
        <v>190.19</v>
      </c>
      <c r="K155" t="n">
        <v>51.39</v>
      </c>
      <c r="L155" t="n">
        <v>16</v>
      </c>
      <c r="M155" t="n">
        <v>8</v>
      </c>
      <c r="N155" t="n">
        <v>37.79</v>
      </c>
      <c r="O155" t="n">
        <v>23690.52</v>
      </c>
      <c r="P155" t="n">
        <v>195</v>
      </c>
      <c r="Q155" t="n">
        <v>592.67</v>
      </c>
      <c r="R155" t="n">
        <v>38.72</v>
      </c>
      <c r="S155" t="n">
        <v>30.64</v>
      </c>
      <c r="T155" t="n">
        <v>2913.18</v>
      </c>
      <c r="U155" t="n">
        <v>0.79</v>
      </c>
      <c r="V155" t="n">
        <v>0.88</v>
      </c>
      <c r="W155" t="n">
        <v>2.37</v>
      </c>
      <c r="X155" t="n">
        <v>0.18</v>
      </c>
      <c r="Y155" t="n">
        <v>0.5</v>
      </c>
      <c r="Z155" t="n">
        <v>10</v>
      </c>
    </row>
    <row r="156">
      <c r="A156" t="n">
        <v>16</v>
      </c>
      <c r="B156" t="n">
        <v>85</v>
      </c>
      <c r="C156" t="inlineStr">
        <is>
          <t xml:space="preserve">CONCLUIDO	</t>
        </is>
      </c>
      <c r="D156" t="n">
        <v>4.7494</v>
      </c>
      <c r="E156" t="n">
        <v>21.06</v>
      </c>
      <c r="F156" t="n">
        <v>18.34</v>
      </c>
      <c r="G156" t="n">
        <v>110.06</v>
      </c>
      <c r="H156" t="n">
        <v>1.57</v>
      </c>
      <c r="I156" t="n">
        <v>10</v>
      </c>
      <c r="J156" t="n">
        <v>191.72</v>
      </c>
      <c r="K156" t="n">
        <v>51.39</v>
      </c>
      <c r="L156" t="n">
        <v>17</v>
      </c>
      <c r="M156" t="n">
        <v>8</v>
      </c>
      <c r="N156" t="n">
        <v>38.33</v>
      </c>
      <c r="O156" t="n">
        <v>23879.37</v>
      </c>
      <c r="P156" t="n">
        <v>190.76</v>
      </c>
      <c r="Q156" t="n">
        <v>592.67</v>
      </c>
      <c r="R156" t="n">
        <v>38.96</v>
      </c>
      <c r="S156" t="n">
        <v>30.64</v>
      </c>
      <c r="T156" t="n">
        <v>3030.87</v>
      </c>
      <c r="U156" t="n">
        <v>0.79</v>
      </c>
      <c r="V156" t="n">
        <v>0.88</v>
      </c>
      <c r="W156" t="n">
        <v>2.37</v>
      </c>
      <c r="X156" t="n">
        <v>0.19</v>
      </c>
      <c r="Y156" t="n">
        <v>0.5</v>
      </c>
      <c r="Z156" t="n">
        <v>10</v>
      </c>
    </row>
    <row r="157">
      <c r="A157" t="n">
        <v>17</v>
      </c>
      <c r="B157" t="n">
        <v>85</v>
      </c>
      <c r="C157" t="inlineStr">
        <is>
          <t xml:space="preserve">CONCLUIDO	</t>
        </is>
      </c>
      <c r="D157" t="n">
        <v>4.761</v>
      </c>
      <c r="E157" t="n">
        <v>21</v>
      </c>
      <c r="F157" t="n">
        <v>18.33</v>
      </c>
      <c r="G157" t="n">
        <v>122.18</v>
      </c>
      <c r="H157" t="n">
        <v>1.65</v>
      </c>
      <c r="I157" t="n">
        <v>9</v>
      </c>
      <c r="J157" t="n">
        <v>193.26</v>
      </c>
      <c r="K157" t="n">
        <v>51.39</v>
      </c>
      <c r="L157" t="n">
        <v>18</v>
      </c>
      <c r="M157" t="n">
        <v>5</v>
      </c>
      <c r="N157" t="n">
        <v>38.86</v>
      </c>
      <c r="O157" t="n">
        <v>24068.93</v>
      </c>
      <c r="P157" t="n">
        <v>190.37</v>
      </c>
      <c r="Q157" t="n">
        <v>592.67</v>
      </c>
      <c r="R157" t="n">
        <v>38.44</v>
      </c>
      <c r="S157" t="n">
        <v>30.64</v>
      </c>
      <c r="T157" t="n">
        <v>2775.16</v>
      </c>
      <c r="U157" t="n">
        <v>0.8</v>
      </c>
      <c r="V157" t="n">
        <v>0.88</v>
      </c>
      <c r="W157" t="n">
        <v>2.37</v>
      </c>
      <c r="X157" t="n">
        <v>0.17</v>
      </c>
      <c r="Y157" t="n">
        <v>0.5</v>
      </c>
      <c r="Z157" t="n">
        <v>10</v>
      </c>
    </row>
    <row r="158">
      <c r="A158" t="n">
        <v>18</v>
      </c>
      <c r="B158" t="n">
        <v>85</v>
      </c>
      <c r="C158" t="inlineStr">
        <is>
          <t xml:space="preserve">CONCLUIDO	</t>
        </is>
      </c>
      <c r="D158" t="n">
        <v>4.7605</v>
      </c>
      <c r="E158" t="n">
        <v>21.01</v>
      </c>
      <c r="F158" t="n">
        <v>18.33</v>
      </c>
      <c r="G158" t="n">
        <v>122.19</v>
      </c>
      <c r="H158" t="n">
        <v>1.73</v>
      </c>
      <c r="I158" t="n">
        <v>9</v>
      </c>
      <c r="J158" t="n">
        <v>194.8</v>
      </c>
      <c r="K158" t="n">
        <v>51.39</v>
      </c>
      <c r="L158" t="n">
        <v>19</v>
      </c>
      <c r="M158" t="n">
        <v>5</v>
      </c>
      <c r="N158" t="n">
        <v>39.41</v>
      </c>
      <c r="O158" t="n">
        <v>24259.23</v>
      </c>
      <c r="P158" t="n">
        <v>186.45</v>
      </c>
      <c r="Q158" t="n">
        <v>592.6799999999999</v>
      </c>
      <c r="R158" t="n">
        <v>38.41</v>
      </c>
      <c r="S158" t="n">
        <v>30.64</v>
      </c>
      <c r="T158" t="n">
        <v>2761.03</v>
      </c>
      <c r="U158" t="n">
        <v>0.8</v>
      </c>
      <c r="V158" t="n">
        <v>0.88</v>
      </c>
      <c r="W158" t="n">
        <v>2.37</v>
      </c>
      <c r="X158" t="n">
        <v>0.17</v>
      </c>
      <c r="Y158" t="n">
        <v>0.5</v>
      </c>
      <c r="Z158" t="n">
        <v>10</v>
      </c>
    </row>
    <row r="159">
      <c r="A159" t="n">
        <v>19</v>
      </c>
      <c r="B159" t="n">
        <v>85</v>
      </c>
      <c r="C159" t="inlineStr">
        <is>
          <t xml:space="preserve">CONCLUIDO	</t>
        </is>
      </c>
      <c r="D159" t="n">
        <v>4.7721</v>
      </c>
      <c r="E159" t="n">
        <v>20.96</v>
      </c>
      <c r="F159" t="n">
        <v>18.31</v>
      </c>
      <c r="G159" t="n">
        <v>137.34</v>
      </c>
      <c r="H159" t="n">
        <v>1.81</v>
      </c>
      <c r="I159" t="n">
        <v>8</v>
      </c>
      <c r="J159" t="n">
        <v>196.35</v>
      </c>
      <c r="K159" t="n">
        <v>51.39</v>
      </c>
      <c r="L159" t="n">
        <v>20</v>
      </c>
      <c r="M159" t="n">
        <v>0</v>
      </c>
      <c r="N159" t="n">
        <v>39.96</v>
      </c>
      <c r="O159" t="n">
        <v>24450.27</v>
      </c>
      <c r="P159" t="n">
        <v>186.49</v>
      </c>
      <c r="Q159" t="n">
        <v>592.71</v>
      </c>
      <c r="R159" t="n">
        <v>37.67</v>
      </c>
      <c r="S159" t="n">
        <v>30.64</v>
      </c>
      <c r="T159" t="n">
        <v>2398.83</v>
      </c>
      <c r="U159" t="n">
        <v>0.8100000000000001</v>
      </c>
      <c r="V159" t="n">
        <v>0.88</v>
      </c>
      <c r="W159" t="n">
        <v>2.38</v>
      </c>
      <c r="X159" t="n">
        <v>0.15</v>
      </c>
      <c r="Y159" t="n">
        <v>0.5</v>
      </c>
      <c r="Z159" t="n">
        <v>10</v>
      </c>
    </row>
    <row r="160">
      <c r="A160" t="n">
        <v>0</v>
      </c>
      <c r="B160" t="n">
        <v>20</v>
      </c>
      <c r="C160" t="inlineStr">
        <is>
          <t xml:space="preserve">CONCLUIDO	</t>
        </is>
      </c>
      <c r="D160" t="n">
        <v>4.4779</v>
      </c>
      <c r="E160" t="n">
        <v>22.33</v>
      </c>
      <c r="F160" t="n">
        <v>19.66</v>
      </c>
      <c r="G160" t="n">
        <v>15.52</v>
      </c>
      <c r="H160" t="n">
        <v>0.34</v>
      </c>
      <c r="I160" t="n">
        <v>76</v>
      </c>
      <c r="J160" t="n">
        <v>51.33</v>
      </c>
      <c r="K160" t="n">
        <v>24.83</v>
      </c>
      <c r="L160" t="n">
        <v>1</v>
      </c>
      <c r="M160" t="n">
        <v>74</v>
      </c>
      <c r="N160" t="n">
        <v>5.51</v>
      </c>
      <c r="O160" t="n">
        <v>6564.78</v>
      </c>
      <c r="P160" t="n">
        <v>104.7</v>
      </c>
      <c r="Q160" t="n">
        <v>592.71</v>
      </c>
      <c r="R160" t="n">
        <v>80.18000000000001</v>
      </c>
      <c r="S160" t="n">
        <v>30.64</v>
      </c>
      <c r="T160" t="n">
        <v>23310.2</v>
      </c>
      <c r="U160" t="n">
        <v>0.38</v>
      </c>
      <c r="V160" t="n">
        <v>0.82</v>
      </c>
      <c r="W160" t="n">
        <v>2.47</v>
      </c>
      <c r="X160" t="n">
        <v>1.5</v>
      </c>
      <c r="Y160" t="n">
        <v>0.5</v>
      </c>
      <c r="Z160" t="n">
        <v>10</v>
      </c>
    </row>
    <row r="161">
      <c r="A161" t="n">
        <v>1</v>
      </c>
      <c r="B161" t="n">
        <v>20</v>
      </c>
      <c r="C161" t="inlineStr">
        <is>
          <t xml:space="preserve">CONCLUIDO	</t>
        </is>
      </c>
      <c r="D161" t="n">
        <v>4.7675</v>
      </c>
      <c r="E161" t="n">
        <v>20.98</v>
      </c>
      <c r="F161" t="n">
        <v>18.81</v>
      </c>
      <c r="G161" t="n">
        <v>33.2</v>
      </c>
      <c r="H161" t="n">
        <v>0.66</v>
      </c>
      <c r="I161" t="n">
        <v>34</v>
      </c>
      <c r="J161" t="n">
        <v>52.47</v>
      </c>
      <c r="K161" t="n">
        <v>24.83</v>
      </c>
      <c r="L161" t="n">
        <v>2</v>
      </c>
      <c r="M161" t="n">
        <v>23</v>
      </c>
      <c r="N161" t="n">
        <v>5.64</v>
      </c>
      <c r="O161" t="n">
        <v>6705.1</v>
      </c>
      <c r="P161" t="n">
        <v>89.76000000000001</v>
      </c>
      <c r="Q161" t="n">
        <v>592.6799999999999</v>
      </c>
      <c r="R161" t="n">
        <v>53.2</v>
      </c>
      <c r="S161" t="n">
        <v>30.64</v>
      </c>
      <c r="T161" t="n">
        <v>10029.56</v>
      </c>
      <c r="U161" t="n">
        <v>0.58</v>
      </c>
      <c r="V161" t="n">
        <v>0.86</v>
      </c>
      <c r="W161" t="n">
        <v>2.42</v>
      </c>
      <c r="X161" t="n">
        <v>0.65</v>
      </c>
      <c r="Y161" t="n">
        <v>0.5</v>
      </c>
      <c r="Z161" t="n">
        <v>10</v>
      </c>
    </row>
    <row r="162">
      <c r="A162" t="n">
        <v>2</v>
      </c>
      <c r="B162" t="n">
        <v>20</v>
      </c>
      <c r="C162" t="inlineStr">
        <is>
          <t xml:space="preserve">CONCLUIDO	</t>
        </is>
      </c>
      <c r="D162" t="n">
        <v>4.7802</v>
      </c>
      <c r="E162" t="n">
        <v>20.92</v>
      </c>
      <c r="F162" t="n">
        <v>18.79</v>
      </c>
      <c r="G162" t="n">
        <v>36.37</v>
      </c>
      <c r="H162" t="n">
        <v>0.97</v>
      </c>
      <c r="I162" t="n">
        <v>31</v>
      </c>
      <c r="J162" t="n">
        <v>53.61</v>
      </c>
      <c r="K162" t="n">
        <v>24.83</v>
      </c>
      <c r="L162" t="n">
        <v>3</v>
      </c>
      <c r="M162" t="n">
        <v>0</v>
      </c>
      <c r="N162" t="n">
        <v>5.78</v>
      </c>
      <c r="O162" t="n">
        <v>6845.59</v>
      </c>
      <c r="P162" t="n">
        <v>89.43000000000001</v>
      </c>
      <c r="Q162" t="n">
        <v>592.72</v>
      </c>
      <c r="R162" t="n">
        <v>51.83</v>
      </c>
      <c r="S162" t="n">
        <v>30.64</v>
      </c>
      <c r="T162" t="n">
        <v>9360.780000000001</v>
      </c>
      <c r="U162" t="n">
        <v>0.59</v>
      </c>
      <c r="V162" t="n">
        <v>0.86</v>
      </c>
      <c r="W162" t="n">
        <v>2.44</v>
      </c>
      <c r="X162" t="n">
        <v>0.63</v>
      </c>
      <c r="Y162" t="n">
        <v>0.5</v>
      </c>
      <c r="Z162" t="n">
        <v>10</v>
      </c>
    </row>
    <row r="163">
      <c r="A163" t="n">
        <v>0</v>
      </c>
      <c r="B163" t="n">
        <v>65</v>
      </c>
      <c r="C163" t="inlineStr">
        <is>
          <t xml:space="preserve">CONCLUIDO	</t>
        </is>
      </c>
      <c r="D163" t="n">
        <v>3.5245</v>
      </c>
      <c r="E163" t="n">
        <v>28.37</v>
      </c>
      <c r="F163" t="n">
        <v>21.59</v>
      </c>
      <c r="G163" t="n">
        <v>7.67</v>
      </c>
      <c r="H163" t="n">
        <v>0.13</v>
      </c>
      <c r="I163" t="n">
        <v>169</v>
      </c>
      <c r="J163" t="n">
        <v>133.21</v>
      </c>
      <c r="K163" t="n">
        <v>46.47</v>
      </c>
      <c r="L163" t="n">
        <v>1</v>
      </c>
      <c r="M163" t="n">
        <v>167</v>
      </c>
      <c r="N163" t="n">
        <v>20.75</v>
      </c>
      <c r="O163" t="n">
        <v>16663.42</v>
      </c>
      <c r="P163" t="n">
        <v>234.52</v>
      </c>
      <c r="Q163" t="n">
        <v>592.79</v>
      </c>
      <c r="R163" t="n">
        <v>139.86</v>
      </c>
      <c r="S163" t="n">
        <v>30.64</v>
      </c>
      <c r="T163" t="n">
        <v>52686.92</v>
      </c>
      <c r="U163" t="n">
        <v>0.22</v>
      </c>
      <c r="V163" t="n">
        <v>0.75</v>
      </c>
      <c r="W163" t="n">
        <v>2.63</v>
      </c>
      <c r="X163" t="n">
        <v>3.43</v>
      </c>
      <c r="Y163" t="n">
        <v>0.5</v>
      </c>
      <c r="Z163" t="n">
        <v>10</v>
      </c>
    </row>
    <row r="164">
      <c r="A164" t="n">
        <v>1</v>
      </c>
      <c r="B164" t="n">
        <v>65</v>
      </c>
      <c r="C164" t="inlineStr">
        <is>
          <t xml:space="preserve">CONCLUIDO	</t>
        </is>
      </c>
      <c r="D164" t="n">
        <v>4.1719</v>
      </c>
      <c r="E164" t="n">
        <v>23.97</v>
      </c>
      <c r="F164" t="n">
        <v>19.69</v>
      </c>
      <c r="G164" t="n">
        <v>15.35</v>
      </c>
      <c r="H164" t="n">
        <v>0.26</v>
      </c>
      <c r="I164" t="n">
        <v>77</v>
      </c>
      <c r="J164" t="n">
        <v>134.55</v>
      </c>
      <c r="K164" t="n">
        <v>46.47</v>
      </c>
      <c r="L164" t="n">
        <v>2</v>
      </c>
      <c r="M164" t="n">
        <v>75</v>
      </c>
      <c r="N164" t="n">
        <v>21.09</v>
      </c>
      <c r="O164" t="n">
        <v>16828.84</v>
      </c>
      <c r="P164" t="n">
        <v>210.6</v>
      </c>
      <c r="Q164" t="n">
        <v>592.6900000000001</v>
      </c>
      <c r="R164" t="n">
        <v>80.67</v>
      </c>
      <c r="S164" t="n">
        <v>30.64</v>
      </c>
      <c r="T164" t="n">
        <v>23549.33</v>
      </c>
      <c r="U164" t="n">
        <v>0.38</v>
      </c>
      <c r="V164" t="n">
        <v>0.82</v>
      </c>
      <c r="W164" t="n">
        <v>2.49</v>
      </c>
      <c r="X164" t="n">
        <v>1.53</v>
      </c>
      <c r="Y164" t="n">
        <v>0.5</v>
      </c>
      <c r="Z164" t="n">
        <v>10</v>
      </c>
    </row>
    <row r="165">
      <c r="A165" t="n">
        <v>2</v>
      </c>
      <c r="B165" t="n">
        <v>65</v>
      </c>
      <c r="C165" t="inlineStr">
        <is>
          <t xml:space="preserve">CONCLUIDO	</t>
        </is>
      </c>
      <c r="D165" t="n">
        <v>4.4164</v>
      </c>
      <c r="E165" t="n">
        <v>22.64</v>
      </c>
      <c r="F165" t="n">
        <v>19.13</v>
      </c>
      <c r="G165" t="n">
        <v>23.42</v>
      </c>
      <c r="H165" t="n">
        <v>0.39</v>
      </c>
      <c r="I165" t="n">
        <v>49</v>
      </c>
      <c r="J165" t="n">
        <v>135.9</v>
      </c>
      <c r="K165" t="n">
        <v>46.47</v>
      </c>
      <c r="L165" t="n">
        <v>3</v>
      </c>
      <c r="M165" t="n">
        <v>47</v>
      </c>
      <c r="N165" t="n">
        <v>21.43</v>
      </c>
      <c r="O165" t="n">
        <v>16994.64</v>
      </c>
      <c r="P165" t="n">
        <v>201.29</v>
      </c>
      <c r="Q165" t="n">
        <v>592.6799999999999</v>
      </c>
      <c r="R165" t="n">
        <v>62.98</v>
      </c>
      <c r="S165" t="n">
        <v>30.64</v>
      </c>
      <c r="T165" t="n">
        <v>14845.06</v>
      </c>
      <c r="U165" t="n">
        <v>0.49</v>
      </c>
      <c r="V165" t="n">
        <v>0.85</v>
      </c>
      <c r="W165" t="n">
        <v>2.44</v>
      </c>
      <c r="X165" t="n">
        <v>0.97</v>
      </c>
      <c r="Y165" t="n">
        <v>0.5</v>
      </c>
      <c r="Z165" t="n">
        <v>10</v>
      </c>
    </row>
    <row r="166">
      <c r="A166" t="n">
        <v>3</v>
      </c>
      <c r="B166" t="n">
        <v>65</v>
      </c>
      <c r="C166" t="inlineStr">
        <is>
          <t xml:space="preserve">CONCLUIDO	</t>
        </is>
      </c>
      <c r="D166" t="n">
        <v>4.541</v>
      </c>
      <c r="E166" t="n">
        <v>22.02</v>
      </c>
      <c r="F166" t="n">
        <v>18.86</v>
      </c>
      <c r="G166" t="n">
        <v>31.44</v>
      </c>
      <c r="H166" t="n">
        <v>0.52</v>
      </c>
      <c r="I166" t="n">
        <v>36</v>
      </c>
      <c r="J166" t="n">
        <v>137.25</v>
      </c>
      <c r="K166" t="n">
        <v>46.47</v>
      </c>
      <c r="L166" t="n">
        <v>4</v>
      </c>
      <c r="M166" t="n">
        <v>34</v>
      </c>
      <c r="N166" t="n">
        <v>21.78</v>
      </c>
      <c r="O166" t="n">
        <v>17160.92</v>
      </c>
      <c r="P166" t="n">
        <v>195.42</v>
      </c>
      <c r="Q166" t="n">
        <v>592.67</v>
      </c>
      <c r="R166" t="n">
        <v>54.81</v>
      </c>
      <c r="S166" t="n">
        <v>30.64</v>
      </c>
      <c r="T166" t="n">
        <v>10826.96</v>
      </c>
      <c r="U166" t="n">
        <v>0.5600000000000001</v>
      </c>
      <c r="V166" t="n">
        <v>0.86</v>
      </c>
      <c r="W166" t="n">
        <v>2.42</v>
      </c>
      <c r="X166" t="n">
        <v>0.7</v>
      </c>
      <c r="Y166" t="n">
        <v>0.5</v>
      </c>
      <c r="Z166" t="n">
        <v>10</v>
      </c>
    </row>
    <row r="167">
      <c r="A167" t="n">
        <v>4</v>
      </c>
      <c r="B167" t="n">
        <v>65</v>
      </c>
      <c r="C167" t="inlineStr">
        <is>
          <t xml:space="preserve">CONCLUIDO	</t>
        </is>
      </c>
      <c r="D167" t="n">
        <v>4.6088</v>
      </c>
      <c r="E167" t="n">
        <v>21.7</v>
      </c>
      <c r="F167" t="n">
        <v>18.73</v>
      </c>
      <c r="G167" t="n">
        <v>38.75</v>
      </c>
      <c r="H167" t="n">
        <v>0.64</v>
      </c>
      <c r="I167" t="n">
        <v>29</v>
      </c>
      <c r="J167" t="n">
        <v>138.6</v>
      </c>
      <c r="K167" t="n">
        <v>46.47</v>
      </c>
      <c r="L167" t="n">
        <v>5</v>
      </c>
      <c r="M167" t="n">
        <v>27</v>
      </c>
      <c r="N167" t="n">
        <v>22.13</v>
      </c>
      <c r="O167" t="n">
        <v>17327.69</v>
      </c>
      <c r="P167" t="n">
        <v>190.75</v>
      </c>
      <c r="Q167" t="n">
        <v>592.67</v>
      </c>
      <c r="R167" t="n">
        <v>51.08</v>
      </c>
      <c r="S167" t="n">
        <v>30.64</v>
      </c>
      <c r="T167" t="n">
        <v>8998.379999999999</v>
      </c>
      <c r="U167" t="n">
        <v>0.6</v>
      </c>
      <c r="V167" t="n">
        <v>0.86</v>
      </c>
      <c r="W167" t="n">
        <v>2.4</v>
      </c>
      <c r="X167" t="n">
        <v>0.57</v>
      </c>
      <c r="Y167" t="n">
        <v>0.5</v>
      </c>
      <c r="Z167" t="n">
        <v>10</v>
      </c>
    </row>
    <row r="168">
      <c r="A168" t="n">
        <v>5</v>
      </c>
      <c r="B168" t="n">
        <v>65</v>
      </c>
      <c r="C168" t="inlineStr">
        <is>
          <t xml:space="preserve">CONCLUIDO	</t>
        </is>
      </c>
      <c r="D168" t="n">
        <v>4.6601</v>
      </c>
      <c r="E168" t="n">
        <v>21.46</v>
      </c>
      <c r="F168" t="n">
        <v>18.62</v>
      </c>
      <c r="G168" t="n">
        <v>46.56</v>
      </c>
      <c r="H168" t="n">
        <v>0.76</v>
      </c>
      <c r="I168" t="n">
        <v>24</v>
      </c>
      <c r="J168" t="n">
        <v>139.95</v>
      </c>
      <c r="K168" t="n">
        <v>46.47</v>
      </c>
      <c r="L168" t="n">
        <v>6</v>
      </c>
      <c r="M168" t="n">
        <v>22</v>
      </c>
      <c r="N168" t="n">
        <v>22.49</v>
      </c>
      <c r="O168" t="n">
        <v>17494.97</v>
      </c>
      <c r="P168" t="n">
        <v>185.92</v>
      </c>
      <c r="Q168" t="n">
        <v>592.67</v>
      </c>
      <c r="R168" t="n">
        <v>47.78</v>
      </c>
      <c r="S168" t="n">
        <v>30.64</v>
      </c>
      <c r="T168" t="n">
        <v>7369.16</v>
      </c>
      <c r="U168" t="n">
        <v>0.64</v>
      </c>
      <c r="V168" t="n">
        <v>0.87</v>
      </c>
      <c r="W168" t="n">
        <v>2.39</v>
      </c>
      <c r="X168" t="n">
        <v>0.47</v>
      </c>
      <c r="Y168" t="n">
        <v>0.5</v>
      </c>
      <c r="Z168" t="n">
        <v>10</v>
      </c>
    </row>
    <row r="169">
      <c r="A169" t="n">
        <v>6</v>
      </c>
      <c r="B169" t="n">
        <v>65</v>
      </c>
      <c r="C169" t="inlineStr">
        <is>
          <t xml:space="preserve">CONCLUIDO	</t>
        </is>
      </c>
      <c r="D169" t="n">
        <v>4.7038</v>
      </c>
      <c r="E169" t="n">
        <v>21.26</v>
      </c>
      <c r="F169" t="n">
        <v>18.53</v>
      </c>
      <c r="G169" t="n">
        <v>55.6</v>
      </c>
      <c r="H169" t="n">
        <v>0.88</v>
      </c>
      <c r="I169" t="n">
        <v>20</v>
      </c>
      <c r="J169" t="n">
        <v>141.31</v>
      </c>
      <c r="K169" t="n">
        <v>46.47</v>
      </c>
      <c r="L169" t="n">
        <v>7</v>
      </c>
      <c r="M169" t="n">
        <v>18</v>
      </c>
      <c r="N169" t="n">
        <v>22.85</v>
      </c>
      <c r="O169" t="n">
        <v>17662.75</v>
      </c>
      <c r="P169" t="n">
        <v>182.55</v>
      </c>
      <c r="Q169" t="n">
        <v>592.6799999999999</v>
      </c>
      <c r="R169" t="n">
        <v>44.97</v>
      </c>
      <c r="S169" t="n">
        <v>30.64</v>
      </c>
      <c r="T169" t="n">
        <v>5986.82</v>
      </c>
      <c r="U169" t="n">
        <v>0.68</v>
      </c>
      <c r="V169" t="n">
        <v>0.87</v>
      </c>
      <c r="W169" t="n">
        <v>2.38</v>
      </c>
      <c r="X169" t="n">
        <v>0.38</v>
      </c>
      <c r="Y169" t="n">
        <v>0.5</v>
      </c>
      <c r="Z169" t="n">
        <v>10</v>
      </c>
    </row>
    <row r="170">
      <c r="A170" t="n">
        <v>7</v>
      </c>
      <c r="B170" t="n">
        <v>65</v>
      </c>
      <c r="C170" t="inlineStr">
        <is>
          <t xml:space="preserve">CONCLUIDO	</t>
        </is>
      </c>
      <c r="D170" t="n">
        <v>4.7343</v>
      </c>
      <c r="E170" t="n">
        <v>21.12</v>
      </c>
      <c r="F170" t="n">
        <v>18.48</v>
      </c>
      <c r="G170" t="n">
        <v>65.22</v>
      </c>
      <c r="H170" t="n">
        <v>0.99</v>
      </c>
      <c r="I170" t="n">
        <v>17</v>
      </c>
      <c r="J170" t="n">
        <v>142.68</v>
      </c>
      <c r="K170" t="n">
        <v>46.47</v>
      </c>
      <c r="L170" t="n">
        <v>8</v>
      </c>
      <c r="M170" t="n">
        <v>15</v>
      </c>
      <c r="N170" t="n">
        <v>23.21</v>
      </c>
      <c r="O170" t="n">
        <v>17831.04</v>
      </c>
      <c r="P170" t="n">
        <v>176.86</v>
      </c>
      <c r="Q170" t="n">
        <v>592.6799999999999</v>
      </c>
      <c r="R170" t="n">
        <v>43.08</v>
      </c>
      <c r="S170" t="n">
        <v>30.64</v>
      </c>
      <c r="T170" t="n">
        <v>5058.33</v>
      </c>
      <c r="U170" t="n">
        <v>0.71</v>
      </c>
      <c r="V170" t="n">
        <v>0.88</v>
      </c>
      <c r="W170" t="n">
        <v>2.38</v>
      </c>
      <c r="X170" t="n">
        <v>0.32</v>
      </c>
      <c r="Y170" t="n">
        <v>0.5</v>
      </c>
      <c r="Z170" t="n">
        <v>10</v>
      </c>
    </row>
    <row r="171">
      <c r="A171" t="n">
        <v>8</v>
      </c>
      <c r="B171" t="n">
        <v>65</v>
      </c>
      <c r="C171" t="inlineStr">
        <is>
          <t xml:space="preserve">CONCLUIDO	</t>
        </is>
      </c>
      <c r="D171" t="n">
        <v>4.7552</v>
      </c>
      <c r="E171" t="n">
        <v>21.03</v>
      </c>
      <c r="F171" t="n">
        <v>18.44</v>
      </c>
      <c r="G171" t="n">
        <v>73.76000000000001</v>
      </c>
      <c r="H171" t="n">
        <v>1.11</v>
      </c>
      <c r="I171" t="n">
        <v>15</v>
      </c>
      <c r="J171" t="n">
        <v>144.05</v>
      </c>
      <c r="K171" t="n">
        <v>46.47</v>
      </c>
      <c r="L171" t="n">
        <v>9</v>
      </c>
      <c r="M171" t="n">
        <v>13</v>
      </c>
      <c r="N171" t="n">
        <v>23.58</v>
      </c>
      <c r="O171" t="n">
        <v>17999.83</v>
      </c>
      <c r="P171" t="n">
        <v>173.44</v>
      </c>
      <c r="Q171" t="n">
        <v>592.67</v>
      </c>
      <c r="R171" t="n">
        <v>42.08</v>
      </c>
      <c r="S171" t="n">
        <v>30.64</v>
      </c>
      <c r="T171" t="n">
        <v>4564.87</v>
      </c>
      <c r="U171" t="n">
        <v>0.73</v>
      </c>
      <c r="V171" t="n">
        <v>0.88</v>
      </c>
      <c r="W171" t="n">
        <v>2.38</v>
      </c>
      <c r="X171" t="n">
        <v>0.28</v>
      </c>
      <c r="Y171" t="n">
        <v>0.5</v>
      </c>
      <c r="Z171" t="n">
        <v>10</v>
      </c>
    </row>
    <row r="172">
      <c r="A172" t="n">
        <v>9</v>
      </c>
      <c r="B172" t="n">
        <v>65</v>
      </c>
      <c r="C172" t="inlineStr">
        <is>
          <t xml:space="preserve">CONCLUIDO	</t>
        </is>
      </c>
      <c r="D172" t="n">
        <v>4.7664</v>
      </c>
      <c r="E172" t="n">
        <v>20.98</v>
      </c>
      <c r="F172" t="n">
        <v>18.42</v>
      </c>
      <c r="G172" t="n">
        <v>78.94</v>
      </c>
      <c r="H172" t="n">
        <v>1.22</v>
      </c>
      <c r="I172" t="n">
        <v>14</v>
      </c>
      <c r="J172" t="n">
        <v>145.42</v>
      </c>
      <c r="K172" t="n">
        <v>46.47</v>
      </c>
      <c r="L172" t="n">
        <v>10</v>
      </c>
      <c r="M172" t="n">
        <v>12</v>
      </c>
      <c r="N172" t="n">
        <v>23.95</v>
      </c>
      <c r="O172" t="n">
        <v>18169.15</v>
      </c>
      <c r="P172" t="n">
        <v>169.14</v>
      </c>
      <c r="Q172" t="n">
        <v>592.67</v>
      </c>
      <c r="R172" t="n">
        <v>41.23</v>
      </c>
      <c r="S172" t="n">
        <v>30.64</v>
      </c>
      <c r="T172" t="n">
        <v>4144.53</v>
      </c>
      <c r="U172" t="n">
        <v>0.74</v>
      </c>
      <c r="V172" t="n">
        <v>0.88</v>
      </c>
      <c r="W172" t="n">
        <v>2.38</v>
      </c>
      <c r="X172" t="n">
        <v>0.26</v>
      </c>
      <c r="Y172" t="n">
        <v>0.5</v>
      </c>
      <c r="Z172" t="n">
        <v>10</v>
      </c>
    </row>
    <row r="173">
      <c r="A173" t="n">
        <v>10</v>
      </c>
      <c r="B173" t="n">
        <v>65</v>
      </c>
      <c r="C173" t="inlineStr">
        <is>
          <t xml:space="preserve">CONCLUIDO	</t>
        </is>
      </c>
      <c r="D173" t="n">
        <v>4.7879</v>
      </c>
      <c r="E173" t="n">
        <v>20.89</v>
      </c>
      <c r="F173" t="n">
        <v>18.38</v>
      </c>
      <c r="G173" t="n">
        <v>91.89</v>
      </c>
      <c r="H173" t="n">
        <v>1.33</v>
      </c>
      <c r="I173" t="n">
        <v>12</v>
      </c>
      <c r="J173" t="n">
        <v>146.8</v>
      </c>
      <c r="K173" t="n">
        <v>46.47</v>
      </c>
      <c r="L173" t="n">
        <v>11</v>
      </c>
      <c r="M173" t="n">
        <v>10</v>
      </c>
      <c r="N173" t="n">
        <v>24.33</v>
      </c>
      <c r="O173" t="n">
        <v>18338.99</v>
      </c>
      <c r="P173" t="n">
        <v>164.49</v>
      </c>
      <c r="Q173" t="n">
        <v>592.6799999999999</v>
      </c>
      <c r="R173" t="n">
        <v>40.12</v>
      </c>
      <c r="S173" t="n">
        <v>30.64</v>
      </c>
      <c r="T173" t="n">
        <v>3602.87</v>
      </c>
      <c r="U173" t="n">
        <v>0.76</v>
      </c>
      <c r="V173" t="n">
        <v>0.88</v>
      </c>
      <c r="W173" t="n">
        <v>2.37</v>
      </c>
      <c r="X173" t="n">
        <v>0.22</v>
      </c>
      <c r="Y173" t="n">
        <v>0.5</v>
      </c>
      <c r="Z173" t="n">
        <v>10</v>
      </c>
    </row>
    <row r="174">
      <c r="A174" t="n">
        <v>11</v>
      </c>
      <c r="B174" t="n">
        <v>65</v>
      </c>
      <c r="C174" t="inlineStr">
        <is>
          <t xml:space="preserve">CONCLUIDO	</t>
        </is>
      </c>
      <c r="D174" t="n">
        <v>4.7981</v>
      </c>
      <c r="E174" t="n">
        <v>20.84</v>
      </c>
      <c r="F174" t="n">
        <v>18.36</v>
      </c>
      <c r="G174" t="n">
        <v>100.15</v>
      </c>
      <c r="H174" t="n">
        <v>1.43</v>
      </c>
      <c r="I174" t="n">
        <v>11</v>
      </c>
      <c r="J174" t="n">
        <v>148.18</v>
      </c>
      <c r="K174" t="n">
        <v>46.47</v>
      </c>
      <c r="L174" t="n">
        <v>12</v>
      </c>
      <c r="M174" t="n">
        <v>6</v>
      </c>
      <c r="N174" t="n">
        <v>24.71</v>
      </c>
      <c r="O174" t="n">
        <v>18509.36</v>
      </c>
      <c r="P174" t="n">
        <v>161.65</v>
      </c>
      <c r="Q174" t="n">
        <v>592.6799999999999</v>
      </c>
      <c r="R174" t="n">
        <v>39.53</v>
      </c>
      <c r="S174" t="n">
        <v>30.64</v>
      </c>
      <c r="T174" t="n">
        <v>3310.32</v>
      </c>
      <c r="U174" t="n">
        <v>0.78</v>
      </c>
      <c r="V174" t="n">
        <v>0.88</v>
      </c>
      <c r="W174" t="n">
        <v>2.37</v>
      </c>
      <c r="X174" t="n">
        <v>0.2</v>
      </c>
      <c r="Y174" t="n">
        <v>0.5</v>
      </c>
      <c r="Z174" t="n">
        <v>10</v>
      </c>
    </row>
    <row r="175">
      <c r="A175" t="n">
        <v>12</v>
      </c>
      <c r="B175" t="n">
        <v>65</v>
      </c>
      <c r="C175" t="inlineStr">
        <is>
          <t xml:space="preserve">CONCLUIDO	</t>
        </is>
      </c>
      <c r="D175" t="n">
        <v>4.7992</v>
      </c>
      <c r="E175" t="n">
        <v>20.84</v>
      </c>
      <c r="F175" t="n">
        <v>18.36</v>
      </c>
      <c r="G175" t="n">
        <v>100.13</v>
      </c>
      <c r="H175" t="n">
        <v>1.54</v>
      </c>
      <c r="I175" t="n">
        <v>11</v>
      </c>
      <c r="J175" t="n">
        <v>149.56</v>
      </c>
      <c r="K175" t="n">
        <v>46.47</v>
      </c>
      <c r="L175" t="n">
        <v>13</v>
      </c>
      <c r="M175" t="n">
        <v>2</v>
      </c>
      <c r="N175" t="n">
        <v>25.1</v>
      </c>
      <c r="O175" t="n">
        <v>18680.25</v>
      </c>
      <c r="P175" t="n">
        <v>159.74</v>
      </c>
      <c r="Q175" t="n">
        <v>592.6799999999999</v>
      </c>
      <c r="R175" t="n">
        <v>39.22</v>
      </c>
      <c r="S175" t="n">
        <v>30.64</v>
      </c>
      <c r="T175" t="n">
        <v>3154.98</v>
      </c>
      <c r="U175" t="n">
        <v>0.78</v>
      </c>
      <c r="V175" t="n">
        <v>0.88</v>
      </c>
      <c r="W175" t="n">
        <v>2.38</v>
      </c>
      <c r="X175" t="n">
        <v>0.2</v>
      </c>
      <c r="Y175" t="n">
        <v>0.5</v>
      </c>
      <c r="Z175" t="n">
        <v>10</v>
      </c>
    </row>
    <row r="176">
      <c r="A176" t="n">
        <v>13</v>
      </c>
      <c r="B176" t="n">
        <v>65</v>
      </c>
      <c r="C176" t="inlineStr">
        <is>
          <t xml:space="preserve">CONCLUIDO	</t>
        </is>
      </c>
      <c r="D176" t="n">
        <v>4.7978</v>
      </c>
      <c r="E176" t="n">
        <v>20.84</v>
      </c>
      <c r="F176" t="n">
        <v>18.36</v>
      </c>
      <c r="G176" t="n">
        <v>100.16</v>
      </c>
      <c r="H176" t="n">
        <v>1.64</v>
      </c>
      <c r="I176" t="n">
        <v>11</v>
      </c>
      <c r="J176" t="n">
        <v>150.95</v>
      </c>
      <c r="K176" t="n">
        <v>46.47</v>
      </c>
      <c r="L176" t="n">
        <v>14</v>
      </c>
      <c r="M176" t="n">
        <v>0</v>
      </c>
      <c r="N176" t="n">
        <v>25.49</v>
      </c>
      <c r="O176" t="n">
        <v>18851.69</v>
      </c>
      <c r="P176" t="n">
        <v>160.39</v>
      </c>
      <c r="Q176" t="n">
        <v>592.67</v>
      </c>
      <c r="R176" t="n">
        <v>39.28</v>
      </c>
      <c r="S176" t="n">
        <v>30.64</v>
      </c>
      <c r="T176" t="n">
        <v>3187.1</v>
      </c>
      <c r="U176" t="n">
        <v>0.78</v>
      </c>
      <c r="V176" t="n">
        <v>0.88</v>
      </c>
      <c r="W176" t="n">
        <v>2.38</v>
      </c>
      <c r="X176" t="n">
        <v>0.21</v>
      </c>
      <c r="Y176" t="n">
        <v>0.5</v>
      </c>
      <c r="Z176" t="n">
        <v>10</v>
      </c>
    </row>
    <row r="177">
      <c r="A177" t="n">
        <v>0</v>
      </c>
      <c r="B177" t="n">
        <v>75</v>
      </c>
      <c r="C177" t="inlineStr">
        <is>
          <t xml:space="preserve">CONCLUIDO	</t>
        </is>
      </c>
      <c r="D177" t="n">
        <v>3.3376</v>
      </c>
      <c r="E177" t="n">
        <v>29.96</v>
      </c>
      <c r="F177" t="n">
        <v>21.97</v>
      </c>
      <c r="G177" t="n">
        <v>7.05</v>
      </c>
      <c r="H177" t="n">
        <v>0.12</v>
      </c>
      <c r="I177" t="n">
        <v>187</v>
      </c>
      <c r="J177" t="n">
        <v>150.44</v>
      </c>
      <c r="K177" t="n">
        <v>49.1</v>
      </c>
      <c r="L177" t="n">
        <v>1</v>
      </c>
      <c r="M177" t="n">
        <v>185</v>
      </c>
      <c r="N177" t="n">
        <v>25.34</v>
      </c>
      <c r="O177" t="n">
        <v>18787.76</v>
      </c>
      <c r="P177" t="n">
        <v>258.8</v>
      </c>
      <c r="Q177" t="n">
        <v>592.75</v>
      </c>
      <c r="R177" t="n">
        <v>151.82</v>
      </c>
      <c r="S177" t="n">
        <v>30.64</v>
      </c>
      <c r="T177" t="n">
        <v>58575.7</v>
      </c>
      <c r="U177" t="n">
        <v>0.2</v>
      </c>
      <c r="V177" t="n">
        <v>0.74</v>
      </c>
      <c r="W177" t="n">
        <v>2.66</v>
      </c>
      <c r="X177" t="n">
        <v>3.81</v>
      </c>
      <c r="Y177" t="n">
        <v>0.5</v>
      </c>
      <c r="Z177" t="n">
        <v>10</v>
      </c>
    </row>
    <row r="178">
      <c r="A178" t="n">
        <v>1</v>
      </c>
      <c r="B178" t="n">
        <v>75</v>
      </c>
      <c r="C178" t="inlineStr">
        <is>
          <t xml:space="preserve">CONCLUIDO	</t>
        </is>
      </c>
      <c r="D178" t="n">
        <v>4.0515</v>
      </c>
      <c r="E178" t="n">
        <v>24.68</v>
      </c>
      <c r="F178" t="n">
        <v>19.84</v>
      </c>
      <c r="G178" t="n">
        <v>14.17</v>
      </c>
      <c r="H178" t="n">
        <v>0.23</v>
      </c>
      <c r="I178" t="n">
        <v>84</v>
      </c>
      <c r="J178" t="n">
        <v>151.83</v>
      </c>
      <c r="K178" t="n">
        <v>49.1</v>
      </c>
      <c r="L178" t="n">
        <v>2</v>
      </c>
      <c r="M178" t="n">
        <v>82</v>
      </c>
      <c r="N178" t="n">
        <v>25.73</v>
      </c>
      <c r="O178" t="n">
        <v>18959.54</v>
      </c>
      <c r="P178" t="n">
        <v>230.92</v>
      </c>
      <c r="Q178" t="n">
        <v>592.7</v>
      </c>
      <c r="R178" t="n">
        <v>85.48</v>
      </c>
      <c r="S178" t="n">
        <v>30.64</v>
      </c>
      <c r="T178" t="n">
        <v>25920.27</v>
      </c>
      <c r="U178" t="n">
        <v>0.36</v>
      </c>
      <c r="V178" t="n">
        <v>0.82</v>
      </c>
      <c r="W178" t="n">
        <v>2.49</v>
      </c>
      <c r="X178" t="n">
        <v>1.68</v>
      </c>
      <c r="Y178" t="n">
        <v>0.5</v>
      </c>
      <c r="Z178" t="n">
        <v>10</v>
      </c>
    </row>
    <row r="179">
      <c r="A179" t="n">
        <v>2</v>
      </c>
      <c r="B179" t="n">
        <v>75</v>
      </c>
      <c r="C179" t="inlineStr">
        <is>
          <t xml:space="preserve">CONCLUIDO	</t>
        </is>
      </c>
      <c r="D179" t="n">
        <v>4.3201</v>
      </c>
      <c r="E179" t="n">
        <v>23.15</v>
      </c>
      <c r="F179" t="n">
        <v>19.22</v>
      </c>
      <c r="G179" t="n">
        <v>21.36</v>
      </c>
      <c r="H179" t="n">
        <v>0.35</v>
      </c>
      <c r="I179" t="n">
        <v>54</v>
      </c>
      <c r="J179" t="n">
        <v>153.23</v>
      </c>
      <c r="K179" t="n">
        <v>49.1</v>
      </c>
      <c r="L179" t="n">
        <v>3</v>
      </c>
      <c r="M179" t="n">
        <v>52</v>
      </c>
      <c r="N179" t="n">
        <v>26.13</v>
      </c>
      <c r="O179" t="n">
        <v>19131.85</v>
      </c>
      <c r="P179" t="n">
        <v>220.96</v>
      </c>
      <c r="Q179" t="n">
        <v>592.6900000000001</v>
      </c>
      <c r="R179" t="n">
        <v>66.34999999999999</v>
      </c>
      <c r="S179" t="n">
        <v>30.64</v>
      </c>
      <c r="T179" t="n">
        <v>16508.63</v>
      </c>
      <c r="U179" t="n">
        <v>0.46</v>
      </c>
      <c r="V179" t="n">
        <v>0.84</v>
      </c>
      <c r="W179" t="n">
        <v>2.44</v>
      </c>
      <c r="X179" t="n">
        <v>1.06</v>
      </c>
      <c r="Y179" t="n">
        <v>0.5</v>
      </c>
      <c r="Z179" t="n">
        <v>10</v>
      </c>
    </row>
    <row r="180">
      <c r="A180" t="n">
        <v>3</v>
      </c>
      <c r="B180" t="n">
        <v>75</v>
      </c>
      <c r="C180" t="inlineStr">
        <is>
          <t xml:space="preserve">CONCLUIDO	</t>
        </is>
      </c>
      <c r="D180" t="n">
        <v>4.4537</v>
      </c>
      <c r="E180" t="n">
        <v>22.45</v>
      </c>
      <c r="F180" t="n">
        <v>18.95</v>
      </c>
      <c r="G180" t="n">
        <v>28.43</v>
      </c>
      <c r="H180" t="n">
        <v>0.46</v>
      </c>
      <c r="I180" t="n">
        <v>40</v>
      </c>
      <c r="J180" t="n">
        <v>154.63</v>
      </c>
      <c r="K180" t="n">
        <v>49.1</v>
      </c>
      <c r="L180" t="n">
        <v>4</v>
      </c>
      <c r="M180" t="n">
        <v>38</v>
      </c>
      <c r="N180" t="n">
        <v>26.53</v>
      </c>
      <c r="O180" t="n">
        <v>19304.72</v>
      </c>
      <c r="P180" t="n">
        <v>215.18</v>
      </c>
      <c r="Q180" t="n">
        <v>592.6900000000001</v>
      </c>
      <c r="R180" t="n">
        <v>58.05</v>
      </c>
      <c r="S180" t="n">
        <v>30.64</v>
      </c>
      <c r="T180" t="n">
        <v>12428.65</v>
      </c>
      <c r="U180" t="n">
        <v>0.53</v>
      </c>
      <c r="V180" t="n">
        <v>0.85</v>
      </c>
      <c r="W180" t="n">
        <v>2.42</v>
      </c>
      <c r="X180" t="n">
        <v>0.8</v>
      </c>
      <c r="Y180" t="n">
        <v>0.5</v>
      </c>
      <c r="Z180" t="n">
        <v>10</v>
      </c>
    </row>
    <row r="181">
      <c r="A181" t="n">
        <v>4</v>
      </c>
      <c r="B181" t="n">
        <v>75</v>
      </c>
      <c r="C181" t="inlineStr">
        <is>
          <t xml:space="preserve">CONCLUIDO	</t>
        </is>
      </c>
      <c r="D181" t="n">
        <v>4.5342</v>
      </c>
      <c r="E181" t="n">
        <v>22.05</v>
      </c>
      <c r="F181" t="n">
        <v>18.8</v>
      </c>
      <c r="G181" t="n">
        <v>35.25</v>
      </c>
      <c r="H181" t="n">
        <v>0.57</v>
      </c>
      <c r="I181" t="n">
        <v>32</v>
      </c>
      <c r="J181" t="n">
        <v>156.03</v>
      </c>
      <c r="K181" t="n">
        <v>49.1</v>
      </c>
      <c r="L181" t="n">
        <v>5</v>
      </c>
      <c r="M181" t="n">
        <v>30</v>
      </c>
      <c r="N181" t="n">
        <v>26.94</v>
      </c>
      <c r="O181" t="n">
        <v>19478.15</v>
      </c>
      <c r="P181" t="n">
        <v>210.91</v>
      </c>
      <c r="Q181" t="n">
        <v>592.6900000000001</v>
      </c>
      <c r="R181" t="n">
        <v>53.29</v>
      </c>
      <c r="S181" t="n">
        <v>30.64</v>
      </c>
      <c r="T181" t="n">
        <v>10087.77</v>
      </c>
      <c r="U181" t="n">
        <v>0.57</v>
      </c>
      <c r="V181" t="n">
        <v>0.86</v>
      </c>
      <c r="W181" t="n">
        <v>2.4</v>
      </c>
      <c r="X181" t="n">
        <v>0.64</v>
      </c>
      <c r="Y181" t="n">
        <v>0.5</v>
      </c>
      <c r="Z181" t="n">
        <v>10</v>
      </c>
    </row>
    <row r="182">
      <c r="A182" t="n">
        <v>5</v>
      </c>
      <c r="B182" t="n">
        <v>75</v>
      </c>
      <c r="C182" t="inlineStr">
        <is>
          <t xml:space="preserve">CONCLUIDO	</t>
        </is>
      </c>
      <c r="D182" t="n">
        <v>4.6038</v>
      </c>
      <c r="E182" t="n">
        <v>21.72</v>
      </c>
      <c r="F182" t="n">
        <v>18.65</v>
      </c>
      <c r="G182" t="n">
        <v>43.04</v>
      </c>
      <c r="H182" t="n">
        <v>0.67</v>
      </c>
      <c r="I182" t="n">
        <v>26</v>
      </c>
      <c r="J182" t="n">
        <v>157.44</v>
      </c>
      <c r="K182" t="n">
        <v>49.1</v>
      </c>
      <c r="L182" t="n">
        <v>6</v>
      </c>
      <c r="M182" t="n">
        <v>24</v>
      </c>
      <c r="N182" t="n">
        <v>27.35</v>
      </c>
      <c r="O182" t="n">
        <v>19652.13</v>
      </c>
      <c r="P182" t="n">
        <v>205.9</v>
      </c>
      <c r="Q182" t="n">
        <v>592.67</v>
      </c>
      <c r="R182" t="n">
        <v>48.72</v>
      </c>
      <c r="S182" t="n">
        <v>30.64</v>
      </c>
      <c r="T182" t="n">
        <v>7830.88</v>
      </c>
      <c r="U182" t="n">
        <v>0.63</v>
      </c>
      <c r="V182" t="n">
        <v>0.87</v>
      </c>
      <c r="W182" t="n">
        <v>2.39</v>
      </c>
      <c r="X182" t="n">
        <v>0.49</v>
      </c>
      <c r="Y182" t="n">
        <v>0.5</v>
      </c>
      <c r="Z182" t="n">
        <v>10</v>
      </c>
    </row>
    <row r="183">
      <c r="A183" t="n">
        <v>6</v>
      </c>
      <c r="B183" t="n">
        <v>75</v>
      </c>
      <c r="C183" t="inlineStr">
        <is>
          <t xml:space="preserve">CONCLUIDO	</t>
        </is>
      </c>
      <c r="D183" t="n">
        <v>4.6454</v>
      </c>
      <c r="E183" t="n">
        <v>21.53</v>
      </c>
      <c r="F183" t="n">
        <v>18.58</v>
      </c>
      <c r="G183" t="n">
        <v>50.67</v>
      </c>
      <c r="H183" t="n">
        <v>0.78</v>
      </c>
      <c r="I183" t="n">
        <v>22</v>
      </c>
      <c r="J183" t="n">
        <v>158.86</v>
      </c>
      <c r="K183" t="n">
        <v>49.1</v>
      </c>
      <c r="L183" t="n">
        <v>7</v>
      </c>
      <c r="M183" t="n">
        <v>20</v>
      </c>
      <c r="N183" t="n">
        <v>27.77</v>
      </c>
      <c r="O183" t="n">
        <v>19826.68</v>
      </c>
      <c r="P183" t="n">
        <v>202.96</v>
      </c>
      <c r="Q183" t="n">
        <v>592.67</v>
      </c>
      <c r="R183" t="n">
        <v>46.35</v>
      </c>
      <c r="S183" t="n">
        <v>30.64</v>
      </c>
      <c r="T183" t="n">
        <v>6666.62</v>
      </c>
      <c r="U183" t="n">
        <v>0.66</v>
      </c>
      <c r="V183" t="n">
        <v>0.87</v>
      </c>
      <c r="W183" t="n">
        <v>2.39</v>
      </c>
      <c r="X183" t="n">
        <v>0.42</v>
      </c>
      <c r="Y183" t="n">
        <v>0.5</v>
      </c>
      <c r="Z183" t="n">
        <v>10</v>
      </c>
    </row>
    <row r="184">
      <c r="A184" t="n">
        <v>7</v>
      </c>
      <c r="B184" t="n">
        <v>75</v>
      </c>
      <c r="C184" t="inlineStr">
        <is>
          <t xml:space="preserve">CONCLUIDO	</t>
        </is>
      </c>
      <c r="D184" t="n">
        <v>4.6779</v>
      </c>
      <c r="E184" t="n">
        <v>21.38</v>
      </c>
      <c r="F184" t="n">
        <v>18.52</v>
      </c>
      <c r="G184" t="n">
        <v>58.49</v>
      </c>
      <c r="H184" t="n">
        <v>0.88</v>
      </c>
      <c r="I184" t="n">
        <v>19</v>
      </c>
      <c r="J184" t="n">
        <v>160.28</v>
      </c>
      <c r="K184" t="n">
        <v>49.1</v>
      </c>
      <c r="L184" t="n">
        <v>8</v>
      </c>
      <c r="M184" t="n">
        <v>17</v>
      </c>
      <c r="N184" t="n">
        <v>28.19</v>
      </c>
      <c r="O184" t="n">
        <v>20001.93</v>
      </c>
      <c r="P184" t="n">
        <v>199.13</v>
      </c>
      <c r="Q184" t="n">
        <v>592.6900000000001</v>
      </c>
      <c r="R184" t="n">
        <v>44.46</v>
      </c>
      <c r="S184" t="n">
        <v>30.64</v>
      </c>
      <c r="T184" t="n">
        <v>5738.82</v>
      </c>
      <c r="U184" t="n">
        <v>0.6899999999999999</v>
      </c>
      <c r="V184" t="n">
        <v>0.87</v>
      </c>
      <c r="W184" t="n">
        <v>2.39</v>
      </c>
      <c r="X184" t="n">
        <v>0.36</v>
      </c>
      <c r="Y184" t="n">
        <v>0.5</v>
      </c>
      <c r="Z184" t="n">
        <v>10</v>
      </c>
    </row>
    <row r="185">
      <c r="A185" t="n">
        <v>8</v>
      </c>
      <c r="B185" t="n">
        <v>75</v>
      </c>
      <c r="C185" t="inlineStr">
        <is>
          <t xml:space="preserve">CONCLUIDO	</t>
        </is>
      </c>
      <c r="D185" t="n">
        <v>4.7008</v>
      </c>
      <c r="E185" t="n">
        <v>21.27</v>
      </c>
      <c r="F185" t="n">
        <v>18.48</v>
      </c>
      <c r="G185" t="n">
        <v>65.20999999999999</v>
      </c>
      <c r="H185" t="n">
        <v>0.99</v>
      </c>
      <c r="I185" t="n">
        <v>17</v>
      </c>
      <c r="J185" t="n">
        <v>161.71</v>
      </c>
      <c r="K185" t="n">
        <v>49.1</v>
      </c>
      <c r="L185" t="n">
        <v>9</v>
      </c>
      <c r="M185" t="n">
        <v>15</v>
      </c>
      <c r="N185" t="n">
        <v>28.61</v>
      </c>
      <c r="O185" t="n">
        <v>20177.64</v>
      </c>
      <c r="P185" t="n">
        <v>195.61</v>
      </c>
      <c r="Q185" t="n">
        <v>592.7</v>
      </c>
      <c r="R185" t="n">
        <v>43.33</v>
      </c>
      <c r="S185" t="n">
        <v>30.64</v>
      </c>
      <c r="T185" t="n">
        <v>5183.13</v>
      </c>
      <c r="U185" t="n">
        <v>0.71</v>
      </c>
      <c r="V185" t="n">
        <v>0.88</v>
      </c>
      <c r="W185" t="n">
        <v>2.37</v>
      </c>
      <c r="X185" t="n">
        <v>0.32</v>
      </c>
      <c r="Y185" t="n">
        <v>0.5</v>
      </c>
      <c r="Z185" t="n">
        <v>10</v>
      </c>
    </row>
    <row r="186">
      <c r="A186" t="n">
        <v>9</v>
      </c>
      <c r="B186" t="n">
        <v>75</v>
      </c>
      <c r="C186" t="inlineStr">
        <is>
          <t xml:space="preserve">CONCLUIDO	</t>
        </is>
      </c>
      <c r="D186" t="n">
        <v>4.7209</v>
      </c>
      <c r="E186" t="n">
        <v>21.18</v>
      </c>
      <c r="F186" t="n">
        <v>18.45</v>
      </c>
      <c r="G186" t="n">
        <v>73.79000000000001</v>
      </c>
      <c r="H186" t="n">
        <v>1.09</v>
      </c>
      <c r="I186" t="n">
        <v>15</v>
      </c>
      <c r="J186" t="n">
        <v>163.13</v>
      </c>
      <c r="K186" t="n">
        <v>49.1</v>
      </c>
      <c r="L186" t="n">
        <v>10</v>
      </c>
      <c r="M186" t="n">
        <v>13</v>
      </c>
      <c r="N186" t="n">
        <v>29.04</v>
      </c>
      <c r="O186" t="n">
        <v>20353.94</v>
      </c>
      <c r="P186" t="n">
        <v>192.18</v>
      </c>
      <c r="Q186" t="n">
        <v>592.67</v>
      </c>
      <c r="R186" t="n">
        <v>42.21</v>
      </c>
      <c r="S186" t="n">
        <v>30.64</v>
      </c>
      <c r="T186" t="n">
        <v>4631.19</v>
      </c>
      <c r="U186" t="n">
        <v>0.73</v>
      </c>
      <c r="V186" t="n">
        <v>0.88</v>
      </c>
      <c r="W186" t="n">
        <v>2.38</v>
      </c>
      <c r="X186" t="n">
        <v>0.29</v>
      </c>
      <c r="Y186" t="n">
        <v>0.5</v>
      </c>
      <c r="Z186" t="n">
        <v>10</v>
      </c>
    </row>
    <row r="187">
      <c r="A187" t="n">
        <v>10</v>
      </c>
      <c r="B187" t="n">
        <v>75</v>
      </c>
      <c r="C187" t="inlineStr">
        <is>
          <t xml:space="preserve">CONCLUIDO	</t>
        </is>
      </c>
      <c r="D187" t="n">
        <v>4.7366</v>
      </c>
      <c r="E187" t="n">
        <v>21.11</v>
      </c>
      <c r="F187" t="n">
        <v>18.41</v>
      </c>
      <c r="G187" t="n">
        <v>78.89</v>
      </c>
      <c r="H187" t="n">
        <v>1.18</v>
      </c>
      <c r="I187" t="n">
        <v>14</v>
      </c>
      <c r="J187" t="n">
        <v>164.57</v>
      </c>
      <c r="K187" t="n">
        <v>49.1</v>
      </c>
      <c r="L187" t="n">
        <v>11</v>
      </c>
      <c r="M187" t="n">
        <v>12</v>
      </c>
      <c r="N187" t="n">
        <v>29.47</v>
      </c>
      <c r="O187" t="n">
        <v>20530.82</v>
      </c>
      <c r="P187" t="n">
        <v>188.4</v>
      </c>
      <c r="Q187" t="n">
        <v>592.67</v>
      </c>
      <c r="R187" t="n">
        <v>41.01</v>
      </c>
      <c r="S187" t="n">
        <v>30.64</v>
      </c>
      <c r="T187" t="n">
        <v>4037.21</v>
      </c>
      <c r="U187" t="n">
        <v>0.75</v>
      </c>
      <c r="V187" t="n">
        <v>0.88</v>
      </c>
      <c r="W187" t="n">
        <v>2.37</v>
      </c>
      <c r="X187" t="n">
        <v>0.25</v>
      </c>
      <c r="Y187" t="n">
        <v>0.5</v>
      </c>
      <c r="Z187" t="n">
        <v>10</v>
      </c>
    </row>
    <row r="188">
      <c r="A188" t="n">
        <v>11</v>
      </c>
      <c r="B188" t="n">
        <v>75</v>
      </c>
      <c r="C188" t="inlineStr">
        <is>
          <t xml:space="preserve">CONCLUIDO	</t>
        </is>
      </c>
      <c r="D188" t="n">
        <v>4.7585</v>
      </c>
      <c r="E188" t="n">
        <v>21.02</v>
      </c>
      <c r="F188" t="n">
        <v>18.37</v>
      </c>
      <c r="G188" t="n">
        <v>91.86</v>
      </c>
      <c r="H188" t="n">
        <v>1.28</v>
      </c>
      <c r="I188" t="n">
        <v>12</v>
      </c>
      <c r="J188" t="n">
        <v>166.01</v>
      </c>
      <c r="K188" t="n">
        <v>49.1</v>
      </c>
      <c r="L188" t="n">
        <v>12</v>
      </c>
      <c r="M188" t="n">
        <v>10</v>
      </c>
      <c r="N188" t="n">
        <v>29.91</v>
      </c>
      <c r="O188" t="n">
        <v>20708.3</v>
      </c>
      <c r="P188" t="n">
        <v>184.36</v>
      </c>
      <c r="Q188" t="n">
        <v>592.67</v>
      </c>
      <c r="R188" t="n">
        <v>39.91</v>
      </c>
      <c r="S188" t="n">
        <v>30.64</v>
      </c>
      <c r="T188" t="n">
        <v>3497.57</v>
      </c>
      <c r="U188" t="n">
        <v>0.77</v>
      </c>
      <c r="V188" t="n">
        <v>0.88</v>
      </c>
      <c r="W188" t="n">
        <v>2.37</v>
      </c>
      <c r="X188" t="n">
        <v>0.21</v>
      </c>
      <c r="Y188" t="n">
        <v>0.5</v>
      </c>
      <c r="Z188" t="n">
        <v>10</v>
      </c>
    </row>
    <row r="189">
      <c r="A189" t="n">
        <v>12</v>
      </c>
      <c r="B189" t="n">
        <v>75</v>
      </c>
      <c r="C189" t="inlineStr">
        <is>
          <t xml:space="preserve">CONCLUIDO	</t>
        </is>
      </c>
      <c r="D189" t="n">
        <v>4.7723</v>
      </c>
      <c r="E189" t="n">
        <v>20.95</v>
      </c>
      <c r="F189" t="n">
        <v>18.34</v>
      </c>
      <c r="G189" t="n">
        <v>100.05</v>
      </c>
      <c r="H189" t="n">
        <v>1.38</v>
      </c>
      <c r="I189" t="n">
        <v>11</v>
      </c>
      <c r="J189" t="n">
        <v>167.45</v>
      </c>
      <c r="K189" t="n">
        <v>49.1</v>
      </c>
      <c r="L189" t="n">
        <v>13</v>
      </c>
      <c r="M189" t="n">
        <v>9</v>
      </c>
      <c r="N189" t="n">
        <v>30.36</v>
      </c>
      <c r="O189" t="n">
        <v>20886.38</v>
      </c>
      <c r="P189" t="n">
        <v>180.48</v>
      </c>
      <c r="Q189" t="n">
        <v>592.67</v>
      </c>
      <c r="R189" t="n">
        <v>39.02</v>
      </c>
      <c r="S189" t="n">
        <v>30.64</v>
      </c>
      <c r="T189" t="n">
        <v>3054.43</v>
      </c>
      <c r="U189" t="n">
        <v>0.79</v>
      </c>
      <c r="V189" t="n">
        <v>0.88</v>
      </c>
      <c r="W189" t="n">
        <v>2.37</v>
      </c>
      <c r="X189" t="n">
        <v>0.18</v>
      </c>
      <c r="Y189" t="n">
        <v>0.5</v>
      </c>
      <c r="Z189" t="n">
        <v>10</v>
      </c>
    </row>
    <row r="190">
      <c r="A190" t="n">
        <v>13</v>
      </c>
      <c r="B190" t="n">
        <v>75</v>
      </c>
      <c r="C190" t="inlineStr">
        <is>
          <t xml:space="preserve">CONCLUIDO	</t>
        </is>
      </c>
      <c r="D190" t="n">
        <v>4.7668</v>
      </c>
      <c r="E190" t="n">
        <v>20.98</v>
      </c>
      <c r="F190" t="n">
        <v>18.37</v>
      </c>
      <c r="G190" t="n">
        <v>100.18</v>
      </c>
      <c r="H190" t="n">
        <v>1.47</v>
      </c>
      <c r="I190" t="n">
        <v>11</v>
      </c>
      <c r="J190" t="n">
        <v>168.9</v>
      </c>
      <c r="K190" t="n">
        <v>49.1</v>
      </c>
      <c r="L190" t="n">
        <v>14</v>
      </c>
      <c r="M190" t="n">
        <v>9</v>
      </c>
      <c r="N190" t="n">
        <v>30.81</v>
      </c>
      <c r="O190" t="n">
        <v>21065.06</v>
      </c>
      <c r="P190" t="n">
        <v>176.96</v>
      </c>
      <c r="Q190" t="n">
        <v>592.6799999999999</v>
      </c>
      <c r="R190" t="n">
        <v>39.68</v>
      </c>
      <c r="S190" t="n">
        <v>30.64</v>
      </c>
      <c r="T190" t="n">
        <v>3387.16</v>
      </c>
      <c r="U190" t="n">
        <v>0.77</v>
      </c>
      <c r="V190" t="n">
        <v>0.88</v>
      </c>
      <c r="W190" t="n">
        <v>2.37</v>
      </c>
      <c r="X190" t="n">
        <v>0.21</v>
      </c>
      <c r="Y190" t="n">
        <v>0.5</v>
      </c>
      <c r="Z190" t="n">
        <v>10</v>
      </c>
    </row>
    <row r="191">
      <c r="A191" t="n">
        <v>14</v>
      </c>
      <c r="B191" t="n">
        <v>75</v>
      </c>
      <c r="C191" t="inlineStr">
        <is>
          <t xml:space="preserve">CONCLUIDO	</t>
        </is>
      </c>
      <c r="D191" t="n">
        <v>4.7794</v>
      </c>
      <c r="E191" t="n">
        <v>20.92</v>
      </c>
      <c r="F191" t="n">
        <v>18.34</v>
      </c>
      <c r="G191" t="n">
        <v>110.05</v>
      </c>
      <c r="H191" t="n">
        <v>1.56</v>
      </c>
      <c r="I191" t="n">
        <v>10</v>
      </c>
      <c r="J191" t="n">
        <v>170.35</v>
      </c>
      <c r="K191" t="n">
        <v>49.1</v>
      </c>
      <c r="L191" t="n">
        <v>15</v>
      </c>
      <c r="M191" t="n">
        <v>5</v>
      </c>
      <c r="N191" t="n">
        <v>31.26</v>
      </c>
      <c r="O191" t="n">
        <v>21244.37</v>
      </c>
      <c r="P191" t="n">
        <v>176.19</v>
      </c>
      <c r="Q191" t="n">
        <v>592.67</v>
      </c>
      <c r="R191" t="n">
        <v>38.88</v>
      </c>
      <c r="S191" t="n">
        <v>30.64</v>
      </c>
      <c r="T191" t="n">
        <v>2991.59</v>
      </c>
      <c r="U191" t="n">
        <v>0.79</v>
      </c>
      <c r="V191" t="n">
        <v>0.88</v>
      </c>
      <c r="W191" t="n">
        <v>2.37</v>
      </c>
      <c r="X191" t="n">
        <v>0.18</v>
      </c>
      <c r="Y191" t="n">
        <v>0.5</v>
      </c>
      <c r="Z191" t="n">
        <v>10</v>
      </c>
    </row>
    <row r="192">
      <c r="A192" t="n">
        <v>15</v>
      </c>
      <c r="B192" t="n">
        <v>75</v>
      </c>
      <c r="C192" t="inlineStr">
        <is>
          <t xml:space="preserve">CONCLUIDO	</t>
        </is>
      </c>
      <c r="D192" t="n">
        <v>4.7797</v>
      </c>
      <c r="E192" t="n">
        <v>20.92</v>
      </c>
      <c r="F192" t="n">
        <v>18.34</v>
      </c>
      <c r="G192" t="n">
        <v>110.04</v>
      </c>
      <c r="H192" t="n">
        <v>1.65</v>
      </c>
      <c r="I192" t="n">
        <v>10</v>
      </c>
      <c r="J192" t="n">
        <v>171.81</v>
      </c>
      <c r="K192" t="n">
        <v>49.1</v>
      </c>
      <c r="L192" t="n">
        <v>16</v>
      </c>
      <c r="M192" t="n">
        <v>2</v>
      </c>
      <c r="N192" t="n">
        <v>31.72</v>
      </c>
      <c r="O192" t="n">
        <v>21424.29</v>
      </c>
      <c r="P192" t="n">
        <v>172.92</v>
      </c>
      <c r="Q192" t="n">
        <v>592.6799999999999</v>
      </c>
      <c r="R192" t="n">
        <v>38.63</v>
      </c>
      <c r="S192" t="n">
        <v>30.64</v>
      </c>
      <c r="T192" t="n">
        <v>2864.27</v>
      </c>
      <c r="U192" t="n">
        <v>0.79</v>
      </c>
      <c r="V192" t="n">
        <v>0.88</v>
      </c>
      <c r="W192" t="n">
        <v>2.38</v>
      </c>
      <c r="X192" t="n">
        <v>0.18</v>
      </c>
      <c r="Y192" t="n">
        <v>0.5</v>
      </c>
      <c r="Z192" t="n">
        <v>10</v>
      </c>
    </row>
    <row r="193">
      <c r="A193" t="n">
        <v>16</v>
      </c>
      <c r="B193" t="n">
        <v>75</v>
      </c>
      <c r="C193" t="inlineStr">
        <is>
          <t xml:space="preserve">CONCLUIDO	</t>
        </is>
      </c>
      <c r="D193" t="n">
        <v>4.7903</v>
      </c>
      <c r="E193" t="n">
        <v>20.88</v>
      </c>
      <c r="F193" t="n">
        <v>18.32</v>
      </c>
      <c r="G193" t="n">
        <v>122.16</v>
      </c>
      <c r="H193" t="n">
        <v>1.74</v>
      </c>
      <c r="I193" t="n">
        <v>9</v>
      </c>
      <c r="J193" t="n">
        <v>173.28</v>
      </c>
      <c r="K193" t="n">
        <v>49.1</v>
      </c>
      <c r="L193" t="n">
        <v>17</v>
      </c>
      <c r="M193" t="n">
        <v>0</v>
      </c>
      <c r="N193" t="n">
        <v>32.18</v>
      </c>
      <c r="O193" t="n">
        <v>21604.83</v>
      </c>
      <c r="P193" t="n">
        <v>173.6</v>
      </c>
      <c r="Q193" t="n">
        <v>592.6799999999999</v>
      </c>
      <c r="R193" t="n">
        <v>38.09</v>
      </c>
      <c r="S193" t="n">
        <v>30.64</v>
      </c>
      <c r="T193" t="n">
        <v>2603.17</v>
      </c>
      <c r="U193" t="n">
        <v>0.8</v>
      </c>
      <c r="V193" t="n">
        <v>0.88</v>
      </c>
      <c r="W193" t="n">
        <v>2.38</v>
      </c>
      <c r="X193" t="n">
        <v>0.17</v>
      </c>
      <c r="Y193" t="n">
        <v>0.5</v>
      </c>
      <c r="Z193" t="n">
        <v>10</v>
      </c>
    </row>
    <row r="194">
      <c r="A194" t="n">
        <v>0</v>
      </c>
      <c r="B194" t="n">
        <v>95</v>
      </c>
      <c r="C194" t="inlineStr">
        <is>
          <t xml:space="preserve">CONCLUIDO	</t>
        </is>
      </c>
      <c r="D194" t="n">
        <v>2.9971</v>
      </c>
      <c r="E194" t="n">
        <v>33.37</v>
      </c>
      <c r="F194" t="n">
        <v>22.67</v>
      </c>
      <c r="G194" t="n">
        <v>6.16</v>
      </c>
      <c r="H194" t="n">
        <v>0.1</v>
      </c>
      <c r="I194" t="n">
        <v>221</v>
      </c>
      <c r="J194" t="n">
        <v>185.69</v>
      </c>
      <c r="K194" t="n">
        <v>53.44</v>
      </c>
      <c r="L194" t="n">
        <v>1</v>
      </c>
      <c r="M194" t="n">
        <v>219</v>
      </c>
      <c r="N194" t="n">
        <v>36.26</v>
      </c>
      <c r="O194" t="n">
        <v>23136.14</v>
      </c>
      <c r="P194" t="n">
        <v>306.53</v>
      </c>
      <c r="Q194" t="n">
        <v>592.83</v>
      </c>
      <c r="R194" t="n">
        <v>174.18</v>
      </c>
      <c r="S194" t="n">
        <v>30.64</v>
      </c>
      <c r="T194" t="n">
        <v>69587.22</v>
      </c>
      <c r="U194" t="n">
        <v>0.18</v>
      </c>
      <c r="V194" t="n">
        <v>0.71</v>
      </c>
      <c r="W194" t="n">
        <v>2.71</v>
      </c>
      <c r="X194" t="n">
        <v>4.51</v>
      </c>
      <c r="Y194" t="n">
        <v>0.5</v>
      </c>
      <c r="Z194" t="n">
        <v>10</v>
      </c>
    </row>
    <row r="195">
      <c r="A195" t="n">
        <v>1</v>
      </c>
      <c r="B195" t="n">
        <v>95</v>
      </c>
      <c r="C195" t="inlineStr">
        <is>
          <t xml:space="preserve">CONCLUIDO	</t>
        </is>
      </c>
      <c r="D195" t="n">
        <v>3.8084</v>
      </c>
      <c r="E195" t="n">
        <v>26.26</v>
      </c>
      <c r="F195" t="n">
        <v>20.14</v>
      </c>
      <c r="G195" t="n">
        <v>12.33</v>
      </c>
      <c r="H195" t="n">
        <v>0.19</v>
      </c>
      <c r="I195" t="n">
        <v>98</v>
      </c>
      <c r="J195" t="n">
        <v>187.21</v>
      </c>
      <c r="K195" t="n">
        <v>53.44</v>
      </c>
      <c r="L195" t="n">
        <v>2</v>
      </c>
      <c r="M195" t="n">
        <v>96</v>
      </c>
      <c r="N195" t="n">
        <v>36.77</v>
      </c>
      <c r="O195" t="n">
        <v>23322.88</v>
      </c>
      <c r="P195" t="n">
        <v>270.28</v>
      </c>
      <c r="Q195" t="n">
        <v>592.79</v>
      </c>
      <c r="R195" t="n">
        <v>94.65000000000001</v>
      </c>
      <c r="S195" t="n">
        <v>30.64</v>
      </c>
      <c r="T195" t="n">
        <v>30438.55</v>
      </c>
      <c r="U195" t="n">
        <v>0.32</v>
      </c>
      <c r="V195" t="n">
        <v>0.8</v>
      </c>
      <c r="W195" t="n">
        <v>2.52</v>
      </c>
      <c r="X195" t="n">
        <v>1.98</v>
      </c>
      <c r="Y195" t="n">
        <v>0.5</v>
      </c>
      <c r="Z195" t="n">
        <v>10</v>
      </c>
    </row>
    <row r="196">
      <c r="A196" t="n">
        <v>2</v>
      </c>
      <c r="B196" t="n">
        <v>95</v>
      </c>
      <c r="C196" t="inlineStr">
        <is>
          <t xml:space="preserve">CONCLUIDO	</t>
        </is>
      </c>
      <c r="D196" t="n">
        <v>4.1288</v>
      </c>
      <c r="E196" t="n">
        <v>24.22</v>
      </c>
      <c r="F196" t="n">
        <v>19.41</v>
      </c>
      <c r="G196" t="n">
        <v>18.48</v>
      </c>
      <c r="H196" t="n">
        <v>0.28</v>
      </c>
      <c r="I196" t="n">
        <v>63</v>
      </c>
      <c r="J196" t="n">
        <v>188.73</v>
      </c>
      <c r="K196" t="n">
        <v>53.44</v>
      </c>
      <c r="L196" t="n">
        <v>3</v>
      </c>
      <c r="M196" t="n">
        <v>61</v>
      </c>
      <c r="N196" t="n">
        <v>37.29</v>
      </c>
      <c r="O196" t="n">
        <v>23510.33</v>
      </c>
      <c r="P196" t="n">
        <v>258.31</v>
      </c>
      <c r="Q196" t="n">
        <v>592.72</v>
      </c>
      <c r="R196" t="n">
        <v>71.89</v>
      </c>
      <c r="S196" t="n">
        <v>30.64</v>
      </c>
      <c r="T196" t="n">
        <v>19231.51</v>
      </c>
      <c r="U196" t="n">
        <v>0.43</v>
      </c>
      <c r="V196" t="n">
        <v>0.83</v>
      </c>
      <c r="W196" t="n">
        <v>2.46</v>
      </c>
      <c r="X196" t="n">
        <v>1.25</v>
      </c>
      <c r="Y196" t="n">
        <v>0.5</v>
      </c>
      <c r="Z196" t="n">
        <v>10</v>
      </c>
    </row>
    <row r="197">
      <c r="A197" t="n">
        <v>3</v>
      </c>
      <c r="B197" t="n">
        <v>95</v>
      </c>
      <c r="C197" t="inlineStr">
        <is>
          <t xml:space="preserve">CONCLUIDO	</t>
        </is>
      </c>
      <c r="D197" t="n">
        <v>4.3068</v>
      </c>
      <c r="E197" t="n">
        <v>23.22</v>
      </c>
      <c r="F197" t="n">
        <v>19.04</v>
      </c>
      <c r="G197" t="n">
        <v>24.83</v>
      </c>
      <c r="H197" t="n">
        <v>0.37</v>
      </c>
      <c r="I197" t="n">
        <v>46</v>
      </c>
      <c r="J197" t="n">
        <v>190.25</v>
      </c>
      <c r="K197" t="n">
        <v>53.44</v>
      </c>
      <c r="L197" t="n">
        <v>4</v>
      </c>
      <c r="M197" t="n">
        <v>44</v>
      </c>
      <c r="N197" t="n">
        <v>37.82</v>
      </c>
      <c r="O197" t="n">
        <v>23698.48</v>
      </c>
      <c r="P197" t="n">
        <v>251.41</v>
      </c>
      <c r="Q197" t="n">
        <v>592.76</v>
      </c>
      <c r="R197" t="n">
        <v>60.9</v>
      </c>
      <c r="S197" t="n">
        <v>30.64</v>
      </c>
      <c r="T197" t="n">
        <v>13822.68</v>
      </c>
      <c r="U197" t="n">
        <v>0.5</v>
      </c>
      <c r="V197" t="n">
        <v>0.85</v>
      </c>
      <c r="W197" t="n">
        <v>2.42</v>
      </c>
      <c r="X197" t="n">
        <v>0.88</v>
      </c>
      <c r="Y197" t="n">
        <v>0.5</v>
      </c>
      <c r="Z197" t="n">
        <v>10</v>
      </c>
    </row>
    <row r="198">
      <c r="A198" t="n">
        <v>4</v>
      </c>
      <c r="B198" t="n">
        <v>95</v>
      </c>
      <c r="C198" t="inlineStr">
        <is>
          <t xml:space="preserve">CONCLUIDO	</t>
        </is>
      </c>
      <c r="D198" t="n">
        <v>4.3976</v>
      </c>
      <c r="E198" t="n">
        <v>22.74</v>
      </c>
      <c r="F198" t="n">
        <v>18.89</v>
      </c>
      <c r="G198" t="n">
        <v>30.64</v>
      </c>
      <c r="H198" t="n">
        <v>0.46</v>
      </c>
      <c r="I198" t="n">
        <v>37</v>
      </c>
      <c r="J198" t="n">
        <v>191.78</v>
      </c>
      <c r="K198" t="n">
        <v>53.44</v>
      </c>
      <c r="L198" t="n">
        <v>5</v>
      </c>
      <c r="M198" t="n">
        <v>35</v>
      </c>
      <c r="N198" t="n">
        <v>38.35</v>
      </c>
      <c r="O198" t="n">
        <v>23887.36</v>
      </c>
      <c r="P198" t="n">
        <v>247.59</v>
      </c>
      <c r="Q198" t="n">
        <v>592.6900000000001</v>
      </c>
      <c r="R198" t="n">
        <v>55.95</v>
      </c>
      <c r="S198" t="n">
        <v>30.64</v>
      </c>
      <c r="T198" t="n">
        <v>11389.06</v>
      </c>
      <c r="U198" t="n">
        <v>0.55</v>
      </c>
      <c r="V198" t="n">
        <v>0.86</v>
      </c>
      <c r="W198" t="n">
        <v>2.42</v>
      </c>
      <c r="X198" t="n">
        <v>0.73</v>
      </c>
      <c r="Y198" t="n">
        <v>0.5</v>
      </c>
      <c r="Z198" t="n">
        <v>10</v>
      </c>
    </row>
    <row r="199">
      <c r="A199" t="n">
        <v>5</v>
      </c>
      <c r="B199" t="n">
        <v>95</v>
      </c>
      <c r="C199" t="inlineStr">
        <is>
          <t xml:space="preserve">CONCLUIDO	</t>
        </is>
      </c>
      <c r="D199" t="n">
        <v>4.48</v>
      </c>
      <c r="E199" t="n">
        <v>22.32</v>
      </c>
      <c r="F199" t="n">
        <v>18.74</v>
      </c>
      <c r="G199" t="n">
        <v>37.47</v>
      </c>
      <c r="H199" t="n">
        <v>0.55</v>
      </c>
      <c r="I199" t="n">
        <v>30</v>
      </c>
      <c r="J199" t="n">
        <v>193.32</v>
      </c>
      <c r="K199" t="n">
        <v>53.44</v>
      </c>
      <c r="L199" t="n">
        <v>6</v>
      </c>
      <c r="M199" t="n">
        <v>28</v>
      </c>
      <c r="N199" t="n">
        <v>38.89</v>
      </c>
      <c r="O199" t="n">
        <v>24076.95</v>
      </c>
      <c r="P199" t="n">
        <v>243.11</v>
      </c>
      <c r="Q199" t="n">
        <v>592.6900000000001</v>
      </c>
      <c r="R199" t="n">
        <v>51.19</v>
      </c>
      <c r="S199" t="n">
        <v>30.64</v>
      </c>
      <c r="T199" t="n">
        <v>9044.379999999999</v>
      </c>
      <c r="U199" t="n">
        <v>0.6</v>
      </c>
      <c r="V199" t="n">
        <v>0.86</v>
      </c>
      <c r="W199" t="n">
        <v>2.4</v>
      </c>
      <c r="X199" t="n">
        <v>0.58</v>
      </c>
      <c r="Y199" t="n">
        <v>0.5</v>
      </c>
      <c r="Z199" t="n">
        <v>10</v>
      </c>
    </row>
    <row r="200">
      <c r="A200" t="n">
        <v>6</v>
      </c>
      <c r="B200" t="n">
        <v>95</v>
      </c>
      <c r="C200" t="inlineStr">
        <is>
          <t xml:space="preserve">CONCLUIDO	</t>
        </is>
      </c>
      <c r="D200" t="n">
        <v>4.5272</v>
      </c>
      <c r="E200" t="n">
        <v>22.09</v>
      </c>
      <c r="F200" t="n">
        <v>18.65</v>
      </c>
      <c r="G200" t="n">
        <v>43.04</v>
      </c>
      <c r="H200" t="n">
        <v>0.64</v>
      </c>
      <c r="I200" t="n">
        <v>26</v>
      </c>
      <c r="J200" t="n">
        <v>194.86</v>
      </c>
      <c r="K200" t="n">
        <v>53.44</v>
      </c>
      <c r="L200" t="n">
        <v>7</v>
      </c>
      <c r="M200" t="n">
        <v>24</v>
      </c>
      <c r="N200" t="n">
        <v>39.43</v>
      </c>
      <c r="O200" t="n">
        <v>24267.28</v>
      </c>
      <c r="P200" t="n">
        <v>240.03</v>
      </c>
      <c r="Q200" t="n">
        <v>592.67</v>
      </c>
      <c r="R200" t="n">
        <v>48.7</v>
      </c>
      <c r="S200" t="n">
        <v>30.64</v>
      </c>
      <c r="T200" t="n">
        <v>7823.03</v>
      </c>
      <c r="U200" t="n">
        <v>0.63</v>
      </c>
      <c r="V200" t="n">
        <v>0.87</v>
      </c>
      <c r="W200" t="n">
        <v>2.39</v>
      </c>
      <c r="X200" t="n">
        <v>0.49</v>
      </c>
      <c r="Y200" t="n">
        <v>0.5</v>
      </c>
      <c r="Z200" t="n">
        <v>10</v>
      </c>
    </row>
    <row r="201">
      <c r="A201" t="n">
        <v>7</v>
      </c>
      <c r="B201" t="n">
        <v>95</v>
      </c>
      <c r="C201" t="inlineStr">
        <is>
          <t xml:space="preserve">CONCLUIDO	</t>
        </is>
      </c>
      <c r="D201" t="n">
        <v>4.5601</v>
      </c>
      <c r="E201" t="n">
        <v>21.93</v>
      </c>
      <c r="F201" t="n">
        <v>18.6</v>
      </c>
      <c r="G201" t="n">
        <v>48.53</v>
      </c>
      <c r="H201" t="n">
        <v>0.72</v>
      </c>
      <c r="I201" t="n">
        <v>23</v>
      </c>
      <c r="J201" t="n">
        <v>196.41</v>
      </c>
      <c r="K201" t="n">
        <v>53.44</v>
      </c>
      <c r="L201" t="n">
        <v>8</v>
      </c>
      <c r="M201" t="n">
        <v>21</v>
      </c>
      <c r="N201" t="n">
        <v>39.98</v>
      </c>
      <c r="O201" t="n">
        <v>24458.36</v>
      </c>
      <c r="P201" t="n">
        <v>237.81</v>
      </c>
      <c r="Q201" t="n">
        <v>592.67</v>
      </c>
      <c r="R201" t="n">
        <v>47.03</v>
      </c>
      <c r="S201" t="n">
        <v>30.64</v>
      </c>
      <c r="T201" t="n">
        <v>6999.98</v>
      </c>
      <c r="U201" t="n">
        <v>0.65</v>
      </c>
      <c r="V201" t="n">
        <v>0.87</v>
      </c>
      <c r="W201" t="n">
        <v>2.39</v>
      </c>
      <c r="X201" t="n">
        <v>0.45</v>
      </c>
      <c r="Y201" t="n">
        <v>0.5</v>
      </c>
      <c r="Z201" t="n">
        <v>10</v>
      </c>
    </row>
    <row r="202">
      <c r="A202" t="n">
        <v>8</v>
      </c>
      <c r="B202" t="n">
        <v>95</v>
      </c>
      <c r="C202" t="inlineStr">
        <is>
          <t xml:space="preserve">CONCLUIDO	</t>
        </is>
      </c>
      <c r="D202" t="n">
        <v>4.5979</v>
      </c>
      <c r="E202" t="n">
        <v>21.75</v>
      </c>
      <c r="F202" t="n">
        <v>18.54</v>
      </c>
      <c r="G202" t="n">
        <v>55.61</v>
      </c>
      <c r="H202" t="n">
        <v>0.8100000000000001</v>
      </c>
      <c r="I202" t="n">
        <v>20</v>
      </c>
      <c r="J202" t="n">
        <v>197.97</v>
      </c>
      <c r="K202" t="n">
        <v>53.44</v>
      </c>
      <c r="L202" t="n">
        <v>9</v>
      </c>
      <c r="M202" t="n">
        <v>18</v>
      </c>
      <c r="N202" t="n">
        <v>40.53</v>
      </c>
      <c r="O202" t="n">
        <v>24650.18</v>
      </c>
      <c r="P202" t="n">
        <v>235.04</v>
      </c>
      <c r="Q202" t="n">
        <v>592.67</v>
      </c>
      <c r="R202" t="n">
        <v>44.94</v>
      </c>
      <c r="S202" t="n">
        <v>30.64</v>
      </c>
      <c r="T202" t="n">
        <v>5971.48</v>
      </c>
      <c r="U202" t="n">
        <v>0.68</v>
      </c>
      <c r="V202" t="n">
        <v>0.87</v>
      </c>
      <c r="W202" t="n">
        <v>2.39</v>
      </c>
      <c r="X202" t="n">
        <v>0.38</v>
      </c>
      <c r="Y202" t="n">
        <v>0.5</v>
      </c>
      <c r="Z202" t="n">
        <v>10</v>
      </c>
    </row>
    <row r="203">
      <c r="A203" t="n">
        <v>9</v>
      </c>
      <c r="B203" t="n">
        <v>95</v>
      </c>
      <c r="C203" t="inlineStr">
        <is>
          <t xml:space="preserve">CONCLUIDO	</t>
        </is>
      </c>
      <c r="D203" t="n">
        <v>4.623</v>
      </c>
      <c r="E203" t="n">
        <v>21.63</v>
      </c>
      <c r="F203" t="n">
        <v>18.49</v>
      </c>
      <c r="G203" t="n">
        <v>61.64</v>
      </c>
      <c r="H203" t="n">
        <v>0.89</v>
      </c>
      <c r="I203" t="n">
        <v>18</v>
      </c>
      <c r="J203" t="n">
        <v>199.53</v>
      </c>
      <c r="K203" t="n">
        <v>53.44</v>
      </c>
      <c r="L203" t="n">
        <v>10</v>
      </c>
      <c r="M203" t="n">
        <v>16</v>
      </c>
      <c r="N203" t="n">
        <v>41.1</v>
      </c>
      <c r="O203" t="n">
        <v>24842.77</v>
      </c>
      <c r="P203" t="n">
        <v>232.08</v>
      </c>
      <c r="Q203" t="n">
        <v>592.67</v>
      </c>
      <c r="R203" t="n">
        <v>43.65</v>
      </c>
      <c r="S203" t="n">
        <v>30.64</v>
      </c>
      <c r="T203" t="n">
        <v>5337.1</v>
      </c>
      <c r="U203" t="n">
        <v>0.7</v>
      </c>
      <c r="V203" t="n">
        <v>0.88</v>
      </c>
      <c r="W203" t="n">
        <v>2.38</v>
      </c>
      <c r="X203" t="n">
        <v>0.33</v>
      </c>
      <c r="Y203" t="n">
        <v>0.5</v>
      </c>
      <c r="Z203" t="n">
        <v>10</v>
      </c>
    </row>
    <row r="204">
      <c r="A204" t="n">
        <v>10</v>
      </c>
      <c r="B204" t="n">
        <v>95</v>
      </c>
      <c r="C204" t="inlineStr">
        <is>
          <t xml:space="preserve">CONCLUIDO	</t>
        </is>
      </c>
      <c r="D204" t="n">
        <v>4.6477</v>
      </c>
      <c r="E204" t="n">
        <v>21.52</v>
      </c>
      <c r="F204" t="n">
        <v>18.45</v>
      </c>
      <c r="G204" t="n">
        <v>69.19</v>
      </c>
      <c r="H204" t="n">
        <v>0.97</v>
      </c>
      <c r="I204" t="n">
        <v>16</v>
      </c>
      <c r="J204" t="n">
        <v>201.1</v>
      </c>
      <c r="K204" t="n">
        <v>53.44</v>
      </c>
      <c r="L204" t="n">
        <v>11</v>
      </c>
      <c r="M204" t="n">
        <v>14</v>
      </c>
      <c r="N204" t="n">
        <v>41.66</v>
      </c>
      <c r="O204" t="n">
        <v>25036.12</v>
      </c>
      <c r="P204" t="n">
        <v>229.57</v>
      </c>
      <c r="Q204" t="n">
        <v>592.6799999999999</v>
      </c>
      <c r="R204" t="n">
        <v>42.37</v>
      </c>
      <c r="S204" t="n">
        <v>30.64</v>
      </c>
      <c r="T204" t="n">
        <v>4707.39</v>
      </c>
      <c r="U204" t="n">
        <v>0.72</v>
      </c>
      <c r="V204" t="n">
        <v>0.88</v>
      </c>
      <c r="W204" t="n">
        <v>2.38</v>
      </c>
      <c r="X204" t="n">
        <v>0.29</v>
      </c>
      <c r="Y204" t="n">
        <v>0.5</v>
      </c>
      <c r="Z204" t="n">
        <v>10</v>
      </c>
    </row>
    <row r="205">
      <c r="A205" t="n">
        <v>11</v>
      </c>
      <c r="B205" t="n">
        <v>95</v>
      </c>
      <c r="C205" t="inlineStr">
        <is>
          <t xml:space="preserve">CONCLUIDO	</t>
        </is>
      </c>
      <c r="D205" t="n">
        <v>4.6565</v>
      </c>
      <c r="E205" t="n">
        <v>21.48</v>
      </c>
      <c r="F205" t="n">
        <v>18.45</v>
      </c>
      <c r="G205" t="n">
        <v>73.79000000000001</v>
      </c>
      <c r="H205" t="n">
        <v>1.05</v>
      </c>
      <c r="I205" t="n">
        <v>15</v>
      </c>
      <c r="J205" t="n">
        <v>202.67</v>
      </c>
      <c r="K205" t="n">
        <v>53.44</v>
      </c>
      <c r="L205" t="n">
        <v>12</v>
      </c>
      <c r="M205" t="n">
        <v>13</v>
      </c>
      <c r="N205" t="n">
        <v>42.24</v>
      </c>
      <c r="O205" t="n">
        <v>25230.25</v>
      </c>
      <c r="P205" t="n">
        <v>227.54</v>
      </c>
      <c r="Q205" t="n">
        <v>592.6900000000001</v>
      </c>
      <c r="R205" t="n">
        <v>42.24</v>
      </c>
      <c r="S205" t="n">
        <v>30.64</v>
      </c>
      <c r="T205" t="n">
        <v>4645.95</v>
      </c>
      <c r="U205" t="n">
        <v>0.73</v>
      </c>
      <c r="V205" t="n">
        <v>0.88</v>
      </c>
      <c r="W205" t="n">
        <v>2.38</v>
      </c>
      <c r="X205" t="n">
        <v>0.29</v>
      </c>
      <c r="Y205" t="n">
        <v>0.5</v>
      </c>
      <c r="Z205" t="n">
        <v>10</v>
      </c>
    </row>
    <row r="206">
      <c r="A206" t="n">
        <v>12</v>
      </c>
      <c r="B206" t="n">
        <v>95</v>
      </c>
      <c r="C206" t="inlineStr">
        <is>
          <t xml:space="preserve">CONCLUIDO	</t>
        </is>
      </c>
      <c r="D206" t="n">
        <v>4.6749</v>
      </c>
      <c r="E206" t="n">
        <v>21.39</v>
      </c>
      <c r="F206" t="n">
        <v>18.4</v>
      </c>
      <c r="G206" t="n">
        <v>78.86</v>
      </c>
      <c r="H206" t="n">
        <v>1.13</v>
      </c>
      <c r="I206" t="n">
        <v>14</v>
      </c>
      <c r="J206" t="n">
        <v>204.25</v>
      </c>
      <c r="K206" t="n">
        <v>53.44</v>
      </c>
      <c r="L206" t="n">
        <v>13</v>
      </c>
      <c r="M206" t="n">
        <v>12</v>
      </c>
      <c r="N206" t="n">
        <v>42.82</v>
      </c>
      <c r="O206" t="n">
        <v>25425.3</v>
      </c>
      <c r="P206" t="n">
        <v>224.53</v>
      </c>
      <c r="Q206" t="n">
        <v>592.6900000000001</v>
      </c>
      <c r="R206" t="n">
        <v>40.76</v>
      </c>
      <c r="S206" t="n">
        <v>30.64</v>
      </c>
      <c r="T206" t="n">
        <v>3910.13</v>
      </c>
      <c r="U206" t="n">
        <v>0.75</v>
      </c>
      <c r="V206" t="n">
        <v>0.88</v>
      </c>
      <c r="W206" t="n">
        <v>2.37</v>
      </c>
      <c r="X206" t="n">
        <v>0.24</v>
      </c>
      <c r="Y206" t="n">
        <v>0.5</v>
      </c>
      <c r="Z206" t="n">
        <v>10</v>
      </c>
    </row>
    <row r="207">
      <c r="A207" t="n">
        <v>13</v>
      </c>
      <c r="B207" t="n">
        <v>95</v>
      </c>
      <c r="C207" t="inlineStr">
        <is>
          <t xml:space="preserve">CONCLUIDO	</t>
        </is>
      </c>
      <c r="D207" t="n">
        <v>4.6843</v>
      </c>
      <c r="E207" t="n">
        <v>21.35</v>
      </c>
      <c r="F207" t="n">
        <v>18.4</v>
      </c>
      <c r="G207" t="n">
        <v>84.90000000000001</v>
      </c>
      <c r="H207" t="n">
        <v>1.21</v>
      </c>
      <c r="I207" t="n">
        <v>13</v>
      </c>
      <c r="J207" t="n">
        <v>205.84</v>
      </c>
      <c r="K207" t="n">
        <v>53.44</v>
      </c>
      <c r="L207" t="n">
        <v>14</v>
      </c>
      <c r="M207" t="n">
        <v>11</v>
      </c>
      <c r="N207" t="n">
        <v>43.4</v>
      </c>
      <c r="O207" t="n">
        <v>25621.03</v>
      </c>
      <c r="P207" t="n">
        <v>223.23</v>
      </c>
      <c r="Q207" t="n">
        <v>592.67</v>
      </c>
      <c r="R207" t="n">
        <v>40.73</v>
      </c>
      <c r="S207" t="n">
        <v>30.64</v>
      </c>
      <c r="T207" t="n">
        <v>3901.84</v>
      </c>
      <c r="U207" t="n">
        <v>0.75</v>
      </c>
      <c r="V207" t="n">
        <v>0.88</v>
      </c>
      <c r="W207" t="n">
        <v>2.37</v>
      </c>
      <c r="X207" t="n">
        <v>0.24</v>
      </c>
      <c r="Y207" t="n">
        <v>0.5</v>
      </c>
      <c r="Z207" t="n">
        <v>10</v>
      </c>
    </row>
    <row r="208">
      <c r="A208" t="n">
        <v>14</v>
      </c>
      <c r="B208" t="n">
        <v>95</v>
      </c>
      <c r="C208" t="inlineStr">
        <is>
          <t xml:space="preserve">CONCLUIDO	</t>
        </is>
      </c>
      <c r="D208" t="n">
        <v>4.6924</v>
      </c>
      <c r="E208" t="n">
        <v>21.31</v>
      </c>
      <c r="F208" t="n">
        <v>18.4</v>
      </c>
      <c r="G208" t="n">
        <v>91.98</v>
      </c>
      <c r="H208" t="n">
        <v>1.28</v>
      </c>
      <c r="I208" t="n">
        <v>12</v>
      </c>
      <c r="J208" t="n">
        <v>207.43</v>
      </c>
      <c r="K208" t="n">
        <v>53.44</v>
      </c>
      <c r="L208" t="n">
        <v>15</v>
      </c>
      <c r="M208" t="n">
        <v>10</v>
      </c>
      <c r="N208" t="n">
        <v>44</v>
      </c>
      <c r="O208" t="n">
        <v>25817.56</v>
      </c>
      <c r="P208" t="n">
        <v>220.54</v>
      </c>
      <c r="Q208" t="n">
        <v>592.67</v>
      </c>
      <c r="R208" t="n">
        <v>40.54</v>
      </c>
      <c r="S208" t="n">
        <v>30.64</v>
      </c>
      <c r="T208" t="n">
        <v>3812.93</v>
      </c>
      <c r="U208" t="n">
        <v>0.76</v>
      </c>
      <c r="V208" t="n">
        <v>0.88</v>
      </c>
      <c r="W208" t="n">
        <v>2.38</v>
      </c>
      <c r="X208" t="n">
        <v>0.24</v>
      </c>
      <c r="Y208" t="n">
        <v>0.5</v>
      </c>
      <c r="Z208" t="n">
        <v>10</v>
      </c>
    </row>
    <row r="209">
      <c r="A209" t="n">
        <v>15</v>
      </c>
      <c r="B209" t="n">
        <v>95</v>
      </c>
      <c r="C209" t="inlineStr">
        <is>
          <t xml:space="preserve">CONCLUIDO	</t>
        </is>
      </c>
      <c r="D209" t="n">
        <v>4.7093</v>
      </c>
      <c r="E209" t="n">
        <v>21.23</v>
      </c>
      <c r="F209" t="n">
        <v>18.36</v>
      </c>
      <c r="G209" t="n">
        <v>100.13</v>
      </c>
      <c r="H209" t="n">
        <v>1.36</v>
      </c>
      <c r="I209" t="n">
        <v>11</v>
      </c>
      <c r="J209" t="n">
        <v>209.03</v>
      </c>
      <c r="K209" t="n">
        <v>53.44</v>
      </c>
      <c r="L209" t="n">
        <v>16</v>
      </c>
      <c r="M209" t="n">
        <v>9</v>
      </c>
      <c r="N209" t="n">
        <v>44.6</v>
      </c>
      <c r="O209" t="n">
        <v>26014.91</v>
      </c>
      <c r="P209" t="n">
        <v>217.58</v>
      </c>
      <c r="Q209" t="n">
        <v>592.67</v>
      </c>
      <c r="R209" t="n">
        <v>39.28</v>
      </c>
      <c r="S209" t="n">
        <v>30.64</v>
      </c>
      <c r="T209" t="n">
        <v>3186.38</v>
      </c>
      <c r="U209" t="n">
        <v>0.78</v>
      </c>
      <c r="V209" t="n">
        <v>0.88</v>
      </c>
      <c r="W209" t="n">
        <v>2.37</v>
      </c>
      <c r="X209" t="n">
        <v>0.2</v>
      </c>
      <c r="Y209" t="n">
        <v>0.5</v>
      </c>
      <c r="Z209" t="n">
        <v>10</v>
      </c>
    </row>
    <row r="210">
      <c r="A210" t="n">
        <v>16</v>
      </c>
      <c r="B210" t="n">
        <v>95</v>
      </c>
      <c r="C210" t="inlineStr">
        <is>
          <t xml:space="preserve">CONCLUIDO	</t>
        </is>
      </c>
      <c r="D210" t="n">
        <v>4.7216</v>
      </c>
      <c r="E210" t="n">
        <v>21.18</v>
      </c>
      <c r="F210" t="n">
        <v>18.34</v>
      </c>
      <c r="G210" t="n">
        <v>110.03</v>
      </c>
      <c r="H210" t="n">
        <v>1.43</v>
      </c>
      <c r="I210" t="n">
        <v>10</v>
      </c>
      <c r="J210" t="n">
        <v>210.64</v>
      </c>
      <c r="K210" t="n">
        <v>53.44</v>
      </c>
      <c r="L210" t="n">
        <v>17</v>
      </c>
      <c r="M210" t="n">
        <v>8</v>
      </c>
      <c r="N210" t="n">
        <v>45.21</v>
      </c>
      <c r="O210" t="n">
        <v>26213.09</v>
      </c>
      <c r="P210" t="n">
        <v>213.73</v>
      </c>
      <c r="Q210" t="n">
        <v>592.67</v>
      </c>
      <c r="R210" t="n">
        <v>38.84</v>
      </c>
      <c r="S210" t="n">
        <v>30.64</v>
      </c>
      <c r="T210" t="n">
        <v>2972.83</v>
      </c>
      <c r="U210" t="n">
        <v>0.79</v>
      </c>
      <c r="V210" t="n">
        <v>0.88</v>
      </c>
      <c r="W210" t="n">
        <v>2.37</v>
      </c>
      <c r="X210" t="n">
        <v>0.18</v>
      </c>
      <c r="Y210" t="n">
        <v>0.5</v>
      </c>
      <c r="Z210" t="n">
        <v>10</v>
      </c>
    </row>
    <row r="211">
      <c r="A211" t="n">
        <v>17</v>
      </c>
      <c r="B211" t="n">
        <v>95</v>
      </c>
      <c r="C211" t="inlineStr">
        <is>
          <t xml:space="preserve">CONCLUIDO	</t>
        </is>
      </c>
      <c r="D211" t="n">
        <v>4.7216</v>
      </c>
      <c r="E211" t="n">
        <v>21.18</v>
      </c>
      <c r="F211" t="n">
        <v>18.34</v>
      </c>
      <c r="G211" t="n">
        <v>110.03</v>
      </c>
      <c r="H211" t="n">
        <v>1.51</v>
      </c>
      <c r="I211" t="n">
        <v>10</v>
      </c>
      <c r="J211" t="n">
        <v>212.25</v>
      </c>
      <c r="K211" t="n">
        <v>53.44</v>
      </c>
      <c r="L211" t="n">
        <v>18</v>
      </c>
      <c r="M211" t="n">
        <v>8</v>
      </c>
      <c r="N211" t="n">
        <v>45.82</v>
      </c>
      <c r="O211" t="n">
        <v>26412.11</v>
      </c>
      <c r="P211" t="n">
        <v>213.56</v>
      </c>
      <c r="Q211" t="n">
        <v>592.67</v>
      </c>
      <c r="R211" t="n">
        <v>38.79</v>
      </c>
      <c r="S211" t="n">
        <v>30.64</v>
      </c>
      <c r="T211" t="n">
        <v>2948.75</v>
      </c>
      <c r="U211" t="n">
        <v>0.79</v>
      </c>
      <c r="V211" t="n">
        <v>0.88</v>
      </c>
      <c r="W211" t="n">
        <v>2.37</v>
      </c>
      <c r="X211" t="n">
        <v>0.18</v>
      </c>
      <c r="Y211" t="n">
        <v>0.5</v>
      </c>
      <c r="Z211" t="n">
        <v>10</v>
      </c>
    </row>
    <row r="212">
      <c r="A212" t="n">
        <v>18</v>
      </c>
      <c r="B212" t="n">
        <v>95</v>
      </c>
      <c r="C212" t="inlineStr">
        <is>
          <t xml:space="preserve">CONCLUIDO	</t>
        </is>
      </c>
      <c r="D212" t="n">
        <v>4.735</v>
      </c>
      <c r="E212" t="n">
        <v>21.12</v>
      </c>
      <c r="F212" t="n">
        <v>18.32</v>
      </c>
      <c r="G212" t="n">
        <v>122.1</v>
      </c>
      <c r="H212" t="n">
        <v>1.58</v>
      </c>
      <c r="I212" t="n">
        <v>9</v>
      </c>
      <c r="J212" t="n">
        <v>213.87</v>
      </c>
      <c r="K212" t="n">
        <v>53.44</v>
      </c>
      <c r="L212" t="n">
        <v>19</v>
      </c>
      <c r="M212" t="n">
        <v>7</v>
      </c>
      <c r="N212" t="n">
        <v>46.44</v>
      </c>
      <c r="O212" t="n">
        <v>26611.98</v>
      </c>
      <c r="P212" t="n">
        <v>209.26</v>
      </c>
      <c r="Q212" t="n">
        <v>592.67</v>
      </c>
      <c r="R212" t="n">
        <v>38.16</v>
      </c>
      <c r="S212" t="n">
        <v>30.64</v>
      </c>
      <c r="T212" t="n">
        <v>2637.98</v>
      </c>
      <c r="U212" t="n">
        <v>0.8</v>
      </c>
      <c r="V212" t="n">
        <v>0.88</v>
      </c>
      <c r="W212" t="n">
        <v>2.37</v>
      </c>
      <c r="X212" t="n">
        <v>0.16</v>
      </c>
      <c r="Y212" t="n">
        <v>0.5</v>
      </c>
      <c r="Z212" t="n">
        <v>10</v>
      </c>
    </row>
    <row r="213">
      <c r="A213" t="n">
        <v>19</v>
      </c>
      <c r="B213" t="n">
        <v>95</v>
      </c>
      <c r="C213" t="inlineStr">
        <is>
          <t xml:space="preserve">CONCLUIDO	</t>
        </is>
      </c>
      <c r="D213" t="n">
        <v>4.7352</v>
      </c>
      <c r="E213" t="n">
        <v>21.12</v>
      </c>
      <c r="F213" t="n">
        <v>18.32</v>
      </c>
      <c r="G213" t="n">
        <v>122.1</v>
      </c>
      <c r="H213" t="n">
        <v>1.65</v>
      </c>
      <c r="I213" t="n">
        <v>9</v>
      </c>
      <c r="J213" t="n">
        <v>215.5</v>
      </c>
      <c r="K213" t="n">
        <v>53.44</v>
      </c>
      <c r="L213" t="n">
        <v>20</v>
      </c>
      <c r="M213" t="n">
        <v>7</v>
      </c>
      <c r="N213" t="n">
        <v>47.07</v>
      </c>
      <c r="O213" t="n">
        <v>26812.71</v>
      </c>
      <c r="P213" t="n">
        <v>208.77</v>
      </c>
      <c r="Q213" t="n">
        <v>592.67</v>
      </c>
      <c r="R213" t="n">
        <v>38.03</v>
      </c>
      <c r="S213" t="n">
        <v>30.64</v>
      </c>
      <c r="T213" t="n">
        <v>2573.45</v>
      </c>
      <c r="U213" t="n">
        <v>0.8100000000000001</v>
      </c>
      <c r="V213" t="n">
        <v>0.88</v>
      </c>
      <c r="W213" t="n">
        <v>2.37</v>
      </c>
      <c r="X213" t="n">
        <v>0.16</v>
      </c>
      <c r="Y213" t="n">
        <v>0.5</v>
      </c>
      <c r="Z213" t="n">
        <v>10</v>
      </c>
    </row>
    <row r="214">
      <c r="A214" t="n">
        <v>20</v>
      </c>
      <c r="B214" t="n">
        <v>95</v>
      </c>
      <c r="C214" t="inlineStr">
        <is>
          <t xml:space="preserve">CONCLUIDO	</t>
        </is>
      </c>
      <c r="D214" t="n">
        <v>4.745</v>
      </c>
      <c r="E214" t="n">
        <v>21.07</v>
      </c>
      <c r="F214" t="n">
        <v>18.31</v>
      </c>
      <c r="G214" t="n">
        <v>137.31</v>
      </c>
      <c r="H214" t="n">
        <v>1.72</v>
      </c>
      <c r="I214" t="n">
        <v>8</v>
      </c>
      <c r="J214" t="n">
        <v>217.14</v>
      </c>
      <c r="K214" t="n">
        <v>53.44</v>
      </c>
      <c r="L214" t="n">
        <v>21</v>
      </c>
      <c r="M214" t="n">
        <v>6</v>
      </c>
      <c r="N214" t="n">
        <v>47.7</v>
      </c>
      <c r="O214" t="n">
        <v>27014.3</v>
      </c>
      <c r="P214" t="n">
        <v>204.37</v>
      </c>
      <c r="Q214" t="n">
        <v>592.67</v>
      </c>
      <c r="R214" t="n">
        <v>37.97</v>
      </c>
      <c r="S214" t="n">
        <v>30.64</v>
      </c>
      <c r="T214" t="n">
        <v>2547.56</v>
      </c>
      <c r="U214" t="n">
        <v>0.8100000000000001</v>
      </c>
      <c r="V214" t="n">
        <v>0.88</v>
      </c>
      <c r="W214" t="n">
        <v>2.37</v>
      </c>
      <c r="X214" t="n">
        <v>0.15</v>
      </c>
      <c r="Y214" t="n">
        <v>0.5</v>
      </c>
      <c r="Z214" t="n">
        <v>10</v>
      </c>
    </row>
    <row r="215">
      <c r="A215" t="n">
        <v>21</v>
      </c>
      <c r="B215" t="n">
        <v>95</v>
      </c>
      <c r="C215" t="inlineStr">
        <is>
          <t xml:space="preserve">CONCLUIDO	</t>
        </is>
      </c>
      <c r="D215" t="n">
        <v>4.7463</v>
      </c>
      <c r="E215" t="n">
        <v>21.07</v>
      </c>
      <c r="F215" t="n">
        <v>18.3</v>
      </c>
      <c r="G215" t="n">
        <v>137.27</v>
      </c>
      <c r="H215" t="n">
        <v>1.79</v>
      </c>
      <c r="I215" t="n">
        <v>8</v>
      </c>
      <c r="J215" t="n">
        <v>218.78</v>
      </c>
      <c r="K215" t="n">
        <v>53.44</v>
      </c>
      <c r="L215" t="n">
        <v>22</v>
      </c>
      <c r="M215" t="n">
        <v>3</v>
      </c>
      <c r="N215" t="n">
        <v>48.34</v>
      </c>
      <c r="O215" t="n">
        <v>27216.79</v>
      </c>
      <c r="P215" t="n">
        <v>203.88</v>
      </c>
      <c r="Q215" t="n">
        <v>592.67</v>
      </c>
      <c r="R215" t="n">
        <v>37.7</v>
      </c>
      <c r="S215" t="n">
        <v>30.64</v>
      </c>
      <c r="T215" t="n">
        <v>2411.89</v>
      </c>
      <c r="U215" t="n">
        <v>0.8100000000000001</v>
      </c>
      <c r="V215" t="n">
        <v>0.88</v>
      </c>
      <c r="W215" t="n">
        <v>2.37</v>
      </c>
      <c r="X215" t="n">
        <v>0.14</v>
      </c>
      <c r="Y215" t="n">
        <v>0.5</v>
      </c>
      <c r="Z215" t="n">
        <v>10</v>
      </c>
    </row>
    <row r="216">
      <c r="A216" t="n">
        <v>22</v>
      </c>
      <c r="B216" t="n">
        <v>95</v>
      </c>
      <c r="C216" t="inlineStr">
        <is>
          <t xml:space="preserve">CONCLUIDO	</t>
        </is>
      </c>
      <c r="D216" t="n">
        <v>4.7485</v>
      </c>
      <c r="E216" t="n">
        <v>21.06</v>
      </c>
      <c r="F216" t="n">
        <v>18.29</v>
      </c>
      <c r="G216" t="n">
        <v>137.2</v>
      </c>
      <c r="H216" t="n">
        <v>1.85</v>
      </c>
      <c r="I216" t="n">
        <v>8</v>
      </c>
      <c r="J216" t="n">
        <v>220.43</v>
      </c>
      <c r="K216" t="n">
        <v>53.44</v>
      </c>
      <c r="L216" t="n">
        <v>23</v>
      </c>
      <c r="M216" t="n">
        <v>3</v>
      </c>
      <c r="N216" t="n">
        <v>48.99</v>
      </c>
      <c r="O216" t="n">
        <v>27420.16</v>
      </c>
      <c r="P216" t="n">
        <v>202.49</v>
      </c>
      <c r="Q216" t="n">
        <v>592.6799999999999</v>
      </c>
      <c r="R216" t="n">
        <v>37.3</v>
      </c>
      <c r="S216" t="n">
        <v>30.64</v>
      </c>
      <c r="T216" t="n">
        <v>2210.33</v>
      </c>
      <c r="U216" t="n">
        <v>0.82</v>
      </c>
      <c r="V216" t="n">
        <v>0.88</v>
      </c>
      <c r="W216" t="n">
        <v>2.37</v>
      </c>
      <c r="X216" t="n">
        <v>0.14</v>
      </c>
      <c r="Y216" t="n">
        <v>0.5</v>
      </c>
      <c r="Z216" t="n">
        <v>10</v>
      </c>
    </row>
    <row r="217">
      <c r="A217" t="n">
        <v>23</v>
      </c>
      <c r="B217" t="n">
        <v>95</v>
      </c>
      <c r="C217" t="inlineStr">
        <is>
          <t xml:space="preserve">CONCLUIDO	</t>
        </is>
      </c>
      <c r="D217" t="n">
        <v>4.7475</v>
      </c>
      <c r="E217" t="n">
        <v>21.06</v>
      </c>
      <c r="F217" t="n">
        <v>18.3</v>
      </c>
      <c r="G217" t="n">
        <v>137.23</v>
      </c>
      <c r="H217" t="n">
        <v>1.92</v>
      </c>
      <c r="I217" t="n">
        <v>8</v>
      </c>
      <c r="J217" t="n">
        <v>222.08</v>
      </c>
      <c r="K217" t="n">
        <v>53.44</v>
      </c>
      <c r="L217" t="n">
        <v>24</v>
      </c>
      <c r="M217" t="n">
        <v>1</v>
      </c>
      <c r="N217" t="n">
        <v>49.65</v>
      </c>
      <c r="O217" t="n">
        <v>27624.44</v>
      </c>
      <c r="P217" t="n">
        <v>202.62</v>
      </c>
      <c r="Q217" t="n">
        <v>592.67</v>
      </c>
      <c r="R217" t="n">
        <v>37.31</v>
      </c>
      <c r="S217" t="n">
        <v>30.64</v>
      </c>
      <c r="T217" t="n">
        <v>2216.05</v>
      </c>
      <c r="U217" t="n">
        <v>0.82</v>
      </c>
      <c r="V217" t="n">
        <v>0.88</v>
      </c>
      <c r="W217" t="n">
        <v>2.37</v>
      </c>
      <c r="X217" t="n">
        <v>0.14</v>
      </c>
      <c r="Y217" t="n">
        <v>0.5</v>
      </c>
      <c r="Z217" t="n">
        <v>10</v>
      </c>
    </row>
    <row r="218">
      <c r="A218" t="n">
        <v>24</v>
      </c>
      <c r="B218" t="n">
        <v>95</v>
      </c>
      <c r="C218" t="inlineStr">
        <is>
          <t xml:space="preserve">CONCLUIDO	</t>
        </is>
      </c>
      <c r="D218" t="n">
        <v>4.7475</v>
      </c>
      <c r="E218" t="n">
        <v>21.06</v>
      </c>
      <c r="F218" t="n">
        <v>18.3</v>
      </c>
      <c r="G218" t="n">
        <v>137.23</v>
      </c>
      <c r="H218" t="n">
        <v>1.99</v>
      </c>
      <c r="I218" t="n">
        <v>8</v>
      </c>
      <c r="J218" t="n">
        <v>223.75</v>
      </c>
      <c r="K218" t="n">
        <v>53.44</v>
      </c>
      <c r="L218" t="n">
        <v>25</v>
      </c>
      <c r="M218" t="n">
        <v>0</v>
      </c>
      <c r="N218" t="n">
        <v>50.31</v>
      </c>
      <c r="O218" t="n">
        <v>27829.77</v>
      </c>
      <c r="P218" t="n">
        <v>203.62</v>
      </c>
      <c r="Q218" t="n">
        <v>592.67</v>
      </c>
      <c r="R218" t="n">
        <v>37.3</v>
      </c>
      <c r="S218" t="n">
        <v>30.64</v>
      </c>
      <c r="T218" t="n">
        <v>2212.87</v>
      </c>
      <c r="U218" t="n">
        <v>0.82</v>
      </c>
      <c r="V218" t="n">
        <v>0.88</v>
      </c>
      <c r="W218" t="n">
        <v>2.37</v>
      </c>
      <c r="X218" t="n">
        <v>0.14</v>
      </c>
      <c r="Y218" t="n">
        <v>0.5</v>
      </c>
      <c r="Z218" t="n">
        <v>10</v>
      </c>
    </row>
    <row r="219">
      <c r="A219" t="n">
        <v>0</v>
      </c>
      <c r="B219" t="n">
        <v>55</v>
      </c>
      <c r="C219" t="inlineStr">
        <is>
          <t xml:space="preserve">CONCLUIDO	</t>
        </is>
      </c>
      <c r="D219" t="n">
        <v>3.7102</v>
      </c>
      <c r="E219" t="n">
        <v>26.95</v>
      </c>
      <c r="F219" t="n">
        <v>21.24</v>
      </c>
      <c r="G219" t="n">
        <v>8.380000000000001</v>
      </c>
      <c r="H219" t="n">
        <v>0.15</v>
      </c>
      <c r="I219" t="n">
        <v>152</v>
      </c>
      <c r="J219" t="n">
        <v>116.05</v>
      </c>
      <c r="K219" t="n">
        <v>43.4</v>
      </c>
      <c r="L219" t="n">
        <v>1</v>
      </c>
      <c r="M219" t="n">
        <v>150</v>
      </c>
      <c r="N219" t="n">
        <v>16.65</v>
      </c>
      <c r="O219" t="n">
        <v>14546.17</v>
      </c>
      <c r="P219" t="n">
        <v>210.04</v>
      </c>
      <c r="Q219" t="n">
        <v>592.75</v>
      </c>
      <c r="R219" t="n">
        <v>129.27</v>
      </c>
      <c r="S219" t="n">
        <v>30.64</v>
      </c>
      <c r="T219" t="n">
        <v>47476.89</v>
      </c>
      <c r="U219" t="n">
        <v>0.24</v>
      </c>
      <c r="V219" t="n">
        <v>0.76</v>
      </c>
      <c r="W219" t="n">
        <v>2.6</v>
      </c>
      <c r="X219" t="n">
        <v>3.08</v>
      </c>
      <c r="Y219" t="n">
        <v>0.5</v>
      </c>
      <c r="Z219" t="n">
        <v>10</v>
      </c>
    </row>
    <row r="220">
      <c r="A220" t="n">
        <v>1</v>
      </c>
      <c r="B220" t="n">
        <v>55</v>
      </c>
      <c r="C220" t="inlineStr">
        <is>
          <t xml:space="preserve">CONCLUIDO	</t>
        </is>
      </c>
      <c r="D220" t="n">
        <v>4.2971</v>
      </c>
      <c r="E220" t="n">
        <v>23.27</v>
      </c>
      <c r="F220" t="n">
        <v>19.54</v>
      </c>
      <c r="G220" t="n">
        <v>16.99</v>
      </c>
      <c r="H220" t="n">
        <v>0.3</v>
      </c>
      <c r="I220" t="n">
        <v>69</v>
      </c>
      <c r="J220" t="n">
        <v>117.34</v>
      </c>
      <c r="K220" t="n">
        <v>43.4</v>
      </c>
      <c r="L220" t="n">
        <v>2</v>
      </c>
      <c r="M220" t="n">
        <v>67</v>
      </c>
      <c r="N220" t="n">
        <v>16.94</v>
      </c>
      <c r="O220" t="n">
        <v>14705.49</v>
      </c>
      <c r="P220" t="n">
        <v>189.61</v>
      </c>
      <c r="Q220" t="n">
        <v>592.72</v>
      </c>
      <c r="R220" t="n">
        <v>76.3</v>
      </c>
      <c r="S220" t="n">
        <v>30.64</v>
      </c>
      <c r="T220" t="n">
        <v>21407.63</v>
      </c>
      <c r="U220" t="n">
        <v>0.4</v>
      </c>
      <c r="V220" t="n">
        <v>0.83</v>
      </c>
      <c r="W220" t="n">
        <v>2.46</v>
      </c>
      <c r="X220" t="n">
        <v>1.38</v>
      </c>
      <c r="Y220" t="n">
        <v>0.5</v>
      </c>
      <c r="Z220" t="n">
        <v>10</v>
      </c>
    </row>
    <row r="221">
      <c r="A221" t="n">
        <v>2</v>
      </c>
      <c r="B221" t="n">
        <v>55</v>
      </c>
      <c r="C221" t="inlineStr">
        <is>
          <t xml:space="preserve">CONCLUIDO	</t>
        </is>
      </c>
      <c r="D221" t="n">
        <v>4.5011</v>
      </c>
      <c r="E221" t="n">
        <v>22.22</v>
      </c>
      <c r="F221" t="n">
        <v>19.06</v>
      </c>
      <c r="G221" t="n">
        <v>25.41</v>
      </c>
      <c r="H221" t="n">
        <v>0.45</v>
      </c>
      <c r="I221" t="n">
        <v>45</v>
      </c>
      <c r="J221" t="n">
        <v>118.63</v>
      </c>
      <c r="K221" t="n">
        <v>43.4</v>
      </c>
      <c r="L221" t="n">
        <v>3</v>
      </c>
      <c r="M221" t="n">
        <v>43</v>
      </c>
      <c r="N221" t="n">
        <v>17.23</v>
      </c>
      <c r="O221" t="n">
        <v>14865.24</v>
      </c>
      <c r="P221" t="n">
        <v>181.09</v>
      </c>
      <c r="Q221" t="n">
        <v>592.67</v>
      </c>
      <c r="R221" t="n">
        <v>60.82</v>
      </c>
      <c r="S221" t="n">
        <v>30.64</v>
      </c>
      <c r="T221" t="n">
        <v>13785.89</v>
      </c>
      <c r="U221" t="n">
        <v>0.5</v>
      </c>
      <c r="V221" t="n">
        <v>0.85</v>
      </c>
      <c r="W221" t="n">
        <v>2.44</v>
      </c>
      <c r="X221" t="n">
        <v>0.9</v>
      </c>
      <c r="Y221" t="n">
        <v>0.5</v>
      </c>
      <c r="Z221" t="n">
        <v>10</v>
      </c>
    </row>
    <row r="222">
      <c r="A222" t="n">
        <v>3</v>
      </c>
      <c r="B222" t="n">
        <v>55</v>
      </c>
      <c r="C222" t="inlineStr">
        <is>
          <t xml:space="preserve">CONCLUIDO	</t>
        </is>
      </c>
      <c r="D222" t="n">
        <v>4.6132</v>
      </c>
      <c r="E222" t="n">
        <v>21.68</v>
      </c>
      <c r="F222" t="n">
        <v>18.8</v>
      </c>
      <c r="G222" t="n">
        <v>34.19</v>
      </c>
      <c r="H222" t="n">
        <v>0.59</v>
      </c>
      <c r="I222" t="n">
        <v>33</v>
      </c>
      <c r="J222" t="n">
        <v>119.93</v>
      </c>
      <c r="K222" t="n">
        <v>43.4</v>
      </c>
      <c r="L222" t="n">
        <v>4</v>
      </c>
      <c r="M222" t="n">
        <v>31</v>
      </c>
      <c r="N222" t="n">
        <v>17.53</v>
      </c>
      <c r="O222" t="n">
        <v>15025.44</v>
      </c>
      <c r="P222" t="n">
        <v>175.04</v>
      </c>
      <c r="Q222" t="n">
        <v>592.6900000000001</v>
      </c>
      <c r="R222" t="n">
        <v>53.49</v>
      </c>
      <c r="S222" t="n">
        <v>30.64</v>
      </c>
      <c r="T222" t="n">
        <v>10179</v>
      </c>
      <c r="U222" t="n">
        <v>0.57</v>
      </c>
      <c r="V222" t="n">
        <v>0.86</v>
      </c>
      <c r="W222" t="n">
        <v>2.4</v>
      </c>
      <c r="X222" t="n">
        <v>0.65</v>
      </c>
      <c r="Y222" t="n">
        <v>0.5</v>
      </c>
      <c r="Z222" t="n">
        <v>10</v>
      </c>
    </row>
    <row r="223">
      <c r="A223" t="n">
        <v>4</v>
      </c>
      <c r="B223" t="n">
        <v>55</v>
      </c>
      <c r="C223" t="inlineStr">
        <is>
          <t xml:space="preserve">CONCLUIDO	</t>
        </is>
      </c>
      <c r="D223" t="n">
        <v>4.6818</v>
      </c>
      <c r="E223" t="n">
        <v>21.36</v>
      </c>
      <c r="F223" t="n">
        <v>18.65</v>
      </c>
      <c r="G223" t="n">
        <v>43.05</v>
      </c>
      <c r="H223" t="n">
        <v>0.73</v>
      </c>
      <c r="I223" t="n">
        <v>26</v>
      </c>
      <c r="J223" t="n">
        <v>121.23</v>
      </c>
      <c r="K223" t="n">
        <v>43.4</v>
      </c>
      <c r="L223" t="n">
        <v>5</v>
      </c>
      <c r="M223" t="n">
        <v>24</v>
      </c>
      <c r="N223" t="n">
        <v>17.83</v>
      </c>
      <c r="O223" t="n">
        <v>15186.08</v>
      </c>
      <c r="P223" t="n">
        <v>169.29</v>
      </c>
      <c r="Q223" t="n">
        <v>592.67</v>
      </c>
      <c r="R223" t="n">
        <v>48.54</v>
      </c>
      <c r="S223" t="n">
        <v>30.64</v>
      </c>
      <c r="T223" t="n">
        <v>7739.6</v>
      </c>
      <c r="U223" t="n">
        <v>0.63</v>
      </c>
      <c r="V223" t="n">
        <v>0.87</v>
      </c>
      <c r="W223" t="n">
        <v>2.39</v>
      </c>
      <c r="X223" t="n">
        <v>0.5</v>
      </c>
      <c r="Y223" t="n">
        <v>0.5</v>
      </c>
      <c r="Z223" t="n">
        <v>10</v>
      </c>
    </row>
    <row r="224">
      <c r="A224" t="n">
        <v>5</v>
      </c>
      <c r="B224" t="n">
        <v>55</v>
      </c>
      <c r="C224" t="inlineStr">
        <is>
          <t xml:space="preserve">CONCLUIDO	</t>
        </is>
      </c>
      <c r="D224" t="n">
        <v>4.7293</v>
      </c>
      <c r="E224" t="n">
        <v>21.14</v>
      </c>
      <c r="F224" t="n">
        <v>18.56</v>
      </c>
      <c r="G224" t="n">
        <v>53.03</v>
      </c>
      <c r="H224" t="n">
        <v>0.86</v>
      </c>
      <c r="I224" t="n">
        <v>21</v>
      </c>
      <c r="J224" t="n">
        <v>122.54</v>
      </c>
      <c r="K224" t="n">
        <v>43.4</v>
      </c>
      <c r="L224" t="n">
        <v>6</v>
      </c>
      <c r="M224" t="n">
        <v>19</v>
      </c>
      <c r="N224" t="n">
        <v>18.14</v>
      </c>
      <c r="O224" t="n">
        <v>15347.16</v>
      </c>
      <c r="P224" t="n">
        <v>164.28</v>
      </c>
      <c r="Q224" t="n">
        <v>592.6799999999999</v>
      </c>
      <c r="R224" t="n">
        <v>45.71</v>
      </c>
      <c r="S224" t="n">
        <v>30.64</v>
      </c>
      <c r="T224" t="n">
        <v>6350.26</v>
      </c>
      <c r="U224" t="n">
        <v>0.67</v>
      </c>
      <c r="V224" t="n">
        <v>0.87</v>
      </c>
      <c r="W224" t="n">
        <v>2.39</v>
      </c>
      <c r="X224" t="n">
        <v>0.4</v>
      </c>
      <c r="Y224" t="n">
        <v>0.5</v>
      </c>
      <c r="Z224" t="n">
        <v>10</v>
      </c>
    </row>
    <row r="225">
      <c r="A225" t="n">
        <v>6</v>
      </c>
      <c r="B225" t="n">
        <v>55</v>
      </c>
      <c r="C225" t="inlineStr">
        <is>
          <t xml:space="preserve">CONCLUIDO	</t>
        </is>
      </c>
      <c r="D225" t="n">
        <v>4.7596</v>
      </c>
      <c r="E225" t="n">
        <v>21.01</v>
      </c>
      <c r="F225" t="n">
        <v>18.5</v>
      </c>
      <c r="G225" t="n">
        <v>61.65</v>
      </c>
      <c r="H225" t="n">
        <v>1</v>
      </c>
      <c r="I225" t="n">
        <v>18</v>
      </c>
      <c r="J225" t="n">
        <v>123.85</v>
      </c>
      <c r="K225" t="n">
        <v>43.4</v>
      </c>
      <c r="L225" t="n">
        <v>7</v>
      </c>
      <c r="M225" t="n">
        <v>16</v>
      </c>
      <c r="N225" t="n">
        <v>18.45</v>
      </c>
      <c r="O225" t="n">
        <v>15508.69</v>
      </c>
      <c r="P225" t="n">
        <v>157.48</v>
      </c>
      <c r="Q225" t="n">
        <v>592.6900000000001</v>
      </c>
      <c r="R225" t="n">
        <v>43.69</v>
      </c>
      <c r="S225" t="n">
        <v>30.64</v>
      </c>
      <c r="T225" t="n">
        <v>5357.95</v>
      </c>
      <c r="U225" t="n">
        <v>0.7</v>
      </c>
      <c r="V225" t="n">
        <v>0.87</v>
      </c>
      <c r="W225" t="n">
        <v>2.38</v>
      </c>
      <c r="X225" t="n">
        <v>0.34</v>
      </c>
      <c r="Y225" t="n">
        <v>0.5</v>
      </c>
      <c r="Z225" t="n">
        <v>10</v>
      </c>
    </row>
    <row r="226">
      <c r="A226" t="n">
        <v>7</v>
      </c>
      <c r="B226" t="n">
        <v>55</v>
      </c>
      <c r="C226" t="inlineStr">
        <is>
          <t xml:space="preserve">CONCLUIDO	</t>
        </is>
      </c>
      <c r="D226" t="n">
        <v>4.7888</v>
      </c>
      <c r="E226" t="n">
        <v>20.88</v>
      </c>
      <c r="F226" t="n">
        <v>18.44</v>
      </c>
      <c r="G226" t="n">
        <v>73.76000000000001</v>
      </c>
      <c r="H226" t="n">
        <v>1.13</v>
      </c>
      <c r="I226" t="n">
        <v>15</v>
      </c>
      <c r="J226" t="n">
        <v>125.16</v>
      </c>
      <c r="K226" t="n">
        <v>43.4</v>
      </c>
      <c r="L226" t="n">
        <v>8</v>
      </c>
      <c r="M226" t="n">
        <v>13</v>
      </c>
      <c r="N226" t="n">
        <v>18.76</v>
      </c>
      <c r="O226" t="n">
        <v>15670.68</v>
      </c>
      <c r="P226" t="n">
        <v>153.91</v>
      </c>
      <c r="Q226" t="n">
        <v>592.67</v>
      </c>
      <c r="R226" t="n">
        <v>42.16</v>
      </c>
      <c r="S226" t="n">
        <v>30.64</v>
      </c>
      <c r="T226" t="n">
        <v>4608.75</v>
      </c>
      <c r="U226" t="n">
        <v>0.73</v>
      </c>
      <c r="V226" t="n">
        <v>0.88</v>
      </c>
      <c r="W226" t="n">
        <v>2.37</v>
      </c>
      <c r="X226" t="n">
        <v>0.28</v>
      </c>
      <c r="Y226" t="n">
        <v>0.5</v>
      </c>
      <c r="Z226" t="n">
        <v>10</v>
      </c>
    </row>
    <row r="227">
      <c r="A227" t="n">
        <v>8</v>
      </c>
      <c r="B227" t="n">
        <v>55</v>
      </c>
      <c r="C227" t="inlineStr">
        <is>
          <t xml:space="preserve">CONCLUIDO	</t>
        </is>
      </c>
      <c r="D227" t="n">
        <v>4.8072</v>
      </c>
      <c r="E227" t="n">
        <v>20.8</v>
      </c>
      <c r="F227" t="n">
        <v>18.41</v>
      </c>
      <c r="G227" t="n">
        <v>84.95999999999999</v>
      </c>
      <c r="H227" t="n">
        <v>1.26</v>
      </c>
      <c r="I227" t="n">
        <v>13</v>
      </c>
      <c r="J227" t="n">
        <v>126.48</v>
      </c>
      <c r="K227" t="n">
        <v>43.4</v>
      </c>
      <c r="L227" t="n">
        <v>9</v>
      </c>
      <c r="M227" t="n">
        <v>9</v>
      </c>
      <c r="N227" t="n">
        <v>19.08</v>
      </c>
      <c r="O227" t="n">
        <v>15833.12</v>
      </c>
      <c r="P227" t="n">
        <v>149.04</v>
      </c>
      <c r="Q227" t="n">
        <v>592.6900000000001</v>
      </c>
      <c r="R227" t="n">
        <v>40.82</v>
      </c>
      <c r="S227" t="n">
        <v>30.64</v>
      </c>
      <c r="T227" t="n">
        <v>3948.73</v>
      </c>
      <c r="U227" t="n">
        <v>0.75</v>
      </c>
      <c r="V227" t="n">
        <v>0.88</v>
      </c>
      <c r="W227" t="n">
        <v>2.38</v>
      </c>
      <c r="X227" t="n">
        <v>0.25</v>
      </c>
      <c r="Y227" t="n">
        <v>0.5</v>
      </c>
      <c r="Z227" t="n">
        <v>10</v>
      </c>
    </row>
    <row r="228">
      <c r="A228" t="n">
        <v>9</v>
      </c>
      <c r="B228" t="n">
        <v>55</v>
      </c>
      <c r="C228" t="inlineStr">
        <is>
          <t xml:space="preserve">CONCLUIDO	</t>
        </is>
      </c>
      <c r="D228" t="n">
        <v>4.8197</v>
      </c>
      <c r="E228" t="n">
        <v>20.75</v>
      </c>
      <c r="F228" t="n">
        <v>18.38</v>
      </c>
      <c r="G228" t="n">
        <v>91.89</v>
      </c>
      <c r="H228" t="n">
        <v>1.38</v>
      </c>
      <c r="I228" t="n">
        <v>12</v>
      </c>
      <c r="J228" t="n">
        <v>127.8</v>
      </c>
      <c r="K228" t="n">
        <v>43.4</v>
      </c>
      <c r="L228" t="n">
        <v>10</v>
      </c>
      <c r="M228" t="n">
        <v>3</v>
      </c>
      <c r="N228" t="n">
        <v>19.4</v>
      </c>
      <c r="O228" t="n">
        <v>15996.02</v>
      </c>
      <c r="P228" t="n">
        <v>146.14</v>
      </c>
      <c r="Q228" t="n">
        <v>592.67</v>
      </c>
      <c r="R228" t="n">
        <v>39.76</v>
      </c>
      <c r="S228" t="n">
        <v>30.64</v>
      </c>
      <c r="T228" t="n">
        <v>3422.58</v>
      </c>
      <c r="U228" t="n">
        <v>0.77</v>
      </c>
      <c r="V228" t="n">
        <v>0.88</v>
      </c>
      <c r="W228" t="n">
        <v>2.38</v>
      </c>
      <c r="X228" t="n">
        <v>0.22</v>
      </c>
      <c r="Y228" t="n">
        <v>0.5</v>
      </c>
      <c r="Z228" t="n">
        <v>10</v>
      </c>
    </row>
    <row r="229">
      <c r="A229" t="n">
        <v>10</v>
      </c>
      <c r="B229" t="n">
        <v>55</v>
      </c>
      <c r="C229" t="inlineStr">
        <is>
          <t xml:space="preserve">CONCLUIDO	</t>
        </is>
      </c>
      <c r="D229" t="n">
        <v>4.8175</v>
      </c>
      <c r="E229" t="n">
        <v>20.76</v>
      </c>
      <c r="F229" t="n">
        <v>18.39</v>
      </c>
      <c r="G229" t="n">
        <v>91.93000000000001</v>
      </c>
      <c r="H229" t="n">
        <v>1.5</v>
      </c>
      <c r="I229" t="n">
        <v>12</v>
      </c>
      <c r="J229" t="n">
        <v>129.13</v>
      </c>
      <c r="K229" t="n">
        <v>43.4</v>
      </c>
      <c r="L229" t="n">
        <v>11</v>
      </c>
      <c r="M229" t="n">
        <v>0</v>
      </c>
      <c r="N229" t="n">
        <v>19.73</v>
      </c>
      <c r="O229" t="n">
        <v>16159.39</v>
      </c>
      <c r="P229" t="n">
        <v>147.76</v>
      </c>
      <c r="Q229" t="n">
        <v>592.7</v>
      </c>
      <c r="R229" t="n">
        <v>39.93</v>
      </c>
      <c r="S229" t="n">
        <v>30.64</v>
      </c>
      <c r="T229" t="n">
        <v>3504.93</v>
      </c>
      <c r="U229" t="n">
        <v>0.77</v>
      </c>
      <c r="V229" t="n">
        <v>0.88</v>
      </c>
      <c r="W229" t="n">
        <v>2.38</v>
      </c>
      <c r="X229" t="n">
        <v>0.23</v>
      </c>
      <c r="Y229" t="n">
        <v>0.5</v>
      </c>
      <c r="Z2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INDEX(resultados!$A$2:$ZZ$229, 1, MATCH($B$1, resultados!$A$1:$ZZ$1, 0))</f>
        <v/>
      </c>
      <c r="B7">
        <f>INDEX(resultados!$A$2:$ZZ$229, 1, MATCH($B$2, resultados!$A$1:$ZZ$1, 0))</f>
        <v/>
      </c>
      <c r="C7">
        <f>INDEX(resultados!$A$2:$ZZ$229, 1, MATCH($B$3, resultados!$A$1:$ZZ$1, 0))</f>
        <v/>
      </c>
    </row>
    <row r="8">
      <c r="A8">
        <f>INDEX(resultados!$A$2:$ZZ$229, 2, MATCH($B$1, resultados!$A$1:$ZZ$1, 0))</f>
        <v/>
      </c>
      <c r="B8">
        <f>INDEX(resultados!$A$2:$ZZ$229, 2, MATCH($B$2, resultados!$A$1:$ZZ$1, 0))</f>
        <v/>
      </c>
      <c r="C8">
        <f>INDEX(resultados!$A$2:$ZZ$229, 2, MATCH($B$3, resultados!$A$1:$ZZ$1, 0))</f>
        <v/>
      </c>
    </row>
    <row r="9">
      <c r="A9">
        <f>INDEX(resultados!$A$2:$ZZ$229, 3, MATCH($B$1, resultados!$A$1:$ZZ$1, 0))</f>
        <v/>
      </c>
      <c r="B9">
        <f>INDEX(resultados!$A$2:$ZZ$229, 3, MATCH($B$2, resultados!$A$1:$ZZ$1, 0))</f>
        <v/>
      </c>
      <c r="C9">
        <f>INDEX(resultados!$A$2:$ZZ$229, 3, MATCH($B$3, resultados!$A$1:$ZZ$1, 0))</f>
        <v/>
      </c>
    </row>
    <row r="10">
      <c r="A10">
        <f>INDEX(resultados!$A$2:$ZZ$229, 4, MATCH($B$1, resultados!$A$1:$ZZ$1, 0))</f>
        <v/>
      </c>
      <c r="B10">
        <f>INDEX(resultados!$A$2:$ZZ$229, 4, MATCH($B$2, resultados!$A$1:$ZZ$1, 0))</f>
        <v/>
      </c>
      <c r="C10">
        <f>INDEX(resultados!$A$2:$ZZ$229, 4, MATCH($B$3, resultados!$A$1:$ZZ$1, 0))</f>
        <v/>
      </c>
    </row>
    <row r="11">
      <c r="A11">
        <f>INDEX(resultados!$A$2:$ZZ$229, 5, MATCH($B$1, resultados!$A$1:$ZZ$1, 0))</f>
        <v/>
      </c>
      <c r="B11">
        <f>INDEX(resultados!$A$2:$ZZ$229, 5, MATCH($B$2, resultados!$A$1:$ZZ$1, 0))</f>
        <v/>
      </c>
      <c r="C11">
        <f>INDEX(resultados!$A$2:$ZZ$229, 5, MATCH($B$3, resultados!$A$1:$ZZ$1, 0))</f>
        <v/>
      </c>
    </row>
    <row r="12">
      <c r="A12">
        <f>INDEX(resultados!$A$2:$ZZ$229, 6, MATCH($B$1, resultados!$A$1:$ZZ$1, 0))</f>
        <v/>
      </c>
      <c r="B12">
        <f>INDEX(resultados!$A$2:$ZZ$229, 6, MATCH($B$2, resultados!$A$1:$ZZ$1, 0))</f>
        <v/>
      </c>
      <c r="C12">
        <f>INDEX(resultados!$A$2:$ZZ$229, 6, MATCH($B$3, resultados!$A$1:$ZZ$1, 0))</f>
        <v/>
      </c>
    </row>
    <row r="13">
      <c r="A13">
        <f>INDEX(resultados!$A$2:$ZZ$229, 7, MATCH($B$1, resultados!$A$1:$ZZ$1, 0))</f>
        <v/>
      </c>
      <c r="B13">
        <f>INDEX(resultados!$A$2:$ZZ$229, 7, MATCH($B$2, resultados!$A$1:$ZZ$1, 0))</f>
        <v/>
      </c>
      <c r="C13">
        <f>INDEX(resultados!$A$2:$ZZ$229, 7, MATCH($B$3, resultados!$A$1:$ZZ$1, 0))</f>
        <v/>
      </c>
    </row>
    <row r="14">
      <c r="A14">
        <f>INDEX(resultados!$A$2:$ZZ$229, 8, MATCH($B$1, resultados!$A$1:$ZZ$1, 0))</f>
        <v/>
      </c>
      <c r="B14">
        <f>INDEX(resultados!$A$2:$ZZ$229, 8, MATCH($B$2, resultados!$A$1:$ZZ$1, 0))</f>
        <v/>
      </c>
      <c r="C14">
        <f>INDEX(resultados!$A$2:$ZZ$229, 8, MATCH($B$3, resultados!$A$1:$ZZ$1, 0))</f>
        <v/>
      </c>
    </row>
    <row r="15">
      <c r="A15">
        <f>INDEX(resultados!$A$2:$ZZ$229, 9, MATCH($B$1, resultados!$A$1:$ZZ$1, 0))</f>
        <v/>
      </c>
      <c r="B15">
        <f>INDEX(resultados!$A$2:$ZZ$229, 9, MATCH($B$2, resultados!$A$1:$ZZ$1, 0))</f>
        <v/>
      </c>
      <c r="C15">
        <f>INDEX(resultados!$A$2:$ZZ$229, 9, MATCH($B$3, resultados!$A$1:$ZZ$1, 0))</f>
        <v/>
      </c>
    </row>
    <row r="16">
      <c r="A16">
        <f>INDEX(resultados!$A$2:$ZZ$229, 10, MATCH($B$1, resultados!$A$1:$ZZ$1, 0))</f>
        <v/>
      </c>
      <c r="B16">
        <f>INDEX(resultados!$A$2:$ZZ$229, 10, MATCH($B$2, resultados!$A$1:$ZZ$1, 0))</f>
        <v/>
      </c>
      <c r="C16">
        <f>INDEX(resultados!$A$2:$ZZ$229, 10, MATCH($B$3, resultados!$A$1:$ZZ$1, 0))</f>
        <v/>
      </c>
    </row>
    <row r="17">
      <c r="A17">
        <f>INDEX(resultados!$A$2:$ZZ$229, 11, MATCH($B$1, resultados!$A$1:$ZZ$1, 0))</f>
        <v/>
      </c>
      <c r="B17">
        <f>INDEX(resultados!$A$2:$ZZ$229, 11, MATCH($B$2, resultados!$A$1:$ZZ$1, 0))</f>
        <v/>
      </c>
      <c r="C17">
        <f>INDEX(resultados!$A$2:$ZZ$229, 11, MATCH($B$3, resultados!$A$1:$ZZ$1, 0))</f>
        <v/>
      </c>
    </row>
    <row r="18">
      <c r="A18">
        <f>INDEX(resultados!$A$2:$ZZ$229, 12, MATCH($B$1, resultados!$A$1:$ZZ$1, 0))</f>
        <v/>
      </c>
      <c r="B18">
        <f>INDEX(resultados!$A$2:$ZZ$229, 12, MATCH($B$2, resultados!$A$1:$ZZ$1, 0))</f>
        <v/>
      </c>
      <c r="C18">
        <f>INDEX(resultados!$A$2:$ZZ$229, 12, MATCH($B$3, resultados!$A$1:$ZZ$1, 0))</f>
        <v/>
      </c>
    </row>
    <row r="19">
      <c r="A19">
        <f>INDEX(resultados!$A$2:$ZZ$229, 13, MATCH($B$1, resultados!$A$1:$ZZ$1, 0))</f>
        <v/>
      </c>
      <c r="B19">
        <f>INDEX(resultados!$A$2:$ZZ$229, 13, MATCH($B$2, resultados!$A$1:$ZZ$1, 0))</f>
        <v/>
      </c>
      <c r="C19">
        <f>INDEX(resultados!$A$2:$ZZ$229, 13, MATCH($B$3, resultados!$A$1:$ZZ$1, 0))</f>
        <v/>
      </c>
    </row>
    <row r="20">
      <c r="A20">
        <f>INDEX(resultados!$A$2:$ZZ$229, 14, MATCH($B$1, resultados!$A$1:$ZZ$1, 0))</f>
        <v/>
      </c>
      <c r="B20">
        <f>INDEX(resultados!$A$2:$ZZ$229, 14, MATCH($B$2, resultados!$A$1:$ZZ$1, 0))</f>
        <v/>
      </c>
      <c r="C20">
        <f>INDEX(resultados!$A$2:$ZZ$229, 14, MATCH($B$3, resultados!$A$1:$ZZ$1, 0))</f>
        <v/>
      </c>
    </row>
    <row r="21">
      <c r="A21">
        <f>INDEX(resultados!$A$2:$ZZ$229, 15, MATCH($B$1, resultados!$A$1:$ZZ$1, 0))</f>
        <v/>
      </c>
      <c r="B21">
        <f>INDEX(resultados!$A$2:$ZZ$229, 15, MATCH($B$2, resultados!$A$1:$ZZ$1, 0))</f>
        <v/>
      </c>
      <c r="C21">
        <f>INDEX(resultados!$A$2:$ZZ$229, 15, MATCH($B$3, resultados!$A$1:$ZZ$1, 0))</f>
        <v/>
      </c>
    </row>
    <row r="22">
      <c r="A22">
        <f>INDEX(resultados!$A$2:$ZZ$229, 16, MATCH($B$1, resultados!$A$1:$ZZ$1, 0))</f>
        <v/>
      </c>
      <c r="B22">
        <f>INDEX(resultados!$A$2:$ZZ$229, 16, MATCH($B$2, resultados!$A$1:$ZZ$1, 0))</f>
        <v/>
      </c>
      <c r="C22">
        <f>INDEX(resultados!$A$2:$ZZ$229, 16, MATCH($B$3, resultados!$A$1:$ZZ$1, 0))</f>
        <v/>
      </c>
    </row>
    <row r="23">
      <c r="A23">
        <f>INDEX(resultados!$A$2:$ZZ$229, 17, MATCH($B$1, resultados!$A$1:$ZZ$1, 0))</f>
        <v/>
      </c>
      <c r="B23">
        <f>INDEX(resultados!$A$2:$ZZ$229, 17, MATCH($B$2, resultados!$A$1:$ZZ$1, 0))</f>
        <v/>
      </c>
      <c r="C23">
        <f>INDEX(resultados!$A$2:$ZZ$229, 17, MATCH($B$3, resultados!$A$1:$ZZ$1, 0))</f>
        <v/>
      </c>
    </row>
    <row r="24">
      <c r="A24">
        <f>INDEX(resultados!$A$2:$ZZ$229, 18, MATCH($B$1, resultados!$A$1:$ZZ$1, 0))</f>
        <v/>
      </c>
      <c r="B24">
        <f>INDEX(resultados!$A$2:$ZZ$229, 18, MATCH($B$2, resultados!$A$1:$ZZ$1, 0))</f>
        <v/>
      </c>
      <c r="C24">
        <f>INDEX(resultados!$A$2:$ZZ$229, 18, MATCH($B$3, resultados!$A$1:$ZZ$1, 0))</f>
        <v/>
      </c>
    </row>
    <row r="25">
      <c r="A25">
        <f>INDEX(resultados!$A$2:$ZZ$229, 19, MATCH($B$1, resultados!$A$1:$ZZ$1, 0))</f>
        <v/>
      </c>
      <c r="B25">
        <f>INDEX(resultados!$A$2:$ZZ$229, 19, MATCH($B$2, resultados!$A$1:$ZZ$1, 0))</f>
        <v/>
      </c>
      <c r="C25">
        <f>INDEX(resultados!$A$2:$ZZ$229, 19, MATCH($B$3, resultados!$A$1:$ZZ$1, 0))</f>
        <v/>
      </c>
    </row>
    <row r="26">
      <c r="A26">
        <f>INDEX(resultados!$A$2:$ZZ$229, 20, MATCH($B$1, resultados!$A$1:$ZZ$1, 0))</f>
        <v/>
      </c>
      <c r="B26">
        <f>INDEX(resultados!$A$2:$ZZ$229, 20, MATCH($B$2, resultados!$A$1:$ZZ$1, 0))</f>
        <v/>
      </c>
      <c r="C26">
        <f>INDEX(resultados!$A$2:$ZZ$229, 20, MATCH($B$3, resultados!$A$1:$ZZ$1, 0))</f>
        <v/>
      </c>
    </row>
    <row r="27">
      <c r="A27">
        <f>INDEX(resultados!$A$2:$ZZ$229, 21, MATCH($B$1, resultados!$A$1:$ZZ$1, 0))</f>
        <v/>
      </c>
      <c r="B27">
        <f>INDEX(resultados!$A$2:$ZZ$229, 21, MATCH($B$2, resultados!$A$1:$ZZ$1, 0))</f>
        <v/>
      </c>
      <c r="C27">
        <f>INDEX(resultados!$A$2:$ZZ$229, 21, MATCH($B$3, resultados!$A$1:$ZZ$1, 0))</f>
        <v/>
      </c>
    </row>
    <row r="28">
      <c r="A28">
        <f>INDEX(resultados!$A$2:$ZZ$229, 22, MATCH($B$1, resultados!$A$1:$ZZ$1, 0))</f>
        <v/>
      </c>
      <c r="B28">
        <f>INDEX(resultados!$A$2:$ZZ$229, 22, MATCH($B$2, resultados!$A$1:$ZZ$1, 0))</f>
        <v/>
      </c>
      <c r="C28">
        <f>INDEX(resultados!$A$2:$ZZ$229, 22, MATCH($B$3, resultados!$A$1:$ZZ$1, 0))</f>
        <v/>
      </c>
    </row>
    <row r="29">
      <c r="A29">
        <f>INDEX(resultados!$A$2:$ZZ$229, 23, MATCH($B$1, resultados!$A$1:$ZZ$1, 0))</f>
        <v/>
      </c>
      <c r="B29">
        <f>INDEX(resultados!$A$2:$ZZ$229, 23, MATCH($B$2, resultados!$A$1:$ZZ$1, 0))</f>
        <v/>
      </c>
      <c r="C29">
        <f>INDEX(resultados!$A$2:$ZZ$229, 23, MATCH($B$3, resultados!$A$1:$ZZ$1, 0))</f>
        <v/>
      </c>
    </row>
    <row r="30">
      <c r="A30">
        <f>INDEX(resultados!$A$2:$ZZ$229, 24, MATCH($B$1, resultados!$A$1:$ZZ$1, 0))</f>
        <v/>
      </c>
      <c r="B30">
        <f>INDEX(resultados!$A$2:$ZZ$229, 24, MATCH($B$2, resultados!$A$1:$ZZ$1, 0))</f>
        <v/>
      </c>
      <c r="C30">
        <f>INDEX(resultados!$A$2:$ZZ$229, 24, MATCH($B$3, resultados!$A$1:$ZZ$1, 0))</f>
        <v/>
      </c>
    </row>
    <row r="31">
      <c r="A31">
        <f>INDEX(resultados!$A$2:$ZZ$229, 25, MATCH($B$1, resultados!$A$1:$ZZ$1, 0))</f>
        <v/>
      </c>
      <c r="B31">
        <f>INDEX(resultados!$A$2:$ZZ$229, 25, MATCH($B$2, resultados!$A$1:$ZZ$1, 0))</f>
        <v/>
      </c>
      <c r="C31">
        <f>INDEX(resultados!$A$2:$ZZ$229, 25, MATCH($B$3, resultados!$A$1:$ZZ$1, 0))</f>
        <v/>
      </c>
    </row>
    <row r="32">
      <c r="A32">
        <f>INDEX(resultados!$A$2:$ZZ$229, 26, MATCH($B$1, resultados!$A$1:$ZZ$1, 0))</f>
        <v/>
      </c>
      <c r="B32">
        <f>INDEX(resultados!$A$2:$ZZ$229, 26, MATCH($B$2, resultados!$A$1:$ZZ$1, 0))</f>
        <v/>
      </c>
      <c r="C32">
        <f>INDEX(resultados!$A$2:$ZZ$229, 26, MATCH($B$3, resultados!$A$1:$ZZ$1, 0))</f>
        <v/>
      </c>
    </row>
    <row r="33">
      <c r="A33">
        <f>INDEX(resultados!$A$2:$ZZ$229, 27, MATCH($B$1, resultados!$A$1:$ZZ$1, 0))</f>
        <v/>
      </c>
      <c r="B33">
        <f>INDEX(resultados!$A$2:$ZZ$229, 27, MATCH($B$2, resultados!$A$1:$ZZ$1, 0))</f>
        <v/>
      </c>
      <c r="C33">
        <f>INDEX(resultados!$A$2:$ZZ$229, 27, MATCH($B$3, resultados!$A$1:$ZZ$1, 0))</f>
        <v/>
      </c>
    </row>
    <row r="34">
      <c r="A34">
        <f>INDEX(resultados!$A$2:$ZZ$229, 28, MATCH($B$1, resultados!$A$1:$ZZ$1, 0))</f>
        <v/>
      </c>
      <c r="B34">
        <f>INDEX(resultados!$A$2:$ZZ$229, 28, MATCH($B$2, resultados!$A$1:$ZZ$1, 0))</f>
        <v/>
      </c>
      <c r="C34">
        <f>INDEX(resultados!$A$2:$ZZ$229, 28, MATCH($B$3, resultados!$A$1:$ZZ$1, 0))</f>
        <v/>
      </c>
    </row>
    <row r="35">
      <c r="A35">
        <f>INDEX(resultados!$A$2:$ZZ$229, 29, MATCH($B$1, resultados!$A$1:$ZZ$1, 0))</f>
        <v/>
      </c>
      <c r="B35">
        <f>INDEX(resultados!$A$2:$ZZ$229, 29, MATCH($B$2, resultados!$A$1:$ZZ$1, 0))</f>
        <v/>
      </c>
      <c r="C35">
        <f>INDEX(resultados!$A$2:$ZZ$229, 29, MATCH($B$3, resultados!$A$1:$ZZ$1, 0))</f>
        <v/>
      </c>
    </row>
    <row r="36">
      <c r="A36">
        <f>INDEX(resultados!$A$2:$ZZ$229, 30, MATCH($B$1, resultados!$A$1:$ZZ$1, 0))</f>
        <v/>
      </c>
      <c r="B36">
        <f>INDEX(resultados!$A$2:$ZZ$229, 30, MATCH($B$2, resultados!$A$1:$ZZ$1, 0))</f>
        <v/>
      </c>
      <c r="C36">
        <f>INDEX(resultados!$A$2:$ZZ$229, 30, MATCH($B$3, resultados!$A$1:$ZZ$1, 0))</f>
        <v/>
      </c>
    </row>
    <row r="37">
      <c r="A37">
        <f>INDEX(resultados!$A$2:$ZZ$229, 31, MATCH($B$1, resultados!$A$1:$ZZ$1, 0))</f>
        <v/>
      </c>
      <c r="B37">
        <f>INDEX(resultados!$A$2:$ZZ$229, 31, MATCH($B$2, resultados!$A$1:$ZZ$1, 0))</f>
        <v/>
      </c>
      <c r="C37">
        <f>INDEX(resultados!$A$2:$ZZ$229, 31, MATCH($B$3, resultados!$A$1:$ZZ$1, 0))</f>
        <v/>
      </c>
    </row>
    <row r="38">
      <c r="A38">
        <f>INDEX(resultados!$A$2:$ZZ$229, 32, MATCH($B$1, resultados!$A$1:$ZZ$1, 0))</f>
        <v/>
      </c>
      <c r="B38">
        <f>INDEX(resultados!$A$2:$ZZ$229, 32, MATCH($B$2, resultados!$A$1:$ZZ$1, 0))</f>
        <v/>
      </c>
      <c r="C38">
        <f>INDEX(resultados!$A$2:$ZZ$229, 32, MATCH($B$3, resultados!$A$1:$ZZ$1, 0))</f>
        <v/>
      </c>
    </row>
    <row r="39">
      <c r="A39">
        <f>INDEX(resultados!$A$2:$ZZ$229, 33, MATCH($B$1, resultados!$A$1:$ZZ$1, 0))</f>
        <v/>
      </c>
      <c r="B39">
        <f>INDEX(resultados!$A$2:$ZZ$229, 33, MATCH($B$2, resultados!$A$1:$ZZ$1, 0))</f>
        <v/>
      </c>
      <c r="C39">
        <f>INDEX(resultados!$A$2:$ZZ$229, 33, MATCH($B$3, resultados!$A$1:$ZZ$1, 0))</f>
        <v/>
      </c>
    </row>
    <row r="40">
      <c r="A40">
        <f>INDEX(resultados!$A$2:$ZZ$229, 34, MATCH($B$1, resultados!$A$1:$ZZ$1, 0))</f>
        <v/>
      </c>
      <c r="B40">
        <f>INDEX(resultados!$A$2:$ZZ$229, 34, MATCH($B$2, resultados!$A$1:$ZZ$1, 0))</f>
        <v/>
      </c>
      <c r="C40">
        <f>INDEX(resultados!$A$2:$ZZ$229, 34, MATCH($B$3, resultados!$A$1:$ZZ$1, 0))</f>
        <v/>
      </c>
    </row>
    <row r="41">
      <c r="A41">
        <f>INDEX(resultados!$A$2:$ZZ$229, 35, MATCH($B$1, resultados!$A$1:$ZZ$1, 0))</f>
        <v/>
      </c>
      <c r="B41">
        <f>INDEX(resultados!$A$2:$ZZ$229, 35, MATCH($B$2, resultados!$A$1:$ZZ$1, 0))</f>
        <v/>
      </c>
      <c r="C41">
        <f>INDEX(resultados!$A$2:$ZZ$229, 35, MATCH($B$3, resultados!$A$1:$ZZ$1, 0))</f>
        <v/>
      </c>
    </row>
    <row r="42">
      <c r="A42">
        <f>INDEX(resultados!$A$2:$ZZ$229, 36, MATCH($B$1, resultados!$A$1:$ZZ$1, 0))</f>
        <v/>
      </c>
      <c r="B42">
        <f>INDEX(resultados!$A$2:$ZZ$229, 36, MATCH($B$2, resultados!$A$1:$ZZ$1, 0))</f>
        <v/>
      </c>
      <c r="C42">
        <f>INDEX(resultados!$A$2:$ZZ$229, 36, MATCH($B$3, resultados!$A$1:$ZZ$1, 0))</f>
        <v/>
      </c>
    </row>
    <row r="43">
      <c r="A43">
        <f>INDEX(resultados!$A$2:$ZZ$229, 37, MATCH($B$1, resultados!$A$1:$ZZ$1, 0))</f>
        <v/>
      </c>
      <c r="B43">
        <f>INDEX(resultados!$A$2:$ZZ$229, 37, MATCH($B$2, resultados!$A$1:$ZZ$1, 0))</f>
        <v/>
      </c>
      <c r="C43">
        <f>INDEX(resultados!$A$2:$ZZ$229, 37, MATCH($B$3, resultados!$A$1:$ZZ$1, 0))</f>
        <v/>
      </c>
    </row>
    <row r="44">
      <c r="A44">
        <f>INDEX(resultados!$A$2:$ZZ$229, 38, MATCH($B$1, resultados!$A$1:$ZZ$1, 0))</f>
        <v/>
      </c>
      <c r="B44">
        <f>INDEX(resultados!$A$2:$ZZ$229, 38, MATCH($B$2, resultados!$A$1:$ZZ$1, 0))</f>
        <v/>
      </c>
      <c r="C44">
        <f>INDEX(resultados!$A$2:$ZZ$229, 38, MATCH($B$3, resultados!$A$1:$ZZ$1, 0))</f>
        <v/>
      </c>
    </row>
    <row r="45">
      <c r="A45">
        <f>INDEX(resultados!$A$2:$ZZ$229, 39, MATCH($B$1, resultados!$A$1:$ZZ$1, 0))</f>
        <v/>
      </c>
      <c r="B45">
        <f>INDEX(resultados!$A$2:$ZZ$229, 39, MATCH($B$2, resultados!$A$1:$ZZ$1, 0))</f>
        <v/>
      </c>
      <c r="C45">
        <f>INDEX(resultados!$A$2:$ZZ$229, 39, MATCH($B$3, resultados!$A$1:$ZZ$1, 0))</f>
        <v/>
      </c>
    </row>
    <row r="46">
      <c r="A46">
        <f>INDEX(resultados!$A$2:$ZZ$229, 40, MATCH($B$1, resultados!$A$1:$ZZ$1, 0))</f>
        <v/>
      </c>
      <c r="B46">
        <f>INDEX(resultados!$A$2:$ZZ$229, 40, MATCH($B$2, resultados!$A$1:$ZZ$1, 0))</f>
        <v/>
      </c>
      <c r="C46">
        <f>INDEX(resultados!$A$2:$ZZ$229, 40, MATCH($B$3, resultados!$A$1:$ZZ$1, 0))</f>
        <v/>
      </c>
    </row>
    <row r="47">
      <c r="A47">
        <f>INDEX(resultados!$A$2:$ZZ$229, 41, MATCH($B$1, resultados!$A$1:$ZZ$1, 0))</f>
        <v/>
      </c>
      <c r="B47">
        <f>INDEX(resultados!$A$2:$ZZ$229, 41, MATCH($B$2, resultados!$A$1:$ZZ$1, 0))</f>
        <v/>
      </c>
      <c r="C47">
        <f>INDEX(resultados!$A$2:$ZZ$229, 41, MATCH($B$3, resultados!$A$1:$ZZ$1, 0))</f>
        <v/>
      </c>
    </row>
    <row r="48">
      <c r="A48">
        <f>INDEX(resultados!$A$2:$ZZ$229, 42, MATCH($B$1, resultados!$A$1:$ZZ$1, 0))</f>
        <v/>
      </c>
      <c r="B48">
        <f>INDEX(resultados!$A$2:$ZZ$229, 42, MATCH($B$2, resultados!$A$1:$ZZ$1, 0))</f>
        <v/>
      </c>
      <c r="C48">
        <f>INDEX(resultados!$A$2:$ZZ$229, 42, MATCH($B$3, resultados!$A$1:$ZZ$1, 0))</f>
        <v/>
      </c>
    </row>
    <row r="49">
      <c r="A49">
        <f>INDEX(resultados!$A$2:$ZZ$229, 43, MATCH($B$1, resultados!$A$1:$ZZ$1, 0))</f>
        <v/>
      </c>
      <c r="B49">
        <f>INDEX(resultados!$A$2:$ZZ$229, 43, MATCH($B$2, resultados!$A$1:$ZZ$1, 0))</f>
        <v/>
      </c>
      <c r="C49">
        <f>INDEX(resultados!$A$2:$ZZ$229, 43, MATCH($B$3, resultados!$A$1:$ZZ$1, 0))</f>
        <v/>
      </c>
    </row>
    <row r="50">
      <c r="A50">
        <f>INDEX(resultados!$A$2:$ZZ$229, 44, MATCH($B$1, resultados!$A$1:$ZZ$1, 0))</f>
        <v/>
      </c>
      <c r="B50">
        <f>INDEX(resultados!$A$2:$ZZ$229, 44, MATCH($B$2, resultados!$A$1:$ZZ$1, 0))</f>
        <v/>
      </c>
      <c r="C50">
        <f>INDEX(resultados!$A$2:$ZZ$229, 44, MATCH($B$3, resultados!$A$1:$ZZ$1, 0))</f>
        <v/>
      </c>
    </row>
    <row r="51">
      <c r="A51">
        <f>INDEX(resultados!$A$2:$ZZ$229, 45, MATCH($B$1, resultados!$A$1:$ZZ$1, 0))</f>
        <v/>
      </c>
      <c r="B51">
        <f>INDEX(resultados!$A$2:$ZZ$229, 45, MATCH($B$2, resultados!$A$1:$ZZ$1, 0))</f>
        <v/>
      </c>
      <c r="C51">
        <f>INDEX(resultados!$A$2:$ZZ$229, 45, MATCH($B$3, resultados!$A$1:$ZZ$1, 0))</f>
        <v/>
      </c>
    </row>
    <row r="52">
      <c r="A52">
        <f>INDEX(resultados!$A$2:$ZZ$229, 46, MATCH($B$1, resultados!$A$1:$ZZ$1, 0))</f>
        <v/>
      </c>
      <c r="B52">
        <f>INDEX(resultados!$A$2:$ZZ$229, 46, MATCH($B$2, resultados!$A$1:$ZZ$1, 0))</f>
        <v/>
      </c>
      <c r="C52">
        <f>INDEX(resultados!$A$2:$ZZ$229, 46, MATCH($B$3, resultados!$A$1:$ZZ$1, 0))</f>
        <v/>
      </c>
    </row>
    <row r="53">
      <c r="A53">
        <f>INDEX(resultados!$A$2:$ZZ$229, 47, MATCH($B$1, resultados!$A$1:$ZZ$1, 0))</f>
        <v/>
      </c>
      <c r="B53">
        <f>INDEX(resultados!$A$2:$ZZ$229, 47, MATCH($B$2, resultados!$A$1:$ZZ$1, 0))</f>
        <v/>
      </c>
      <c r="C53">
        <f>INDEX(resultados!$A$2:$ZZ$229, 47, MATCH($B$3, resultados!$A$1:$ZZ$1, 0))</f>
        <v/>
      </c>
    </row>
    <row r="54">
      <c r="A54">
        <f>INDEX(resultados!$A$2:$ZZ$229, 48, MATCH($B$1, resultados!$A$1:$ZZ$1, 0))</f>
        <v/>
      </c>
      <c r="B54">
        <f>INDEX(resultados!$A$2:$ZZ$229, 48, MATCH($B$2, resultados!$A$1:$ZZ$1, 0))</f>
        <v/>
      </c>
      <c r="C54">
        <f>INDEX(resultados!$A$2:$ZZ$229, 48, MATCH($B$3, resultados!$A$1:$ZZ$1, 0))</f>
        <v/>
      </c>
    </row>
    <row r="55">
      <c r="A55">
        <f>INDEX(resultados!$A$2:$ZZ$229, 49, MATCH($B$1, resultados!$A$1:$ZZ$1, 0))</f>
        <v/>
      </c>
      <c r="B55">
        <f>INDEX(resultados!$A$2:$ZZ$229, 49, MATCH($B$2, resultados!$A$1:$ZZ$1, 0))</f>
        <v/>
      </c>
      <c r="C55">
        <f>INDEX(resultados!$A$2:$ZZ$229, 49, MATCH($B$3, resultados!$A$1:$ZZ$1, 0))</f>
        <v/>
      </c>
    </row>
    <row r="56">
      <c r="A56">
        <f>INDEX(resultados!$A$2:$ZZ$229, 50, MATCH($B$1, resultados!$A$1:$ZZ$1, 0))</f>
        <v/>
      </c>
      <c r="B56">
        <f>INDEX(resultados!$A$2:$ZZ$229, 50, MATCH($B$2, resultados!$A$1:$ZZ$1, 0))</f>
        <v/>
      </c>
      <c r="C56">
        <f>INDEX(resultados!$A$2:$ZZ$229, 50, MATCH($B$3, resultados!$A$1:$ZZ$1, 0))</f>
        <v/>
      </c>
    </row>
    <row r="57">
      <c r="A57">
        <f>INDEX(resultados!$A$2:$ZZ$229, 51, MATCH($B$1, resultados!$A$1:$ZZ$1, 0))</f>
        <v/>
      </c>
      <c r="B57">
        <f>INDEX(resultados!$A$2:$ZZ$229, 51, MATCH($B$2, resultados!$A$1:$ZZ$1, 0))</f>
        <v/>
      </c>
      <c r="C57">
        <f>INDEX(resultados!$A$2:$ZZ$229, 51, MATCH($B$3, resultados!$A$1:$ZZ$1, 0))</f>
        <v/>
      </c>
    </row>
    <row r="58">
      <c r="A58">
        <f>INDEX(resultados!$A$2:$ZZ$229, 52, MATCH($B$1, resultados!$A$1:$ZZ$1, 0))</f>
        <v/>
      </c>
      <c r="B58">
        <f>INDEX(resultados!$A$2:$ZZ$229, 52, MATCH($B$2, resultados!$A$1:$ZZ$1, 0))</f>
        <v/>
      </c>
      <c r="C58">
        <f>INDEX(resultados!$A$2:$ZZ$229, 52, MATCH($B$3, resultados!$A$1:$ZZ$1, 0))</f>
        <v/>
      </c>
    </row>
    <row r="59">
      <c r="A59">
        <f>INDEX(resultados!$A$2:$ZZ$229, 53, MATCH($B$1, resultados!$A$1:$ZZ$1, 0))</f>
        <v/>
      </c>
      <c r="B59">
        <f>INDEX(resultados!$A$2:$ZZ$229, 53, MATCH($B$2, resultados!$A$1:$ZZ$1, 0))</f>
        <v/>
      </c>
      <c r="C59">
        <f>INDEX(resultados!$A$2:$ZZ$229, 53, MATCH($B$3, resultados!$A$1:$ZZ$1, 0))</f>
        <v/>
      </c>
    </row>
    <row r="60">
      <c r="A60">
        <f>INDEX(resultados!$A$2:$ZZ$229, 54, MATCH($B$1, resultados!$A$1:$ZZ$1, 0))</f>
        <v/>
      </c>
      <c r="B60">
        <f>INDEX(resultados!$A$2:$ZZ$229, 54, MATCH($B$2, resultados!$A$1:$ZZ$1, 0))</f>
        <v/>
      </c>
      <c r="C60">
        <f>INDEX(resultados!$A$2:$ZZ$229, 54, MATCH($B$3, resultados!$A$1:$ZZ$1, 0))</f>
        <v/>
      </c>
    </row>
    <row r="61">
      <c r="A61">
        <f>INDEX(resultados!$A$2:$ZZ$229, 55, MATCH($B$1, resultados!$A$1:$ZZ$1, 0))</f>
        <v/>
      </c>
      <c r="B61">
        <f>INDEX(resultados!$A$2:$ZZ$229, 55, MATCH($B$2, resultados!$A$1:$ZZ$1, 0))</f>
        <v/>
      </c>
      <c r="C61">
        <f>INDEX(resultados!$A$2:$ZZ$229, 55, MATCH($B$3, resultados!$A$1:$ZZ$1, 0))</f>
        <v/>
      </c>
    </row>
    <row r="62">
      <c r="A62">
        <f>INDEX(resultados!$A$2:$ZZ$229, 56, MATCH($B$1, resultados!$A$1:$ZZ$1, 0))</f>
        <v/>
      </c>
      <c r="B62">
        <f>INDEX(resultados!$A$2:$ZZ$229, 56, MATCH($B$2, resultados!$A$1:$ZZ$1, 0))</f>
        <v/>
      </c>
      <c r="C62">
        <f>INDEX(resultados!$A$2:$ZZ$229, 56, MATCH($B$3, resultados!$A$1:$ZZ$1, 0))</f>
        <v/>
      </c>
    </row>
    <row r="63">
      <c r="A63">
        <f>INDEX(resultados!$A$2:$ZZ$229, 57, MATCH($B$1, resultados!$A$1:$ZZ$1, 0))</f>
        <v/>
      </c>
      <c r="B63">
        <f>INDEX(resultados!$A$2:$ZZ$229, 57, MATCH($B$2, resultados!$A$1:$ZZ$1, 0))</f>
        <v/>
      </c>
      <c r="C63">
        <f>INDEX(resultados!$A$2:$ZZ$229, 57, MATCH($B$3, resultados!$A$1:$ZZ$1, 0))</f>
        <v/>
      </c>
    </row>
    <row r="64">
      <c r="A64">
        <f>INDEX(resultados!$A$2:$ZZ$229, 58, MATCH($B$1, resultados!$A$1:$ZZ$1, 0))</f>
        <v/>
      </c>
      <c r="B64">
        <f>INDEX(resultados!$A$2:$ZZ$229, 58, MATCH($B$2, resultados!$A$1:$ZZ$1, 0))</f>
        <v/>
      </c>
      <c r="C64">
        <f>INDEX(resultados!$A$2:$ZZ$229, 58, MATCH($B$3, resultados!$A$1:$ZZ$1, 0))</f>
        <v/>
      </c>
    </row>
    <row r="65">
      <c r="A65">
        <f>INDEX(resultados!$A$2:$ZZ$229, 59, MATCH($B$1, resultados!$A$1:$ZZ$1, 0))</f>
        <v/>
      </c>
      <c r="B65">
        <f>INDEX(resultados!$A$2:$ZZ$229, 59, MATCH($B$2, resultados!$A$1:$ZZ$1, 0))</f>
        <v/>
      </c>
      <c r="C65">
        <f>INDEX(resultados!$A$2:$ZZ$229, 59, MATCH($B$3, resultados!$A$1:$ZZ$1, 0))</f>
        <v/>
      </c>
    </row>
    <row r="66">
      <c r="A66">
        <f>INDEX(resultados!$A$2:$ZZ$229, 60, MATCH($B$1, resultados!$A$1:$ZZ$1, 0))</f>
        <v/>
      </c>
      <c r="B66">
        <f>INDEX(resultados!$A$2:$ZZ$229, 60, MATCH($B$2, resultados!$A$1:$ZZ$1, 0))</f>
        <v/>
      </c>
      <c r="C66">
        <f>INDEX(resultados!$A$2:$ZZ$229, 60, MATCH($B$3, resultados!$A$1:$ZZ$1, 0))</f>
        <v/>
      </c>
    </row>
    <row r="67">
      <c r="A67">
        <f>INDEX(resultados!$A$2:$ZZ$229, 61, MATCH($B$1, resultados!$A$1:$ZZ$1, 0))</f>
        <v/>
      </c>
      <c r="B67">
        <f>INDEX(resultados!$A$2:$ZZ$229, 61, MATCH($B$2, resultados!$A$1:$ZZ$1, 0))</f>
        <v/>
      </c>
      <c r="C67">
        <f>INDEX(resultados!$A$2:$ZZ$229, 61, MATCH($B$3, resultados!$A$1:$ZZ$1, 0))</f>
        <v/>
      </c>
    </row>
    <row r="68">
      <c r="A68">
        <f>INDEX(resultados!$A$2:$ZZ$229, 62, MATCH($B$1, resultados!$A$1:$ZZ$1, 0))</f>
        <v/>
      </c>
      <c r="B68">
        <f>INDEX(resultados!$A$2:$ZZ$229, 62, MATCH($B$2, resultados!$A$1:$ZZ$1, 0))</f>
        <v/>
      </c>
      <c r="C68">
        <f>INDEX(resultados!$A$2:$ZZ$229, 62, MATCH($B$3, resultados!$A$1:$ZZ$1, 0))</f>
        <v/>
      </c>
    </row>
    <row r="69">
      <c r="A69">
        <f>INDEX(resultados!$A$2:$ZZ$229, 63, MATCH($B$1, resultados!$A$1:$ZZ$1, 0))</f>
        <v/>
      </c>
      <c r="B69">
        <f>INDEX(resultados!$A$2:$ZZ$229, 63, MATCH($B$2, resultados!$A$1:$ZZ$1, 0))</f>
        <v/>
      </c>
      <c r="C69">
        <f>INDEX(resultados!$A$2:$ZZ$229, 63, MATCH($B$3, resultados!$A$1:$ZZ$1, 0))</f>
        <v/>
      </c>
    </row>
    <row r="70">
      <c r="A70">
        <f>INDEX(resultados!$A$2:$ZZ$229, 64, MATCH($B$1, resultados!$A$1:$ZZ$1, 0))</f>
        <v/>
      </c>
      <c r="B70">
        <f>INDEX(resultados!$A$2:$ZZ$229, 64, MATCH($B$2, resultados!$A$1:$ZZ$1, 0))</f>
        <v/>
      </c>
      <c r="C70">
        <f>INDEX(resultados!$A$2:$ZZ$229, 64, MATCH($B$3, resultados!$A$1:$ZZ$1, 0))</f>
        <v/>
      </c>
    </row>
    <row r="71">
      <c r="A71">
        <f>INDEX(resultados!$A$2:$ZZ$229, 65, MATCH($B$1, resultados!$A$1:$ZZ$1, 0))</f>
        <v/>
      </c>
      <c r="B71">
        <f>INDEX(resultados!$A$2:$ZZ$229, 65, MATCH($B$2, resultados!$A$1:$ZZ$1, 0))</f>
        <v/>
      </c>
      <c r="C71">
        <f>INDEX(resultados!$A$2:$ZZ$229, 65, MATCH($B$3, resultados!$A$1:$ZZ$1, 0))</f>
        <v/>
      </c>
    </row>
    <row r="72">
      <c r="A72">
        <f>INDEX(resultados!$A$2:$ZZ$229, 66, MATCH($B$1, resultados!$A$1:$ZZ$1, 0))</f>
        <v/>
      </c>
      <c r="B72">
        <f>INDEX(resultados!$A$2:$ZZ$229, 66, MATCH($B$2, resultados!$A$1:$ZZ$1, 0))</f>
        <v/>
      </c>
      <c r="C72">
        <f>INDEX(resultados!$A$2:$ZZ$229, 66, MATCH($B$3, resultados!$A$1:$ZZ$1, 0))</f>
        <v/>
      </c>
    </row>
    <row r="73">
      <c r="A73">
        <f>INDEX(resultados!$A$2:$ZZ$229, 67, MATCH($B$1, resultados!$A$1:$ZZ$1, 0))</f>
        <v/>
      </c>
      <c r="B73">
        <f>INDEX(resultados!$A$2:$ZZ$229, 67, MATCH($B$2, resultados!$A$1:$ZZ$1, 0))</f>
        <v/>
      </c>
      <c r="C73">
        <f>INDEX(resultados!$A$2:$ZZ$229, 67, MATCH($B$3, resultados!$A$1:$ZZ$1, 0))</f>
        <v/>
      </c>
    </row>
    <row r="74">
      <c r="A74">
        <f>INDEX(resultados!$A$2:$ZZ$229, 68, MATCH($B$1, resultados!$A$1:$ZZ$1, 0))</f>
        <v/>
      </c>
      <c r="B74">
        <f>INDEX(resultados!$A$2:$ZZ$229, 68, MATCH($B$2, resultados!$A$1:$ZZ$1, 0))</f>
        <v/>
      </c>
      <c r="C74">
        <f>INDEX(resultados!$A$2:$ZZ$229, 68, MATCH($B$3, resultados!$A$1:$ZZ$1, 0))</f>
        <v/>
      </c>
    </row>
    <row r="75">
      <c r="A75">
        <f>INDEX(resultados!$A$2:$ZZ$229, 69, MATCH($B$1, resultados!$A$1:$ZZ$1, 0))</f>
        <v/>
      </c>
      <c r="B75">
        <f>INDEX(resultados!$A$2:$ZZ$229, 69, MATCH($B$2, resultados!$A$1:$ZZ$1, 0))</f>
        <v/>
      </c>
      <c r="C75">
        <f>INDEX(resultados!$A$2:$ZZ$229, 69, MATCH($B$3, resultados!$A$1:$ZZ$1, 0))</f>
        <v/>
      </c>
    </row>
    <row r="76">
      <c r="A76">
        <f>INDEX(resultados!$A$2:$ZZ$229, 70, MATCH($B$1, resultados!$A$1:$ZZ$1, 0))</f>
        <v/>
      </c>
      <c r="B76">
        <f>INDEX(resultados!$A$2:$ZZ$229, 70, MATCH($B$2, resultados!$A$1:$ZZ$1, 0))</f>
        <v/>
      </c>
      <c r="C76">
        <f>INDEX(resultados!$A$2:$ZZ$229, 70, MATCH($B$3, resultados!$A$1:$ZZ$1, 0))</f>
        <v/>
      </c>
    </row>
    <row r="77">
      <c r="A77">
        <f>INDEX(resultados!$A$2:$ZZ$229, 71, MATCH($B$1, resultados!$A$1:$ZZ$1, 0))</f>
        <v/>
      </c>
      <c r="B77">
        <f>INDEX(resultados!$A$2:$ZZ$229, 71, MATCH($B$2, resultados!$A$1:$ZZ$1, 0))</f>
        <v/>
      </c>
      <c r="C77">
        <f>INDEX(resultados!$A$2:$ZZ$229, 71, MATCH($B$3, resultados!$A$1:$ZZ$1, 0))</f>
        <v/>
      </c>
    </row>
    <row r="78">
      <c r="A78">
        <f>INDEX(resultados!$A$2:$ZZ$229, 72, MATCH($B$1, resultados!$A$1:$ZZ$1, 0))</f>
        <v/>
      </c>
      <c r="B78">
        <f>INDEX(resultados!$A$2:$ZZ$229, 72, MATCH($B$2, resultados!$A$1:$ZZ$1, 0))</f>
        <v/>
      </c>
      <c r="C78">
        <f>INDEX(resultados!$A$2:$ZZ$229, 72, MATCH($B$3, resultados!$A$1:$ZZ$1, 0))</f>
        <v/>
      </c>
    </row>
    <row r="79">
      <c r="A79">
        <f>INDEX(resultados!$A$2:$ZZ$229, 73, MATCH($B$1, resultados!$A$1:$ZZ$1, 0))</f>
        <v/>
      </c>
      <c r="B79">
        <f>INDEX(resultados!$A$2:$ZZ$229, 73, MATCH($B$2, resultados!$A$1:$ZZ$1, 0))</f>
        <v/>
      </c>
      <c r="C79">
        <f>INDEX(resultados!$A$2:$ZZ$229, 73, MATCH($B$3, resultados!$A$1:$ZZ$1, 0))</f>
        <v/>
      </c>
    </row>
    <row r="80">
      <c r="A80">
        <f>INDEX(resultados!$A$2:$ZZ$229, 74, MATCH($B$1, resultados!$A$1:$ZZ$1, 0))</f>
        <v/>
      </c>
      <c r="B80">
        <f>INDEX(resultados!$A$2:$ZZ$229, 74, MATCH($B$2, resultados!$A$1:$ZZ$1, 0))</f>
        <v/>
      </c>
      <c r="C80">
        <f>INDEX(resultados!$A$2:$ZZ$229, 74, MATCH($B$3, resultados!$A$1:$ZZ$1, 0))</f>
        <v/>
      </c>
    </row>
    <row r="81">
      <c r="A81">
        <f>INDEX(resultados!$A$2:$ZZ$229, 75, MATCH($B$1, resultados!$A$1:$ZZ$1, 0))</f>
        <v/>
      </c>
      <c r="B81">
        <f>INDEX(resultados!$A$2:$ZZ$229, 75, MATCH($B$2, resultados!$A$1:$ZZ$1, 0))</f>
        <v/>
      </c>
      <c r="C81">
        <f>INDEX(resultados!$A$2:$ZZ$229, 75, MATCH($B$3, resultados!$A$1:$ZZ$1, 0))</f>
        <v/>
      </c>
    </row>
    <row r="82">
      <c r="A82">
        <f>INDEX(resultados!$A$2:$ZZ$229, 76, MATCH($B$1, resultados!$A$1:$ZZ$1, 0))</f>
        <v/>
      </c>
      <c r="B82">
        <f>INDEX(resultados!$A$2:$ZZ$229, 76, MATCH($B$2, resultados!$A$1:$ZZ$1, 0))</f>
        <v/>
      </c>
      <c r="C82">
        <f>INDEX(resultados!$A$2:$ZZ$229, 76, MATCH($B$3, resultados!$A$1:$ZZ$1, 0))</f>
        <v/>
      </c>
    </row>
    <row r="83">
      <c r="A83">
        <f>INDEX(resultados!$A$2:$ZZ$229, 77, MATCH($B$1, resultados!$A$1:$ZZ$1, 0))</f>
        <v/>
      </c>
      <c r="B83">
        <f>INDEX(resultados!$A$2:$ZZ$229, 77, MATCH($B$2, resultados!$A$1:$ZZ$1, 0))</f>
        <v/>
      </c>
      <c r="C83">
        <f>INDEX(resultados!$A$2:$ZZ$229, 77, MATCH($B$3, resultados!$A$1:$ZZ$1, 0))</f>
        <v/>
      </c>
    </row>
    <row r="84">
      <c r="A84">
        <f>INDEX(resultados!$A$2:$ZZ$229, 78, MATCH($B$1, resultados!$A$1:$ZZ$1, 0))</f>
        <v/>
      </c>
      <c r="B84">
        <f>INDEX(resultados!$A$2:$ZZ$229, 78, MATCH($B$2, resultados!$A$1:$ZZ$1, 0))</f>
        <v/>
      </c>
      <c r="C84">
        <f>INDEX(resultados!$A$2:$ZZ$229, 78, MATCH($B$3, resultados!$A$1:$ZZ$1, 0))</f>
        <v/>
      </c>
    </row>
    <row r="85">
      <c r="A85">
        <f>INDEX(resultados!$A$2:$ZZ$229, 79, MATCH($B$1, resultados!$A$1:$ZZ$1, 0))</f>
        <v/>
      </c>
      <c r="B85">
        <f>INDEX(resultados!$A$2:$ZZ$229, 79, MATCH($B$2, resultados!$A$1:$ZZ$1, 0))</f>
        <v/>
      </c>
      <c r="C85">
        <f>INDEX(resultados!$A$2:$ZZ$229, 79, MATCH($B$3, resultados!$A$1:$ZZ$1, 0))</f>
        <v/>
      </c>
    </row>
    <row r="86">
      <c r="A86">
        <f>INDEX(resultados!$A$2:$ZZ$229, 80, MATCH($B$1, resultados!$A$1:$ZZ$1, 0))</f>
        <v/>
      </c>
      <c r="B86">
        <f>INDEX(resultados!$A$2:$ZZ$229, 80, MATCH($B$2, resultados!$A$1:$ZZ$1, 0))</f>
        <v/>
      </c>
      <c r="C86">
        <f>INDEX(resultados!$A$2:$ZZ$229, 80, MATCH($B$3, resultados!$A$1:$ZZ$1, 0))</f>
        <v/>
      </c>
    </row>
    <row r="87">
      <c r="A87">
        <f>INDEX(resultados!$A$2:$ZZ$229, 81, MATCH($B$1, resultados!$A$1:$ZZ$1, 0))</f>
        <v/>
      </c>
      <c r="B87">
        <f>INDEX(resultados!$A$2:$ZZ$229, 81, MATCH($B$2, resultados!$A$1:$ZZ$1, 0))</f>
        <v/>
      </c>
      <c r="C87">
        <f>INDEX(resultados!$A$2:$ZZ$229, 81, MATCH($B$3, resultados!$A$1:$ZZ$1, 0))</f>
        <v/>
      </c>
    </row>
    <row r="88">
      <c r="A88">
        <f>INDEX(resultados!$A$2:$ZZ$229, 82, MATCH($B$1, resultados!$A$1:$ZZ$1, 0))</f>
        <v/>
      </c>
      <c r="B88">
        <f>INDEX(resultados!$A$2:$ZZ$229, 82, MATCH($B$2, resultados!$A$1:$ZZ$1, 0))</f>
        <v/>
      </c>
      <c r="C88">
        <f>INDEX(resultados!$A$2:$ZZ$229, 82, MATCH($B$3, resultados!$A$1:$ZZ$1, 0))</f>
        <v/>
      </c>
    </row>
    <row r="89">
      <c r="A89">
        <f>INDEX(resultados!$A$2:$ZZ$229, 83, MATCH($B$1, resultados!$A$1:$ZZ$1, 0))</f>
        <v/>
      </c>
      <c r="B89">
        <f>INDEX(resultados!$A$2:$ZZ$229, 83, MATCH($B$2, resultados!$A$1:$ZZ$1, 0))</f>
        <v/>
      </c>
      <c r="C89">
        <f>INDEX(resultados!$A$2:$ZZ$229, 83, MATCH($B$3, resultados!$A$1:$ZZ$1, 0))</f>
        <v/>
      </c>
    </row>
    <row r="90">
      <c r="A90">
        <f>INDEX(resultados!$A$2:$ZZ$229, 84, MATCH($B$1, resultados!$A$1:$ZZ$1, 0))</f>
        <v/>
      </c>
      <c r="B90">
        <f>INDEX(resultados!$A$2:$ZZ$229, 84, MATCH($B$2, resultados!$A$1:$ZZ$1, 0))</f>
        <v/>
      </c>
      <c r="C90">
        <f>INDEX(resultados!$A$2:$ZZ$229, 84, MATCH($B$3, resultados!$A$1:$ZZ$1, 0))</f>
        <v/>
      </c>
    </row>
    <row r="91">
      <c r="A91">
        <f>INDEX(resultados!$A$2:$ZZ$229, 85, MATCH($B$1, resultados!$A$1:$ZZ$1, 0))</f>
        <v/>
      </c>
      <c r="B91">
        <f>INDEX(resultados!$A$2:$ZZ$229, 85, MATCH($B$2, resultados!$A$1:$ZZ$1, 0))</f>
        <v/>
      </c>
      <c r="C91">
        <f>INDEX(resultados!$A$2:$ZZ$229, 85, MATCH($B$3, resultados!$A$1:$ZZ$1, 0))</f>
        <v/>
      </c>
    </row>
    <row r="92">
      <c r="A92">
        <f>INDEX(resultados!$A$2:$ZZ$229, 86, MATCH($B$1, resultados!$A$1:$ZZ$1, 0))</f>
        <v/>
      </c>
      <c r="B92">
        <f>INDEX(resultados!$A$2:$ZZ$229, 86, MATCH($B$2, resultados!$A$1:$ZZ$1, 0))</f>
        <v/>
      </c>
      <c r="C92">
        <f>INDEX(resultados!$A$2:$ZZ$229, 86, MATCH($B$3, resultados!$A$1:$ZZ$1, 0))</f>
        <v/>
      </c>
    </row>
    <row r="93">
      <c r="A93">
        <f>INDEX(resultados!$A$2:$ZZ$229, 87, MATCH($B$1, resultados!$A$1:$ZZ$1, 0))</f>
        <v/>
      </c>
      <c r="B93">
        <f>INDEX(resultados!$A$2:$ZZ$229, 87, MATCH($B$2, resultados!$A$1:$ZZ$1, 0))</f>
        <v/>
      </c>
      <c r="C93">
        <f>INDEX(resultados!$A$2:$ZZ$229, 87, MATCH($B$3, resultados!$A$1:$ZZ$1, 0))</f>
        <v/>
      </c>
    </row>
    <row r="94">
      <c r="A94">
        <f>INDEX(resultados!$A$2:$ZZ$229, 88, MATCH($B$1, resultados!$A$1:$ZZ$1, 0))</f>
        <v/>
      </c>
      <c r="B94">
        <f>INDEX(resultados!$A$2:$ZZ$229, 88, MATCH($B$2, resultados!$A$1:$ZZ$1, 0))</f>
        <v/>
      </c>
      <c r="C94">
        <f>INDEX(resultados!$A$2:$ZZ$229, 88, MATCH($B$3, resultados!$A$1:$ZZ$1, 0))</f>
        <v/>
      </c>
    </row>
    <row r="95">
      <c r="A95">
        <f>INDEX(resultados!$A$2:$ZZ$229, 89, MATCH($B$1, resultados!$A$1:$ZZ$1, 0))</f>
        <v/>
      </c>
      <c r="B95">
        <f>INDEX(resultados!$A$2:$ZZ$229, 89, MATCH($B$2, resultados!$A$1:$ZZ$1, 0))</f>
        <v/>
      </c>
      <c r="C95">
        <f>INDEX(resultados!$A$2:$ZZ$229, 89, MATCH($B$3, resultados!$A$1:$ZZ$1, 0))</f>
        <v/>
      </c>
    </row>
    <row r="96">
      <c r="A96">
        <f>INDEX(resultados!$A$2:$ZZ$229, 90, MATCH($B$1, resultados!$A$1:$ZZ$1, 0))</f>
        <v/>
      </c>
      <c r="B96">
        <f>INDEX(resultados!$A$2:$ZZ$229, 90, MATCH($B$2, resultados!$A$1:$ZZ$1, 0))</f>
        <v/>
      </c>
      <c r="C96">
        <f>INDEX(resultados!$A$2:$ZZ$229, 90, MATCH($B$3, resultados!$A$1:$ZZ$1, 0))</f>
        <v/>
      </c>
    </row>
    <row r="97">
      <c r="A97">
        <f>INDEX(resultados!$A$2:$ZZ$229, 91, MATCH($B$1, resultados!$A$1:$ZZ$1, 0))</f>
        <v/>
      </c>
      <c r="B97">
        <f>INDEX(resultados!$A$2:$ZZ$229, 91, MATCH($B$2, resultados!$A$1:$ZZ$1, 0))</f>
        <v/>
      </c>
      <c r="C97">
        <f>INDEX(resultados!$A$2:$ZZ$229, 91, MATCH($B$3, resultados!$A$1:$ZZ$1, 0))</f>
        <v/>
      </c>
    </row>
    <row r="98">
      <c r="A98">
        <f>INDEX(resultados!$A$2:$ZZ$229, 92, MATCH($B$1, resultados!$A$1:$ZZ$1, 0))</f>
        <v/>
      </c>
      <c r="B98">
        <f>INDEX(resultados!$A$2:$ZZ$229, 92, MATCH($B$2, resultados!$A$1:$ZZ$1, 0))</f>
        <v/>
      </c>
      <c r="C98">
        <f>INDEX(resultados!$A$2:$ZZ$229, 92, MATCH($B$3, resultados!$A$1:$ZZ$1, 0))</f>
        <v/>
      </c>
    </row>
    <row r="99">
      <c r="A99">
        <f>INDEX(resultados!$A$2:$ZZ$229, 93, MATCH($B$1, resultados!$A$1:$ZZ$1, 0))</f>
        <v/>
      </c>
      <c r="B99">
        <f>INDEX(resultados!$A$2:$ZZ$229, 93, MATCH($B$2, resultados!$A$1:$ZZ$1, 0))</f>
        <v/>
      </c>
      <c r="C99">
        <f>INDEX(resultados!$A$2:$ZZ$229, 93, MATCH($B$3, resultados!$A$1:$ZZ$1, 0))</f>
        <v/>
      </c>
    </row>
    <row r="100">
      <c r="A100">
        <f>INDEX(resultados!$A$2:$ZZ$229, 94, MATCH($B$1, resultados!$A$1:$ZZ$1, 0))</f>
        <v/>
      </c>
      <c r="B100">
        <f>INDEX(resultados!$A$2:$ZZ$229, 94, MATCH($B$2, resultados!$A$1:$ZZ$1, 0))</f>
        <v/>
      </c>
      <c r="C100">
        <f>INDEX(resultados!$A$2:$ZZ$229, 94, MATCH($B$3, resultados!$A$1:$ZZ$1, 0))</f>
        <v/>
      </c>
    </row>
    <row r="101">
      <c r="A101">
        <f>INDEX(resultados!$A$2:$ZZ$229, 95, MATCH($B$1, resultados!$A$1:$ZZ$1, 0))</f>
        <v/>
      </c>
      <c r="B101">
        <f>INDEX(resultados!$A$2:$ZZ$229, 95, MATCH($B$2, resultados!$A$1:$ZZ$1, 0))</f>
        <v/>
      </c>
      <c r="C101">
        <f>INDEX(resultados!$A$2:$ZZ$229, 95, MATCH($B$3, resultados!$A$1:$ZZ$1, 0))</f>
        <v/>
      </c>
    </row>
    <row r="102">
      <c r="A102">
        <f>INDEX(resultados!$A$2:$ZZ$229, 96, MATCH($B$1, resultados!$A$1:$ZZ$1, 0))</f>
        <v/>
      </c>
      <c r="B102">
        <f>INDEX(resultados!$A$2:$ZZ$229, 96, MATCH($B$2, resultados!$A$1:$ZZ$1, 0))</f>
        <v/>
      </c>
      <c r="C102">
        <f>INDEX(resultados!$A$2:$ZZ$229, 96, MATCH($B$3, resultados!$A$1:$ZZ$1, 0))</f>
        <v/>
      </c>
    </row>
    <row r="103">
      <c r="A103">
        <f>INDEX(resultados!$A$2:$ZZ$229, 97, MATCH($B$1, resultados!$A$1:$ZZ$1, 0))</f>
        <v/>
      </c>
      <c r="B103">
        <f>INDEX(resultados!$A$2:$ZZ$229, 97, MATCH($B$2, resultados!$A$1:$ZZ$1, 0))</f>
        <v/>
      </c>
      <c r="C103">
        <f>INDEX(resultados!$A$2:$ZZ$229, 97, MATCH($B$3, resultados!$A$1:$ZZ$1, 0))</f>
        <v/>
      </c>
    </row>
    <row r="104">
      <c r="A104">
        <f>INDEX(resultados!$A$2:$ZZ$229, 98, MATCH($B$1, resultados!$A$1:$ZZ$1, 0))</f>
        <v/>
      </c>
      <c r="B104">
        <f>INDEX(resultados!$A$2:$ZZ$229, 98, MATCH($B$2, resultados!$A$1:$ZZ$1, 0))</f>
        <v/>
      </c>
      <c r="C104">
        <f>INDEX(resultados!$A$2:$ZZ$229, 98, MATCH($B$3, resultados!$A$1:$ZZ$1, 0))</f>
        <v/>
      </c>
    </row>
    <row r="105">
      <c r="A105">
        <f>INDEX(resultados!$A$2:$ZZ$229, 99, MATCH($B$1, resultados!$A$1:$ZZ$1, 0))</f>
        <v/>
      </c>
      <c r="B105">
        <f>INDEX(resultados!$A$2:$ZZ$229, 99, MATCH($B$2, resultados!$A$1:$ZZ$1, 0))</f>
        <v/>
      </c>
      <c r="C105">
        <f>INDEX(resultados!$A$2:$ZZ$229, 99, MATCH($B$3, resultados!$A$1:$ZZ$1, 0))</f>
        <v/>
      </c>
    </row>
    <row r="106">
      <c r="A106">
        <f>INDEX(resultados!$A$2:$ZZ$229, 100, MATCH($B$1, resultados!$A$1:$ZZ$1, 0))</f>
        <v/>
      </c>
      <c r="B106">
        <f>INDEX(resultados!$A$2:$ZZ$229, 100, MATCH($B$2, resultados!$A$1:$ZZ$1, 0))</f>
        <v/>
      </c>
      <c r="C106">
        <f>INDEX(resultados!$A$2:$ZZ$229, 100, MATCH($B$3, resultados!$A$1:$ZZ$1, 0))</f>
        <v/>
      </c>
    </row>
    <row r="107">
      <c r="A107">
        <f>INDEX(resultados!$A$2:$ZZ$229, 101, MATCH($B$1, resultados!$A$1:$ZZ$1, 0))</f>
        <v/>
      </c>
      <c r="B107">
        <f>INDEX(resultados!$A$2:$ZZ$229, 101, MATCH($B$2, resultados!$A$1:$ZZ$1, 0))</f>
        <v/>
      </c>
      <c r="C107">
        <f>INDEX(resultados!$A$2:$ZZ$229, 101, MATCH($B$3, resultados!$A$1:$ZZ$1, 0))</f>
        <v/>
      </c>
    </row>
    <row r="108">
      <c r="A108">
        <f>INDEX(resultados!$A$2:$ZZ$229, 102, MATCH($B$1, resultados!$A$1:$ZZ$1, 0))</f>
        <v/>
      </c>
      <c r="B108">
        <f>INDEX(resultados!$A$2:$ZZ$229, 102, MATCH($B$2, resultados!$A$1:$ZZ$1, 0))</f>
        <v/>
      </c>
      <c r="C108">
        <f>INDEX(resultados!$A$2:$ZZ$229, 102, MATCH($B$3, resultados!$A$1:$ZZ$1, 0))</f>
        <v/>
      </c>
    </row>
    <row r="109">
      <c r="A109">
        <f>INDEX(resultados!$A$2:$ZZ$229, 103, MATCH($B$1, resultados!$A$1:$ZZ$1, 0))</f>
        <v/>
      </c>
      <c r="B109">
        <f>INDEX(resultados!$A$2:$ZZ$229, 103, MATCH($B$2, resultados!$A$1:$ZZ$1, 0))</f>
        <v/>
      </c>
      <c r="C109">
        <f>INDEX(resultados!$A$2:$ZZ$229, 103, MATCH($B$3, resultados!$A$1:$ZZ$1, 0))</f>
        <v/>
      </c>
    </row>
    <row r="110">
      <c r="A110">
        <f>INDEX(resultados!$A$2:$ZZ$229, 104, MATCH($B$1, resultados!$A$1:$ZZ$1, 0))</f>
        <v/>
      </c>
      <c r="B110">
        <f>INDEX(resultados!$A$2:$ZZ$229, 104, MATCH($B$2, resultados!$A$1:$ZZ$1, 0))</f>
        <v/>
      </c>
      <c r="C110">
        <f>INDEX(resultados!$A$2:$ZZ$229, 104, MATCH($B$3, resultados!$A$1:$ZZ$1, 0))</f>
        <v/>
      </c>
    </row>
    <row r="111">
      <c r="A111">
        <f>INDEX(resultados!$A$2:$ZZ$229, 105, MATCH($B$1, resultados!$A$1:$ZZ$1, 0))</f>
        <v/>
      </c>
      <c r="B111">
        <f>INDEX(resultados!$A$2:$ZZ$229, 105, MATCH($B$2, resultados!$A$1:$ZZ$1, 0))</f>
        <v/>
      </c>
      <c r="C111">
        <f>INDEX(resultados!$A$2:$ZZ$229, 105, MATCH($B$3, resultados!$A$1:$ZZ$1, 0))</f>
        <v/>
      </c>
    </row>
    <row r="112">
      <c r="A112">
        <f>INDEX(resultados!$A$2:$ZZ$229, 106, MATCH($B$1, resultados!$A$1:$ZZ$1, 0))</f>
        <v/>
      </c>
      <c r="B112">
        <f>INDEX(resultados!$A$2:$ZZ$229, 106, MATCH($B$2, resultados!$A$1:$ZZ$1, 0))</f>
        <v/>
      </c>
      <c r="C112">
        <f>INDEX(resultados!$A$2:$ZZ$229, 106, MATCH($B$3, resultados!$A$1:$ZZ$1, 0))</f>
        <v/>
      </c>
    </row>
    <row r="113">
      <c r="A113">
        <f>INDEX(resultados!$A$2:$ZZ$229, 107, MATCH($B$1, resultados!$A$1:$ZZ$1, 0))</f>
        <v/>
      </c>
      <c r="B113">
        <f>INDEX(resultados!$A$2:$ZZ$229, 107, MATCH($B$2, resultados!$A$1:$ZZ$1, 0))</f>
        <v/>
      </c>
      <c r="C113">
        <f>INDEX(resultados!$A$2:$ZZ$229, 107, MATCH($B$3, resultados!$A$1:$ZZ$1, 0))</f>
        <v/>
      </c>
    </row>
    <row r="114">
      <c r="A114">
        <f>INDEX(resultados!$A$2:$ZZ$229, 108, MATCH($B$1, resultados!$A$1:$ZZ$1, 0))</f>
        <v/>
      </c>
      <c r="B114">
        <f>INDEX(resultados!$A$2:$ZZ$229, 108, MATCH($B$2, resultados!$A$1:$ZZ$1, 0))</f>
        <v/>
      </c>
      <c r="C114">
        <f>INDEX(resultados!$A$2:$ZZ$229, 108, MATCH($B$3, resultados!$A$1:$ZZ$1, 0))</f>
        <v/>
      </c>
    </row>
    <row r="115">
      <c r="A115">
        <f>INDEX(resultados!$A$2:$ZZ$229, 109, MATCH($B$1, resultados!$A$1:$ZZ$1, 0))</f>
        <v/>
      </c>
      <c r="B115">
        <f>INDEX(resultados!$A$2:$ZZ$229, 109, MATCH($B$2, resultados!$A$1:$ZZ$1, 0))</f>
        <v/>
      </c>
      <c r="C115">
        <f>INDEX(resultados!$A$2:$ZZ$229, 109, MATCH($B$3, resultados!$A$1:$ZZ$1, 0))</f>
        <v/>
      </c>
    </row>
    <row r="116">
      <c r="A116">
        <f>INDEX(resultados!$A$2:$ZZ$229, 110, MATCH($B$1, resultados!$A$1:$ZZ$1, 0))</f>
        <v/>
      </c>
      <c r="B116">
        <f>INDEX(resultados!$A$2:$ZZ$229, 110, MATCH($B$2, resultados!$A$1:$ZZ$1, 0))</f>
        <v/>
      </c>
      <c r="C116">
        <f>INDEX(resultados!$A$2:$ZZ$229, 110, MATCH($B$3, resultados!$A$1:$ZZ$1, 0))</f>
        <v/>
      </c>
    </row>
    <row r="117">
      <c r="A117">
        <f>INDEX(resultados!$A$2:$ZZ$229, 111, MATCH($B$1, resultados!$A$1:$ZZ$1, 0))</f>
        <v/>
      </c>
      <c r="B117">
        <f>INDEX(resultados!$A$2:$ZZ$229, 111, MATCH($B$2, resultados!$A$1:$ZZ$1, 0))</f>
        <v/>
      </c>
      <c r="C117">
        <f>INDEX(resultados!$A$2:$ZZ$229, 111, MATCH($B$3, resultados!$A$1:$ZZ$1, 0))</f>
        <v/>
      </c>
    </row>
    <row r="118">
      <c r="A118">
        <f>INDEX(resultados!$A$2:$ZZ$229, 112, MATCH($B$1, resultados!$A$1:$ZZ$1, 0))</f>
        <v/>
      </c>
      <c r="B118">
        <f>INDEX(resultados!$A$2:$ZZ$229, 112, MATCH($B$2, resultados!$A$1:$ZZ$1, 0))</f>
        <v/>
      </c>
      <c r="C118">
        <f>INDEX(resultados!$A$2:$ZZ$229, 112, MATCH($B$3, resultados!$A$1:$ZZ$1, 0))</f>
        <v/>
      </c>
    </row>
    <row r="119">
      <c r="A119">
        <f>INDEX(resultados!$A$2:$ZZ$229, 113, MATCH($B$1, resultados!$A$1:$ZZ$1, 0))</f>
        <v/>
      </c>
      <c r="B119">
        <f>INDEX(resultados!$A$2:$ZZ$229, 113, MATCH($B$2, resultados!$A$1:$ZZ$1, 0))</f>
        <v/>
      </c>
      <c r="C119">
        <f>INDEX(resultados!$A$2:$ZZ$229, 113, MATCH($B$3, resultados!$A$1:$ZZ$1, 0))</f>
        <v/>
      </c>
    </row>
    <row r="120">
      <c r="A120">
        <f>INDEX(resultados!$A$2:$ZZ$229, 114, MATCH($B$1, resultados!$A$1:$ZZ$1, 0))</f>
        <v/>
      </c>
      <c r="B120">
        <f>INDEX(resultados!$A$2:$ZZ$229, 114, MATCH($B$2, resultados!$A$1:$ZZ$1, 0))</f>
        <v/>
      </c>
      <c r="C120">
        <f>INDEX(resultados!$A$2:$ZZ$229, 114, MATCH($B$3, resultados!$A$1:$ZZ$1, 0))</f>
        <v/>
      </c>
    </row>
    <row r="121">
      <c r="A121">
        <f>INDEX(resultados!$A$2:$ZZ$229, 115, MATCH($B$1, resultados!$A$1:$ZZ$1, 0))</f>
        <v/>
      </c>
      <c r="B121">
        <f>INDEX(resultados!$A$2:$ZZ$229, 115, MATCH($B$2, resultados!$A$1:$ZZ$1, 0))</f>
        <v/>
      </c>
      <c r="C121">
        <f>INDEX(resultados!$A$2:$ZZ$229, 115, MATCH($B$3, resultados!$A$1:$ZZ$1, 0))</f>
        <v/>
      </c>
    </row>
    <row r="122">
      <c r="A122">
        <f>INDEX(resultados!$A$2:$ZZ$229, 116, MATCH($B$1, resultados!$A$1:$ZZ$1, 0))</f>
        <v/>
      </c>
      <c r="B122">
        <f>INDEX(resultados!$A$2:$ZZ$229, 116, MATCH($B$2, resultados!$A$1:$ZZ$1, 0))</f>
        <v/>
      </c>
      <c r="C122">
        <f>INDEX(resultados!$A$2:$ZZ$229, 116, MATCH($B$3, resultados!$A$1:$ZZ$1, 0))</f>
        <v/>
      </c>
    </row>
    <row r="123">
      <c r="A123">
        <f>INDEX(resultados!$A$2:$ZZ$229, 117, MATCH($B$1, resultados!$A$1:$ZZ$1, 0))</f>
        <v/>
      </c>
      <c r="B123">
        <f>INDEX(resultados!$A$2:$ZZ$229, 117, MATCH($B$2, resultados!$A$1:$ZZ$1, 0))</f>
        <v/>
      </c>
      <c r="C123">
        <f>INDEX(resultados!$A$2:$ZZ$229, 117, MATCH($B$3, resultados!$A$1:$ZZ$1, 0))</f>
        <v/>
      </c>
    </row>
    <row r="124">
      <c r="A124">
        <f>INDEX(resultados!$A$2:$ZZ$229, 118, MATCH($B$1, resultados!$A$1:$ZZ$1, 0))</f>
        <v/>
      </c>
      <c r="B124">
        <f>INDEX(resultados!$A$2:$ZZ$229, 118, MATCH($B$2, resultados!$A$1:$ZZ$1, 0))</f>
        <v/>
      </c>
      <c r="C124">
        <f>INDEX(resultados!$A$2:$ZZ$229, 118, MATCH($B$3, resultados!$A$1:$ZZ$1, 0))</f>
        <v/>
      </c>
    </row>
    <row r="125">
      <c r="A125">
        <f>INDEX(resultados!$A$2:$ZZ$229, 119, MATCH($B$1, resultados!$A$1:$ZZ$1, 0))</f>
        <v/>
      </c>
      <c r="B125">
        <f>INDEX(resultados!$A$2:$ZZ$229, 119, MATCH($B$2, resultados!$A$1:$ZZ$1, 0))</f>
        <v/>
      </c>
      <c r="C125">
        <f>INDEX(resultados!$A$2:$ZZ$229, 119, MATCH($B$3, resultados!$A$1:$ZZ$1, 0))</f>
        <v/>
      </c>
    </row>
    <row r="126">
      <c r="A126">
        <f>INDEX(resultados!$A$2:$ZZ$229, 120, MATCH($B$1, resultados!$A$1:$ZZ$1, 0))</f>
        <v/>
      </c>
      <c r="B126">
        <f>INDEX(resultados!$A$2:$ZZ$229, 120, MATCH($B$2, resultados!$A$1:$ZZ$1, 0))</f>
        <v/>
      </c>
      <c r="C126">
        <f>INDEX(resultados!$A$2:$ZZ$229, 120, MATCH($B$3, resultados!$A$1:$ZZ$1, 0))</f>
        <v/>
      </c>
    </row>
    <row r="127">
      <c r="A127">
        <f>INDEX(resultados!$A$2:$ZZ$229, 121, MATCH($B$1, resultados!$A$1:$ZZ$1, 0))</f>
        <v/>
      </c>
      <c r="B127">
        <f>INDEX(resultados!$A$2:$ZZ$229, 121, MATCH($B$2, resultados!$A$1:$ZZ$1, 0))</f>
        <v/>
      </c>
      <c r="C127">
        <f>INDEX(resultados!$A$2:$ZZ$229, 121, MATCH($B$3, resultados!$A$1:$ZZ$1, 0))</f>
        <v/>
      </c>
    </row>
    <row r="128">
      <c r="A128">
        <f>INDEX(resultados!$A$2:$ZZ$229, 122, MATCH($B$1, resultados!$A$1:$ZZ$1, 0))</f>
        <v/>
      </c>
      <c r="B128">
        <f>INDEX(resultados!$A$2:$ZZ$229, 122, MATCH($B$2, resultados!$A$1:$ZZ$1, 0))</f>
        <v/>
      </c>
      <c r="C128">
        <f>INDEX(resultados!$A$2:$ZZ$229, 122, MATCH($B$3, resultados!$A$1:$ZZ$1, 0))</f>
        <v/>
      </c>
    </row>
    <row r="129">
      <c r="A129">
        <f>INDEX(resultados!$A$2:$ZZ$229, 123, MATCH($B$1, resultados!$A$1:$ZZ$1, 0))</f>
        <v/>
      </c>
      <c r="B129">
        <f>INDEX(resultados!$A$2:$ZZ$229, 123, MATCH($B$2, resultados!$A$1:$ZZ$1, 0))</f>
        <v/>
      </c>
      <c r="C129">
        <f>INDEX(resultados!$A$2:$ZZ$229, 123, MATCH($B$3, resultados!$A$1:$ZZ$1, 0))</f>
        <v/>
      </c>
    </row>
    <row r="130">
      <c r="A130">
        <f>INDEX(resultados!$A$2:$ZZ$229, 124, MATCH($B$1, resultados!$A$1:$ZZ$1, 0))</f>
        <v/>
      </c>
      <c r="B130">
        <f>INDEX(resultados!$A$2:$ZZ$229, 124, MATCH($B$2, resultados!$A$1:$ZZ$1, 0))</f>
        <v/>
      </c>
      <c r="C130">
        <f>INDEX(resultados!$A$2:$ZZ$229, 124, MATCH($B$3, resultados!$A$1:$ZZ$1, 0))</f>
        <v/>
      </c>
    </row>
    <row r="131">
      <c r="A131">
        <f>INDEX(resultados!$A$2:$ZZ$229, 125, MATCH($B$1, resultados!$A$1:$ZZ$1, 0))</f>
        <v/>
      </c>
      <c r="B131">
        <f>INDEX(resultados!$A$2:$ZZ$229, 125, MATCH($B$2, resultados!$A$1:$ZZ$1, 0))</f>
        <v/>
      </c>
      <c r="C131">
        <f>INDEX(resultados!$A$2:$ZZ$229, 125, MATCH($B$3, resultados!$A$1:$ZZ$1, 0))</f>
        <v/>
      </c>
    </row>
    <row r="132">
      <c r="A132">
        <f>INDEX(resultados!$A$2:$ZZ$229, 126, MATCH($B$1, resultados!$A$1:$ZZ$1, 0))</f>
        <v/>
      </c>
      <c r="B132">
        <f>INDEX(resultados!$A$2:$ZZ$229, 126, MATCH($B$2, resultados!$A$1:$ZZ$1, 0))</f>
        <v/>
      </c>
      <c r="C132">
        <f>INDEX(resultados!$A$2:$ZZ$229, 126, MATCH($B$3, resultados!$A$1:$ZZ$1, 0))</f>
        <v/>
      </c>
    </row>
    <row r="133">
      <c r="A133">
        <f>INDEX(resultados!$A$2:$ZZ$229, 127, MATCH($B$1, resultados!$A$1:$ZZ$1, 0))</f>
        <v/>
      </c>
      <c r="B133">
        <f>INDEX(resultados!$A$2:$ZZ$229, 127, MATCH($B$2, resultados!$A$1:$ZZ$1, 0))</f>
        <v/>
      </c>
      <c r="C133">
        <f>INDEX(resultados!$A$2:$ZZ$229, 127, MATCH($B$3, resultados!$A$1:$ZZ$1, 0))</f>
        <v/>
      </c>
    </row>
    <row r="134">
      <c r="A134">
        <f>INDEX(resultados!$A$2:$ZZ$229, 128, MATCH($B$1, resultados!$A$1:$ZZ$1, 0))</f>
        <v/>
      </c>
      <c r="B134">
        <f>INDEX(resultados!$A$2:$ZZ$229, 128, MATCH($B$2, resultados!$A$1:$ZZ$1, 0))</f>
        <v/>
      </c>
      <c r="C134">
        <f>INDEX(resultados!$A$2:$ZZ$229, 128, MATCH($B$3, resultados!$A$1:$ZZ$1, 0))</f>
        <v/>
      </c>
    </row>
    <row r="135">
      <c r="A135">
        <f>INDEX(resultados!$A$2:$ZZ$229, 129, MATCH($B$1, resultados!$A$1:$ZZ$1, 0))</f>
        <v/>
      </c>
      <c r="B135">
        <f>INDEX(resultados!$A$2:$ZZ$229, 129, MATCH($B$2, resultados!$A$1:$ZZ$1, 0))</f>
        <v/>
      </c>
      <c r="C135">
        <f>INDEX(resultados!$A$2:$ZZ$229, 129, MATCH($B$3, resultados!$A$1:$ZZ$1, 0))</f>
        <v/>
      </c>
    </row>
    <row r="136">
      <c r="A136">
        <f>INDEX(resultados!$A$2:$ZZ$229, 130, MATCH($B$1, resultados!$A$1:$ZZ$1, 0))</f>
        <v/>
      </c>
      <c r="B136">
        <f>INDEX(resultados!$A$2:$ZZ$229, 130, MATCH($B$2, resultados!$A$1:$ZZ$1, 0))</f>
        <v/>
      </c>
      <c r="C136">
        <f>INDEX(resultados!$A$2:$ZZ$229, 130, MATCH($B$3, resultados!$A$1:$ZZ$1, 0))</f>
        <v/>
      </c>
    </row>
    <row r="137">
      <c r="A137">
        <f>INDEX(resultados!$A$2:$ZZ$229, 131, MATCH($B$1, resultados!$A$1:$ZZ$1, 0))</f>
        <v/>
      </c>
      <c r="B137">
        <f>INDEX(resultados!$A$2:$ZZ$229, 131, MATCH($B$2, resultados!$A$1:$ZZ$1, 0))</f>
        <v/>
      </c>
      <c r="C137">
        <f>INDEX(resultados!$A$2:$ZZ$229, 131, MATCH($B$3, resultados!$A$1:$ZZ$1, 0))</f>
        <v/>
      </c>
    </row>
    <row r="138">
      <c r="A138">
        <f>INDEX(resultados!$A$2:$ZZ$229, 132, MATCH($B$1, resultados!$A$1:$ZZ$1, 0))</f>
        <v/>
      </c>
      <c r="B138">
        <f>INDEX(resultados!$A$2:$ZZ$229, 132, MATCH($B$2, resultados!$A$1:$ZZ$1, 0))</f>
        <v/>
      </c>
      <c r="C138">
        <f>INDEX(resultados!$A$2:$ZZ$229, 132, MATCH($B$3, resultados!$A$1:$ZZ$1, 0))</f>
        <v/>
      </c>
    </row>
    <row r="139">
      <c r="A139">
        <f>INDEX(resultados!$A$2:$ZZ$229, 133, MATCH($B$1, resultados!$A$1:$ZZ$1, 0))</f>
        <v/>
      </c>
      <c r="B139">
        <f>INDEX(resultados!$A$2:$ZZ$229, 133, MATCH($B$2, resultados!$A$1:$ZZ$1, 0))</f>
        <v/>
      </c>
      <c r="C139">
        <f>INDEX(resultados!$A$2:$ZZ$229, 133, MATCH($B$3, resultados!$A$1:$ZZ$1, 0))</f>
        <v/>
      </c>
    </row>
    <row r="140">
      <c r="A140">
        <f>INDEX(resultados!$A$2:$ZZ$229, 134, MATCH($B$1, resultados!$A$1:$ZZ$1, 0))</f>
        <v/>
      </c>
      <c r="B140">
        <f>INDEX(resultados!$A$2:$ZZ$229, 134, MATCH($B$2, resultados!$A$1:$ZZ$1, 0))</f>
        <v/>
      </c>
      <c r="C140">
        <f>INDEX(resultados!$A$2:$ZZ$229, 134, MATCH($B$3, resultados!$A$1:$ZZ$1, 0))</f>
        <v/>
      </c>
    </row>
    <row r="141">
      <c r="A141">
        <f>INDEX(resultados!$A$2:$ZZ$229, 135, MATCH($B$1, resultados!$A$1:$ZZ$1, 0))</f>
        <v/>
      </c>
      <c r="B141">
        <f>INDEX(resultados!$A$2:$ZZ$229, 135, MATCH($B$2, resultados!$A$1:$ZZ$1, 0))</f>
        <v/>
      </c>
      <c r="C141">
        <f>INDEX(resultados!$A$2:$ZZ$229, 135, MATCH($B$3, resultados!$A$1:$ZZ$1, 0))</f>
        <v/>
      </c>
    </row>
    <row r="142">
      <c r="A142">
        <f>INDEX(resultados!$A$2:$ZZ$229, 136, MATCH($B$1, resultados!$A$1:$ZZ$1, 0))</f>
        <v/>
      </c>
      <c r="B142">
        <f>INDEX(resultados!$A$2:$ZZ$229, 136, MATCH($B$2, resultados!$A$1:$ZZ$1, 0))</f>
        <v/>
      </c>
      <c r="C142">
        <f>INDEX(resultados!$A$2:$ZZ$229, 136, MATCH($B$3, resultados!$A$1:$ZZ$1, 0))</f>
        <v/>
      </c>
    </row>
    <row r="143">
      <c r="A143">
        <f>INDEX(resultados!$A$2:$ZZ$229, 137, MATCH($B$1, resultados!$A$1:$ZZ$1, 0))</f>
        <v/>
      </c>
      <c r="B143">
        <f>INDEX(resultados!$A$2:$ZZ$229, 137, MATCH($B$2, resultados!$A$1:$ZZ$1, 0))</f>
        <v/>
      </c>
      <c r="C143">
        <f>INDEX(resultados!$A$2:$ZZ$229, 137, MATCH($B$3, resultados!$A$1:$ZZ$1, 0))</f>
        <v/>
      </c>
    </row>
    <row r="144">
      <c r="A144">
        <f>INDEX(resultados!$A$2:$ZZ$229, 138, MATCH($B$1, resultados!$A$1:$ZZ$1, 0))</f>
        <v/>
      </c>
      <c r="B144">
        <f>INDEX(resultados!$A$2:$ZZ$229, 138, MATCH($B$2, resultados!$A$1:$ZZ$1, 0))</f>
        <v/>
      </c>
      <c r="C144">
        <f>INDEX(resultados!$A$2:$ZZ$229, 138, MATCH($B$3, resultados!$A$1:$ZZ$1, 0))</f>
        <v/>
      </c>
    </row>
    <row r="145">
      <c r="A145">
        <f>INDEX(resultados!$A$2:$ZZ$229, 139, MATCH($B$1, resultados!$A$1:$ZZ$1, 0))</f>
        <v/>
      </c>
      <c r="B145">
        <f>INDEX(resultados!$A$2:$ZZ$229, 139, MATCH($B$2, resultados!$A$1:$ZZ$1, 0))</f>
        <v/>
      </c>
      <c r="C145">
        <f>INDEX(resultados!$A$2:$ZZ$229, 139, MATCH($B$3, resultados!$A$1:$ZZ$1, 0))</f>
        <v/>
      </c>
    </row>
    <row r="146">
      <c r="A146">
        <f>INDEX(resultados!$A$2:$ZZ$229, 140, MATCH($B$1, resultados!$A$1:$ZZ$1, 0))</f>
        <v/>
      </c>
      <c r="B146">
        <f>INDEX(resultados!$A$2:$ZZ$229, 140, MATCH($B$2, resultados!$A$1:$ZZ$1, 0))</f>
        <v/>
      </c>
      <c r="C146">
        <f>INDEX(resultados!$A$2:$ZZ$229, 140, MATCH($B$3, resultados!$A$1:$ZZ$1, 0))</f>
        <v/>
      </c>
    </row>
    <row r="147">
      <c r="A147">
        <f>INDEX(resultados!$A$2:$ZZ$229, 141, MATCH($B$1, resultados!$A$1:$ZZ$1, 0))</f>
        <v/>
      </c>
      <c r="B147">
        <f>INDEX(resultados!$A$2:$ZZ$229, 141, MATCH($B$2, resultados!$A$1:$ZZ$1, 0))</f>
        <v/>
      </c>
      <c r="C147">
        <f>INDEX(resultados!$A$2:$ZZ$229, 141, MATCH($B$3, resultados!$A$1:$ZZ$1, 0))</f>
        <v/>
      </c>
    </row>
    <row r="148">
      <c r="A148">
        <f>INDEX(resultados!$A$2:$ZZ$229, 142, MATCH($B$1, resultados!$A$1:$ZZ$1, 0))</f>
        <v/>
      </c>
      <c r="B148">
        <f>INDEX(resultados!$A$2:$ZZ$229, 142, MATCH($B$2, resultados!$A$1:$ZZ$1, 0))</f>
        <v/>
      </c>
      <c r="C148">
        <f>INDEX(resultados!$A$2:$ZZ$229, 142, MATCH($B$3, resultados!$A$1:$ZZ$1, 0))</f>
        <v/>
      </c>
    </row>
    <row r="149">
      <c r="A149">
        <f>INDEX(resultados!$A$2:$ZZ$229, 143, MATCH($B$1, resultados!$A$1:$ZZ$1, 0))</f>
        <v/>
      </c>
      <c r="B149">
        <f>INDEX(resultados!$A$2:$ZZ$229, 143, MATCH($B$2, resultados!$A$1:$ZZ$1, 0))</f>
        <v/>
      </c>
      <c r="C149">
        <f>INDEX(resultados!$A$2:$ZZ$229, 143, MATCH($B$3, resultados!$A$1:$ZZ$1, 0))</f>
        <v/>
      </c>
    </row>
    <row r="150">
      <c r="A150">
        <f>INDEX(resultados!$A$2:$ZZ$229, 144, MATCH($B$1, resultados!$A$1:$ZZ$1, 0))</f>
        <v/>
      </c>
      <c r="B150">
        <f>INDEX(resultados!$A$2:$ZZ$229, 144, MATCH($B$2, resultados!$A$1:$ZZ$1, 0))</f>
        <v/>
      </c>
      <c r="C150">
        <f>INDEX(resultados!$A$2:$ZZ$229, 144, MATCH($B$3, resultados!$A$1:$ZZ$1, 0))</f>
        <v/>
      </c>
    </row>
    <row r="151">
      <c r="A151">
        <f>INDEX(resultados!$A$2:$ZZ$229, 145, MATCH($B$1, resultados!$A$1:$ZZ$1, 0))</f>
        <v/>
      </c>
      <c r="B151">
        <f>INDEX(resultados!$A$2:$ZZ$229, 145, MATCH($B$2, resultados!$A$1:$ZZ$1, 0))</f>
        <v/>
      </c>
      <c r="C151">
        <f>INDEX(resultados!$A$2:$ZZ$229, 145, MATCH($B$3, resultados!$A$1:$ZZ$1, 0))</f>
        <v/>
      </c>
    </row>
    <row r="152">
      <c r="A152">
        <f>INDEX(resultados!$A$2:$ZZ$229, 146, MATCH($B$1, resultados!$A$1:$ZZ$1, 0))</f>
        <v/>
      </c>
      <c r="B152">
        <f>INDEX(resultados!$A$2:$ZZ$229, 146, MATCH($B$2, resultados!$A$1:$ZZ$1, 0))</f>
        <v/>
      </c>
      <c r="C152">
        <f>INDEX(resultados!$A$2:$ZZ$229, 146, MATCH($B$3, resultados!$A$1:$ZZ$1, 0))</f>
        <v/>
      </c>
    </row>
    <row r="153">
      <c r="A153">
        <f>INDEX(resultados!$A$2:$ZZ$229, 147, MATCH($B$1, resultados!$A$1:$ZZ$1, 0))</f>
        <v/>
      </c>
      <c r="B153">
        <f>INDEX(resultados!$A$2:$ZZ$229, 147, MATCH($B$2, resultados!$A$1:$ZZ$1, 0))</f>
        <v/>
      </c>
      <c r="C153">
        <f>INDEX(resultados!$A$2:$ZZ$229, 147, MATCH($B$3, resultados!$A$1:$ZZ$1, 0))</f>
        <v/>
      </c>
    </row>
    <row r="154">
      <c r="A154">
        <f>INDEX(resultados!$A$2:$ZZ$229, 148, MATCH($B$1, resultados!$A$1:$ZZ$1, 0))</f>
        <v/>
      </c>
      <c r="B154">
        <f>INDEX(resultados!$A$2:$ZZ$229, 148, MATCH($B$2, resultados!$A$1:$ZZ$1, 0))</f>
        <v/>
      </c>
      <c r="C154">
        <f>INDEX(resultados!$A$2:$ZZ$229, 148, MATCH($B$3, resultados!$A$1:$ZZ$1, 0))</f>
        <v/>
      </c>
    </row>
    <row r="155">
      <c r="A155">
        <f>INDEX(resultados!$A$2:$ZZ$229, 149, MATCH($B$1, resultados!$A$1:$ZZ$1, 0))</f>
        <v/>
      </c>
      <c r="B155">
        <f>INDEX(resultados!$A$2:$ZZ$229, 149, MATCH($B$2, resultados!$A$1:$ZZ$1, 0))</f>
        <v/>
      </c>
      <c r="C155">
        <f>INDEX(resultados!$A$2:$ZZ$229, 149, MATCH($B$3, resultados!$A$1:$ZZ$1, 0))</f>
        <v/>
      </c>
    </row>
    <row r="156">
      <c r="A156">
        <f>INDEX(resultados!$A$2:$ZZ$229, 150, MATCH($B$1, resultados!$A$1:$ZZ$1, 0))</f>
        <v/>
      </c>
      <c r="B156">
        <f>INDEX(resultados!$A$2:$ZZ$229, 150, MATCH($B$2, resultados!$A$1:$ZZ$1, 0))</f>
        <v/>
      </c>
      <c r="C156">
        <f>INDEX(resultados!$A$2:$ZZ$229, 150, MATCH($B$3, resultados!$A$1:$ZZ$1, 0))</f>
        <v/>
      </c>
    </row>
    <row r="157">
      <c r="A157">
        <f>INDEX(resultados!$A$2:$ZZ$229, 151, MATCH($B$1, resultados!$A$1:$ZZ$1, 0))</f>
        <v/>
      </c>
      <c r="B157">
        <f>INDEX(resultados!$A$2:$ZZ$229, 151, MATCH($B$2, resultados!$A$1:$ZZ$1, 0))</f>
        <v/>
      </c>
      <c r="C157">
        <f>INDEX(resultados!$A$2:$ZZ$229, 151, MATCH($B$3, resultados!$A$1:$ZZ$1, 0))</f>
        <v/>
      </c>
    </row>
    <row r="158">
      <c r="A158">
        <f>INDEX(resultados!$A$2:$ZZ$229, 152, MATCH($B$1, resultados!$A$1:$ZZ$1, 0))</f>
        <v/>
      </c>
      <c r="B158">
        <f>INDEX(resultados!$A$2:$ZZ$229, 152, MATCH($B$2, resultados!$A$1:$ZZ$1, 0))</f>
        <v/>
      </c>
      <c r="C158">
        <f>INDEX(resultados!$A$2:$ZZ$229, 152, MATCH($B$3, resultados!$A$1:$ZZ$1, 0))</f>
        <v/>
      </c>
    </row>
    <row r="159">
      <c r="A159">
        <f>INDEX(resultados!$A$2:$ZZ$229, 153, MATCH($B$1, resultados!$A$1:$ZZ$1, 0))</f>
        <v/>
      </c>
      <c r="B159">
        <f>INDEX(resultados!$A$2:$ZZ$229, 153, MATCH($B$2, resultados!$A$1:$ZZ$1, 0))</f>
        <v/>
      </c>
      <c r="C159">
        <f>INDEX(resultados!$A$2:$ZZ$229, 153, MATCH($B$3, resultados!$A$1:$ZZ$1, 0))</f>
        <v/>
      </c>
    </row>
    <row r="160">
      <c r="A160">
        <f>INDEX(resultados!$A$2:$ZZ$229, 154, MATCH($B$1, resultados!$A$1:$ZZ$1, 0))</f>
        <v/>
      </c>
      <c r="B160">
        <f>INDEX(resultados!$A$2:$ZZ$229, 154, MATCH($B$2, resultados!$A$1:$ZZ$1, 0))</f>
        <v/>
      </c>
      <c r="C160">
        <f>INDEX(resultados!$A$2:$ZZ$229, 154, MATCH($B$3, resultados!$A$1:$ZZ$1, 0))</f>
        <v/>
      </c>
    </row>
    <row r="161">
      <c r="A161">
        <f>INDEX(resultados!$A$2:$ZZ$229, 155, MATCH($B$1, resultados!$A$1:$ZZ$1, 0))</f>
        <v/>
      </c>
      <c r="B161">
        <f>INDEX(resultados!$A$2:$ZZ$229, 155, MATCH($B$2, resultados!$A$1:$ZZ$1, 0))</f>
        <v/>
      </c>
      <c r="C161">
        <f>INDEX(resultados!$A$2:$ZZ$229, 155, MATCH($B$3, resultados!$A$1:$ZZ$1, 0))</f>
        <v/>
      </c>
    </row>
    <row r="162">
      <c r="A162">
        <f>INDEX(resultados!$A$2:$ZZ$229, 156, MATCH($B$1, resultados!$A$1:$ZZ$1, 0))</f>
        <v/>
      </c>
      <c r="B162">
        <f>INDEX(resultados!$A$2:$ZZ$229, 156, MATCH($B$2, resultados!$A$1:$ZZ$1, 0))</f>
        <v/>
      </c>
      <c r="C162">
        <f>INDEX(resultados!$A$2:$ZZ$229, 156, MATCH($B$3, resultados!$A$1:$ZZ$1, 0))</f>
        <v/>
      </c>
    </row>
    <row r="163">
      <c r="A163">
        <f>INDEX(resultados!$A$2:$ZZ$229, 157, MATCH($B$1, resultados!$A$1:$ZZ$1, 0))</f>
        <v/>
      </c>
      <c r="B163">
        <f>INDEX(resultados!$A$2:$ZZ$229, 157, MATCH($B$2, resultados!$A$1:$ZZ$1, 0))</f>
        <v/>
      </c>
      <c r="C163">
        <f>INDEX(resultados!$A$2:$ZZ$229, 157, MATCH($B$3, resultados!$A$1:$ZZ$1, 0))</f>
        <v/>
      </c>
    </row>
    <row r="164">
      <c r="A164">
        <f>INDEX(resultados!$A$2:$ZZ$229, 158, MATCH($B$1, resultados!$A$1:$ZZ$1, 0))</f>
        <v/>
      </c>
      <c r="B164">
        <f>INDEX(resultados!$A$2:$ZZ$229, 158, MATCH($B$2, resultados!$A$1:$ZZ$1, 0))</f>
        <v/>
      </c>
      <c r="C164">
        <f>INDEX(resultados!$A$2:$ZZ$229, 158, MATCH($B$3, resultados!$A$1:$ZZ$1, 0))</f>
        <v/>
      </c>
    </row>
    <row r="165">
      <c r="A165">
        <f>INDEX(resultados!$A$2:$ZZ$229, 159, MATCH($B$1, resultados!$A$1:$ZZ$1, 0))</f>
        <v/>
      </c>
      <c r="B165">
        <f>INDEX(resultados!$A$2:$ZZ$229, 159, MATCH($B$2, resultados!$A$1:$ZZ$1, 0))</f>
        <v/>
      </c>
      <c r="C165">
        <f>INDEX(resultados!$A$2:$ZZ$229, 159, MATCH($B$3, resultados!$A$1:$ZZ$1, 0))</f>
        <v/>
      </c>
    </row>
    <row r="166">
      <c r="A166">
        <f>INDEX(resultados!$A$2:$ZZ$229, 160, MATCH($B$1, resultados!$A$1:$ZZ$1, 0))</f>
        <v/>
      </c>
      <c r="B166">
        <f>INDEX(resultados!$A$2:$ZZ$229, 160, MATCH($B$2, resultados!$A$1:$ZZ$1, 0))</f>
        <v/>
      </c>
      <c r="C166">
        <f>INDEX(resultados!$A$2:$ZZ$229, 160, MATCH($B$3, resultados!$A$1:$ZZ$1, 0))</f>
        <v/>
      </c>
    </row>
    <row r="167">
      <c r="A167">
        <f>INDEX(resultados!$A$2:$ZZ$229, 161, MATCH($B$1, resultados!$A$1:$ZZ$1, 0))</f>
        <v/>
      </c>
      <c r="B167">
        <f>INDEX(resultados!$A$2:$ZZ$229, 161, MATCH($B$2, resultados!$A$1:$ZZ$1, 0))</f>
        <v/>
      </c>
      <c r="C167">
        <f>INDEX(resultados!$A$2:$ZZ$229, 161, MATCH($B$3, resultados!$A$1:$ZZ$1, 0))</f>
        <v/>
      </c>
    </row>
    <row r="168">
      <c r="A168">
        <f>INDEX(resultados!$A$2:$ZZ$229, 162, MATCH($B$1, resultados!$A$1:$ZZ$1, 0))</f>
        <v/>
      </c>
      <c r="B168">
        <f>INDEX(resultados!$A$2:$ZZ$229, 162, MATCH($B$2, resultados!$A$1:$ZZ$1, 0))</f>
        <v/>
      </c>
      <c r="C168">
        <f>INDEX(resultados!$A$2:$ZZ$229, 162, MATCH($B$3, resultados!$A$1:$ZZ$1, 0))</f>
        <v/>
      </c>
    </row>
    <row r="169">
      <c r="A169">
        <f>INDEX(resultados!$A$2:$ZZ$229, 163, MATCH($B$1, resultados!$A$1:$ZZ$1, 0))</f>
        <v/>
      </c>
      <c r="B169">
        <f>INDEX(resultados!$A$2:$ZZ$229, 163, MATCH($B$2, resultados!$A$1:$ZZ$1, 0))</f>
        <v/>
      </c>
      <c r="C169">
        <f>INDEX(resultados!$A$2:$ZZ$229, 163, MATCH($B$3, resultados!$A$1:$ZZ$1, 0))</f>
        <v/>
      </c>
    </row>
    <row r="170">
      <c r="A170">
        <f>INDEX(resultados!$A$2:$ZZ$229, 164, MATCH($B$1, resultados!$A$1:$ZZ$1, 0))</f>
        <v/>
      </c>
      <c r="B170">
        <f>INDEX(resultados!$A$2:$ZZ$229, 164, MATCH($B$2, resultados!$A$1:$ZZ$1, 0))</f>
        <v/>
      </c>
      <c r="C170">
        <f>INDEX(resultados!$A$2:$ZZ$229, 164, MATCH($B$3, resultados!$A$1:$ZZ$1, 0))</f>
        <v/>
      </c>
    </row>
    <row r="171">
      <c r="A171">
        <f>INDEX(resultados!$A$2:$ZZ$229, 165, MATCH($B$1, resultados!$A$1:$ZZ$1, 0))</f>
        <v/>
      </c>
      <c r="B171">
        <f>INDEX(resultados!$A$2:$ZZ$229, 165, MATCH($B$2, resultados!$A$1:$ZZ$1, 0))</f>
        <v/>
      </c>
      <c r="C171">
        <f>INDEX(resultados!$A$2:$ZZ$229, 165, MATCH($B$3, resultados!$A$1:$ZZ$1, 0))</f>
        <v/>
      </c>
    </row>
    <row r="172">
      <c r="A172">
        <f>INDEX(resultados!$A$2:$ZZ$229, 166, MATCH($B$1, resultados!$A$1:$ZZ$1, 0))</f>
        <v/>
      </c>
      <c r="B172">
        <f>INDEX(resultados!$A$2:$ZZ$229, 166, MATCH($B$2, resultados!$A$1:$ZZ$1, 0))</f>
        <v/>
      </c>
      <c r="C172">
        <f>INDEX(resultados!$A$2:$ZZ$229, 166, MATCH($B$3, resultados!$A$1:$ZZ$1, 0))</f>
        <v/>
      </c>
    </row>
    <row r="173">
      <c r="A173">
        <f>INDEX(resultados!$A$2:$ZZ$229, 167, MATCH($B$1, resultados!$A$1:$ZZ$1, 0))</f>
        <v/>
      </c>
      <c r="B173">
        <f>INDEX(resultados!$A$2:$ZZ$229, 167, MATCH($B$2, resultados!$A$1:$ZZ$1, 0))</f>
        <v/>
      </c>
      <c r="C173">
        <f>INDEX(resultados!$A$2:$ZZ$229, 167, MATCH($B$3, resultados!$A$1:$ZZ$1, 0))</f>
        <v/>
      </c>
    </row>
    <row r="174">
      <c r="A174">
        <f>INDEX(resultados!$A$2:$ZZ$229, 168, MATCH($B$1, resultados!$A$1:$ZZ$1, 0))</f>
        <v/>
      </c>
      <c r="B174">
        <f>INDEX(resultados!$A$2:$ZZ$229, 168, MATCH($B$2, resultados!$A$1:$ZZ$1, 0))</f>
        <v/>
      </c>
      <c r="C174">
        <f>INDEX(resultados!$A$2:$ZZ$229, 168, MATCH($B$3, resultados!$A$1:$ZZ$1, 0))</f>
        <v/>
      </c>
    </row>
    <row r="175">
      <c r="A175">
        <f>INDEX(resultados!$A$2:$ZZ$229, 169, MATCH($B$1, resultados!$A$1:$ZZ$1, 0))</f>
        <v/>
      </c>
      <c r="B175">
        <f>INDEX(resultados!$A$2:$ZZ$229, 169, MATCH($B$2, resultados!$A$1:$ZZ$1, 0))</f>
        <v/>
      </c>
      <c r="C175">
        <f>INDEX(resultados!$A$2:$ZZ$229, 169, MATCH($B$3, resultados!$A$1:$ZZ$1, 0))</f>
        <v/>
      </c>
    </row>
    <row r="176">
      <c r="A176">
        <f>INDEX(resultados!$A$2:$ZZ$229, 170, MATCH($B$1, resultados!$A$1:$ZZ$1, 0))</f>
        <v/>
      </c>
      <c r="B176">
        <f>INDEX(resultados!$A$2:$ZZ$229, 170, MATCH($B$2, resultados!$A$1:$ZZ$1, 0))</f>
        <v/>
      </c>
      <c r="C176">
        <f>INDEX(resultados!$A$2:$ZZ$229, 170, MATCH($B$3, resultados!$A$1:$ZZ$1, 0))</f>
        <v/>
      </c>
    </row>
    <row r="177">
      <c r="A177">
        <f>INDEX(resultados!$A$2:$ZZ$229, 171, MATCH($B$1, resultados!$A$1:$ZZ$1, 0))</f>
        <v/>
      </c>
      <c r="B177">
        <f>INDEX(resultados!$A$2:$ZZ$229, 171, MATCH($B$2, resultados!$A$1:$ZZ$1, 0))</f>
        <v/>
      </c>
      <c r="C177">
        <f>INDEX(resultados!$A$2:$ZZ$229, 171, MATCH($B$3, resultados!$A$1:$ZZ$1, 0))</f>
        <v/>
      </c>
    </row>
    <row r="178">
      <c r="A178">
        <f>INDEX(resultados!$A$2:$ZZ$229, 172, MATCH($B$1, resultados!$A$1:$ZZ$1, 0))</f>
        <v/>
      </c>
      <c r="B178">
        <f>INDEX(resultados!$A$2:$ZZ$229, 172, MATCH($B$2, resultados!$A$1:$ZZ$1, 0))</f>
        <v/>
      </c>
      <c r="C178">
        <f>INDEX(resultados!$A$2:$ZZ$229, 172, MATCH($B$3, resultados!$A$1:$ZZ$1, 0))</f>
        <v/>
      </c>
    </row>
    <row r="179">
      <c r="A179">
        <f>INDEX(resultados!$A$2:$ZZ$229, 173, MATCH($B$1, resultados!$A$1:$ZZ$1, 0))</f>
        <v/>
      </c>
      <c r="B179">
        <f>INDEX(resultados!$A$2:$ZZ$229, 173, MATCH($B$2, resultados!$A$1:$ZZ$1, 0))</f>
        <v/>
      </c>
      <c r="C179">
        <f>INDEX(resultados!$A$2:$ZZ$229, 173, MATCH($B$3, resultados!$A$1:$ZZ$1, 0))</f>
        <v/>
      </c>
    </row>
    <row r="180">
      <c r="A180">
        <f>INDEX(resultados!$A$2:$ZZ$229, 174, MATCH($B$1, resultados!$A$1:$ZZ$1, 0))</f>
        <v/>
      </c>
      <c r="B180">
        <f>INDEX(resultados!$A$2:$ZZ$229, 174, MATCH($B$2, resultados!$A$1:$ZZ$1, 0))</f>
        <v/>
      </c>
      <c r="C180">
        <f>INDEX(resultados!$A$2:$ZZ$229, 174, MATCH($B$3, resultados!$A$1:$ZZ$1, 0))</f>
        <v/>
      </c>
    </row>
    <row r="181">
      <c r="A181">
        <f>INDEX(resultados!$A$2:$ZZ$229, 175, MATCH($B$1, resultados!$A$1:$ZZ$1, 0))</f>
        <v/>
      </c>
      <c r="B181">
        <f>INDEX(resultados!$A$2:$ZZ$229, 175, MATCH($B$2, resultados!$A$1:$ZZ$1, 0))</f>
        <v/>
      </c>
      <c r="C181">
        <f>INDEX(resultados!$A$2:$ZZ$229, 175, MATCH($B$3, resultados!$A$1:$ZZ$1, 0))</f>
        <v/>
      </c>
    </row>
    <row r="182">
      <c r="A182">
        <f>INDEX(resultados!$A$2:$ZZ$229, 176, MATCH($B$1, resultados!$A$1:$ZZ$1, 0))</f>
        <v/>
      </c>
      <c r="B182">
        <f>INDEX(resultados!$A$2:$ZZ$229, 176, MATCH($B$2, resultados!$A$1:$ZZ$1, 0))</f>
        <v/>
      </c>
      <c r="C182">
        <f>INDEX(resultados!$A$2:$ZZ$229, 176, MATCH($B$3, resultados!$A$1:$ZZ$1, 0))</f>
        <v/>
      </c>
    </row>
    <row r="183">
      <c r="A183">
        <f>INDEX(resultados!$A$2:$ZZ$229, 177, MATCH($B$1, resultados!$A$1:$ZZ$1, 0))</f>
        <v/>
      </c>
      <c r="B183">
        <f>INDEX(resultados!$A$2:$ZZ$229, 177, MATCH($B$2, resultados!$A$1:$ZZ$1, 0))</f>
        <v/>
      </c>
      <c r="C183">
        <f>INDEX(resultados!$A$2:$ZZ$229, 177, MATCH($B$3, resultados!$A$1:$ZZ$1, 0))</f>
        <v/>
      </c>
    </row>
    <row r="184">
      <c r="A184">
        <f>INDEX(resultados!$A$2:$ZZ$229, 178, MATCH($B$1, resultados!$A$1:$ZZ$1, 0))</f>
        <v/>
      </c>
      <c r="B184">
        <f>INDEX(resultados!$A$2:$ZZ$229, 178, MATCH($B$2, resultados!$A$1:$ZZ$1, 0))</f>
        <v/>
      </c>
      <c r="C184">
        <f>INDEX(resultados!$A$2:$ZZ$229, 178, MATCH($B$3, resultados!$A$1:$ZZ$1, 0))</f>
        <v/>
      </c>
    </row>
    <row r="185">
      <c r="A185">
        <f>INDEX(resultados!$A$2:$ZZ$229, 179, MATCH($B$1, resultados!$A$1:$ZZ$1, 0))</f>
        <v/>
      </c>
      <c r="B185">
        <f>INDEX(resultados!$A$2:$ZZ$229, 179, MATCH($B$2, resultados!$A$1:$ZZ$1, 0))</f>
        <v/>
      </c>
      <c r="C185">
        <f>INDEX(resultados!$A$2:$ZZ$229, 179, MATCH($B$3, resultados!$A$1:$ZZ$1, 0))</f>
        <v/>
      </c>
    </row>
    <row r="186">
      <c r="A186">
        <f>INDEX(resultados!$A$2:$ZZ$229, 180, MATCH($B$1, resultados!$A$1:$ZZ$1, 0))</f>
        <v/>
      </c>
      <c r="B186">
        <f>INDEX(resultados!$A$2:$ZZ$229, 180, MATCH($B$2, resultados!$A$1:$ZZ$1, 0))</f>
        <v/>
      </c>
      <c r="C186">
        <f>INDEX(resultados!$A$2:$ZZ$229, 180, MATCH($B$3, resultados!$A$1:$ZZ$1, 0))</f>
        <v/>
      </c>
    </row>
    <row r="187">
      <c r="A187">
        <f>INDEX(resultados!$A$2:$ZZ$229, 181, MATCH($B$1, resultados!$A$1:$ZZ$1, 0))</f>
        <v/>
      </c>
      <c r="B187">
        <f>INDEX(resultados!$A$2:$ZZ$229, 181, MATCH($B$2, resultados!$A$1:$ZZ$1, 0))</f>
        <v/>
      </c>
      <c r="C187">
        <f>INDEX(resultados!$A$2:$ZZ$229, 181, MATCH($B$3, resultados!$A$1:$ZZ$1, 0))</f>
        <v/>
      </c>
    </row>
    <row r="188">
      <c r="A188">
        <f>INDEX(resultados!$A$2:$ZZ$229, 182, MATCH($B$1, resultados!$A$1:$ZZ$1, 0))</f>
        <v/>
      </c>
      <c r="B188">
        <f>INDEX(resultados!$A$2:$ZZ$229, 182, MATCH($B$2, resultados!$A$1:$ZZ$1, 0))</f>
        <v/>
      </c>
      <c r="C188">
        <f>INDEX(resultados!$A$2:$ZZ$229, 182, MATCH($B$3, resultados!$A$1:$ZZ$1, 0))</f>
        <v/>
      </c>
    </row>
    <row r="189">
      <c r="A189">
        <f>INDEX(resultados!$A$2:$ZZ$229, 183, MATCH($B$1, resultados!$A$1:$ZZ$1, 0))</f>
        <v/>
      </c>
      <c r="B189">
        <f>INDEX(resultados!$A$2:$ZZ$229, 183, MATCH($B$2, resultados!$A$1:$ZZ$1, 0))</f>
        <v/>
      </c>
      <c r="C189">
        <f>INDEX(resultados!$A$2:$ZZ$229, 183, MATCH($B$3, resultados!$A$1:$ZZ$1, 0))</f>
        <v/>
      </c>
    </row>
    <row r="190">
      <c r="A190">
        <f>INDEX(resultados!$A$2:$ZZ$229, 184, MATCH($B$1, resultados!$A$1:$ZZ$1, 0))</f>
        <v/>
      </c>
      <c r="B190">
        <f>INDEX(resultados!$A$2:$ZZ$229, 184, MATCH($B$2, resultados!$A$1:$ZZ$1, 0))</f>
        <v/>
      </c>
      <c r="C190">
        <f>INDEX(resultados!$A$2:$ZZ$229, 184, MATCH($B$3, resultados!$A$1:$ZZ$1, 0))</f>
        <v/>
      </c>
    </row>
    <row r="191">
      <c r="A191">
        <f>INDEX(resultados!$A$2:$ZZ$229, 185, MATCH($B$1, resultados!$A$1:$ZZ$1, 0))</f>
        <v/>
      </c>
      <c r="B191">
        <f>INDEX(resultados!$A$2:$ZZ$229, 185, MATCH($B$2, resultados!$A$1:$ZZ$1, 0))</f>
        <v/>
      </c>
      <c r="C191">
        <f>INDEX(resultados!$A$2:$ZZ$229, 185, MATCH($B$3, resultados!$A$1:$ZZ$1, 0))</f>
        <v/>
      </c>
    </row>
    <row r="192">
      <c r="A192">
        <f>INDEX(resultados!$A$2:$ZZ$229, 186, MATCH($B$1, resultados!$A$1:$ZZ$1, 0))</f>
        <v/>
      </c>
      <c r="B192">
        <f>INDEX(resultados!$A$2:$ZZ$229, 186, MATCH($B$2, resultados!$A$1:$ZZ$1, 0))</f>
        <v/>
      </c>
      <c r="C192">
        <f>INDEX(resultados!$A$2:$ZZ$229, 186, MATCH($B$3, resultados!$A$1:$ZZ$1, 0))</f>
        <v/>
      </c>
    </row>
    <row r="193">
      <c r="A193">
        <f>INDEX(resultados!$A$2:$ZZ$229, 187, MATCH($B$1, resultados!$A$1:$ZZ$1, 0))</f>
        <v/>
      </c>
      <c r="B193">
        <f>INDEX(resultados!$A$2:$ZZ$229, 187, MATCH($B$2, resultados!$A$1:$ZZ$1, 0))</f>
        <v/>
      </c>
      <c r="C193">
        <f>INDEX(resultados!$A$2:$ZZ$229, 187, MATCH($B$3, resultados!$A$1:$ZZ$1, 0))</f>
        <v/>
      </c>
    </row>
    <row r="194">
      <c r="A194">
        <f>INDEX(resultados!$A$2:$ZZ$229, 188, MATCH($B$1, resultados!$A$1:$ZZ$1, 0))</f>
        <v/>
      </c>
      <c r="B194">
        <f>INDEX(resultados!$A$2:$ZZ$229, 188, MATCH($B$2, resultados!$A$1:$ZZ$1, 0))</f>
        <v/>
      </c>
      <c r="C194">
        <f>INDEX(resultados!$A$2:$ZZ$229, 188, MATCH($B$3, resultados!$A$1:$ZZ$1, 0))</f>
        <v/>
      </c>
    </row>
    <row r="195">
      <c r="A195">
        <f>INDEX(resultados!$A$2:$ZZ$229, 189, MATCH($B$1, resultados!$A$1:$ZZ$1, 0))</f>
        <v/>
      </c>
      <c r="B195">
        <f>INDEX(resultados!$A$2:$ZZ$229, 189, MATCH($B$2, resultados!$A$1:$ZZ$1, 0))</f>
        <v/>
      </c>
      <c r="C195">
        <f>INDEX(resultados!$A$2:$ZZ$229, 189, MATCH($B$3, resultados!$A$1:$ZZ$1, 0))</f>
        <v/>
      </c>
    </row>
    <row r="196">
      <c r="A196">
        <f>INDEX(resultados!$A$2:$ZZ$229, 190, MATCH($B$1, resultados!$A$1:$ZZ$1, 0))</f>
        <v/>
      </c>
      <c r="B196">
        <f>INDEX(resultados!$A$2:$ZZ$229, 190, MATCH($B$2, resultados!$A$1:$ZZ$1, 0))</f>
        <v/>
      </c>
      <c r="C196">
        <f>INDEX(resultados!$A$2:$ZZ$229, 190, MATCH($B$3, resultados!$A$1:$ZZ$1, 0))</f>
        <v/>
      </c>
    </row>
    <row r="197">
      <c r="A197">
        <f>INDEX(resultados!$A$2:$ZZ$229, 191, MATCH($B$1, resultados!$A$1:$ZZ$1, 0))</f>
        <v/>
      </c>
      <c r="B197">
        <f>INDEX(resultados!$A$2:$ZZ$229, 191, MATCH($B$2, resultados!$A$1:$ZZ$1, 0))</f>
        <v/>
      </c>
      <c r="C197">
        <f>INDEX(resultados!$A$2:$ZZ$229, 191, MATCH($B$3, resultados!$A$1:$ZZ$1, 0))</f>
        <v/>
      </c>
    </row>
    <row r="198">
      <c r="A198">
        <f>INDEX(resultados!$A$2:$ZZ$229, 192, MATCH($B$1, resultados!$A$1:$ZZ$1, 0))</f>
        <v/>
      </c>
      <c r="B198">
        <f>INDEX(resultados!$A$2:$ZZ$229, 192, MATCH($B$2, resultados!$A$1:$ZZ$1, 0))</f>
        <v/>
      </c>
      <c r="C198">
        <f>INDEX(resultados!$A$2:$ZZ$229, 192, MATCH($B$3, resultados!$A$1:$ZZ$1, 0))</f>
        <v/>
      </c>
    </row>
    <row r="199">
      <c r="A199">
        <f>INDEX(resultados!$A$2:$ZZ$229, 193, MATCH($B$1, resultados!$A$1:$ZZ$1, 0))</f>
        <v/>
      </c>
      <c r="B199">
        <f>INDEX(resultados!$A$2:$ZZ$229, 193, MATCH($B$2, resultados!$A$1:$ZZ$1, 0))</f>
        <v/>
      </c>
      <c r="C199">
        <f>INDEX(resultados!$A$2:$ZZ$229, 193, MATCH($B$3, resultados!$A$1:$ZZ$1, 0))</f>
        <v/>
      </c>
    </row>
    <row r="200">
      <c r="A200">
        <f>INDEX(resultados!$A$2:$ZZ$229, 194, MATCH($B$1, resultados!$A$1:$ZZ$1, 0))</f>
        <v/>
      </c>
      <c r="B200">
        <f>INDEX(resultados!$A$2:$ZZ$229, 194, MATCH($B$2, resultados!$A$1:$ZZ$1, 0))</f>
        <v/>
      </c>
      <c r="C200">
        <f>INDEX(resultados!$A$2:$ZZ$229, 194, MATCH($B$3, resultados!$A$1:$ZZ$1, 0))</f>
        <v/>
      </c>
    </row>
    <row r="201">
      <c r="A201">
        <f>INDEX(resultados!$A$2:$ZZ$229, 195, MATCH($B$1, resultados!$A$1:$ZZ$1, 0))</f>
        <v/>
      </c>
      <c r="B201">
        <f>INDEX(resultados!$A$2:$ZZ$229, 195, MATCH($B$2, resultados!$A$1:$ZZ$1, 0))</f>
        <v/>
      </c>
      <c r="C201">
        <f>INDEX(resultados!$A$2:$ZZ$229, 195, MATCH($B$3, resultados!$A$1:$ZZ$1, 0))</f>
        <v/>
      </c>
    </row>
    <row r="202">
      <c r="A202">
        <f>INDEX(resultados!$A$2:$ZZ$229, 196, MATCH($B$1, resultados!$A$1:$ZZ$1, 0))</f>
        <v/>
      </c>
      <c r="B202">
        <f>INDEX(resultados!$A$2:$ZZ$229, 196, MATCH($B$2, resultados!$A$1:$ZZ$1, 0))</f>
        <v/>
      </c>
      <c r="C202">
        <f>INDEX(resultados!$A$2:$ZZ$229, 196, MATCH($B$3, resultados!$A$1:$ZZ$1, 0))</f>
        <v/>
      </c>
    </row>
    <row r="203">
      <c r="A203">
        <f>INDEX(resultados!$A$2:$ZZ$229, 197, MATCH($B$1, resultados!$A$1:$ZZ$1, 0))</f>
        <v/>
      </c>
      <c r="B203">
        <f>INDEX(resultados!$A$2:$ZZ$229, 197, MATCH($B$2, resultados!$A$1:$ZZ$1, 0))</f>
        <v/>
      </c>
      <c r="C203">
        <f>INDEX(resultados!$A$2:$ZZ$229, 197, MATCH($B$3, resultados!$A$1:$ZZ$1, 0))</f>
        <v/>
      </c>
    </row>
    <row r="204">
      <c r="A204">
        <f>INDEX(resultados!$A$2:$ZZ$229, 198, MATCH($B$1, resultados!$A$1:$ZZ$1, 0))</f>
        <v/>
      </c>
      <c r="B204">
        <f>INDEX(resultados!$A$2:$ZZ$229, 198, MATCH($B$2, resultados!$A$1:$ZZ$1, 0))</f>
        <v/>
      </c>
      <c r="C204">
        <f>INDEX(resultados!$A$2:$ZZ$229, 198, MATCH($B$3, resultados!$A$1:$ZZ$1, 0))</f>
        <v/>
      </c>
    </row>
    <row r="205">
      <c r="A205">
        <f>INDEX(resultados!$A$2:$ZZ$229, 199, MATCH($B$1, resultados!$A$1:$ZZ$1, 0))</f>
        <v/>
      </c>
      <c r="B205">
        <f>INDEX(resultados!$A$2:$ZZ$229, 199, MATCH($B$2, resultados!$A$1:$ZZ$1, 0))</f>
        <v/>
      </c>
      <c r="C205">
        <f>INDEX(resultados!$A$2:$ZZ$229, 199, MATCH($B$3, resultados!$A$1:$ZZ$1, 0))</f>
        <v/>
      </c>
    </row>
    <row r="206">
      <c r="A206">
        <f>INDEX(resultados!$A$2:$ZZ$229, 200, MATCH($B$1, resultados!$A$1:$ZZ$1, 0))</f>
        <v/>
      </c>
      <c r="B206">
        <f>INDEX(resultados!$A$2:$ZZ$229, 200, MATCH($B$2, resultados!$A$1:$ZZ$1, 0))</f>
        <v/>
      </c>
      <c r="C206">
        <f>INDEX(resultados!$A$2:$ZZ$229, 200, MATCH($B$3, resultados!$A$1:$ZZ$1, 0))</f>
        <v/>
      </c>
    </row>
    <row r="207">
      <c r="A207">
        <f>INDEX(resultados!$A$2:$ZZ$229, 201, MATCH($B$1, resultados!$A$1:$ZZ$1, 0))</f>
        <v/>
      </c>
      <c r="B207">
        <f>INDEX(resultados!$A$2:$ZZ$229, 201, MATCH($B$2, resultados!$A$1:$ZZ$1, 0))</f>
        <v/>
      </c>
      <c r="C207">
        <f>INDEX(resultados!$A$2:$ZZ$229, 201, MATCH($B$3, resultados!$A$1:$ZZ$1, 0))</f>
        <v/>
      </c>
    </row>
    <row r="208">
      <c r="A208">
        <f>INDEX(resultados!$A$2:$ZZ$229, 202, MATCH($B$1, resultados!$A$1:$ZZ$1, 0))</f>
        <v/>
      </c>
      <c r="B208">
        <f>INDEX(resultados!$A$2:$ZZ$229, 202, MATCH($B$2, resultados!$A$1:$ZZ$1, 0))</f>
        <v/>
      </c>
      <c r="C208">
        <f>INDEX(resultados!$A$2:$ZZ$229, 202, MATCH($B$3, resultados!$A$1:$ZZ$1, 0))</f>
        <v/>
      </c>
    </row>
    <row r="209">
      <c r="A209">
        <f>INDEX(resultados!$A$2:$ZZ$229, 203, MATCH($B$1, resultados!$A$1:$ZZ$1, 0))</f>
        <v/>
      </c>
      <c r="B209">
        <f>INDEX(resultados!$A$2:$ZZ$229, 203, MATCH($B$2, resultados!$A$1:$ZZ$1, 0))</f>
        <v/>
      </c>
      <c r="C209">
        <f>INDEX(resultados!$A$2:$ZZ$229, 203, MATCH($B$3, resultados!$A$1:$ZZ$1, 0))</f>
        <v/>
      </c>
    </row>
    <row r="210">
      <c r="A210">
        <f>INDEX(resultados!$A$2:$ZZ$229, 204, MATCH($B$1, resultados!$A$1:$ZZ$1, 0))</f>
        <v/>
      </c>
      <c r="B210">
        <f>INDEX(resultados!$A$2:$ZZ$229, 204, MATCH($B$2, resultados!$A$1:$ZZ$1, 0))</f>
        <v/>
      </c>
      <c r="C210">
        <f>INDEX(resultados!$A$2:$ZZ$229, 204, MATCH($B$3, resultados!$A$1:$ZZ$1, 0))</f>
        <v/>
      </c>
    </row>
    <row r="211">
      <c r="A211">
        <f>INDEX(resultados!$A$2:$ZZ$229, 205, MATCH($B$1, resultados!$A$1:$ZZ$1, 0))</f>
        <v/>
      </c>
      <c r="B211">
        <f>INDEX(resultados!$A$2:$ZZ$229, 205, MATCH($B$2, resultados!$A$1:$ZZ$1, 0))</f>
        <v/>
      </c>
      <c r="C211">
        <f>INDEX(resultados!$A$2:$ZZ$229, 205, MATCH($B$3, resultados!$A$1:$ZZ$1, 0))</f>
        <v/>
      </c>
    </row>
    <row r="212">
      <c r="A212">
        <f>INDEX(resultados!$A$2:$ZZ$229, 206, MATCH($B$1, resultados!$A$1:$ZZ$1, 0))</f>
        <v/>
      </c>
      <c r="B212">
        <f>INDEX(resultados!$A$2:$ZZ$229, 206, MATCH($B$2, resultados!$A$1:$ZZ$1, 0))</f>
        <v/>
      </c>
      <c r="C212">
        <f>INDEX(resultados!$A$2:$ZZ$229, 206, MATCH($B$3, resultados!$A$1:$ZZ$1, 0))</f>
        <v/>
      </c>
    </row>
    <row r="213">
      <c r="A213">
        <f>INDEX(resultados!$A$2:$ZZ$229, 207, MATCH($B$1, resultados!$A$1:$ZZ$1, 0))</f>
        <v/>
      </c>
      <c r="B213">
        <f>INDEX(resultados!$A$2:$ZZ$229, 207, MATCH($B$2, resultados!$A$1:$ZZ$1, 0))</f>
        <v/>
      </c>
      <c r="C213">
        <f>INDEX(resultados!$A$2:$ZZ$229, 207, MATCH($B$3, resultados!$A$1:$ZZ$1, 0))</f>
        <v/>
      </c>
    </row>
    <row r="214">
      <c r="A214">
        <f>INDEX(resultados!$A$2:$ZZ$229, 208, MATCH($B$1, resultados!$A$1:$ZZ$1, 0))</f>
        <v/>
      </c>
      <c r="B214">
        <f>INDEX(resultados!$A$2:$ZZ$229, 208, MATCH($B$2, resultados!$A$1:$ZZ$1, 0))</f>
        <v/>
      </c>
      <c r="C214">
        <f>INDEX(resultados!$A$2:$ZZ$229, 208, MATCH($B$3, resultados!$A$1:$ZZ$1, 0))</f>
        <v/>
      </c>
    </row>
    <row r="215">
      <c r="A215">
        <f>INDEX(resultados!$A$2:$ZZ$229, 209, MATCH($B$1, resultados!$A$1:$ZZ$1, 0))</f>
        <v/>
      </c>
      <c r="B215">
        <f>INDEX(resultados!$A$2:$ZZ$229, 209, MATCH($B$2, resultados!$A$1:$ZZ$1, 0))</f>
        <v/>
      </c>
      <c r="C215">
        <f>INDEX(resultados!$A$2:$ZZ$229, 209, MATCH($B$3, resultados!$A$1:$ZZ$1, 0))</f>
        <v/>
      </c>
    </row>
    <row r="216">
      <c r="A216">
        <f>INDEX(resultados!$A$2:$ZZ$229, 210, MATCH($B$1, resultados!$A$1:$ZZ$1, 0))</f>
        <v/>
      </c>
      <c r="B216">
        <f>INDEX(resultados!$A$2:$ZZ$229, 210, MATCH($B$2, resultados!$A$1:$ZZ$1, 0))</f>
        <v/>
      </c>
      <c r="C216">
        <f>INDEX(resultados!$A$2:$ZZ$229, 210, MATCH($B$3, resultados!$A$1:$ZZ$1, 0))</f>
        <v/>
      </c>
    </row>
    <row r="217">
      <c r="A217">
        <f>INDEX(resultados!$A$2:$ZZ$229, 211, MATCH($B$1, resultados!$A$1:$ZZ$1, 0))</f>
        <v/>
      </c>
      <c r="B217">
        <f>INDEX(resultados!$A$2:$ZZ$229, 211, MATCH($B$2, resultados!$A$1:$ZZ$1, 0))</f>
        <v/>
      </c>
      <c r="C217">
        <f>INDEX(resultados!$A$2:$ZZ$229, 211, MATCH($B$3, resultados!$A$1:$ZZ$1, 0))</f>
        <v/>
      </c>
    </row>
    <row r="218">
      <c r="A218">
        <f>INDEX(resultados!$A$2:$ZZ$229, 212, MATCH($B$1, resultados!$A$1:$ZZ$1, 0))</f>
        <v/>
      </c>
      <c r="B218">
        <f>INDEX(resultados!$A$2:$ZZ$229, 212, MATCH($B$2, resultados!$A$1:$ZZ$1, 0))</f>
        <v/>
      </c>
      <c r="C218">
        <f>INDEX(resultados!$A$2:$ZZ$229, 212, MATCH($B$3, resultados!$A$1:$ZZ$1, 0))</f>
        <v/>
      </c>
    </row>
    <row r="219">
      <c r="A219">
        <f>INDEX(resultados!$A$2:$ZZ$229, 213, MATCH($B$1, resultados!$A$1:$ZZ$1, 0))</f>
        <v/>
      </c>
      <c r="B219">
        <f>INDEX(resultados!$A$2:$ZZ$229, 213, MATCH($B$2, resultados!$A$1:$ZZ$1, 0))</f>
        <v/>
      </c>
      <c r="C219">
        <f>INDEX(resultados!$A$2:$ZZ$229, 213, MATCH($B$3, resultados!$A$1:$ZZ$1, 0))</f>
        <v/>
      </c>
    </row>
    <row r="220">
      <c r="A220">
        <f>INDEX(resultados!$A$2:$ZZ$229, 214, MATCH($B$1, resultados!$A$1:$ZZ$1, 0))</f>
        <v/>
      </c>
      <c r="B220">
        <f>INDEX(resultados!$A$2:$ZZ$229, 214, MATCH($B$2, resultados!$A$1:$ZZ$1, 0))</f>
        <v/>
      </c>
      <c r="C220">
        <f>INDEX(resultados!$A$2:$ZZ$229, 214, MATCH($B$3, resultados!$A$1:$ZZ$1, 0))</f>
        <v/>
      </c>
    </row>
    <row r="221">
      <c r="A221">
        <f>INDEX(resultados!$A$2:$ZZ$229, 215, MATCH($B$1, resultados!$A$1:$ZZ$1, 0))</f>
        <v/>
      </c>
      <c r="B221">
        <f>INDEX(resultados!$A$2:$ZZ$229, 215, MATCH($B$2, resultados!$A$1:$ZZ$1, 0))</f>
        <v/>
      </c>
      <c r="C221">
        <f>INDEX(resultados!$A$2:$ZZ$229, 215, MATCH($B$3, resultados!$A$1:$ZZ$1, 0))</f>
        <v/>
      </c>
    </row>
    <row r="222">
      <c r="A222">
        <f>INDEX(resultados!$A$2:$ZZ$229, 216, MATCH($B$1, resultados!$A$1:$ZZ$1, 0))</f>
        <v/>
      </c>
      <c r="B222">
        <f>INDEX(resultados!$A$2:$ZZ$229, 216, MATCH($B$2, resultados!$A$1:$ZZ$1, 0))</f>
        <v/>
      </c>
      <c r="C222">
        <f>INDEX(resultados!$A$2:$ZZ$229, 216, MATCH($B$3, resultados!$A$1:$ZZ$1, 0))</f>
        <v/>
      </c>
    </row>
    <row r="223">
      <c r="A223">
        <f>INDEX(resultados!$A$2:$ZZ$229, 217, MATCH($B$1, resultados!$A$1:$ZZ$1, 0))</f>
        <v/>
      </c>
      <c r="B223">
        <f>INDEX(resultados!$A$2:$ZZ$229, 217, MATCH($B$2, resultados!$A$1:$ZZ$1, 0))</f>
        <v/>
      </c>
      <c r="C223">
        <f>INDEX(resultados!$A$2:$ZZ$229, 217, MATCH($B$3, resultados!$A$1:$ZZ$1, 0))</f>
        <v/>
      </c>
    </row>
    <row r="224">
      <c r="A224">
        <f>INDEX(resultados!$A$2:$ZZ$229, 218, MATCH($B$1, resultados!$A$1:$ZZ$1, 0))</f>
        <v/>
      </c>
      <c r="B224">
        <f>INDEX(resultados!$A$2:$ZZ$229, 218, MATCH($B$2, resultados!$A$1:$ZZ$1, 0))</f>
        <v/>
      </c>
      <c r="C224">
        <f>INDEX(resultados!$A$2:$ZZ$229, 218, MATCH($B$3, resultados!$A$1:$ZZ$1, 0))</f>
        <v/>
      </c>
    </row>
    <row r="225">
      <c r="A225">
        <f>INDEX(resultados!$A$2:$ZZ$229, 219, MATCH($B$1, resultados!$A$1:$ZZ$1, 0))</f>
        <v/>
      </c>
      <c r="B225">
        <f>INDEX(resultados!$A$2:$ZZ$229, 219, MATCH($B$2, resultados!$A$1:$ZZ$1, 0))</f>
        <v/>
      </c>
      <c r="C225">
        <f>INDEX(resultados!$A$2:$ZZ$229, 219, MATCH($B$3, resultados!$A$1:$ZZ$1, 0))</f>
        <v/>
      </c>
    </row>
    <row r="226">
      <c r="A226">
        <f>INDEX(resultados!$A$2:$ZZ$229, 220, MATCH($B$1, resultados!$A$1:$ZZ$1, 0))</f>
        <v/>
      </c>
      <c r="B226">
        <f>INDEX(resultados!$A$2:$ZZ$229, 220, MATCH($B$2, resultados!$A$1:$ZZ$1, 0))</f>
        <v/>
      </c>
      <c r="C226">
        <f>INDEX(resultados!$A$2:$ZZ$229, 220, MATCH($B$3, resultados!$A$1:$ZZ$1, 0))</f>
        <v/>
      </c>
    </row>
    <row r="227">
      <c r="A227">
        <f>INDEX(resultados!$A$2:$ZZ$229, 221, MATCH($B$1, resultados!$A$1:$ZZ$1, 0))</f>
        <v/>
      </c>
      <c r="B227">
        <f>INDEX(resultados!$A$2:$ZZ$229, 221, MATCH($B$2, resultados!$A$1:$ZZ$1, 0))</f>
        <v/>
      </c>
      <c r="C227">
        <f>INDEX(resultados!$A$2:$ZZ$229, 221, MATCH($B$3, resultados!$A$1:$ZZ$1, 0))</f>
        <v/>
      </c>
    </row>
    <row r="228">
      <c r="A228">
        <f>INDEX(resultados!$A$2:$ZZ$229, 222, MATCH($B$1, resultados!$A$1:$ZZ$1, 0))</f>
        <v/>
      </c>
      <c r="B228">
        <f>INDEX(resultados!$A$2:$ZZ$229, 222, MATCH($B$2, resultados!$A$1:$ZZ$1, 0))</f>
        <v/>
      </c>
      <c r="C228">
        <f>INDEX(resultados!$A$2:$ZZ$229, 222, MATCH($B$3, resultados!$A$1:$ZZ$1, 0))</f>
        <v/>
      </c>
    </row>
    <row r="229">
      <c r="A229">
        <f>INDEX(resultados!$A$2:$ZZ$229, 223, MATCH($B$1, resultados!$A$1:$ZZ$1, 0))</f>
        <v/>
      </c>
      <c r="B229">
        <f>INDEX(resultados!$A$2:$ZZ$229, 223, MATCH($B$2, resultados!$A$1:$ZZ$1, 0))</f>
        <v/>
      </c>
      <c r="C229">
        <f>INDEX(resultados!$A$2:$ZZ$229, 223, MATCH($B$3, resultados!$A$1:$ZZ$1, 0))</f>
        <v/>
      </c>
    </row>
    <row r="230">
      <c r="A230">
        <f>INDEX(resultados!$A$2:$ZZ$229, 224, MATCH($B$1, resultados!$A$1:$ZZ$1, 0))</f>
        <v/>
      </c>
      <c r="B230">
        <f>INDEX(resultados!$A$2:$ZZ$229, 224, MATCH($B$2, resultados!$A$1:$ZZ$1, 0))</f>
        <v/>
      </c>
      <c r="C230">
        <f>INDEX(resultados!$A$2:$ZZ$229, 224, MATCH($B$3, resultados!$A$1:$ZZ$1, 0))</f>
        <v/>
      </c>
    </row>
    <row r="231">
      <c r="A231">
        <f>INDEX(resultados!$A$2:$ZZ$229, 225, MATCH($B$1, resultados!$A$1:$ZZ$1, 0))</f>
        <v/>
      </c>
      <c r="B231">
        <f>INDEX(resultados!$A$2:$ZZ$229, 225, MATCH($B$2, resultados!$A$1:$ZZ$1, 0))</f>
        <v/>
      </c>
      <c r="C231">
        <f>INDEX(resultados!$A$2:$ZZ$229, 225, MATCH($B$3, resultados!$A$1:$ZZ$1, 0))</f>
        <v/>
      </c>
    </row>
    <row r="232">
      <c r="A232">
        <f>INDEX(resultados!$A$2:$ZZ$229, 226, MATCH($B$1, resultados!$A$1:$ZZ$1, 0))</f>
        <v/>
      </c>
      <c r="B232">
        <f>INDEX(resultados!$A$2:$ZZ$229, 226, MATCH($B$2, resultados!$A$1:$ZZ$1, 0))</f>
        <v/>
      </c>
      <c r="C232">
        <f>INDEX(resultados!$A$2:$ZZ$229, 226, MATCH($B$3, resultados!$A$1:$ZZ$1, 0))</f>
        <v/>
      </c>
    </row>
    <row r="233">
      <c r="A233">
        <f>INDEX(resultados!$A$2:$ZZ$229, 227, MATCH($B$1, resultados!$A$1:$ZZ$1, 0))</f>
        <v/>
      </c>
      <c r="B233">
        <f>INDEX(resultados!$A$2:$ZZ$229, 227, MATCH($B$2, resultados!$A$1:$ZZ$1, 0))</f>
        <v/>
      </c>
      <c r="C233">
        <f>INDEX(resultados!$A$2:$ZZ$229, 227, MATCH($B$3, resultados!$A$1:$ZZ$1, 0))</f>
        <v/>
      </c>
    </row>
    <row r="234">
      <c r="A234">
        <f>INDEX(resultados!$A$2:$ZZ$229, 228, MATCH($B$1, resultados!$A$1:$ZZ$1, 0))</f>
        <v/>
      </c>
      <c r="B234">
        <f>INDEX(resultados!$A$2:$ZZ$229, 228, MATCH($B$2, resultados!$A$1:$ZZ$1, 0))</f>
        <v/>
      </c>
      <c r="C234">
        <f>INDEX(resultados!$A$2:$ZZ$229, 228,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2024-09-25T21:11:58Z</dcterms:created>
  <dcterms:modified xmlns:dcterms="http://purl.org/dc/terms/" xmlns:xsi="http://www.w3.org/2001/XMLSchema-instance" xsi:type="dcterms:W3CDTF">2024-09-25T21:11:58Z</dcterms:modified>
</cp:coreProperties>
</file>