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xVal>
          <yVal>
            <numRef>
              <f>gráficos!$B$7:$B$142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  <c r="AA2" t="n">
        <v>11393.48651026277</v>
      </c>
      <c r="AB2" t="n">
        <v>15589.07088849233</v>
      </c>
      <c r="AC2" t="n">
        <v>14101.27184229244</v>
      </c>
      <c r="AD2" t="n">
        <v>11393486.51026277</v>
      </c>
      <c r="AE2" t="n">
        <v>15589070.88849233</v>
      </c>
      <c r="AF2" t="n">
        <v>1.33610009150732e-06</v>
      </c>
      <c r="AG2" t="n">
        <v>118</v>
      </c>
      <c r="AH2" t="n">
        <v>14101271.84229244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  <c r="AA3" t="n">
        <v>3933.250431594232</v>
      </c>
      <c r="AB3" t="n">
        <v>5381.646763269956</v>
      </c>
      <c r="AC3" t="n">
        <v>4868.029949371939</v>
      </c>
      <c r="AD3" t="n">
        <v>3933250.431594233</v>
      </c>
      <c r="AE3" t="n">
        <v>5381646.763269956</v>
      </c>
      <c r="AF3" t="n">
        <v>2.518136202911315e-06</v>
      </c>
      <c r="AG3" t="n">
        <v>63</v>
      </c>
      <c r="AH3" t="n">
        <v>4868029.94937194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  <c r="AA4" t="n">
        <v>3052.620716143144</v>
      </c>
      <c r="AB4" t="n">
        <v>4176.730335948604</v>
      </c>
      <c r="AC4" t="n">
        <v>3778.109054763355</v>
      </c>
      <c r="AD4" t="n">
        <v>3052620.716143144</v>
      </c>
      <c r="AE4" t="n">
        <v>4176730.335948604</v>
      </c>
      <c r="AF4" t="n">
        <v>2.950193379386898e-06</v>
      </c>
      <c r="AG4" t="n">
        <v>54</v>
      </c>
      <c r="AH4" t="n">
        <v>3778109.054763355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  <c r="AA5" t="n">
        <v>2704.177820759248</v>
      </c>
      <c r="AB5" t="n">
        <v>3699.975394268702</v>
      </c>
      <c r="AC5" t="n">
        <v>3346.854935587638</v>
      </c>
      <c r="AD5" t="n">
        <v>2704177.820759248</v>
      </c>
      <c r="AE5" t="n">
        <v>3699975.394268702</v>
      </c>
      <c r="AF5" t="n">
        <v>3.175827423596902e-06</v>
      </c>
      <c r="AG5" t="n">
        <v>50</v>
      </c>
      <c r="AH5" t="n">
        <v>3346854.935587638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  <c r="AA6" t="n">
        <v>2505.228029714839</v>
      </c>
      <c r="AB6" t="n">
        <v>3427.763513116398</v>
      </c>
      <c r="AC6" t="n">
        <v>3100.622574320745</v>
      </c>
      <c r="AD6" t="n">
        <v>2505228.029714839</v>
      </c>
      <c r="AE6" t="n">
        <v>3427763.513116398</v>
      </c>
      <c r="AF6" t="n">
        <v>3.3219810281937e-06</v>
      </c>
      <c r="AG6" t="n">
        <v>48</v>
      </c>
      <c r="AH6" t="n">
        <v>3100622.574320745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  <c r="AA7" t="n">
        <v>2370.035281778698</v>
      </c>
      <c r="AB7" t="n">
        <v>3242.786831107057</v>
      </c>
      <c r="AC7" t="n">
        <v>2933.299807225979</v>
      </c>
      <c r="AD7" t="n">
        <v>2370035.281778698</v>
      </c>
      <c r="AE7" t="n">
        <v>3242786.831107058</v>
      </c>
      <c r="AF7" t="n">
        <v>3.419542326107541e-06</v>
      </c>
      <c r="AG7" t="n">
        <v>46</v>
      </c>
      <c r="AH7" t="n">
        <v>2933299.807225979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  <c r="AA8" t="n">
        <v>2272.49467358144</v>
      </c>
      <c r="AB8" t="n">
        <v>3109.327467783632</v>
      </c>
      <c r="AC8" t="n">
        <v>2812.577618226754</v>
      </c>
      <c r="AD8" t="n">
        <v>2272494.67358144</v>
      </c>
      <c r="AE8" t="n">
        <v>3109327.467783632</v>
      </c>
      <c r="AF8" t="n">
        <v>3.49111239021422e-06</v>
      </c>
      <c r="AG8" t="n">
        <v>45</v>
      </c>
      <c r="AH8" t="n">
        <v>2812577.618226754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  <c r="AA9" t="n">
        <v>2201.499630000199</v>
      </c>
      <c r="AB9" t="n">
        <v>3012.188917075502</v>
      </c>
      <c r="AC9" t="n">
        <v>2724.709834463399</v>
      </c>
      <c r="AD9" t="n">
        <v>2201499.630000199</v>
      </c>
      <c r="AE9" t="n">
        <v>3012188.917075502</v>
      </c>
      <c r="AF9" t="n">
        <v>3.547991756951634e-06</v>
      </c>
      <c r="AG9" t="n">
        <v>45</v>
      </c>
      <c r="AH9" t="n">
        <v>2724709.834463399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  <c r="AA10" t="n">
        <v>2130.196936807434</v>
      </c>
      <c r="AB10" t="n">
        <v>2914.629426596172</v>
      </c>
      <c r="AC10" t="n">
        <v>2636.461284829925</v>
      </c>
      <c r="AD10" t="n">
        <v>2130196.936807434</v>
      </c>
      <c r="AE10" t="n">
        <v>2914629.426596172</v>
      </c>
      <c r="AF10" t="n">
        <v>3.593193902703221e-06</v>
      </c>
      <c r="AG10" t="n">
        <v>44</v>
      </c>
      <c r="AH10" t="n">
        <v>2636461.284829925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  <c r="AA11" t="n">
        <v>2115.683064287114</v>
      </c>
      <c r="AB11" t="n">
        <v>2894.770905907005</v>
      </c>
      <c r="AC11" t="n">
        <v>2618.498033483724</v>
      </c>
      <c r="AD11" t="n">
        <v>2115683.064287114</v>
      </c>
      <c r="AE11" t="n">
        <v>2894770.905907005</v>
      </c>
      <c r="AF11" t="n">
        <v>3.589427057223922e-06</v>
      </c>
      <c r="AG11" t="n">
        <v>44</v>
      </c>
      <c r="AH11" t="n">
        <v>2618498.033483724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  <c r="AA12" t="n">
        <v>2034.647469664292</v>
      </c>
      <c r="AB12" t="n">
        <v>2783.894430305939</v>
      </c>
      <c r="AC12" t="n">
        <v>2518.203453097913</v>
      </c>
      <c r="AD12" t="n">
        <v>2034647.469664292</v>
      </c>
      <c r="AE12" t="n">
        <v>2783894.430305939</v>
      </c>
      <c r="AF12" t="n">
        <v>3.647813162153055e-06</v>
      </c>
      <c r="AG12" t="n">
        <v>44</v>
      </c>
      <c r="AH12" t="n">
        <v>2518203.453097912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  <c r="AA13" t="n">
        <v>1978.288007556378</v>
      </c>
      <c r="AB13" t="n">
        <v>2706.780927845905</v>
      </c>
      <c r="AC13" t="n">
        <v>2448.449555083184</v>
      </c>
      <c r="AD13" t="n">
        <v>1978288.007556378</v>
      </c>
      <c r="AE13" t="n">
        <v>2706780.927845906</v>
      </c>
      <c r="AF13" t="n">
        <v>3.673427711412287e-06</v>
      </c>
      <c r="AG13" t="n">
        <v>43</v>
      </c>
      <c r="AH13" t="n">
        <v>2448449.555083184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  <c r="AA14" t="n">
        <v>1952.072737229414</v>
      </c>
      <c r="AB14" t="n">
        <v>2670.912038448449</v>
      </c>
      <c r="AC14" t="n">
        <v>2416.003942147519</v>
      </c>
      <c r="AD14" t="n">
        <v>1952072.737229414</v>
      </c>
      <c r="AE14" t="n">
        <v>2670912.03844845</v>
      </c>
      <c r="AF14" t="n">
        <v>3.688118408781553e-06</v>
      </c>
      <c r="AG14" t="n">
        <v>43</v>
      </c>
      <c r="AH14" t="n">
        <v>2416003.942147519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  <c r="AA15" t="n">
        <v>1956.085344684424</v>
      </c>
      <c r="AB15" t="n">
        <v>2676.402264992141</v>
      </c>
      <c r="AC15" t="n">
        <v>2420.970189175462</v>
      </c>
      <c r="AD15" t="n">
        <v>1956085.344684424</v>
      </c>
      <c r="AE15" t="n">
        <v>2676402.264992141</v>
      </c>
      <c r="AF15" t="n">
        <v>3.686611670589833e-06</v>
      </c>
      <c r="AG15" t="n">
        <v>43</v>
      </c>
      <c r="AH15" t="n">
        <v>2420970.189175462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  <c r="AA16" t="n">
        <v>1959.377452344784</v>
      </c>
      <c r="AB16" t="n">
        <v>2680.906671930587</v>
      </c>
      <c r="AC16" t="n">
        <v>2425.044701837677</v>
      </c>
      <c r="AD16" t="n">
        <v>1959377.452344784</v>
      </c>
      <c r="AE16" t="n">
        <v>2680906.671930586</v>
      </c>
      <c r="AF16" t="n">
        <v>3.690378516069132e-06</v>
      </c>
      <c r="AG16" t="n">
        <v>43</v>
      </c>
      <c r="AH16" t="n">
        <v>2425044.701837677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0.4517</v>
      </c>
      <c r="E2" t="n">
        <v>221.4</v>
      </c>
      <c r="F2" t="n">
        <v>170.2</v>
      </c>
      <c r="G2" t="n">
        <v>6.73</v>
      </c>
      <c r="H2" t="n">
        <v>0.11</v>
      </c>
      <c r="I2" t="n">
        <v>1517</v>
      </c>
      <c r="J2" t="n">
        <v>159.12</v>
      </c>
      <c r="K2" t="n">
        <v>50.28</v>
      </c>
      <c r="L2" t="n">
        <v>1</v>
      </c>
      <c r="M2" t="n">
        <v>1515</v>
      </c>
      <c r="N2" t="n">
        <v>27.84</v>
      </c>
      <c r="O2" t="n">
        <v>19859.16</v>
      </c>
      <c r="P2" t="n">
        <v>2063.47</v>
      </c>
      <c r="Q2" t="n">
        <v>5798.2</v>
      </c>
      <c r="R2" t="n">
        <v>2743.13</v>
      </c>
      <c r="S2" t="n">
        <v>167.7</v>
      </c>
      <c r="T2" t="n">
        <v>1280692.64</v>
      </c>
      <c r="U2" t="n">
        <v>0.06</v>
      </c>
      <c r="V2" t="n">
        <v>0.55</v>
      </c>
      <c r="W2" t="n">
        <v>2.71</v>
      </c>
      <c r="X2" t="n">
        <v>75.64</v>
      </c>
      <c r="Y2" t="n">
        <v>0.5</v>
      </c>
      <c r="Z2" t="n">
        <v>10</v>
      </c>
      <c r="AA2" t="n">
        <v>6981.264354956038</v>
      </c>
      <c r="AB2" t="n">
        <v>9552.07388209778</v>
      </c>
      <c r="AC2" t="n">
        <v>8640.437357209901</v>
      </c>
      <c r="AD2" t="n">
        <v>6981264.354956038</v>
      </c>
      <c r="AE2" t="n">
        <v>9552073.882097781</v>
      </c>
      <c r="AF2" t="n">
        <v>1.861736849990426e-06</v>
      </c>
      <c r="AG2" t="n">
        <v>93</v>
      </c>
      <c r="AH2" t="n">
        <v>8640437.3572099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0.7299</v>
      </c>
      <c r="E3" t="n">
        <v>137</v>
      </c>
      <c r="F3" t="n">
        <v>118.34</v>
      </c>
      <c r="G3" t="n">
        <v>14</v>
      </c>
      <c r="H3" t="n">
        <v>0.22</v>
      </c>
      <c r="I3" t="n">
        <v>507</v>
      </c>
      <c r="J3" t="n">
        <v>160.54</v>
      </c>
      <c r="K3" t="n">
        <v>50.28</v>
      </c>
      <c r="L3" t="n">
        <v>2</v>
      </c>
      <c r="M3" t="n">
        <v>505</v>
      </c>
      <c r="N3" t="n">
        <v>28.26</v>
      </c>
      <c r="O3" t="n">
        <v>20034.4</v>
      </c>
      <c r="P3" t="n">
        <v>1398.37</v>
      </c>
      <c r="Q3" t="n">
        <v>5797.36</v>
      </c>
      <c r="R3" t="n">
        <v>975.0599999999999</v>
      </c>
      <c r="S3" t="n">
        <v>167.7</v>
      </c>
      <c r="T3" t="n">
        <v>401705.37</v>
      </c>
      <c r="U3" t="n">
        <v>0.17</v>
      </c>
      <c r="V3" t="n">
        <v>0.8</v>
      </c>
      <c r="W3" t="n">
        <v>1.09</v>
      </c>
      <c r="X3" t="n">
        <v>23.79</v>
      </c>
      <c r="Y3" t="n">
        <v>0.5</v>
      </c>
      <c r="Z3" t="n">
        <v>10</v>
      </c>
      <c r="AA3" t="n">
        <v>3136.966531087131</v>
      </c>
      <c r="AB3" t="n">
        <v>4292.136001029709</v>
      </c>
      <c r="AC3" t="n">
        <v>3882.500565141983</v>
      </c>
      <c r="AD3" t="n">
        <v>3136966.531087131</v>
      </c>
      <c r="AE3" t="n">
        <v>4292136.001029709</v>
      </c>
      <c r="AF3" t="n">
        <v>3.008372209006003e-06</v>
      </c>
      <c r="AG3" t="n">
        <v>58</v>
      </c>
      <c r="AH3" t="n">
        <v>3882500.565141983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</v>
      </c>
      <c r="E4" t="n">
        <v>120.48</v>
      </c>
      <c r="F4" t="n">
        <v>108.46</v>
      </c>
      <c r="G4" t="n">
        <v>21.62</v>
      </c>
      <c r="H4" t="n">
        <v>0.33</v>
      </c>
      <c r="I4" t="n">
        <v>301</v>
      </c>
      <c r="J4" t="n">
        <v>161.97</v>
      </c>
      <c r="K4" t="n">
        <v>50.28</v>
      </c>
      <c r="L4" t="n">
        <v>3</v>
      </c>
      <c r="M4" t="n">
        <v>299</v>
      </c>
      <c r="N4" t="n">
        <v>28.69</v>
      </c>
      <c r="O4" t="n">
        <v>20210.21</v>
      </c>
      <c r="P4" t="n">
        <v>1248.77</v>
      </c>
      <c r="Q4" t="n">
        <v>5797.17</v>
      </c>
      <c r="R4" t="n">
        <v>639.59</v>
      </c>
      <c r="S4" t="n">
        <v>167.7</v>
      </c>
      <c r="T4" t="n">
        <v>235003.48</v>
      </c>
      <c r="U4" t="n">
        <v>0.26</v>
      </c>
      <c r="V4" t="n">
        <v>0.87</v>
      </c>
      <c r="W4" t="n">
        <v>0.76</v>
      </c>
      <c r="X4" t="n">
        <v>13.92</v>
      </c>
      <c r="Y4" t="n">
        <v>0.5</v>
      </c>
      <c r="Z4" t="n">
        <v>10</v>
      </c>
      <c r="AA4" t="n">
        <v>2535.6327237945</v>
      </c>
      <c r="AB4" t="n">
        <v>3469.364556916626</v>
      </c>
      <c r="AC4" t="n">
        <v>3138.25327288811</v>
      </c>
      <c r="AD4" t="n">
        <v>2535632.7237945</v>
      </c>
      <c r="AE4" t="n">
        <v>3469364.556916626</v>
      </c>
      <c r="AF4" t="n">
        <v>3.42094661388544e-06</v>
      </c>
      <c r="AG4" t="n">
        <v>51</v>
      </c>
      <c r="AH4" t="n">
        <v>3138253.27288811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0.8821</v>
      </c>
      <c r="E5" t="n">
        <v>113.36</v>
      </c>
      <c r="F5" t="n">
        <v>104.24</v>
      </c>
      <c r="G5" t="n">
        <v>29.64</v>
      </c>
      <c r="H5" t="n">
        <v>0.43</v>
      </c>
      <c r="I5" t="n">
        <v>211</v>
      </c>
      <c r="J5" t="n">
        <v>163.4</v>
      </c>
      <c r="K5" t="n">
        <v>50.28</v>
      </c>
      <c r="L5" t="n">
        <v>4</v>
      </c>
      <c r="M5" t="n">
        <v>209</v>
      </c>
      <c r="N5" t="n">
        <v>29.12</v>
      </c>
      <c r="O5" t="n">
        <v>20386.62</v>
      </c>
      <c r="P5" t="n">
        <v>1167.55</v>
      </c>
      <c r="Q5" t="n">
        <v>5797.04</v>
      </c>
      <c r="R5" t="n">
        <v>496.56</v>
      </c>
      <c r="S5" t="n">
        <v>167.7</v>
      </c>
      <c r="T5" t="n">
        <v>163935.91</v>
      </c>
      <c r="U5" t="n">
        <v>0.34</v>
      </c>
      <c r="V5" t="n">
        <v>0.9</v>
      </c>
      <c r="W5" t="n">
        <v>0.61</v>
      </c>
      <c r="X5" t="n">
        <v>9.699999999999999</v>
      </c>
      <c r="Y5" t="n">
        <v>0.5</v>
      </c>
      <c r="Z5" t="n">
        <v>10</v>
      </c>
      <c r="AA5" t="n">
        <v>2279.293081020837</v>
      </c>
      <c r="AB5" t="n">
        <v>3118.629348766784</v>
      </c>
      <c r="AC5" t="n">
        <v>2820.991740744146</v>
      </c>
      <c r="AD5" t="n">
        <v>2279293.081020837</v>
      </c>
      <c r="AE5" t="n">
        <v>3118629.348766784</v>
      </c>
      <c r="AF5" t="n">
        <v>3.635683142299213e-06</v>
      </c>
      <c r="AG5" t="n">
        <v>48</v>
      </c>
      <c r="AH5" t="n">
        <v>2820991.740744146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0.9144</v>
      </c>
      <c r="E6" t="n">
        <v>109.37</v>
      </c>
      <c r="F6" t="n">
        <v>101.89</v>
      </c>
      <c r="G6" t="n">
        <v>38.21</v>
      </c>
      <c r="H6" t="n">
        <v>0.54</v>
      </c>
      <c r="I6" t="n">
        <v>160</v>
      </c>
      <c r="J6" t="n">
        <v>164.83</v>
      </c>
      <c r="K6" t="n">
        <v>50.28</v>
      </c>
      <c r="L6" t="n">
        <v>5</v>
      </c>
      <c r="M6" t="n">
        <v>158</v>
      </c>
      <c r="N6" t="n">
        <v>29.55</v>
      </c>
      <c r="O6" t="n">
        <v>20563.61</v>
      </c>
      <c r="P6" t="n">
        <v>1107.39</v>
      </c>
      <c r="Q6" t="n">
        <v>5796.99</v>
      </c>
      <c r="R6" t="n">
        <v>416.76</v>
      </c>
      <c r="S6" t="n">
        <v>167.7</v>
      </c>
      <c r="T6" t="n">
        <v>124289.81</v>
      </c>
      <c r="U6" t="n">
        <v>0.4</v>
      </c>
      <c r="V6" t="n">
        <v>0.92</v>
      </c>
      <c r="W6" t="n">
        <v>0.54</v>
      </c>
      <c r="X6" t="n">
        <v>7.35</v>
      </c>
      <c r="Y6" t="n">
        <v>0.5</v>
      </c>
      <c r="Z6" t="n">
        <v>10</v>
      </c>
      <c r="AA6" t="n">
        <v>2124.270539671537</v>
      </c>
      <c r="AB6" t="n">
        <v>2906.520668580649</v>
      </c>
      <c r="AC6" t="n">
        <v>2629.126415298691</v>
      </c>
      <c r="AD6" t="n">
        <v>2124270.539671537</v>
      </c>
      <c r="AE6" t="n">
        <v>2906520.668580649</v>
      </c>
      <c r="AF6" t="n">
        <v>3.768811546670899e-06</v>
      </c>
      <c r="AG6" t="n">
        <v>46</v>
      </c>
      <c r="AH6" t="n">
        <v>2629126.415298691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100.33</v>
      </c>
      <c r="G7" t="n">
        <v>47.03</v>
      </c>
      <c r="H7" t="n">
        <v>0.64</v>
      </c>
      <c r="I7" t="n">
        <v>128</v>
      </c>
      <c r="J7" t="n">
        <v>166.27</v>
      </c>
      <c r="K7" t="n">
        <v>50.28</v>
      </c>
      <c r="L7" t="n">
        <v>6</v>
      </c>
      <c r="M7" t="n">
        <v>126</v>
      </c>
      <c r="N7" t="n">
        <v>29.99</v>
      </c>
      <c r="O7" t="n">
        <v>20741.2</v>
      </c>
      <c r="P7" t="n">
        <v>1055.75</v>
      </c>
      <c r="Q7" t="n">
        <v>5797.04</v>
      </c>
      <c r="R7" t="n">
        <v>364.34</v>
      </c>
      <c r="S7" t="n">
        <v>167.7</v>
      </c>
      <c r="T7" t="n">
        <v>98240.99000000001</v>
      </c>
      <c r="U7" t="n">
        <v>0.46</v>
      </c>
      <c r="V7" t="n">
        <v>0.9399999999999999</v>
      </c>
      <c r="W7" t="n">
        <v>0.47</v>
      </c>
      <c r="X7" t="n">
        <v>5.79</v>
      </c>
      <c r="Y7" t="n">
        <v>0.5</v>
      </c>
      <c r="Z7" t="n">
        <v>10</v>
      </c>
      <c r="AA7" t="n">
        <v>2017.732124894589</v>
      </c>
      <c r="AB7" t="n">
        <v>2760.750109339689</v>
      </c>
      <c r="AC7" t="n">
        <v>2497.267993641422</v>
      </c>
      <c r="AD7" t="n">
        <v>2017732.124894589</v>
      </c>
      <c r="AE7" t="n">
        <v>2760750.109339688</v>
      </c>
      <c r="AF7" t="n">
        <v>3.859899402293632e-06</v>
      </c>
      <c r="AG7" t="n">
        <v>45</v>
      </c>
      <c r="AH7" t="n">
        <v>2497267.993641422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0.9537</v>
      </c>
      <c r="E8" t="n">
        <v>104.85</v>
      </c>
      <c r="F8" t="n">
        <v>99.18000000000001</v>
      </c>
      <c r="G8" t="n">
        <v>57.22</v>
      </c>
      <c r="H8" t="n">
        <v>0.74</v>
      </c>
      <c r="I8" t="n">
        <v>104</v>
      </c>
      <c r="J8" t="n">
        <v>167.72</v>
      </c>
      <c r="K8" t="n">
        <v>50.28</v>
      </c>
      <c r="L8" t="n">
        <v>7</v>
      </c>
      <c r="M8" t="n">
        <v>102</v>
      </c>
      <c r="N8" t="n">
        <v>30.44</v>
      </c>
      <c r="O8" t="n">
        <v>20919.39</v>
      </c>
      <c r="P8" t="n">
        <v>1004.65</v>
      </c>
      <c r="Q8" t="n">
        <v>5797.08</v>
      </c>
      <c r="R8" t="n">
        <v>324.87</v>
      </c>
      <c r="S8" t="n">
        <v>167.7</v>
      </c>
      <c r="T8" t="n">
        <v>78626.33</v>
      </c>
      <c r="U8" t="n">
        <v>0.52</v>
      </c>
      <c r="V8" t="n">
        <v>0.95</v>
      </c>
      <c r="W8" t="n">
        <v>0.44</v>
      </c>
      <c r="X8" t="n">
        <v>4.64</v>
      </c>
      <c r="Y8" t="n">
        <v>0.5</v>
      </c>
      <c r="Z8" t="n">
        <v>10</v>
      </c>
      <c r="AA8" t="n">
        <v>1926.163023659801</v>
      </c>
      <c r="AB8" t="n">
        <v>2635.461225286616</v>
      </c>
      <c r="AC8" t="n">
        <v>2383.936504838322</v>
      </c>
      <c r="AD8" t="n">
        <v>1926163.023659801</v>
      </c>
      <c r="AE8" t="n">
        <v>2635461.225286616</v>
      </c>
      <c r="AF8" t="n">
        <v>3.930791308027162e-06</v>
      </c>
      <c r="AG8" t="n">
        <v>44</v>
      </c>
      <c r="AH8" t="n">
        <v>2383936.504838322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0.9717</v>
      </c>
      <c r="E9" t="n">
        <v>102.91</v>
      </c>
      <c r="F9" t="n">
        <v>97.81</v>
      </c>
      <c r="G9" t="n">
        <v>68.23999999999999</v>
      </c>
      <c r="H9" t="n">
        <v>0.84</v>
      </c>
      <c r="I9" t="n">
        <v>86</v>
      </c>
      <c r="J9" t="n">
        <v>169.17</v>
      </c>
      <c r="K9" t="n">
        <v>50.28</v>
      </c>
      <c r="L9" t="n">
        <v>8</v>
      </c>
      <c r="M9" t="n">
        <v>82</v>
      </c>
      <c r="N9" t="n">
        <v>30.89</v>
      </c>
      <c r="O9" t="n">
        <v>21098.19</v>
      </c>
      <c r="P9" t="n">
        <v>944.48</v>
      </c>
      <c r="Q9" t="n">
        <v>5796.99</v>
      </c>
      <c r="R9" t="n">
        <v>278.73</v>
      </c>
      <c r="S9" t="n">
        <v>167.7</v>
      </c>
      <c r="T9" t="n">
        <v>55649.29</v>
      </c>
      <c r="U9" t="n">
        <v>0.6</v>
      </c>
      <c r="V9" t="n">
        <v>0.96</v>
      </c>
      <c r="W9" t="n">
        <v>0.38</v>
      </c>
      <c r="X9" t="n">
        <v>3.27</v>
      </c>
      <c r="Y9" t="n">
        <v>0.5</v>
      </c>
      <c r="Z9" t="n">
        <v>10</v>
      </c>
      <c r="AA9" t="n">
        <v>1826.940855187706</v>
      </c>
      <c r="AB9" t="n">
        <v>2499.701077009962</v>
      </c>
      <c r="AC9" t="n">
        <v>2261.133114572627</v>
      </c>
      <c r="AD9" t="n">
        <v>1826940.855187706</v>
      </c>
      <c r="AE9" t="n">
        <v>2499701.077009962</v>
      </c>
      <c r="AF9" t="n">
        <v>4.004980511701785e-06</v>
      </c>
      <c r="AG9" t="n">
        <v>43</v>
      </c>
      <c r="AH9" t="n">
        <v>2261133.114572627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0.9723000000000001</v>
      </c>
      <c r="E10" t="n">
        <v>102.85</v>
      </c>
      <c r="F10" t="n">
        <v>98.08</v>
      </c>
      <c r="G10" t="n">
        <v>77.43000000000001</v>
      </c>
      <c r="H10" t="n">
        <v>0.9399999999999999</v>
      </c>
      <c r="I10" t="n">
        <v>76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918.36</v>
      </c>
      <c r="Q10" t="n">
        <v>5797</v>
      </c>
      <c r="R10" t="n">
        <v>286.17</v>
      </c>
      <c r="S10" t="n">
        <v>167.7</v>
      </c>
      <c r="T10" t="n">
        <v>59416.99</v>
      </c>
      <c r="U10" t="n">
        <v>0.59</v>
      </c>
      <c r="V10" t="n">
        <v>0.96</v>
      </c>
      <c r="W10" t="n">
        <v>0.45</v>
      </c>
      <c r="X10" t="n">
        <v>3.54</v>
      </c>
      <c r="Y10" t="n">
        <v>0.5</v>
      </c>
      <c r="Z10" t="n">
        <v>10</v>
      </c>
      <c r="AA10" t="n">
        <v>1804.225171274652</v>
      </c>
      <c r="AB10" t="n">
        <v>2468.620476134875</v>
      </c>
      <c r="AC10" t="n">
        <v>2233.018802623161</v>
      </c>
      <c r="AD10" t="n">
        <v>1804225.171274652</v>
      </c>
      <c r="AE10" t="n">
        <v>2468620.476134875</v>
      </c>
      <c r="AF10" t="n">
        <v>4.007453485157606e-06</v>
      </c>
      <c r="AG10" t="n">
        <v>43</v>
      </c>
      <c r="AH10" t="n">
        <v>2233018.802623161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0.9745</v>
      </c>
      <c r="E11" t="n">
        <v>102.62</v>
      </c>
      <c r="F11" t="n">
        <v>97.91</v>
      </c>
      <c r="G11" t="n">
        <v>79.39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916.24</v>
      </c>
      <c r="Q11" t="n">
        <v>5796.98</v>
      </c>
      <c r="R11" t="n">
        <v>278.81</v>
      </c>
      <c r="S11" t="n">
        <v>167.7</v>
      </c>
      <c r="T11" t="n">
        <v>55749.06</v>
      </c>
      <c r="U11" t="n">
        <v>0.6</v>
      </c>
      <c r="V11" t="n">
        <v>0.96</v>
      </c>
      <c r="W11" t="n">
        <v>0.49</v>
      </c>
      <c r="X11" t="n">
        <v>3.37</v>
      </c>
      <c r="Y11" t="n">
        <v>0.5</v>
      </c>
      <c r="Z11" t="n">
        <v>10</v>
      </c>
      <c r="AA11" t="n">
        <v>1798.240184879277</v>
      </c>
      <c r="AB11" t="n">
        <v>2460.431553709758</v>
      </c>
      <c r="AC11" t="n">
        <v>2225.611419461072</v>
      </c>
      <c r="AD11" t="n">
        <v>1798240.184879277</v>
      </c>
      <c r="AE11" t="n">
        <v>2460431.553709758</v>
      </c>
      <c r="AF11" t="n">
        <v>4.016521054495616e-06</v>
      </c>
      <c r="AG11" t="n">
        <v>43</v>
      </c>
      <c r="AH11" t="n">
        <v>2225611.419461072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0.9744</v>
      </c>
      <c r="E12" t="n">
        <v>102.62</v>
      </c>
      <c r="F12" t="n">
        <v>97.91</v>
      </c>
      <c r="G12" t="n">
        <v>79.39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923.7</v>
      </c>
      <c r="Q12" t="n">
        <v>5797.03</v>
      </c>
      <c r="R12" t="n">
        <v>278.81</v>
      </c>
      <c r="S12" t="n">
        <v>167.7</v>
      </c>
      <c r="T12" t="n">
        <v>55748.24</v>
      </c>
      <c r="U12" t="n">
        <v>0.6</v>
      </c>
      <c r="V12" t="n">
        <v>0.96</v>
      </c>
      <c r="W12" t="n">
        <v>0.49</v>
      </c>
      <c r="X12" t="n">
        <v>3.38</v>
      </c>
      <c r="Y12" t="n">
        <v>0.5</v>
      </c>
      <c r="Z12" t="n">
        <v>10</v>
      </c>
      <c r="AA12" t="n">
        <v>1805.047656529812</v>
      </c>
      <c r="AB12" t="n">
        <v>2469.745836746474</v>
      </c>
      <c r="AC12" t="n">
        <v>2234.036760397442</v>
      </c>
      <c r="AD12" t="n">
        <v>1805047.656529812</v>
      </c>
      <c r="AE12" t="n">
        <v>2469745.836746474</v>
      </c>
      <c r="AF12" t="n">
        <v>4.016108892252979e-06</v>
      </c>
      <c r="AG12" t="n">
        <v>43</v>
      </c>
      <c r="AH12" t="n">
        <v>2234036.760397442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0.7093</v>
      </c>
      <c r="E2" t="n">
        <v>140.98</v>
      </c>
      <c r="F2" t="n">
        <v>127.25</v>
      </c>
      <c r="G2" t="n">
        <v>11.11</v>
      </c>
      <c r="H2" t="n">
        <v>0.22</v>
      </c>
      <c r="I2" t="n">
        <v>687</v>
      </c>
      <c r="J2" t="n">
        <v>80.84</v>
      </c>
      <c r="K2" t="n">
        <v>35.1</v>
      </c>
      <c r="L2" t="n">
        <v>1</v>
      </c>
      <c r="M2" t="n">
        <v>685</v>
      </c>
      <c r="N2" t="n">
        <v>9.74</v>
      </c>
      <c r="O2" t="n">
        <v>10204.21</v>
      </c>
      <c r="P2" t="n">
        <v>944.45</v>
      </c>
      <c r="Q2" t="n">
        <v>5797.54</v>
      </c>
      <c r="R2" t="n">
        <v>1278.21</v>
      </c>
      <c r="S2" t="n">
        <v>167.7</v>
      </c>
      <c r="T2" t="n">
        <v>552379.8100000001</v>
      </c>
      <c r="U2" t="n">
        <v>0.13</v>
      </c>
      <c r="V2" t="n">
        <v>0.74</v>
      </c>
      <c r="W2" t="n">
        <v>1.38</v>
      </c>
      <c r="X2" t="n">
        <v>32.71</v>
      </c>
      <c r="Y2" t="n">
        <v>0.5</v>
      </c>
      <c r="Z2" t="n">
        <v>10</v>
      </c>
      <c r="AA2" t="n">
        <v>2432.147611745905</v>
      </c>
      <c r="AB2" t="n">
        <v>3327.771661170799</v>
      </c>
      <c r="AC2" t="n">
        <v>3010.173804385393</v>
      </c>
      <c r="AD2" t="n">
        <v>2432147.611745905</v>
      </c>
      <c r="AE2" t="n">
        <v>3327771.661170799</v>
      </c>
      <c r="AF2" t="n">
        <v>4.080525826954848e-06</v>
      </c>
      <c r="AG2" t="n">
        <v>59</v>
      </c>
      <c r="AH2" t="n">
        <v>3010173.804385393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0.8861</v>
      </c>
      <c r="E3" t="n">
        <v>112.86</v>
      </c>
      <c r="F3" t="n">
        <v>106.5</v>
      </c>
      <c r="G3" t="n">
        <v>24.67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715.84</v>
      </c>
      <c r="Q3" t="n">
        <v>5797.18</v>
      </c>
      <c r="R3" t="n">
        <v>574.22</v>
      </c>
      <c r="S3" t="n">
        <v>167.7</v>
      </c>
      <c r="T3" t="n">
        <v>202525.44</v>
      </c>
      <c r="U3" t="n">
        <v>0.29</v>
      </c>
      <c r="V3" t="n">
        <v>0.88</v>
      </c>
      <c r="W3" t="n">
        <v>0.67</v>
      </c>
      <c r="X3" t="n">
        <v>11.96</v>
      </c>
      <c r="Y3" t="n">
        <v>0.5</v>
      </c>
      <c r="Z3" t="n">
        <v>10</v>
      </c>
      <c r="AA3" t="n">
        <v>1636.506578904031</v>
      </c>
      <c r="AB3" t="n">
        <v>2239.140498831307</v>
      </c>
      <c r="AC3" t="n">
        <v>2025.440072276274</v>
      </c>
      <c r="AD3" t="n">
        <v>1636506.578904031</v>
      </c>
      <c r="AE3" t="n">
        <v>2239140.498831307</v>
      </c>
      <c r="AF3" t="n">
        <v>5.097637015740435e-06</v>
      </c>
      <c r="AG3" t="n">
        <v>48</v>
      </c>
      <c r="AH3" t="n">
        <v>2025440.072276274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0.9336</v>
      </c>
      <c r="E4" t="n">
        <v>107.11</v>
      </c>
      <c r="F4" t="n">
        <v>102.32</v>
      </c>
      <c r="G4" t="n">
        <v>36.54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11</v>
      </c>
      <c r="N4" t="n">
        <v>10.15</v>
      </c>
      <c r="O4" t="n">
        <v>10501.19</v>
      </c>
      <c r="P4" t="n">
        <v>631.02</v>
      </c>
      <c r="Q4" t="n">
        <v>5797.11</v>
      </c>
      <c r="R4" t="n">
        <v>424.79</v>
      </c>
      <c r="S4" t="n">
        <v>167.7</v>
      </c>
      <c r="T4" t="n">
        <v>128266.81</v>
      </c>
      <c r="U4" t="n">
        <v>0.39</v>
      </c>
      <c r="V4" t="n">
        <v>0.92</v>
      </c>
      <c r="W4" t="n">
        <v>0.74</v>
      </c>
      <c r="X4" t="n">
        <v>7.78</v>
      </c>
      <c r="Y4" t="n">
        <v>0.5</v>
      </c>
      <c r="Z4" t="n">
        <v>10</v>
      </c>
      <c r="AA4" t="n">
        <v>1451.087512667137</v>
      </c>
      <c r="AB4" t="n">
        <v>1985.44195229411</v>
      </c>
      <c r="AC4" t="n">
        <v>1795.954158952441</v>
      </c>
      <c r="AD4" t="n">
        <v>1451087.512667137</v>
      </c>
      <c r="AE4" t="n">
        <v>1985441.95229411</v>
      </c>
      <c r="AF4" t="n">
        <v>5.370899354356472e-06</v>
      </c>
      <c r="AG4" t="n">
        <v>45</v>
      </c>
      <c r="AH4" t="n">
        <v>1795954.158952441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0.9335</v>
      </c>
      <c r="E5" t="n">
        <v>107.13</v>
      </c>
      <c r="F5" t="n">
        <v>102.36</v>
      </c>
      <c r="G5" t="n">
        <v>36.78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638.84</v>
      </c>
      <c r="Q5" t="n">
        <v>5797.26</v>
      </c>
      <c r="R5" t="n">
        <v>425.44</v>
      </c>
      <c r="S5" t="n">
        <v>167.7</v>
      </c>
      <c r="T5" t="n">
        <v>128598.71</v>
      </c>
      <c r="U5" t="n">
        <v>0.39</v>
      </c>
      <c r="V5" t="n">
        <v>0.92</v>
      </c>
      <c r="W5" t="n">
        <v>0.76</v>
      </c>
      <c r="X5" t="n">
        <v>7.82</v>
      </c>
      <c r="Y5" t="n">
        <v>0.5</v>
      </c>
      <c r="Z5" t="n">
        <v>10</v>
      </c>
      <c r="AA5" t="n">
        <v>1458.661850099039</v>
      </c>
      <c r="AB5" t="n">
        <v>1995.805494924623</v>
      </c>
      <c r="AC5" t="n">
        <v>1805.328619619621</v>
      </c>
      <c r="AD5" t="n">
        <v>1458661.850099039</v>
      </c>
      <c r="AE5" t="n">
        <v>1995805.494924623</v>
      </c>
      <c r="AF5" t="n">
        <v>5.370324065222543e-06</v>
      </c>
      <c r="AG5" t="n">
        <v>45</v>
      </c>
      <c r="AH5" t="n">
        <v>1805328.619619621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0.6139</v>
      </c>
      <c r="E2" t="n">
        <v>162.9</v>
      </c>
      <c r="F2" t="n">
        <v>139.95</v>
      </c>
      <c r="G2" t="n">
        <v>8.92</v>
      </c>
      <c r="H2" t="n">
        <v>0.16</v>
      </c>
      <c r="I2" t="n">
        <v>941</v>
      </c>
      <c r="J2" t="n">
        <v>107.41</v>
      </c>
      <c r="K2" t="n">
        <v>41.65</v>
      </c>
      <c r="L2" t="n">
        <v>1</v>
      </c>
      <c r="M2" t="n">
        <v>939</v>
      </c>
      <c r="N2" t="n">
        <v>14.77</v>
      </c>
      <c r="O2" t="n">
        <v>13481.73</v>
      </c>
      <c r="P2" t="n">
        <v>1289.38</v>
      </c>
      <c r="Q2" t="n">
        <v>5797.66</v>
      </c>
      <c r="R2" t="n">
        <v>1710.95</v>
      </c>
      <c r="S2" t="n">
        <v>167.7</v>
      </c>
      <c r="T2" t="n">
        <v>767482.6800000001</v>
      </c>
      <c r="U2" t="n">
        <v>0.1</v>
      </c>
      <c r="V2" t="n">
        <v>0.67</v>
      </c>
      <c r="W2" t="n">
        <v>1.77</v>
      </c>
      <c r="X2" t="n">
        <v>45.4</v>
      </c>
      <c r="Y2" t="n">
        <v>0.5</v>
      </c>
      <c r="Z2" t="n">
        <v>10</v>
      </c>
      <c r="AA2" t="n">
        <v>3528.964037907534</v>
      </c>
      <c r="AB2" t="n">
        <v>4828.484283570887</v>
      </c>
      <c r="AC2" t="n">
        <v>4367.660520366953</v>
      </c>
      <c r="AD2" t="n">
        <v>3528964.037907534</v>
      </c>
      <c r="AE2" t="n">
        <v>4828484.283570887</v>
      </c>
      <c r="AF2" t="n">
        <v>3.058449465619112e-06</v>
      </c>
      <c r="AG2" t="n">
        <v>68</v>
      </c>
      <c r="AH2" t="n">
        <v>4367660.520366954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0.829</v>
      </c>
      <c r="E3" t="n">
        <v>120.62</v>
      </c>
      <c r="F3" t="n">
        <v>110.81</v>
      </c>
      <c r="G3" t="n">
        <v>19</v>
      </c>
      <c r="H3" t="n">
        <v>0.32</v>
      </c>
      <c r="I3" t="n">
        <v>350</v>
      </c>
      <c r="J3" t="n">
        <v>108.68</v>
      </c>
      <c r="K3" t="n">
        <v>41.65</v>
      </c>
      <c r="L3" t="n">
        <v>2</v>
      </c>
      <c r="M3" t="n">
        <v>348</v>
      </c>
      <c r="N3" t="n">
        <v>15.03</v>
      </c>
      <c r="O3" t="n">
        <v>13638.32</v>
      </c>
      <c r="P3" t="n">
        <v>967.6900000000001</v>
      </c>
      <c r="Q3" t="n">
        <v>5797.15</v>
      </c>
      <c r="R3" t="n">
        <v>719.76</v>
      </c>
      <c r="S3" t="n">
        <v>167.7</v>
      </c>
      <c r="T3" t="n">
        <v>274841.98</v>
      </c>
      <c r="U3" t="n">
        <v>0.23</v>
      </c>
      <c r="V3" t="n">
        <v>0.85</v>
      </c>
      <c r="W3" t="n">
        <v>0.83</v>
      </c>
      <c r="X3" t="n">
        <v>16.27</v>
      </c>
      <c r="Y3" t="n">
        <v>0.5</v>
      </c>
      <c r="Z3" t="n">
        <v>10</v>
      </c>
      <c r="AA3" t="n">
        <v>2120.282996081364</v>
      </c>
      <c r="AB3" t="n">
        <v>2901.064735522567</v>
      </c>
      <c r="AC3" t="n">
        <v>2624.191188834222</v>
      </c>
      <c r="AD3" t="n">
        <v>2120282.996081364</v>
      </c>
      <c r="AE3" t="n">
        <v>2901064.735522567</v>
      </c>
      <c r="AF3" t="n">
        <v>4.130077548457801e-06</v>
      </c>
      <c r="AG3" t="n">
        <v>51</v>
      </c>
      <c r="AH3" t="n">
        <v>2624191.188834222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0.9038</v>
      </c>
      <c r="E4" t="n">
        <v>110.64</v>
      </c>
      <c r="F4" t="n">
        <v>104.03</v>
      </c>
      <c r="G4" t="n">
        <v>30.3</v>
      </c>
      <c r="H4" t="n">
        <v>0.48</v>
      </c>
      <c r="I4" t="n">
        <v>206</v>
      </c>
      <c r="J4" t="n">
        <v>109.96</v>
      </c>
      <c r="K4" t="n">
        <v>41.65</v>
      </c>
      <c r="L4" t="n">
        <v>3</v>
      </c>
      <c r="M4" t="n">
        <v>204</v>
      </c>
      <c r="N4" t="n">
        <v>15.31</v>
      </c>
      <c r="O4" t="n">
        <v>13795.21</v>
      </c>
      <c r="P4" t="n">
        <v>853.51</v>
      </c>
      <c r="Q4" t="n">
        <v>5797.13</v>
      </c>
      <c r="R4" t="n">
        <v>489</v>
      </c>
      <c r="S4" t="n">
        <v>167.7</v>
      </c>
      <c r="T4" t="n">
        <v>160181.61</v>
      </c>
      <c r="U4" t="n">
        <v>0.34</v>
      </c>
      <c r="V4" t="n">
        <v>0.91</v>
      </c>
      <c r="W4" t="n">
        <v>0.62</v>
      </c>
      <c r="X4" t="n">
        <v>9.48</v>
      </c>
      <c r="Y4" t="n">
        <v>0.5</v>
      </c>
      <c r="Z4" t="n">
        <v>10</v>
      </c>
      <c r="AA4" t="n">
        <v>1802.517632854124</v>
      </c>
      <c r="AB4" t="n">
        <v>2466.284146736631</v>
      </c>
      <c r="AC4" t="n">
        <v>2230.905449223626</v>
      </c>
      <c r="AD4" t="n">
        <v>1802517.632854125</v>
      </c>
      <c r="AE4" t="n">
        <v>2466284.146736631</v>
      </c>
      <c r="AF4" t="n">
        <v>4.502731107715514e-06</v>
      </c>
      <c r="AG4" t="n">
        <v>47</v>
      </c>
      <c r="AH4" t="n">
        <v>2230905.449223626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0.9435</v>
      </c>
      <c r="E5" t="n">
        <v>105.99</v>
      </c>
      <c r="F5" t="n">
        <v>100.86</v>
      </c>
      <c r="G5" t="n">
        <v>43.54</v>
      </c>
      <c r="H5" t="n">
        <v>0.63</v>
      </c>
      <c r="I5" t="n">
        <v>139</v>
      </c>
      <c r="J5" t="n">
        <v>111.23</v>
      </c>
      <c r="K5" t="n">
        <v>41.65</v>
      </c>
      <c r="L5" t="n">
        <v>4</v>
      </c>
      <c r="M5" t="n">
        <v>133</v>
      </c>
      <c r="N5" t="n">
        <v>15.58</v>
      </c>
      <c r="O5" t="n">
        <v>13952.52</v>
      </c>
      <c r="P5" t="n">
        <v>766.95</v>
      </c>
      <c r="Q5" t="n">
        <v>5797.1</v>
      </c>
      <c r="R5" t="n">
        <v>381.98</v>
      </c>
      <c r="S5" t="n">
        <v>167.7</v>
      </c>
      <c r="T5" t="n">
        <v>107008.66</v>
      </c>
      <c r="U5" t="n">
        <v>0.44</v>
      </c>
      <c r="V5" t="n">
        <v>0.93</v>
      </c>
      <c r="W5" t="n">
        <v>0.51</v>
      </c>
      <c r="X5" t="n">
        <v>6.32</v>
      </c>
      <c r="Y5" t="n">
        <v>0.5</v>
      </c>
      <c r="Z5" t="n">
        <v>10</v>
      </c>
      <c r="AA5" t="n">
        <v>1631.171593207301</v>
      </c>
      <c r="AB5" t="n">
        <v>2231.840936038083</v>
      </c>
      <c r="AC5" t="n">
        <v>2018.837169511036</v>
      </c>
      <c r="AD5" t="n">
        <v>1631171.593207301</v>
      </c>
      <c r="AE5" t="n">
        <v>2231840.936038083</v>
      </c>
      <c r="AF5" t="n">
        <v>4.700516486091598e-06</v>
      </c>
      <c r="AG5" t="n">
        <v>45</v>
      </c>
      <c r="AH5" t="n">
        <v>2018837.169511036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0.9548</v>
      </c>
      <c r="E6" t="n">
        <v>104.73</v>
      </c>
      <c r="F6" t="n">
        <v>100.07</v>
      </c>
      <c r="G6" t="n">
        <v>50.88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4</v>
      </c>
      <c r="N6" t="n">
        <v>15.86</v>
      </c>
      <c r="O6" t="n">
        <v>14110.24</v>
      </c>
      <c r="P6" t="n">
        <v>732.41</v>
      </c>
      <c r="Q6" t="n">
        <v>5797.31</v>
      </c>
      <c r="R6" t="n">
        <v>350.18</v>
      </c>
      <c r="S6" t="n">
        <v>167.7</v>
      </c>
      <c r="T6" t="n">
        <v>91213.66</v>
      </c>
      <c r="U6" t="n">
        <v>0.48</v>
      </c>
      <c r="V6" t="n">
        <v>0.9399999999999999</v>
      </c>
      <c r="W6" t="n">
        <v>0.61</v>
      </c>
      <c r="X6" t="n">
        <v>5.53</v>
      </c>
      <c r="Y6" t="n">
        <v>0.5</v>
      </c>
      <c r="Z6" t="n">
        <v>10</v>
      </c>
      <c r="AA6" t="n">
        <v>1572.097045827907</v>
      </c>
      <c r="AB6" t="n">
        <v>2151.012534128501</v>
      </c>
      <c r="AC6" t="n">
        <v>1945.722916836329</v>
      </c>
      <c r="AD6" t="n">
        <v>1572097.045827907</v>
      </c>
      <c r="AE6" t="n">
        <v>2151012.534128501</v>
      </c>
      <c r="AF6" t="n">
        <v>4.756813079936681e-06</v>
      </c>
      <c r="AG6" t="n">
        <v>44</v>
      </c>
      <c r="AH6" t="n">
        <v>1945722.916836329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0.9558</v>
      </c>
      <c r="E7" t="n">
        <v>104.62</v>
      </c>
      <c r="F7" t="n">
        <v>99.98999999999999</v>
      </c>
      <c r="G7" t="n">
        <v>51.28</v>
      </c>
      <c r="H7" t="n">
        <v>0.93</v>
      </c>
      <c r="I7" t="n">
        <v>117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738.65</v>
      </c>
      <c r="Q7" t="n">
        <v>5797.32</v>
      </c>
      <c r="R7" t="n">
        <v>347.13</v>
      </c>
      <c r="S7" t="n">
        <v>167.7</v>
      </c>
      <c r="T7" t="n">
        <v>89692.59</v>
      </c>
      <c r="U7" t="n">
        <v>0.48</v>
      </c>
      <c r="V7" t="n">
        <v>0.9399999999999999</v>
      </c>
      <c r="W7" t="n">
        <v>0.62</v>
      </c>
      <c r="X7" t="n">
        <v>5.45</v>
      </c>
      <c r="Y7" t="n">
        <v>0.5</v>
      </c>
      <c r="Z7" t="n">
        <v>10</v>
      </c>
      <c r="AA7" t="n">
        <v>1576.194159141443</v>
      </c>
      <c r="AB7" t="n">
        <v>2156.618385315964</v>
      </c>
      <c r="AC7" t="n">
        <v>1950.793753454322</v>
      </c>
      <c r="AD7" t="n">
        <v>1576194.159141443</v>
      </c>
      <c r="AE7" t="n">
        <v>2156618.385315964</v>
      </c>
      <c r="AF7" t="n">
        <v>4.761795079391998e-06</v>
      </c>
      <c r="AG7" t="n">
        <v>44</v>
      </c>
      <c r="AH7" t="n">
        <v>1950793.753454322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0.7863</v>
      </c>
      <c r="E2" t="n">
        <v>127.18</v>
      </c>
      <c r="F2" t="n">
        <v>118.36</v>
      </c>
      <c r="G2" t="n">
        <v>14.03</v>
      </c>
      <c r="H2" t="n">
        <v>0.28</v>
      </c>
      <c r="I2" t="n">
        <v>506</v>
      </c>
      <c r="J2" t="n">
        <v>61.76</v>
      </c>
      <c r="K2" t="n">
        <v>28.92</v>
      </c>
      <c r="L2" t="n">
        <v>1</v>
      </c>
      <c r="M2" t="n">
        <v>504</v>
      </c>
      <c r="N2" t="n">
        <v>6.84</v>
      </c>
      <c r="O2" t="n">
        <v>7851.41</v>
      </c>
      <c r="P2" t="n">
        <v>698.02</v>
      </c>
      <c r="Q2" t="n">
        <v>5797.44</v>
      </c>
      <c r="R2" t="n">
        <v>975.77</v>
      </c>
      <c r="S2" t="n">
        <v>167.7</v>
      </c>
      <c r="T2" t="n">
        <v>402067.6</v>
      </c>
      <c r="U2" t="n">
        <v>0.17</v>
      </c>
      <c r="V2" t="n">
        <v>0.8</v>
      </c>
      <c r="W2" t="n">
        <v>1.08</v>
      </c>
      <c r="X2" t="n">
        <v>23.81</v>
      </c>
      <c r="Y2" t="n">
        <v>0.5</v>
      </c>
      <c r="Z2" t="n">
        <v>10</v>
      </c>
      <c r="AA2" t="n">
        <v>1792.517935814738</v>
      </c>
      <c r="AB2" t="n">
        <v>2452.602120091845</v>
      </c>
      <c r="AC2" t="n">
        <v>2218.529215998974</v>
      </c>
      <c r="AD2" t="n">
        <v>1792517.935814738</v>
      </c>
      <c r="AE2" t="n">
        <v>2452602.120091845</v>
      </c>
      <c r="AF2" t="n">
        <v>5.181050457479487e-06</v>
      </c>
      <c r="AG2" t="n">
        <v>53</v>
      </c>
      <c r="AH2" t="n">
        <v>2218529.215998974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0.9046999999999999</v>
      </c>
      <c r="E3" t="n">
        <v>110.54</v>
      </c>
      <c r="F3" t="n">
        <v>105.49</v>
      </c>
      <c r="G3" t="n">
        <v>27.05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550.66</v>
      </c>
      <c r="Q3" t="n">
        <v>5797.22</v>
      </c>
      <c r="R3" t="n">
        <v>528.38</v>
      </c>
      <c r="S3" t="n">
        <v>167.7</v>
      </c>
      <c r="T3" t="n">
        <v>179732.96</v>
      </c>
      <c r="U3" t="n">
        <v>0.32</v>
      </c>
      <c r="V3" t="n">
        <v>0.89</v>
      </c>
      <c r="W3" t="n">
        <v>0.95</v>
      </c>
      <c r="X3" t="n">
        <v>10.95</v>
      </c>
      <c r="Y3" t="n">
        <v>0.5</v>
      </c>
      <c r="Z3" t="n">
        <v>10</v>
      </c>
      <c r="AA3" t="n">
        <v>1375.541070593775</v>
      </c>
      <c r="AB3" t="n">
        <v>1882.075977375534</v>
      </c>
      <c r="AC3" t="n">
        <v>1702.453287605037</v>
      </c>
      <c r="AD3" t="n">
        <v>1375541.070593775</v>
      </c>
      <c r="AE3" t="n">
        <v>1882075.977375534</v>
      </c>
      <c r="AF3" t="n">
        <v>5.961206090400218e-06</v>
      </c>
      <c r="AG3" t="n">
        <v>47</v>
      </c>
      <c r="AH3" t="n">
        <v>1702453.287605037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0.9054</v>
      </c>
      <c r="E4" t="n">
        <v>110.45</v>
      </c>
      <c r="F4" t="n">
        <v>105.42</v>
      </c>
      <c r="G4" t="n">
        <v>27.15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559.11</v>
      </c>
      <c r="Q4" t="n">
        <v>5797.2</v>
      </c>
      <c r="R4" t="n">
        <v>525.91</v>
      </c>
      <c r="S4" t="n">
        <v>167.7</v>
      </c>
      <c r="T4" t="n">
        <v>178500.02</v>
      </c>
      <c r="U4" t="n">
        <v>0.32</v>
      </c>
      <c r="V4" t="n">
        <v>0.89</v>
      </c>
      <c r="W4" t="n">
        <v>0.95</v>
      </c>
      <c r="X4" t="n">
        <v>10.88</v>
      </c>
      <c r="Y4" t="n">
        <v>0.5</v>
      </c>
      <c r="Z4" t="n">
        <v>10</v>
      </c>
      <c r="AA4" t="n">
        <v>1382.675701728873</v>
      </c>
      <c r="AB4" t="n">
        <v>1891.837894452286</v>
      </c>
      <c r="AC4" t="n">
        <v>1711.28354101692</v>
      </c>
      <c r="AD4" t="n">
        <v>1382675.701728872</v>
      </c>
      <c r="AE4" t="n">
        <v>1891837.894452286</v>
      </c>
      <c r="AF4" t="n">
        <v>5.96581849701377e-06</v>
      </c>
      <c r="AG4" t="n">
        <v>47</v>
      </c>
      <c r="AH4" t="n">
        <v>1711283.54101692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0.4267</v>
      </c>
      <c r="E2" t="n">
        <v>234.35</v>
      </c>
      <c r="F2" t="n">
        <v>176.6</v>
      </c>
      <c r="G2" t="n">
        <v>6.48</v>
      </c>
      <c r="H2" t="n">
        <v>0.11</v>
      </c>
      <c r="I2" t="n">
        <v>1634</v>
      </c>
      <c r="J2" t="n">
        <v>167.88</v>
      </c>
      <c r="K2" t="n">
        <v>51.39</v>
      </c>
      <c r="L2" t="n">
        <v>1</v>
      </c>
      <c r="M2" t="n">
        <v>1632</v>
      </c>
      <c r="N2" t="n">
        <v>30.49</v>
      </c>
      <c r="O2" t="n">
        <v>20939.59</v>
      </c>
      <c r="P2" t="n">
        <v>2219.66</v>
      </c>
      <c r="Q2" t="n">
        <v>5798.41</v>
      </c>
      <c r="R2" t="n">
        <v>2961.17</v>
      </c>
      <c r="S2" t="n">
        <v>167.7</v>
      </c>
      <c r="T2" t="n">
        <v>1389128.38</v>
      </c>
      <c r="U2" t="n">
        <v>0.06</v>
      </c>
      <c r="V2" t="n">
        <v>0.53</v>
      </c>
      <c r="W2" t="n">
        <v>2.9</v>
      </c>
      <c r="X2" t="n">
        <v>82.04000000000001</v>
      </c>
      <c r="Y2" t="n">
        <v>0.5</v>
      </c>
      <c r="Z2" t="n">
        <v>10</v>
      </c>
      <c r="AA2" t="n">
        <v>7847.583415747632</v>
      </c>
      <c r="AB2" t="n">
        <v>10737.40984037248</v>
      </c>
      <c r="AC2" t="n">
        <v>9712.646515256289</v>
      </c>
      <c r="AD2" t="n">
        <v>7847583.415747632</v>
      </c>
      <c r="AE2" t="n">
        <v>10737409.84037248</v>
      </c>
      <c r="AF2" t="n">
        <v>1.716210661727718e-06</v>
      </c>
      <c r="AG2" t="n">
        <v>98</v>
      </c>
      <c r="AH2" t="n">
        <v>9712646.515256289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0.7139</v>
      </c>
      <c r="E3" t="n">
        <v>140.07</v>
      </c>
      <c r="F3" t="n">
        <v>119.63</v>
      </c>
      <c r="G3" t="n">
        <v>13.47</v>
      </c>
      <c r="H3" t="n">
        <v>0.21</v>
      </c>
      <c r="I3" t="n">
        <v>533</v>
      </c>
      <c r="J3" t="n">
        <v>169.33</v>
      </c>
      <c r="K3" t="n">
        <v>51.39</v>
      </c>
      <c r="L3" t="n">
        <v>2</v>
      </c>
      <c r="M3" t="n">
        <v>531</v>
      </c>
      <c r="N3" t="n">
        <v>30.94</v>
      </c>
      <c r="O3" t="n">
        <v>21118.46</v>
      </c>
      <c r="P3" t="n">
        <v>1468.67</v>
      </c>
      <c r="Q3" t="n">
        <v>5797.41</v>
      </c>
      <c r="R3" t="n">
        <v>1019.13</v>
      </c>
      <c r="S3" t="n">
        <v>167.7</v>
      </c>
      <c r="T3" t="n">
        <v>423613.06</v>
      </c>
      <c r="U3" t="n">
        <v>0.16</v>
      </c>
      <c r="V3" t="n">
        <v>0.79</v>
      </c>
      <c r="W3" t="n">
        <v>1.13</v>
      </c>
      <c r="X3" t="n">
        <v>25.08</v>
      </c>
      <c r="Y3" t="n">
        <v>0.5</v>
      </c>
      <c r="Z3" t="n">
        <v>10</v>
      </c>
      <c r="AA3" t="n">
        <v>3324.818128481028</v>
      </c>
      <c r="AB3" t="n">
        <v>4549.162844011633</v>
      </c>
      <c r="AC3" t="n">
        <v>4114.997126969142</v>
      </c>
      <c r="AD3" t="n">
        <v>3324818.128481028</v>
      </c>
      <c r="AE3" t="n">
        <v>4549162.844011633</v>
      </c>
      <c r="AF3" t="n">
        <v>2.871344718554998e-06</v>
      </c>
      <c r="AG3" t="n">
        <v>59</v>
      </c>
      <c r="AH3" t="n">
        <v>4114997.126969142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0.8178</v>
      </c>
      <c r="E4" t="n">
        <v>122.28</v>
      </c>
      <c r="F4" t="n">
        <v>109.2</v>
      </c>
      <c r="G4" t="n">
        <v>20.73</v>
      </c>
      <c r="H4" t="n">
        <v>0.31</v>
      </c>
      <c r="I4" t="n">
        <v>316</v>
      </c>
      <c r="J4" t="n">
        <v>170.79</v>
      </c>
      <c r="K4" t="n">
        <v>51.39</v>
      </c>
      <c r="L4" t="n">
        <v>3</v>
      </c>
      <c r="M4" t="n">
        <v>314</v>
      </c>
      <c r="N4" t="n">
        <v>31.4</v>
      </c>
      <c r="O4" t="n">
        <v>21297.94</v>
      </c>
      <c r="P4" t="n">
        <v>1309.87</v>
      </c>
      <c r="Q4" t="n">
        <v>5797.11</v>
      </c>
      <c r="R4" t="n">
        <v>665.09</v>
      </c>
      <c r="S4" t="n">
        <v>167.7</v>
      </c>
      <c r="T4" t="n">
        <v>247676.59</v>
      </c>
      <c r="U4" t="n">
        <v>0.25</v>
      </c>
      <c r="V4" t="n">
        <v>0.86</v>
      </c>
      <c r="W4" t="n">
        <v>0.78</v>
      </c>
      <c r="X4" t="n">
        <v>14.66</v>
      </c>
      <c r="Y4" t="n">
        <v>0.5</v>
      </c>
      <c r="Z4" t="n">
        <v>10</v>
      </c>
      <c r="AA4" t="n">
        <v>2655.894791459591</v>
      </c>
      <c r="AB4" t="n">
        <v>3633.912423483989</v>
      </c>
      <c r="AC4" t="n">
        <v>3287.096922014659</v>
      </c>
      <c r="AD4" t="n">
        <v>2655894.791459591</v>
      </c>
      <c r="AE4" t="n">
        <v>3633912.423483989</v>
      </c>
      <c r="AF4" t="n">
        <v>3.28923618270665e-06</v>
      </c>
      <c r="AG4" t="n">
        <v>51</v>
      </c>
      <c r="AH4" t="n">
        <v>3287096.922014658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0.873</v>
      </c>
      <c r="E5" t="n">
        <v>114.54</v>
      </c>
      <c r="F5" t="n">
        <v>104.68</v>
      </c>
      <c r="G5" t="n">
        <v>28.42</v>
      </c>
      <c r="H5" t="n">
        <v>0.41</v>
      </c>
      <c r="I5" t="n">
        <v>221</v>
      </c>
      <c r="J5" t="n">
        <v>172.25</v>
      </c>
      <c r="K5" t="n">
        <v>51.39</v>
      </c>
      <c r="L5" t="n">
        <v>4</v>
      </c>
      <c r="M5" t="n">
        <v>219</v>
      </c>
      <c r="N5" t="n">
        <v>31.86</v>
      </c>
      <c r="O5" t="n">
        <v>21478.05</v>
      </c>
      <c r="P5" t="n">
        <v>1224.05</v>
      </c>
      <c r="Q5" t="n">
        <v>5797.11</v>
      </c>
      <c r="R5" t="n">
        <v>511.57</v>
      </c>
      <c r="S5" t="n">
        <v>167.7</v>
      </c>
      <c r="T5" t="n">
        <v>171393.37</v>
      </c>
      <c r="U5" t="n">
        <v>0.33</v>
      </c>
      <c r="V5" t="n">
        <v>0.9</v>
      </c>
      <c r="W5" t="n">
        <v>0.63</v>
      </c>
      <c r="X5" t="n">
        <v>10.14</v>
      </c>
      <c r="Y5" t="n">
        <v>0.5</v>
      </c>
      <c r="Z5" t="n">
        <v>10</v>
      </c>
      <c r="AA5" t="n">
        <v>2375.152704980911</v>
      </c>
      <c r="AB5" t="n">
        <v>3249.788715297105</v>
      </c>
      <c r="AC5" t="n">
        <v>2939.633441416135</v>
      </c>
      <c r="AD5" t="n">
        <v>2375152.704980912</v>
      </c>
      <c r="AE5" t="n">
        <v>3249788.715297105</v>
      </c>
      <c r="AF5" t="n">
        <v>3.511253591957576e-06</v>
      </c>
      <c r="AG5" t="n">
        <v>48</v>
      </c>
      <c r="AH5" t="n">
        <v>2939633.441416135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0.9077</v>
      </c>
      <c r="E6" t="n">
        <v>110.17</v>
      </c>
      <c r="F6" t="n">
        <v>102.1</v>
      </c>
      <c r="G6" t="n">
        <v>36.47</v>
      </c>
      <c r="H6" t="n">
        <v>0.51</v>
      </c>
      <c r="I6" t="n">
        <v>168</v>
      </c>
      <c r="J6" t="n">
        <v>173.71</v>
      </c>
      <c r="K6" t="n">
        <v>51.39</v>
      </c>
      <c r="L6" t="n">
        <v>5</v>
      </c>
      <c r="M6" t="n">
        <v>166</v>
      </c>
      <c r="N6" t="n">
        <v>32.32</v>
      </c>
      <c r="O6" t="n">
        <v>21658.78</v>
      </c>
      <c r="P6" t="n">
        <v>1163.44</v>
      </c>
      <c r="Q6" t="n">
        <v>5797.16</v>
      </c>
      <c r="R6" t="n">
        <v>424.32</v>
      </c>
      <c r="S6" t="n">
        <v>167.7</v>
      </c>
      <c r="T6" t="n">
        <v>128034.15</v>
      </c>
      <c r="U6" t="n">
        <v>0.4</v>
      </c>
      <c r="V6" t="n">
        <v>0.92</v>
      </c>
      <c r="W6" t="n">
        <v>0.54</v>
      </c>
      <c r="X6" t="n">
        <v>7.56</v>
      </c>
      <c r="Y6" t="n">
        <v>0.5</v>
      </c>
      <c r="Z6" t="n">
        <v>10</v>
      </c>
      <c r="AA6" t="n">
        <v>2208.448012196278</v>
      </c>
      <c r="AB6" t="n">
        <v>3021.696000137165</v>
      </c>
      <c r="AC6" t="n">
        <v>2733.309574860932</v>
      </c>
      <c r="AD6" t="n">
        <v>2208448.012196278</v>
      </c>
      <c r="AE6" t="n">
        <v>3021696.000137165</v>
      </c>
      <c r="AF6" t="n">
        <v>3.650818883642487e-06</v>
      </c>
      <c r="AG6" t="n">
        <v>46</v>
      </c>
      <c r="AH6" t="n">
        <v>2733309.574860932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0.9291</v>
      </c>
      <c r="E7" t="n">
        <v>107.63</v>
      </c>
      <c r="F7" t="n">
        <v>100.68</v>
      </c>
      <c r="G7" t="n">
        <v>44.75</v>
      </c>
      <c r="H7" t="n">
        <v>0.61</v>
      </c>
      <c r="I7" t="n">
        <v>135</v>
      </c>
      <c r="J7" t="n">
        <v>175.18</v>
      </c>
      <c r="K7" t="n">
        <v>51.39</v>
      </c>
      <c r="L7" t="n">
        <v>6</v>
      </c>
      <c r="M7" t="n">
        <v>133</v>
      </c>
      <c r="N7" t="n">
        <v>32.79</v>
      </c>
      <c r="O7" t="n">
        <v>21840.16</v>
      </c>
      <c r="P7" t="n">
        <v>1114.97</v>
      </c>
      <c r="Q7" t="n">
        <v>5797.05</v>
      </c>
      <c r="R7" t="n">
        <v>376.04</v>
      </c>
      <c r="S7" t="n">
        <v>167.7</v>
      </c>
      <c r="T7" t="n">
        <v>104058.94</v>
      </c>
      <c r="U7" t="n">
        <v>0.45</v>
      </c>
      <c r="V7" t="n">
        <v>0.9399999999999999</v>
      </c>
      <c r="W7" t="n">
        <v>0.49</v>
      </c>
      <c r="X7" t="n">
        <v>6.14</v>
      </c>
      <c r="Y7" t="n">
        <v>0.5</v>
      </c>
      <c r="Z7" t="n">
        <v>10</v>
      </c>
      <c r="AA7" t="n">
        <v>2104.060272411957</v>
      </c>
      <c r="AB7" t="n">
        <v>2878.868089302027</v>
      </c>
      <c r="AC7" t="n">
        <v>2604.112959375781</v>
      </c>
      <c r="AD7" t="n">
        <v>2104060.272411957</v>
      </c>
      <c r="AE7" t="n">
        <v>2878868.089302027</v>
      </c>
      <c r="AF7" t="n">
        <v>3.736890850272376e-06</v>
      </c>
      <c r="AG7" t="n">
        <v>45</v>
      </c>
      <c r="AH7" t="n">
        <v>2604112.959375781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0.9463</v>
      </c>
      <c r="E8" t="n">
        <v>105.67</v>
      </c>
      <c r="F8" t="n">
        <v>99.54000000000001</v>
      </c>
      <c r="G8" t="n">
        <v>53.8</v>
      </c>
      <c r="H8" t="n">
        <v>0.7</v>
      </c>
      <c r="I8" t="n">
        <v>111</v>
      </c>
      <c r="J8" t="n">
        <v>176.66</v>
      </c>
      <c r="K8" t="n">
        <v>51.39</v>
      </c>
      <c r="L8" t="n">
        <v>7</v>
      </c>
      <c r="M8" t="n">
        <v>109</v>
      </c>
      <c r="N8" t="n">
        <v>33.27</v>
      </c>
      <c r="O8" t="n">
        <v>22022.17</v>
      </c>
      <c r="P8" t="n">
        <v>1066.49</v>
      </c>
      <c r="Q8" t="n">
        <v>5797.07</v>
      </c>
      <c r="R8" t="n">
        <v>337.25</v>
      </c>
      <c r="S8" t="n">
        <v>167.7</v>
      </c>
      <c r="T8" t="n">
        <v>84784.02</v>
      </c>
      <c r="U8" t="n">
        <v>0.5</v>
      </c>
      <c r="V8" t="n">
        <v>0.95</v>
      </c>
      <c r="W8" t="n">
        <v>0.45</v>
      </c>
      <c r="X8" t="n">
        <v>5</v>
      </c>
      <c r="Y8" t="n">
        <v>0.5</v>
      </c>
      <c r="Z8" t="n">
        <v>10</v>
      </c>
      <c r="AA8" t="n">
        <v>2022.39048549944</v>
      </c>
      <c r="AB8" t="n">
        <v>2767.123883831611</v>
      </c>
      <c r="AC8" t="n">
        <v>2503.033464041484</v>
      </c>
      <c r="AD8" t="n">
        <v>2022390.48549944</v>
      </c>
      <c r="AE8" t="n">
        <v>2767123.883831611</v>
      </c>
      <c r="AF8" t="n">
        <v>3.806070187937519e-06</v>
      </c>
      <c r="AG8" t="n">
        <v>45</v>
      </c>
      <c r="AH8" t="n">
        <v>2503033.464041485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0.9606</v>
      </c>
      <c r="E9" t="n">
        <v>104.1</v>
      </c>
      <c r="F9" t="n">
        <v>98.56999999999999</v>
      </c>
      <c r="G9" t="n">
        <v>63.6</v>
      </c>
      <c r="H9" t="n">
        <v>0.8</v>
      </c>
      <c r="I9" t="n">
        <v>93</v>
      </c>
      <c r="J9" t="n">
        <v>178.14</v>
      </c>
      <c r="K9" t="n">
        <v>51.39</v>
      </c>
      <c r="L9" t="n">
        <v>8</v>
      </c>
      <c r="M9" t="n">
        <v>91</v>
      </c>
      <c r="N9" t="n">
        <v>33.75</v>
      </c>
      <c r="O9" t="n">
        <v>22204.83</v>
      </c>
      <c r="P9" t="n">
        <v>1018.93</v>
      </c>
      <c r="Q9" t="n">
        <v>5797.02</v>
      </c>
      <c r="R9" t="n">
        <v>304.28</v>
      </c>
      <c r="S9" t="n">
        <v>167.7</v>
      </c>
      <c r="T9" t="n">
        <v>68388.52</v>
      </c>
      <c r="U9" t="n">
        <v>0.55</v>
      </c>
      <c r="V9" t="n">
        <v>0.96</v>
      </c>
      <c r="W9" t="n">
        <v>0.43</v>
      </c>
      <c r="X9" t="n">
        <v>4.03</v>
      </c>
      <c r="Y9" t="n">
        <v>0.5</v>
      </c>
      <c r="Z9" t="n">
        <v>10</v>
      </c>
      <c r="AA9" t="n">
        <v>1940.20098487211</v>
      </c>
      <c r="AB9" t="n">
        <v>2654.668583128437</v>
      </c>
      <c r="AC9" t="n">
        <v>2401.310739405415</v>
      </c>
      <c r="AD9" t="n">
        <v>1940200.984872109</v>
      </c>
      <c r="AE9" t="n">
        <v>2654668.583128436</v>
      </c>
      <c r="AF9" t="n">
        <v>3.863585567507958e-06</v>
      </c>
      <c r="AG9" t="n">
        <v>44</v>
      </c>
      <c r="AH9" t="n">
        <v>2401310.739405415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0.9671999999999999</v>
      </c>
      <c r="E10" t="n">
        <v>103.39</v>
      </c>
      <c r="F10" t="n">
        <v>98.34</v>
      </c>
      <c r="G10" t="n">
        <v>74.69</v>
      </c>
      <c r="H10" t="n">
        <v>0.89</v>
      </c>
      <c r="I10" t="n">
        <v>79</v>
      </c>
      <c r="J10" t="n">
        <v>179.63</v>
      </c>
      <c r="K10" t="n">
        <v>51.39</v>
      </c>
      <c r="L10" t="n">
        <v>9</v>
      </c>
      <c r="M10" t="n">
        <v>73</v>
      </c>
      <c r="N10" t="n">
        <v>34.24</v>
      </c>
      <c r="O10" t="n">
        <v>22388.15</v>
      </c>
      <c r="P10" t="n">
        <v>978.14</v>
      </c>
      <c r="Q10" t="n">
        <v>5797.04</v>
      </c>
      <c r="R10" t="n">
        <v>297.19</v>
      </c>
      <c r="S10" t="n">
        <v>167.7</v>
      </c>
      <c r="T10" t="n">
        <v>64912.86</v>
      </c>
      <c r="U10" t="n">
        <v>0.5600000000000001</v>
      </c>
      <c r="V10" t="n">
        <v>0.96</v>
      </c>
      <c r="W10" t="n">
        <v>0.41</v>
      </c>
      <c r="X10" t="n">
        <v>3.8</v>
      </c>
      <c r="Y10" t="n">
        <v>0.5</v>
      </c>
      <c r="Z10" t="n">
        <v>10</v>
      </c>
      <c r="AA10" t="n">
        <v>1891.838054862589</v>
      </c>
      <c r="AB10" t="n">
        <v>2588.496288667522</v>
      </c>
      <c r="AC10" t="n">
        <v>2341.453835854451</v>
      </c>
      <c r="AD10" t="n">
        <v>1891838.054862589</v>
      </c>
      <c r="AE10" t="n">
        <v>2588496.288667522</v>
      </c>
      <c r="AF10" t="n">
        <v>3.890131127309699e-06</v>
      </c>
      <c r="AG10" t="n">
        <v>44</v>
      </c>
      <c r="AH10" t="n">
        <v>2341453.835854451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0.9745</v>
      </c>
      <c r="E11" t="n">
        <v>102.61</v>
      </c>
      <c r="F11" t="n">
        <v>97.84</v>
      </c>
      <c r="G11" t="n">
        <v>82.68000000000001</v>
      </c>
      <c r="H11" t="n">
        <v>0.98</v>
      </c>
      <c r="I11" t="n">
        <v>71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946.4</v>
      </c>
      <c r="Q11" t="n">
        <v>5797.03</v>
      </c>
      <c r="R11" t="n">
        <v>277.45</v>
      </c>
      <c r="S11" t="n">
        <v>167.7</v>
      </c>
      <c r="T11" t="n">
        <v>55081.9</v>
      </c>
      <c r="U11" t="n">
        <v>0.6</v>
      </c>
      <c r="V11" t="n">
        <v>0.96</v>
      </c>
      <c r="W11" t="n">
        <v>0.45</v>
      </c>
      <c r="X11" t="n">
        <v>3.3</v>
      </c>
      <c r="Y11" t="n">
        <v>0.5</v>
      </c>
      <c r="Z11" t="n">
        <v>10</v>
      </c>
      <c r="AA11" t="n">
        <v>1839.816216307058</v>
      </c>
      <c r="AB11" t="n">
        <v>2517.317714114303</v>
      </c>
      <c r="AC11" t="n">
        <v>2277.068444556835</v>
      </c>
      <c r="AD11" t="n">
        <v>1839816.216307058</v>
      </c>
      <c r="AE11" t="n">
        <v>2517317.714114303</v>
      </c>
      <c r="AF11" t="n">
        <v>3.919492125272231e-06</v>
      </c>
      <c r="AG11" t="n">
        <v>43</v>
      </c>
      <c r="AH11" t="n">
        <v>2277068.444556835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0.9752</v>
      </c>
      <c r="E12" t="n">
        <v>102.55</v>
      </c>
      <c r="F12" t="n">
        <v>97.8</v>
      </c>
      <c r="G12" t="n">
        <v>83.83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947.97</v>
      </c>
      <c r="Q12" t="n">
        <v>5796.99</v>
      </c>
      <c r="R12" t="n">
        <v>275.61</v>
      </c>
      <c r="S12" t="n">
        <v>167.7</v>
      </c>
      <c r="T12" t="n">
        <v>54167.06</v>
      </c>
      <c r="U12" t="n">
        <v>0.61</v>
      </c>
      <c r="V12" t="n">
        <v>0.96</v>
      </c>
      <c r="W12" t="n">
        <v>0.47</v>
      </c>
      <c r="X12" t="n">
        <v>3.26</v>
      </c>
      <c r="Y12" t="n">
        <v>0.5</v>
      </c>
      <c r="Z12" t="n">
        <v>10</v>
      </c>
      <c r="AA12" t="n">
        <v>1839.967280178226</v>
      </c>
      <c r="AB12" t="n">
        <v>2517.524406367304</v>
      </c>
      <c r="AC12" t="n">
        <v>2277.255410391303</v>
      </c>
      <c r="AD12" t="n">
        <v>1839967.280178227</v>
      </c>
      <c r="AE12" t="n">
        <v>2517524.406367303</v>
      </c>
      <c r="AF12" t="n">
        <v>3.922307563433022e-06</v>
      </c>
      <c r="AG12" t="n">
        <v>43</v>
      </c>
      <c r="AH12" t="n">
        <v>2277255.410391303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0.8333</v>
      </c>
      <c r="E2" t="n">
        <v>120.01</v>
      </c>
      <c r="F2" t="n">
        <v>113.34</v>
      </c>
      <c r="G2" t="n">
        <v>16.92</v>
      </c>
      <c r="H2" t="n">
        <v>0.34</v>
      </c>
      <c r="I2" t="n">
        <v>402</v>
      </c>
      <c r="J2" t="n">
        <v>51.33</v>
      </c>
      <c r="K2" t="n">
        <v>24.83</v>
      </c>
      <c r="L2" t="n">
        <v>1</v>
      </c>
      <c r="M2" t="n">
        <v>394</v>
      </c>
      <c r="N2" t="n">
        <v>5.51</v>
      </c>
      <c r="O2" t="n">
        <v>6564.78</v>
      </c>
      <c r="P2" t="n">
        <v>555.11</v>
      </c>
      <c r="Q2" t="n">
        <v>5797.57</v>
      </c>
      <c r="R2" t="n">
        <v>805.24</v>
      </c>
      <c r="S2" t="n">
        <v>167.7</v>
      </c>
      <c r="T2" t="n">
        <v>317320.45</v>
      </c>
      <c r="U2" t="n">
        <v>0.21</v>
      </c>
      <c r="V2" t="n">
        <v>0.83</v>
      </c>
      <c r="W2" t="n">
        <v>0.93</v>
      </c>
      <c r="X2" t="n">
        <v>18.8</v>
      </c>
      <c r="Y2" t="n">
        <v>0.5</v>
      </c>
      <c r="Z2" t="n">
        <v>10</v>
      </c>
      <c r="AA2" t="n">
        <v>1486.628106119405</v>
      </c>
      <c r="AB2" t="n">
        <v>2034.070160195826</v>
      </c>
      <c r="AC2" t="n">
        <v>1839.941358942136</v>
      </c>
      <c r="AD2" t="n">
        <v>1486628.106119405</v>
      </c>
      <c r="AE2" t="n">
        <v>2034070.160195827</v>
      </c>
      <c r="AF2" t="n">
        <v>6.00788107287508e-06</v>
      </c>
      <c r="AG2" t="n">
        <v>51</v>
      </c>
      <c r="AH2" t="n">
        <v>1839941.358942136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0.8815</v>
      </c>
      <c r="E3" t="n">
        <v>113.45</v>
      </c>
      <c r="F3" t="n">
        <v>108.14</v>
      </c>
      <c r="G3" t="n">
        <v>22.3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505.06</v>
      </c>
      <c r="Q3" t="n">
        <v>5797.16</v>
      </c>
      <c r="R3" t="n">
        <v>615.4400000000001</v>
      </c>
      <c r="S3" t="n">
        <v>167.7</v>
      </c>
      <c r="T3" t="n">
        <v>222979.02</v>
      </c>
      <c r="U3" t="n">
        <v>0.27</v>
      </c>
      <c r="V3" t="n">
        <v>0.87</v>
      </c>
      <c r="W3" t="n">
        <v>1.13</v>
      </c>
      <c r="X3" t="n">
        <v>13.6</v>
      </c>
      <c r="Y3" t="n">
        <v>0.5</v>
      </c>
      <c r="Z3" t="n">
        <v>10</v>
      </c>
      <c r="AA3" t="n">
        <v>1335.253153622873</v>
      </c>
      <c r="AB3" t="n">
        <v>1826.95227199849</v>
      </c>
      <c r="AC3" t="n">
        <v>1652.590511302572</v>
      </c>
      <c r="AD3" t="n">
        <v>1335253.153622873</v>
      </c>
      <c r="AE3" t="n">
        <v>1826952.27199849</v>
      </c>
      <c r="AF3" t="n">
        <v>6.35539081451984e-06</v>
      </c>
      <c r="AG3" t="n">
        <v>48</v>
      </c>
      <c r="AH3" t="n">
        <v>1652590.511302572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0.5292</v>
      </c>
      <c r="E2" t="n">
        <v>188.98</v>
      </c>
      <c r="F2" t="n">
        <v>153.86</v>
      </c>
      <c r="G2" t="n">
        <v>7.63</v>
      </c>
      <c r="H2" t="n">
        <v>0.13</v>
      </c>
      <c r="I2" t="n">
        <v>1210</v>
      </c>
      <c r="J2" t="n">
        <v>133.21</v>
      </c>
      <c r="K2" t="n">
        <v>46.47</v>
      </c>
      <c r="L2" t="n">
        <v>1</v>
      </c>
      <c r="M2" t="n">
        <v>1208</v>
      </c>
      <c r="N2" t="n">
        <v>20.75</v>
      </c>
      <c r="O2" t="n">
        <v>16663.42</v>
      </c>
      <c r="P2" t="n">
        <v>1651.94</v>
      </c>
      <c r="Q2" t="n">
        <v>5797.91</v>
      </c>
      <c r="R2" t="n">
        <v>2184.83</v>
      </c>
      <c r="S2" t="n">
        <v>167.7</v>
      </c>
      <c r="T2" t="n">
        <v>1003078.85</v>
      </c>
      <c r="U2" t="n">
        <v>0.08</v>
      </c>
      <c r="V2" t="n">
        <v>0.61</v>
      </c>
      <c r="W2" t="n">
        <v>2.21</v>
      </c>
      <c r="X2" t="n">
        <v>59.3</v>
      </c>
      <c r="Y2" t="n">
        <v>0.5</v>
      </c>
      <c r="Z2" t="n">
        <v>10</v>
      </c>
      <c r="AA2" t="n">
        <v>4969.616231544936</v>
      </c>
      <c r="AB2" t="n">
        <v>6799.648171994839</v>
      </c>
      <c r="AC2" t="n">
        <v>6150.699293825543</v>
      </c>
      <c r="AD2" t="n">
        <v>4969616.231544936</v>
      </c>
      <c r="AE2" t="n">
        <v>6799648.171994839</v>
      </c>
      <c r="AF2" t="n">
        <v>2.371714495388972e-06</v>
      </c>
      <c r="AG2" t="n">
        <v>79</v>
      </c>
      <c r="AH2" t="n">
        <v>6150699.293825543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0.7782</v>
      </c>
      <c r="E3" t="n">
        <v>128.5</v>
      </c>
      <c r="F3" t="n">
        <v>114.61</v>
      </c>
      <c r="G3" t="n">
        <v>15.99</v>
      </c>
      <c r="H3" t="n">
        <v>0.26</v>
      </c>
      <c r="I3" t="n">
        <v>430</v>
      </c>
      <c r="J3" t="n">
        <v>134.55</v>
      </c>
      <c r="K3" t="n">
        <v>46.47</v>
      </c>
      <c r="L3" t="n">
        <v>2</v>
      </c>
      <c r="M3" t="n">
        <v>428</v>
      </c>
      <c r="N3" t="n">
        <v>21.09</v>
      </c>
      <c r="O3" t="n">
        <v>16828.84</v>
      </c>
      <c r="P3" t="n">
        <v>1188.1</v>
      </c>
      <c r="Q3" t="n">
        <v>5797.35</v>
      </c>
      <c r="R3" t="n">
        <v>848.64</v>
      </c>
      <c r="S3" t="n">
        <v>167.7</v>
      </c>
      <c r="T3" t="n">
        <v>338881.29</v>
      </c>
      <c r="U3" t="n">
        <v>0.2</v>
      </c>
      <c r="V3" t="n">
        <v>0.82</v>
      </c>
      <c r="W3" t="n">
        <v>0.96</v>
      </c>
      <c r="X3" t="n">
        <v>20.07</v>
      </c>
      <c r="Y3" t="n">
        <v>0.5</v>
      </c>
      <c r="Z3" t="n">
        <v>10</v>
      </c>
      <c r="AA3" t="n">
        <v>2605.80871397862</v>
      </c>
      <c r="AB3" t="n">
        <v>3565.382442632731</v>
      </c>
      <c r="AC3" t="n">
        <v>3225.107346353416</v>
      </c>
      <c r="AD3" t="n">
        <v>2605808.71397862</v>
      </c>
      <c r="AE3" t="n">
        <v>3565382.442632732</v>
      </c>
      <c r="AF3" t="n">
        <v>3.487657256824826e-06</v>
      </c>
      <c r="AG3" t="n">
        <v>54</v>
      </c>
      <c r="AH3" t="n">
        <v>3225107.346353416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0.866</v>
      </c>
      <c r="E4" t="n">
        <v>115.47</v>
      </c>
      <c r="F4" t="n">
        <v>106.32</v>
      </c>
      <c r="G4" t="n">
        <v>24.92</v>
      </c>
      <c r="H4" t="n">
        <v>0.39</v>
      </c>
      <c r="I4" t="n">
        <v>256</v>
      </c>
      <c r="J4" t="n">
        <v>135.9</v>
      </c>
      <c r="K4" t="n">
        <v>46.47</v>
      </c>
      <c r="L4" t="n">
        <v>3</v>
      </c>
      <c r="M4" t="n">
        <v>254</v>
      </c>
      <c r="N4" t="n">
        <v>21.43</v>
      </c>
      <c r="O4" t="n">
        <v>16994.64</v>
      </c>
      <c r="P4" t="n">
        <v>1061.34</v>
      </c>
      <c r="Q4" t="n">
        <v>5797.14</v>
      </c>
      <c r="R4" t="n">
        <v>567.26</v>
      </c>
      <c r="S4" t="n">
        <v>167.7</v>
      </c>
      <c r="T4" t="n">
        <v>199060.75</v>
      </c>
      <c r="U4" t="n">
        <v>0.3</v>
      </c>
      <c r="V4" t="n">
        <v>0.89</v>
      </c>
      <c r="W4" t="n">
        <v>0.68</v>
      </c>
      <c r="X4" t="n">
        <v>11.78</v>
      </c>
      <c r="Y4" t="n">
        <v>0.5</v>
      </c>
      <c r="Z4" t="n">
        <v>10</v>
      </c>
      <c r="AA4" t="n">
        <v>2169.951117032441</v>
      </c>
      <c r="AB4" t="n">
        <v>2969.022849810679</v>
      </c>
      <c r="AC4" t="n">
        <v>2685.663476074488</v>
      </c>
      <c r="AD4" t="n">
        <v>2169951.117032441</v>
      </c>
      <c r="AE4" t="n">
        <v>2969022.849810679</v>
      </c>
      <c r="AF4" t="n">
        <v>3.881150326921484e-06</v>
      </c>
      <c r="AG4" t="n">
        <v>49</v>
      </c>
      <c r="AH4" t="n">
        <v>2685663.476074488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0.9116</v>
      </c>
      <c r="E5" t="n">
        <v>109.7</v>
      </c>
      <c r="F5" t="n">
        <v>102.67</v>
      </c>
      <c r="G5" t="n">
        <v>34.61</v>
      </c>
      <c r="H5" t="n">
        <v>0.52</v>
      </c>
      <c r="I5" t="n">
        <v>178</v>
      </c>
      <c r="J5" t="n">
        <v>137.25</v>
      </c>
      <c r="K5" t="n">
        <v>46.47</v>
      </c>
      <c r="L5" t="n">
        <v>4</v>
      </c>
      <c r="M5" t="n">
        <v>176</v>
      </c>
      <c r="N5" t="n">
        <v>21.78</v>
      </c>
      <c r="O5" t="n">
        <v>17160.92</v>
      </c>
      <c r="P5" t="n">
        <v>982.78</v>
      </c>
      <c r="Q5" t="n">
        <v>5797.13</v>
      </c>
      <c r="R5" t="n">
        <v>443.44</v>
      </c>
      <c r="S5" t="n">
        <v>167.7</v>
      </c>
      <c r="T5" t="n">
        <v>137540.05</v>
      </c>
      <c r="U5" t="n">
        <v>0.38</v>
      </c>
      <c r="V5" t="n">
        <v>0.92</v>
      </c>
      <c r="W5" t="n">
        <v>0.5600000000000001</v>
      </c>
      <c r="X5" t="n">
        <v>8.130000000000001</v>
      </c>
      <c r="Y5" t="n">
        <v>0.5</v>
      </c>
      <c r="Z5" t="n">
        <v>10</v>
      </c>
      <c r="AA5" t="n">
        <v>1960.639352178427</v>
      </c>
      <c r="AB5" t="n">
        <v>2682.633258954068</v>
      </c>
      <c r="AC5" t="n">
        <v>2426.606505818917</v>
      </c>
      <c r="AD5" t="n">
        <v>1960639.352178427</v>
      </c>
      <c r="AE5" t="n">
        <v>2682633.258954068</v>
      </c>
      <c r="AF5" t="n">
        <v>4.085515748292869e-06</v>
      </c>
      <c r="AG5" t="n">
        <v>46</v>
      </c>
      <c r="AH5" t="n">
        <v>2426606.505818917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0.9401</v>
      </c>
      <c r="E6" t="n">
        <v>106.37</v>
      </c>
      <c r="F6" t="n">
        <v>100.57</v>
      </c>
      <c r="G6" t="n">
        <v>45.37</v>
      </c>
      <c r="H6" t="n">
        <v>0.64</v>
      </c>
      <c r="I6" t="n">
        <v>133</v>
      </c>
      <c r="J6" t="n">
        <v>138.6</v>
      </c>
      <c r="K6" t="n">
        <v>46.47</v>
      </c>
      <c r="L6" t="n">
        <v>5</v>
      </c>
      <c r="M6" t="n">
        <v>131</v>
      </c>
      <c r="N6" t="n">
        <v>22.13</v>
      </c>
      <c r="O6" t="n">
        <v>17327.69</v>
      </c>
      <c r="P6" t="n">
        <v>916.58</v>
      </c>
      <c r="Q6" t="n">
        <v>5796.98</v>
      </c>
      <c r="R6" t="n">
        <v>372.31</v>
      </c>
      <c r="S6" t="n">
        <v>167.7</v>
      </c>
      <c r="T6" t="n">
        <v>102204.02</v>
      </c>
      <c r="U6" t="n">
        <v>0.45</v>
      </c>
      <c r="V6" t="n">
        <v>0.9399999999999999</v>
      </c>
      <c r="W6" t="n">
        <v>0.49</v>
      </c>
      <c r="X6" t="n">
        <v>6.03</v>
      </c>
      <c r="Y6" t="n">
        <v>0.5</v>
      </c>
      <c r="Z6" t="n">
        <v>10</v>
      </c>
      <c r="AA6" t="n">
        <v>1832.323851313221</v>
      </c>
      <c r="AB6" t="n">
        <v>2507.066329789921</v>
      </c>
      <c r="AC6" t="n">
        <v>2267.795437964463</v>
      </c>
      <c r="AD6" t="n">
        <v>1832323.851313221</v>
      </c>
      <c r="AE6" t="n">
        <v>2507066.329789921</v>
      </c>
      <c r="AF6" t="n">
        <v>4.213244136649986e-06</v>
      </c>
      <c r="AG6" t="n">
        <v>45</v>
      </c>
      <c r="AH6" t="n">
        <v>2267795.437964464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0.9603</v>
      </c>
      <c r="E7" t="n">
        <v>104.13</v>
      </c>
      <c r="F7" t="n">
        <v>99.15000000000001</v>
      </c>
      <c r="G7" t="n">
        <v>57.76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95</v>
      </c>
      <c r="N7" t="n">
        <v>22.49</v>
      </c>
      <c r="O7" t="n">
        <v>17494.97</v>
      </c>
      <c r="P7" t="n">
        <v>852.16</v>
      </c>
      <c r="Q7" t="n">
        <v>5797.01</v>
      </c>
      <c r="R7" t="n">
        <v>323.63</v>
      </c>
      <c r="S7" t="n">
        <v>167.7</v>
      </c>
      <c r="T7" t="n">
        <v>78013.08</v>
      </c>
      <c r="U7" t="n">
        <v>0.52</v>
      </c>
      <c r="V7" t="n">
        <v>0.95</v>
      </c>
      <c r="W7" t="n">
        <v>0.45</v>
      </c>
      <c r="X7" t="n">
        <v>4.61</v>
      </c>
      <c r="Y7" t="n">
        <v>0.5</v>
      </c>
      <c r="Z7" t="n">
        <v>10</v>
      </c>
      <c r="AA7" t="n">
        <v>1727.31688826731</v>
      </c>
      <c r="AB7" t="n">
        <v>2363.391170370246</v>
      </c>
      <c r="AC7" t="n">
        <v>2137.83243411045</v>
      </c>
      <c r="AD7" t="n">
        <v>1727316.88826731</v>
      </c>
      <c r="AE7" t="n">
        <v>2363391.170370246</v>
      </c>
      <c r="AF7" t="n">
        <v>4.30377443295924e-06</v>
      </c>
      <c r="AG7" t="n">
        <v>44</v>
      </c>
      <c r="AH7" t="n">
        <v>2137832.43411045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0.9686</v>
      </c>
      <c r="E8" t="n">
        <v>103.24</v>
      </c>
      <c r="F8" t="n">
        <v>98.58</v>
      </c>
      <c r="G8" t="n">
        <v>65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4</v>
      </c>
      <c r="N8" t="n">
        <v>22.85</v>
      </c>
      <c r="O8" t="n">
        <v>17662.75</v>
      </c>
      <c r="P8" t="n">
        <v>820.64</v>
      </c>
      <c r="Q8" t="n">
        <v>5797.03</v>
      </c>
      <c r="R8" t="n">
        <v>300.37</v>
      </c>
      <c r="S8" t="n">
        <v>167.7</v>
      </c>
      <c r="T8" t="n">
        <v>66441.02</v>
      </c>
      <c r="U8" t="n">
        <v>0.5600000000000001</v>
      </c>
      <c r="V8" t="n">
        <v>0.95</v>
      </c>
      <c r="W8" t="n">
        <v>0.54</v>
      </c>
      <c r="X8" t="n">
        <v>4.04</v>
      </c>
      <c r="Y8" t="n">
        <v>0.5</v>
      </c>
      <c r="Z8" t="n">
        <v>10</v>
      </c>
      <c r="AA8" t="n">
        <v>1684.834967883021</v>
      </c>
      <c r="AB8" t="n">
        <v>2305.265532730407</v>
      </c>
      <c r="AC8" t="n">
        <v>2085.254225747112</v>
      </c>
      <c r="AD8" t="n">
        <v>1684834.967883021</v>
      </c>
      <c r="AE8" t="n">
        <v>2305265.532730407</v>
      </c>
      <c r="AF8" t="n">
        <v>4.340972525007101e-06</v>
      </c>
      <c r="AG8" t="n">
        <v>44</v>
      </c>
      <c r="AH8" t="n">
        <v>2085254.225747112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0.9686</v>
      </c>
      <c r="E9" t="n">
        <v>103.25</v>
      </c>
      <c r="F9" t="n">
        <v>98.59</v>
      </c>
      <c r="G9" t="n">
        <v>65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826.76</v>
      </c>
      <c r="Q9" t="n">
        <v>5797.04</v>
      </c>
      <c r="R9" t="n">
        <v>300.68</v>
      </c>
      <c r="S9" t="n">
        <v>167.7</v>
      </c>
      <c r="T9" t="n">
        <v>66596.74000000001</v>
      </c>
      <c r="U9" t="n">
        <v>0.5600000000000001</v>
      </c>
      <c r="V9" t="n">
        <v>0.95</v>
      </c>
      <c r="W9" t="n">
        <v>0.54</v>
      </c>
      <c r="X9" t="n">
        <v>4.05</v>
      </c>
      <c r="Y9" t="n">
        <v>0.5</v>
      </c>
      <c r="Z9" t="n">
        <v>10</v>
      </c>
      <c r="AA9" t="n">
        <v>1690.389224841006</v>
      </c>
      <c r="AB9" t="n">
        <v>2312.865112136845</v>
      </c>
      <c r="AC9" t="n">
        <v>2092.128511961077</v>
      </c>
      <c r="AD9" t="n">
        <v>1690389.224841006</v>
      </c>
      <c r="AE9" t="n">
        <v>2312865.112136845</v>
      </c>
      <c r="AF9" t="n">
        <v>4.340972525007101e-06</v>
      </c>
      <c r="AG9" t="n">
        <v>44</v>
      </c>
      <c r="AH9" t="n">
        <v>2092128.511961076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0.4768</v>
      </c>
      <c r="E2" t="n">
        <v>209.72</v>
      </c>
      <c r="F2" t="n">
        <v>164.39</v>
      </c>
      <c r="G2" t="n">
        <v>7</v>
      </c>
      <c r="H2" t="n">
        <v>0.12</v>
      </c>
      <c r="I2" t="n">
        <v>1409</v>
      </c>
      <c r="J2" t="n">
        <v>150.44</v>
      </c>
      <c r="K2" t="n">
        <v>49.1</v>
      </c>
      <c r="L2" t="n">
        <v>1</v>
      </c>
      <c r="M2" t="n">
        <v>1407</v>
      </c>
      <c r="N2" t="n">
        <v>25.34</v>
      </c>
      <c r="O2" t="n">
        <v>18787.76</v>
      </c>
      <c r="P2" t="n">
        <v>1918.82</v>
      </c>
      <c r="Q2" t="n">
        <v>5798.11</v>
      </c>
      <c r="R2" t="n">
        <v>2544.69</v>
      </c>
      <c r="S2" t="n">
        <v>167.7</v>
      </c>
      <c r="T2" t="n">
        <v>1182011.07</v>
      </c>
      <c r="U2" t="n">
        <v>0.07000000000000001</v>
      </c>
      <c r="V2" t="n">
        <v>0.57</v>
      </c>
      <c r="W2" t="n">
        <v>2.53</v>
      </c>
      <c r="X2" t="n">
        <v>69.84</v>
      </c>
      <c r="Y2" t="n">
        <v>0.5</v>
      </c>
      <c r="Z2" t="n">
        <v>10</v>
      </c>
      <c r="AA2" t="n">
        <v>6229.125301723844</v>
      </c>
      <c r="AB2" t="n">
        <v>8522.964047432275</v>
      </c>
      <c r="AC2" t="n">
        <v>7709.544320800186</v>
      </c>
      <c r="AD2" t="n">
        <v>6229125.301723844</v>
      </c>
      <c r="AE2" t="n">
        <v>8522964.047432275</v>
      </c>
      <c r="AF2" t="n">
        <v>2.017020636681976e-06</v>
      </c>
      <c r="AG2" t="n">
        <v>88</v>
      </c>
      <c r="AH2" t="n">
        <v>7709544.320800186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0.7454</v>
      </c>
      <c r="E3" t="n">
        <v>134.15</v>
      </c>
      <c r="F3" t="n">
        <v>117.15</v>
      </c>
      <c r="G3" t="n">
        <v>14.58</v>
      </c>
      <c r="H3" t="n">
        <v>0.23</v>
      </c>
      <c r="I3" t="n">
        <v>482</v>
      </c>
      <c r="J3" t="n">
        <v>151.83</v>
      </c>
      <c r="K3" t="n">
        <v>49.1</v>
      </c>
      <c r="L3" t="n">
        <v>2</v>
      </c>
      <c r="M3" t="n">
        <v>480</v>
      </c>
      <c r="N3" t="n">
        <v>25.73</v>
      </c>
      <c r="O3" t="n">
        <v>18959.54</v>
      </c>
      <c r="P3" t="n">
        <v>1329.26</v>
      </c>
      <c r="Q3" t="n">
        <v>5797.3</v>
      </c>
      <c r="R3" t="n">
        <v>934.7</v>
      </c>
      <c r="S3" t="n">
        <v>167.7</v>
      </c>
      <c r="T3" t="n">
        <v>381651.47</v>
      </c>
      <c r="U3" t="n">
        <v>0.18</v>
      </c>
      <c r="V3" t="n">
        <v>0.8</v>
      </c>
      <c r="W3" t="n">
        <v>1.05</v>
      </c>
      <c r="X3" t="n">
        <v>22.6</v>
      </c>
      <c r="Y3" t="n">
        <v>0.5</v>
      </c>
      <c r="Z3" t="n">
        <v>10</v>
      </c>
      <c r="AA3" t="n">
        <v>2950.307053454528</v>
      </c>
      <c r="AB3" t="n">
        <v>4036.740268897798</v>
      </c>
      <c r="AC3" t="n">
        <v>3651.479443234591</v>
      </c>
      <c r="AD3" t="n">
        <v>2950307.053454528</v>
      </c>
      <c r="AE3" t="n">
        <v>4036740.268897798</v>
      </c>
      <c r="AF3" t="n">
        <v>3.1532868762222e-06</v>
      </c>
      <c r="AG3" t="n">
        <v>56</v>
      </c>
      <c r="AH3" t="n">
        <v>3651479.443234591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0.842</v>
      </c>
      <c r="E4" t="n">
        <v>118.76</v>
      </c>
      <c r="F4" t="n">
        <v>107.74</v>
      </c>
      <c r="G4" t="n">
        <v>22.6</v>
      </c>
      <c r="H4" t="n">
        <v>0.35</v>
      </c>
      <c r="I4" t="n">
        <v>286</v>
      </c>
      <c r="J4" t="n">
        <v>153.23</v>
      </c>
      <c r="K4" t="n">
        <v>49.1</v>
      </c>
      <c r="L4" t="n">
        <v>3</v>
      </c>
      <c r="M4" t="n">
        <v>284</v>
      </c>
      <c r="N4" t="n">
        <v>26.13</v>
      </c>
      <c r="O4" t="n">
        <v>19131.85</v>
      </c>
      <c r="P4" t="n">
        <v>1187.04</v>
      </c>
      <c r="Q4" t="n">
        <v>5797.23</v>
      </c>
      <c r="R4" t="n">
        <v>615.53</v>
      </c>
      <c r="S4" t="n">
        <v>167.7</v>
      </c>
      <c r="T4" t="n">
        <v>223047.37</v>
      </c>
      <c r="U4" t="n">
        <v>0.27</v>
      </c>
      <c r="V4" t="n">
        <v>0.87</v>
      </c>
      <c r="W4" t="n">
        <v>0.73</v>
      </c>
      <c r="X4" t="n">
        <v>13.2</v>
      </c>
      <c r="Y4" t="n">
        <v>0.5</v>
      </c>
      <c r="Z4" t="n">
        <v>10</v>
      </c>
      <c r="AA4" t="n">
        <v>2408.512302734074</v>
      </c>
      <c r="AB4" t="n">
        <v>3295.432788664569</v>
      </c>
      <c r="AC4" t="n">
        <v>2980.921308483266</v>
      </c>
      <c r="AD4" t="n">
        <v>2408512.302734074</v>
      </c>
      <c r="AE4" t="n">
        <v>3295432.788664569</v>
      </c>
      <c r="AF4" t="n">
        <v>3.561936610919094e-06</v>
      </c>
      <c r="AG4" t="n">
        <v>50</v>
      </c>
      <c r="AH4" t="n">
        <v>2980921.308483266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0.8923</v>
      </c>
      <c r="E5" t="n">
        <v>112.07</v>
      </c>
      <c r="F5" t="n">
        <v>103.69</v>
      </c>
      <c r="G5" t="n">
        <v>31.11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1107.4</v>
      </c>
      <c r="Q5" t="n">
        <v>5797.03</v>
      </c>
      <c r="R5" t="n">
        <v>477.95</v>
      </c>
      <c r="S5" t="n">
        <v>167.7</v>
      </c>
      <c r="T5" t="n">
        <v>154687.85</v>
      </c>
      <c r="U5" t="n">
        <v>0.35</v>
      </c>
      <c r="V5" t="n">
        <v>0.91</v>
      </c>
      <c r="W5" t="n">
        <v>0.59</v>
      </c>
      <c r="X5" t="n">
        <v>9.15</v>
      </c>
      <c r="Y5" t="n">
        <v>0.5</v>
      </c>
      <c r="Z5" t="n">
        <v>10</v>
      </c>
      <c r="AA5" t="n">
        <v>2168.742418775575</v>
      </c>
      <c r="AB5" t="n">
        <v>2967.369055531631</v>
      </c>
      <c r="AC5" t="n">
        <v>2684.167517600318</v>
      </c>
      <c r="AD5" t="n">
        <v>2168742.418775575</v>
      </c>
      <c r="AE5" t="n">
        <v>2967369.055531631</v>
      </c>
      <c r="AF5" t="n">
        <v>3.774722135300602e-06</v>
      </c>
      <c r="AG5" t="n">
        <v>47</v>
      </c>
      <c r="AH5" t="n">
        <v>2684167.517600318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0.9233</v>
      </c>
      <c r="E6" t="n">
        <v>108.31</v>
      </c>
      <c r="F6" t="n">
        <v>101.42</v>
      </c>
      <c r="G6" t="n">
        <v>40.3</v>
      </c>
      <c r="H6" t="n">
        <v>0.57</v>
      </c>
      <c r="I6" t="n">
        <v>151</v>
      </c>
      <c r="J6" t="n">
        <v>156.03</v>
      </c>
      <c r="K6" t="n">
        <v>49.1</v>
      </c>
      <c r="L6" t="n">
        <v>5</v>
      </c>
      <c r="M6" t="n">
        <v>149</v>
      </c>
      <c r="N6" t="n">
        <v>26.94</v>
      </c>
      <c r="O6" t="n">
        <v>19478.15</v>
      </c>
      <c r="P6" t="n">
        <v>1044.88</v>
      </c>
      <c r="Q6" t="n">
        <v>5797.04</v>
      </c>
      <c r="R6" t="n">
        <v>400.84</v>
      </c>
      <c r="S6" t="n">
        <v>167.7</v>
      </c>
      <c r="T6" t="n">
        <v>116378.14</v>
      </c>
      <c r="U6" t="n">
        <v>0.42</v>
      </c>
      <c r="V6" t="n">
        <v>0.93</v>
      </c>
      <c r="W6" t="n">
        <v>0.52</v>
      </c>
      <c r="X6" t="n">
        <v>6.88</v>
      </c>
      <c r="Y6" t="n">
        <v>0.5</v>
      </c>
      <c r="Z6" t="n">
        <v>10</v>
      </c>
      <c r="AA6" t="n">
        <v>2029.326642536156</v>
      </c>
      <c r="AB6" t="n">
        <v>2776.614239890898</v>
      </c>
      <c r="AC6" t="n">
        <v>2511.618073838271</v>
      </c>
      <c r="AD6" t="n">
        <v>2029326.642536156</v>
      </c>
      <c r="AE6" t="n">
        <v>2776614.239890898</v>
      </c>
      <c r="AF6" t="n">
        <v>3.905862319313063e-06</v>
      </c>
      <c r="AG6" t="n">
        <v>46</v>
      </c>
      <c r="AH6" t="n">
        <v>2511618.073838271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99.97</v>
      </c>
      <c r="G7" t="n">
        <v>49.99</v>
      </c>
      <c r="H7" t="n">
        <v>0.67</v>
      </c>
      <c r="I7" t="n">
        <v>120</v>
      </c>
      <c r="J7" t="n">
        <v>157.44</v>
      </c>
      <c r="K7" t="n">
        <v>49.1</v>
      </c>
      <c r="L7" t="n">
        <v>6</v>
      </c>
      <c r="M7" t="n">
        <v>118</v>
      </c>
      <c r="N7" t="n">
        <v>27.35</v>
      </c>
      <c r="O7" t="n">
        <v>19652.13</v>
      </c>
      <c r="P7" t="n">
        <v>991.16</v>
      </c>
      <c r="Q7" t="n">
        <v>5797.01</v>
      </c>
      <c r="R7" t="n">
        <v>351.9</v>
      </c>
      <c r="S7" t="n">
        <v>167.7</v>
      </c>
      <c r="T7" t="n">
        <v>92061.33</v>
      </c>
      <c r="U7" t="n">
        <v>0.48</v>
      </c>
      <c r="V7" t="n">
        <v>0.9399999999999999</v>
      </c>
      <c r="W7" t="n">
        <v>0.47</v>
      </c>
      <c r="X7" t="n">
        <v>5.43</v>
      </c>
      <c r="Y7" t="n">
        <v>0.5</v>
      </c>
      <c r="Z7" t="n">
        <v>10</v>
      </c>
      <c r="AA7" t="n">
        <v>1926.910976752623</v>
      </c>
      <c r="AB7" t="n">
        <v>2636.484607705577</v>
      </c>
      <c r="AC7" t="n">
        <v>2384.862217075543</v>
      </c>
      <c r="AD7" t="n">
        <v>1926910.976752623</v>
      </c>
      <c r="AE7" t="n">
        <v>2636484.607705577</v>
      </c>
      <c r="AF7" t="n">
        <v>3.993853152456908e-06</v>
      </c>
      <c r="AG7" t="n">
        <v>45</v>
      </c>
      <c r="AH7" t="n">
        <v>2384862.217075543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0.9611</v>
      </c>
      <c r="E8" t="n">
        <v>104.04</v>
      </c>
      <c r="F8" t="n">
        <v>98.8</v>
      </c>
      <c r="G8" t="n">
        <v>61.12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94</v>
      </c>
      <c r="N8" t="n">
        <v>27.77</v>
      </c>
      <c r="O8" t="n">
        <v>19826.68</v>
      </c>
      <c r="P8" t="n">
        <v>935.47</v>
      </c>
      <c r="Q8" t="n">
        <v>5797.07</v>
      </c>
      <c r="R8" t="n">
        <v>312.24</v>
      </c>
      <c r="S8" t="n">
        <v>167.7</v>
      </c>
      <c r="T8" t="n">
        <v>72347.25999999999</v>
      </c>
      <c r="U8" t="n">
        <v>0.54</v>
      </c>
      <c r="V8" t="n">
        <v>0.95</v>
      </c>
      <c r="W8" t="n">
        <v>0.43</v>
      </c>
      <c r="X8" t="n">
        <v>4.26</v>
      </c>
      <c r="Y8" t="n">
        <v>0.5</v>
      </c>
      <c r="Z8" t="n">
        <v>10</v>
      </c>
      <c r="AA8" t="n">
        <v>1833.812014309888</v>
      </c>
      <c r="AB8" t="n">
        <v>2509.102500055079</v>
      </c>
      <c r="AC8" t="n">
        <v>2269.637278997297</v>
      </c>
      <c r="AD8" t="n">
        <v>1833812.014309888</v>
      </c>
      <c r="AE8" t="n">
        <v>2509102.500055078</v>
      </c>
      <c r="AF8" t="n">
        <v>4.065768737237935e-06</v>
      </c>
      <c r="AG8" t="n">
        <v>44</v>
      </c>
      <c r="AH8" t="n">
        <v>2269637.278997297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0.9671999999999999</v>
      </c>
      <c r="E9" t="n">
        <v>103.39</v>
      </c>
      <c r="F9" t="n">
        <v>98.58</v>
      </c>
      <c r="G9" t="n">
        <v>71.26000000000001</v>
      </c>
      <c r="H9" t="n">
        <v>0.88</v>
      </c>
      <c r="I9" t="n">
        <v>83</v>
      </c>
      <c r="J9" t="n">
        <v>160.28</v>
      </c>
      <c r="K9" t="n">
        <v>49.1</v>
      </c>
      <c r="L9" t="n">
        <v>8</v>
      </c>
      <c r="M9" t="n">
        <v>47</v>
      </c>
      <c r="N9" t="n">
        <v>28.19</v>
      </c>
      <c r="O9" t="n">
        <v>20001.93</v>
      </c>
      <c r="P9" t="n">
        <v>894.87</v>
      </c>
      <c r="Q9" t="n">
        <v>5797.06</v>
      </c>
      <c r="R9" t="n">
        <v>304.31</v>
      </c>
      <c r="S9" t="n">
        <v>167.7</v>
      </c>
      <c r="T9" t="n">
        <v>68452.71000000001</v>
      </c>
      <c r="U9" t="n">
        <v>0.55</v>
      </c>
      <c r="V9" t="n">
        <v>0.95</v>
      </c>
      <c r="W9" t="n">
        <v>0.44</v>
      </c>
      <c r="X9" t="n">
        <v>4.04</v>
      </c>
      <c r="Y9" t="n">
        <v>0.5</v>
      </c>
      <c r="Z9" t="n">
        <v>10</v>
      </c>
      <c r="AA9" t="n">
        <v>1787.177090279065</v>
      </c>
      <c r="AB9" t="n">
        <v>2445.294539608461</v>
      </c>
      <c r="AC9" t="n">
        <v>2211.91906074067</v>
      </c>
      <c r="AD9" t="n">
        <v>1787177.090279065</v>
      </c>
      <c r="AE9" t="n">
        <v>2445294.53960846</v>
      </c>
      <c r="AF9" t="n">
        <v>4.091573741188773e-06</v>
      </c>
      <c r="AG9" t="n">
        <v>44</v>
      </c>
      <c r="AH9" t="n">
        <v>2211919.06074067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0.9717</v>
      </c>
      <c r="E10" t="n">
        <v>102.91</v>
      </c>
      <c r="F10" t="n">
        <v>98.22</v>
      </c>
      <c r="G10" t="n">
        <v>74.59999999999999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885.62</v>
      </c>
      <c r="Q10" t="n">
        <v>5797.06</v>
      </c>
      <c r="R10" t="n">
        <v>288.97</v>
      </c>
      <c r="S10" t="n">
        <v>167.7</v>
      </c>
      <c r="T10" t="n">
        <v>60804.38</v>
      </c>
      <c r="U10" t="n">
        <v>0.58</v>
      </c>
      <c r="V10" t="n">
        <v>0.96</v>
      </c>
      <c r="W10" t="n">
        <v>0.51</v>
      </c>
      <c r="X10" t="n">
        <v>3.68</v>
      </c>
      <c r="Y10" t="n">
        <v>0.5</v>
      </c>
      <c r="Z10" t="n">
        <v>10</v>
      </c>
      <c r="AA10" t="n">
        <v>1760.846227979688</v>
      </c>
      <c r="AB10" t="n">
        <v>2409.267492174793</v>
      </c>
      <c r="AC10" t="n">
        <v>2179.330384149793</v>
      </c>
      <c r="AD10" t="n">
        <v>1760846.227979688</v>
      </c>
      <c r="AE10" t="n">
        <v>2409267.492174793</v>
      </c>
      <c r="AF10" t="n">
        <v>4.110610219513163e-06</v>
      </c>
      <c r="AG10" t="n">
        <v>43</v>
      </c>
      <c r="AH10" t="n">
        <v>2179330.384149793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0.9718</v>
      </c>
      <c r="E11" t="n">
        <v>102.9</v>
      </c>
      <c r="F11" t="n">
        <v>98.20999999999999</v>
      </c>
      <c r="G11" t="n">
        <v>74.59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893.12</v>
      </c>
      <c r="Q11" t="n">
        <v>5797.04</v>
      </c>
      <c r="R11" t="n">
        <v>288.84</v>
      </c>
      <c r="S11" t="n">
        <v>167.7</v>
      </c>
      <c r="T11" t="n">
        <v>60735.28</v>
      </c>
      <c r="U11" t="n">
        <v>0.58</v>
      </c>
      <c r="V11" t="n">
        <v>0.96</v>
      </c>
      <c r="W11" t="n">
        <v>0.51</v>
      </c>
      <c r="X11" t="n">
        <v>3.67</v>
      </c>
      <c r="Y11" t="n">
        <v>0.5</v>
      </c>
      <c r="Z11" t="n">
        <v>10</v>
      </c>
      <c r="AA11" t="n">
        <v>1767.372428078986</v>
      </c>
      <c r="AB11" t="n">
        <v>2418.19692706628</v>
      </c>
      <c r="AC11" t="n">
        <v>2187.407606307777</v>
      </c>
      <c r="AD11" t="n">
        <v>1767372.428078986</v>
      </c>
      <c r="AE11" t="n">
        <v>2418196.92706628</v>
      </c>
      <c r="AF11" t="n">
        <v>4.111033252364816e-06</v>
      </c>
      <c r="AG11" t="n">
        <v>43</v>
      </c>
      <c r="AH11" t="n">
        <v>2187407.606307777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0.3785</v>
      </c>
      <c r="E2" t="n">
        <v>264.17</v>
      </c>
      <c r="F2" t="n">
        <v>191.13</v>
      </c>
      <c r="G2" t="n">
        <v>6.05</v>
      </c>
      <c r="H2" t="n">
        <v>0.1</v>
      </c>
      <c r="I2" t="n">
        <v>1896</v>
      </c>
      <c r="J2" t="n">
        <v>185.69</v>
      </c>
      <c r="K2" t="n">
        <v>53.44</v>
      </c>
      <c r="L2" t="n">
        <v>1</v>
      </c>
      <c r="M2" t="n">
        <v>1894</v>
      </c>
      <c r="N2" t="n">
        <v>36.26</v>
      </c>
      <c r="O2" t="n">
        <v>23136.14</v>
      </c>
      <c r="P2" t="n">
        <v>2568.95</v>
      </c>
      <c r="Q2" t="n">
        <v>5798.4</v>
      </c>
      <c r="R2" t="n">
        <v>3458.73</v>
      </c>
      <c r="S2" t="n">
        <v>167.7</v>
      </c>
      <c r="T2" t="n">
        <v>1636598.64</v>
      </c>
      <c r="U2" t="n">
        <v>0.05</v>
      </c>
      <c r="V2" t="n">
        <v>0.49</v>
      </c>
      <c r="W2" t="n">
        <v>3.32</v>
      </c>
      <c r="X2" t="n">
        <v>96.56</v>
      </c>
      <c r="Y2" t="n">
        <v>0.5</v>
      </c>
      <c r="Z2" t="n">
        <v>10</v>
      </c>
      <c r="AA2" t="n">
        <v>10011.85825293186</v>
      </c>
      <c r="AB2" t="n">
        <v>13698.66615367522</v>
      </c>
      <c r="AC2" t="n">
        <v>12391.28468216664</v>
      </c>
      <c r="AD2" t="n">
        <v>10011858.25293186</v>
      </c>
      <c r="AE2" t="n">
        <v>13698666.15367522</v>
      </c>
      <c r="AF2" t="n">
        <v>1.455557190781766e-06</v>
      </c>
      <c r="AG2" t="n">
        <v>111</v>
      </c>
      <c r="AH2" t="n">
        <v>12391284.68216664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0.6835</v>
      </c>
      <c r="E3" t="n">
        <v>146.31</v>
      </c>
      <c r="F3" t="n">
        <v>122.1</v>
      </c>
      <c r="G3" t="n">
        <v>12.54</v>
      </c>
      <c r="H3" t="n">
        <v>0.19</v>
      </c>
      <c r="I3" t="n">
        <v>584</v>
      </c>
      <c r="J3" t="n">
        <v>187.21</v>
      </c>
      <c r="K3" t="n">
        <v>53.44</v>
      </c>
      <c r="L3" t="n">
        <v>2</v>
      </c>
      <c r="M3" t="n">
        <v>582</v>
      </c>
      <c r="N3" t="n">
        <v>36.77</v>
      </c>
      <c r="O3" t="n">
        <v>23322.88</v>
      </c>
      <c r="P3" t="n">
        <v>1608.7</v>
      </c>
      <c r="Q3" t="n">
        <v>5797.39</v>
      </c>
      <c r="R3" t="n">
        <v>1102.96</v>
      </c>
      <c r="S3" t="n">
        <v>167.7</v>
      </c>
      <c r="T3" t="n">
        <v>465272.18</v>
      </c>
      <c r="U3" t="n">
        <v>0.15</v>
      </c>
      <c r="V3" t="n">
        <v>0.77</v>
      </c>
      <c r="W3" t="n">
        <v>1.21</v>
      </c>
      <c r="X3" t="n">
        <v>27.56</v>
      </c>
      <c r="Y3" t="n">
        <v>0.5</v>
      </c>
      <c r="Z3" t="n">
        <v>10</v>
      </c>
      <c r="AA3" t="n">
        <v>3715.442246930754</v>
      </c>
      <c r="AB3" t="n">
        <v>5083.63199599443</v>
      </c>
      <c r="AC3" t="n">
        <v>4598.457293218848</v>
      </c>
      <c r="AD3" t="n">
        <v>3715442.246930754</v>
      </c>
      <c r="AE3" t="n">
        <v>5083631.99599443</v>
      </c>
      <c r="AF3" t="n">
        <v>2.628463249403797e-06</v>
      </c>
      <c r="AG3" t="n">
        <v>61</v>
      </c>
      <c r="AH3" t="n">
        <v>4598457.293218848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0.7946</v>
      </c>
      <c r="E4" t="n">
        <v>125.85</v>
      </c>
      <c r="F4" t="n">
        <v>110.54</v>
      </c>
      <c r="G4" t="n">
        <v>19.22</v>
      </c>
      <c r="H4" t="n">
        <v>0.28</v>
      </c>
      <c r="I4" t="n">
        <v>345</v>
      </c>
      <c r="J4" t="n">
        <v>188.73</v>
      </c>
      <c r="K4" t="n">
        <v>53.44</v>
      </c>
      <c r="L4" t="n">
        <v>3</v>
      </c>
      <c r="M4" t="n">
        <v>343</v>
      </c>
      <c r="N4" t="n">
        <v>37.29</v>
      </c>
      <c r="O4" t="n">
        <v>23510.33</v>
      </c>
      <c r="P4" t="n">
        <v>1428.88</v>
      </c>
      <c r="Q4" t="n">
        <v>5797.22</v>
      </c>
      <c r="R4" t="n">
        <v>710.33</v>
      </c>
      <c r="S4" t="n">
        <v>167.7</v>
      </c>
      <c r="T4" t="n">
        <v>270151.72</v>
      </c>
      <c r="U4" t="n">
        <v>0.24</v>
      </c>
      <c r="V4" t="n">
        <v>0.85</v>
      </c>
      <c r="W4" t="n">
        <v>0.82</v>
      </c>
      <c r="X4" t="n">
        <v>16</v>
      </c>
      <c r="Y4" t="n">
        <v>0.5</v>
      </c>
      <c r="Z4" t="n">
        <v>10</v>
      </c>
      <c r="AA4" t="n">
        <v>2917.630856947379</v>
      </c>
      <c r="AB4" t="n">
        <v>3992.031255264666</v>
      </c>
      <c r="AC4" t="n">
        <v>3611.037395113111</v>
      </c>
      <c r="AD4" t="n">
        <v>2917630.856947379</v>
      </c>
      <c r="AE4" t="n">
        <v>3992031.255264666</v>
      </c>
      <c r="AF4" t="n">
        <v>3.055708702233002e-06</v>
      </c>
      <c r="AG4" t="n">
        <v>53</v>
      </c>
      <c r="AH4" t="n">
        <v>3611037.395113111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0.8538</v>
      </c>
      <c r="E5" t="n">
        <v>117.12</v>
      </c>
      <c r="F5" t="n">
        <v>105.65</v>
      </c>
      <c r="G5" t="n">
        <v>26.19</v>
      </c>
      <c r="H5" t="n">
        <v>0.37</v>
      </c>
      <c r="I5" t="n">
        <v>242</v>
      </c>
      <c r="J5" t="n">
        <v>190.25</v>
      </c>
      <c r="K5" t="n">
        <v>53.44</v>
      </c>
      <c r="L5" t="n">
        <v>4</v>
      </c>
      <c r="M5" t="n">
        <v>240</v>
      </c>
      <c r="N5" t="n">
        <v>37.82</v>
      </c>
      <c r="O5" t="n">
        <v>23698.48</v>
      </c>
      <c r="P5" t="n">
        <v>1339.31</v>
      </c>
      <c r="Q5" t="n">
        <v>5797.16</v>
      </c>
      <c r="R5" t="n">
        <v>544.29</v>
      </c>
      <c r="S5" t="n">
        <v>167.7</v>
      </c>
      <c r="T5" t="n">
        <v>187647.85</v>
      </c>
      <c r="U5" t="n">
        <v>0.31</v>
      </c>
      <c r="V5" t="n">
        <v>0.89</v>
      </c>
      <c r="W5" t="n">
        <v>0.66</v>
      </c>
      <c r="X5" t="n">
        <v>11.1</v>
      </c>
      <c r="Y5" t="n">
        <v>0.5</v>
      </c>
      <c r="Z5" t="n">
        <v>10</v>
      </c>
      <c r="AA5" t="n">
        <v>2586.74056216912</v>
      </c>
      <c r="AB5" t="n">
        <v>3539.292556099485</v>
      </c>
      <c r="AC5" t="n">
        <v>3201.507441973518</v>
      </c>
      <c r="AD5" t="n">
        <v>2586740.562169121</v>
      </c>
      <c r="AE5" t="n">
        <v>3539292.556099485</v>
      </c>
      <c r="AF5" t="n">
        <v>3.28336784541472e-06</v>
      </c>
      <c r="AG5" t="n">
        <v>49</v>
      </c>
      <c r="AH5" t="n">
        <v>3201507.441973518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</v>
      </c>
      <c r="E6" t="n">
        <v>112.36</v>
      </c>
      <c r="F6" t="n">
        <v>103</v>
      </c>
      <c r="G6" t="n">
        <v>33.41</v>
      </c>
      <c r="H6" t="n">
        <v>0.46</v>
      </c>
      <c r="I6" t="n">
        <v>185</v>
      </c>
      <c r="J6" t="n">
        <v>191.78</v>
      </c>
      <c r="K6" t="n">
        <v>53.44</v>
      </c>
      <c r="L6" t="n">
        <v>5</v>
      </c>
      <c r="M6" t="n">
        <v>183</v>
      </c>
      <c r="N6" t="n">
        <v>38.35</v>
      </c>
      <c r="O6" t="n">
        <v>23887.36</v>
      </c>
      <c r="P6" t="n">
        <v>1278.77</v>
      </c>
      <c r="Q6" t="n">
        <v>5797.13</v>
      </c>
      <c r="R6" t="n">
        <v>454.42</v>
      </c>
      <c r="S6" t="n">
        <v>167.7</v>
      </c>
      <c r="T6" t="n">
        <v>142997.3</v>
      </c>
      <c r="U6" t="n">
        <v>0.37</v>
      </c>
      <c r="V6" t="n">
        <v>0.91</v>
      </c>
      <c r="W6" t="n">
        <v>0.58</v>
      </c>
      <c r="X6" t="n">
        <v>8.460000000000001</v>
      </c>
      <c r="Y6" t="n">
        <v>0.5</v>
      </c>
      <c r="Z6" t="n">
        <v>10</v>
      </c>
      <c r="AA6" t="n">
        <v>2404.53808808657</v>
      </c>
      <c r="AB6" t="n">
        <v>3289.995092853878</v>
      </c>
      <c r="AC6" t="n">
        <v>2976.002578728893</v>
      </c>
      <c r="AD6" t="n">
        <v>2404538.08808657</v>
      </c>
      <c r="AE6" t="n">
        <v>3289995.092853878</v>
      </c>
      <c r="AF6" t="n">
        <v>3.422578334995434e-06</v>
      </c>
      <c r="AG6" t="n">
        <v>47</v>
      </c>
      <c r="AH6" t="n">
        <v>2976002.578728893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0.9154</v>
      </c>
      <c r="E7" t="n">
        <v>109.24</v>
      </c>
      <c r="F7" t="n">
        <v>101.26</v>
      </c>
      <c r="G7" t="n">
        <v>41.05</v>
      </c>
      <c r="H7" t="n">
        <v>0.55</v>
      </c>
      <c r="I7" t="n">
        <v>148</v>
      </c>
      <c r="J7" t="n">
        <v>193.32</v>
      </c>
      <c r="K7" t="n">
        <v>53.44</v>
      </c>
      <c r="L7" t="n">
        <v>6</v>
      </c>
      <c r="M7" t="n">
        <v>146</v>
      </c>
      <c r="N7" t="n">
        <v>38.89</v>
      </c>
      <c r="O7" t="n">
        <v>24076.95</v>
      </c>
      <c r="P7" t="n">
        <v>1229.01</v>
      </c>
      <c r="Q7" t="n">
        <v>5797.01</v>
      </c>
      <c r="R7" t="n">
        <v>395.69</v>
      </c>
      <c r="S7" t="n">
        <v>167.7</v>
      </c>
      <c r="T7" t="n">
        <v>113817.38</v>
      </c>
      <c r="U7" t="n">
        <v>0.42</v>
      </c>
      <c r="V7" t="n">
        <v>0.93</v>
      </c>
      <c r="W7" t="n">
        <v>0.51</v>
      </c>
      <c r="X7" t="n">
        <v>6.72</v>
      </c>
      <c r="Y7" t="n">
        <v>0.5</v>
      </c>
      <c r="Z7" t="n">
        <v>10</v>
      </c>
      <c r="AA7" t="n">
        <v>2282.19428320253</v>
      </c>
      <c r="AB7" t="n">
        <v>3122.598901583785</v>
      </c>
      <c r="AC7" t="n">
        <v>2824.582445011593</v>
      </c>
      <c r="AD7" t="n">
        <v>2282194.28320253</v>
      </c>
      <c r="AE7" t="n">
        <v>3122598.901583785</v>
      </c>
      <c r="AF7" t="n">
        <v>3.520256413320022e-06</v>
      </c>
      <c r="AG7" t="n">
        <v>46</v>
      </c>
      <c r="AH7" t="n">
        <v>2824582.445011593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100.11</v>
      </c>
      <c r="G8" t="n">
        <v>48.83</v>
      </c>
      <c r="H8" t="n">
        <v>0.64</v>
      </c>
      <c r="I8" t="n">
        <v>123</v>
      </c>
      <c r="J8" t="n">
        <v>194.86</v>
      </c>
      <c r="K8" t="n">
        <v>53.44</v>
      </c>
      <c r="L8" t="n">
        <v>7</v>
      </c>
      <c r="M8" t="n">
        <v>121</v>
      </c>
      <c r="N8" t="n">
        <v>39.43</v>
      </c>
      <c r="O8" t="n">
        <v>24267.28</v>
      </c>
      <c r="P8" t="n">
        <v>1185.76</v>
      </c>
      <c r="Q8" t="n">
        <v>5797.01</v>
      </c>
      <c r="R8" t="n">
        <v>356.39</v>
      </c>
      <c r="S8" t="n">
        <v>167.7</v>
      </c>
      <c r="T8" t="n">
        <v>94290.03</v>
      </c>
      <c r="U8" t="n">
        <v>0.47</v>
      </c>
      <c r="V8" t="n">
        <v>0.9399999999999999</v>
      </c>
      <c r="W8" t="n">
        <v>0.48</v>
      </c>
      <c r="X8" t="n">
        <v>5.57</v>
      </c>
      <c r="Y8" t="n">
        <v>0.5</v>
      </c>
      <c r="Z8" t="n">
        <v>10</v>
      </c>
      <c r="AA8" t="n">
        <v>2189.779850455949</v>
      </c>
      <c r="AB8" t="n">
        <v>2996.153397662702</v>
      </c>
      <c r="AC8" t="n">
        <v>2710.204722517477</v>
      </c>
      <c r="AD8" t="n">
        <v>2189779.850455949</v>
      </c>
      <c r="AE8" t="n">
        <v>2996153.397662702</v>
      </c>
      <c r="AF8" t="n">
        <v>3.588707980019931e-06</v>
      </c>
      <c r="AG8" t="n">
        <v>45</v>
      </c>
      <c r="AH8" t="n">
        <v>2710204.722517477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0.9476</v>
      </c>
      <c r="E9" t="n">
        <v>105.53</v>
      </c>
      <c r="F9" t="n">
        <v>99.19</v>
      </c>
      <c r="G9" t="n">
        <v>57.22</v>
      </c>
      <c r="H9" t="n">
        <v>0.72</v>
      </c>
      <c r="I9" t="n">
        <v>104</v>
      </c>
      <c r="J9" t="n">
        <v>196.41</v>
      </c>
      <c r="K9" t="n">
        <v>53.44</v>
      </c>
      <c r="L9" t="n">
        <v>8</v>
      </c>
      <c r="M9" t="n">
        <v>102</v>
      </c>
      <c r="N9" t="n">
        <v>39.98</v>
      </c>
      <c r="O9" t="n">
        <v>24458.36</v>
      </c>
      <c r="P9" t="n">
        <v>1147.07</v>
      </c>
      <c r="Q9" t="n">
        <v>5797.02</v>
      </c>
      <c r="R9" t="n">
        <v>325.3</v>
      </c>
      <c r="S9" t="n">
        <v>167.7</v>
      </c>
      <c r="T9" t="n">
        <v>78843.84</v>
      </c>
      <c r="U9" t="n">
        <v>0.52</v>
      </c>
      <c r="V9" t="n">
        <v>0.95</v>
      </c>
      <c r="W9" t="n">
        <v>0.44</v>
      </c>
      <c r="X9" t="n">
        <v>4.65</v>
      </c>
      <c r="Y9" t="n">
        <v>0.5</v>
      </c>
      <c r="Z9" t="n">
        <v>10</v>
      </c>
      <c r="AA9" t="n">
        <v>2112.066956783167</v>
      </c>
      <c r="AB9" t="n">
        <v>2889.823188088701</v>
      </c>
      <c r="AC9" t="n">
        <v>2614.022518909834</v>
      </c>
      <c r="AD9" t="n">
        <v>2112066.956783167</v>
      </c>
      <c r="AE9" t="n">
        <v>2889823.188088701</v>
      </c>
      <c r="AF9" t="n">
        <v>3.64408452836143e-06</v>
      </c>
      <c r="AG9" t="n">
        <v>44</v>
      </c>
      <c r="AH9" t="n">
        <v>2614022.518909834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0.9621</v>
      </c>
      <c r="E10" t="n">
        <v>103.94</v>
      </c>
      <c r="F10" t="n">
        <v>98.16</v>
      </c>
      <c r="G10" t="n">
        <v>66.18000000000001</v>
      </c>
      <c r="H10" t="n">
        <v>0.8100000000000001</v>
      </c>
      <c r="I10" t="n">
        <v>89</v>
      </c>
      <c r="J10" t="n">
        <v>197.97</v>
      </c>
      <c r="K10" t="n">
        <v>53.44</v>
      </c>
      <c r="L10" t="n">
        <v>9</v>
      </c>
      <c r="M10" t="n">
        <v>87</v>
      </c>
      <c r="N10" t="n">
        <v>40.53</v>
      </c>
      <c r="O10" t="n">
        <v>24650.18</v>
      </c>
      <c r="P10" t="n">
        <v>1102.85</v>
      </c>
      <c r="Q10" t="n">
        <v>5797.03</v>
      </c>
      <c r="R10" t="n">
        <v>289.66</v>
      </c>
      <c r="S10" t="n">
        <v>167.7</v>
      </c>
      <c r="T10" t="n">
        <v>61096.08</v>
      </c>
      <c r="U10" t="n">
        <v>0.58</v>
      </c>
      <c r="V10" t="n">
        <v>0.96</v>
      </c>
      <c r="W10" t="n">
        <v>0.42</v>
      </c>
      <c r="X10" t="n">
        <v>3.62</v>
      </c>
      <c r="Y10" t="n">
        <v>0.5</v>
      </c>
      <c r="Z10" t="n">
        <v>10</v>
      </c>
      <c r="AA10" t="n">
        <v>2040.395700964766</v>
      </c>
      <c r="AB10" t="n">
        <v>2791.759413965316</v>
      </c>
      <c r="AC10" t="n">
        <v>2525.317813755412</v>
      </c>
      <c r="AD10" t="n">
        <v>2040395.700964766</v>
      </c>
      <c r="AE10" t="n">
        <v>2791759.413965316</v>
      </c>
      <c r="AF10" t="n">
        <v>3.699845636066412e-06</v>
      </c>
      <c r="AG10" t="n">
        <v>44</v>
      </c>
      <c r="AH10" t="n">
        <v>2525317.813755412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0.9655</v>
      </c>
      <c r="E11" t="n">
        <v>103.57</v>
      </c>
      <c r="F11" t="n">
        <v>98.2</v>
      </c>
      <c r="G11" t="n">
        <v>75.54000000000001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1072.44</v>
      </c>
      <c r="Q11" t="n">
        <v>5797</v>
      </c>
      <c r="R11" t="n">
        <v>292.16</v>
      </c>
      <c r="S11" t="n">
        <v>167.7</v>
      </c>
      <c r="T11" t="n">
        <v>62404.03</v>
      </c>
      <c r="U11" t="n">
        <v>0.57</v>
      </c>
      <c r="V11" t="n">
        <v>0.96</v>
      </c>
      <c r="W11" t="n">
        <v>0.4</v>
      </c>
      <c r="X11" t="n">
        <v>3.66</v>
      </c>
      <c r="Y11" t="n">
        <v>0.5</v>
      </c>
      <c r="Z11" t="n">
        <v>10</v>
      </c>
      <c r="AA11" t="n">
        <v>2007.563925954787</v>
      </c>
      <c r="AB11" t="n">
        <v>2746.837530960973</v>
      </c>
      <c r="AC11" t="n">
        <v>2484.683212216746</v>
      </c>
      <c r="AD11" t="n">
        <v>2007563.925954787</v>
      </c>
      <c r="AE11" t="n">
        <v>2746837.530960973</v>
      </c>
      <c r="AF11" t="n">
        <v>3.712920654424822e-06</v>
      </c>
      <c r="AG11" t="n">
        <v>44</v>
      </c>
      <c r="AH11" t="n">
        <v>2484683.212216746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0.9731</v>
      </c>
      <c r="E12" t="n">
        <v>102.76</v>
      </c>
      <c r="F12" t="n">
        <v>97.73</v>
      </c>
      <c r="G12" t="n">
        <v>84.98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1028.19</v>
      </c>
      <c r="Q12" t="n">
        <v>5796.98</v>
      </c>
      <c r="R12" t="n">
        <v>275.98</v>
      </c>
      <c r="S12" t="n">
        <v>167.7</v>
      </c>
      <c r="T12" t="n">
        <v>54359.25</v>
      </c>
      <c r="U12" t="n">
        <v>0.61</v>
      </c>
      <c r="V12" t="n">
        <v>0.96</v>
      </c>
      <c r="W12" t="n">
        <v>0.39</v>
      </c>
      <c r="X12" t="n">
        <v>3.19</v>
      </c>
      <c r="Y12" t="n">
        <v>0.5</v>
      </c>
      <c r="Z12" t="n">
        <v>10</v>
      </c>
      <c r="AA12" t="n">
        <v>1942.947834867062</v>
      </c>
      <c r="AB12" t="n">
        <v>2658.426944473998</v>
      </c>
      <c r="AC12" t="n">
        <v>2404.71040801905</v>
      </c>
      <c r="AD12" t="n">
        <v>1942947.834867062</v>
      </c>
      <c r="AE12" t="n">
        <v>2658426.944473999</v>
      </c>
      <c r="AF12" t="n">
        <v>3.742147166049501e-06</v>
      </c>
      <c r="AG12" t="n">
        <v>43</v>
      </c>
      <c r="AH12" t="n">
        <v>2404710.40801905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0.978</v>
      </c>
      <c r="E13" t="n">
        <v>102.25</v>
      </c>
      <c r="F13" t="n">
        <v>97.44</v>
      </c>
      <c r="G13" t="n">
        <v>92.8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17</v>
      </c>
      <c r="N13" t="n">
        <v>42.24</v>
      </c>
      <c r="O13" t="n">
        <v>25230.25</v>
      </c>
      <c r="P13" t="n">
        <v>1006.36</v>
      </c>
      <c r="Q13" t="n">
        <v>5797</v>
      </c>
      <c r="R13" t="n">
        <v>264.22</v>
      </c>
      <c r="S13" t="n">
        <v>167.7</v>
      </c>
      <c r="T13" t="n">
        <v>48509.17</v>
      </c>
      <c r="U13" t="n">
        <v>0.63</v>
      </c>
      <c r="V13" t="n">
        <v>0.97</v>
      </c>
      <c r="W13" t="n">
        <v>0.44</v>
      </c>
      <c r="X13" t="n">
        <v>2.9</v>
      </c>
      <c r="Y13" t="n">
        <v>0.5</v>
      </c>
      <c r="Z13" t="n">
        <v>10</v>
      </c>
      <c r="AA13" t="n">
        <v>1914.141848467732</v>
      </c>
      <c r="AB13" t="n">
        <v>2619.013323052006</v>
      </c>
      <c r="AC13" t="n">
        <v>2369.058367308208</v>
      </c>
      <c r="AD13" t="n">
        <v>1914141.848467732</v>
      </c>
      <c r="AE13" t="n">
        <v>2619013.323052006</v>
      </c>
      <c r="AF13" t="n">
        <v>3.76099057486015e-06</v>
      </c>
      <c r="AG13" t="n">
        <v>43</v>
      </c>
      <c r="AH13" t="n">
        <v>2369058.367308208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0.9776</v>
      </c>
      <c r="E14" t="n">
        <v>102.29</v>
      </c>
      <c r="F14" t="n">
        <v>97.47</v>
      </c>
      <c r="G14" t="n">
        <v>92.83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1</v>
      </c>
      <c r="N14" t="n">
        <v>42.82</v>
      </c>
      <c r="O14" t="n">
        <v>25425.3</v>
      </c>
      <c r="P14" t="n">
        <v>1009.57</v>
      </c>
      <c r="Q14" t="n">
        <v>5797.06</v>
      </c>
      <c r="R14" t="n">
        <v>264.89</v>
      </c>
      <c r="S14" t="n">
        <v>167.7</v>
      </c>
      <c r="T14" t="n">
        <v>48840.16</v>
      </c>
      <c r="U14" t="n">
        <v>0.63</v>
      </c>
      <c r="V14" t="n">
        <v>0.97</v>
      </c>
      <c r="W14" t="n">
        <v>0.45</v>
      </c>
      <c r="X14" t="n">
        <v>2.93</v>
      </c>
      <c r="Y14" t="n">
        <v>0.5</v>
      </c>
      <c r="Z14" t="n">
        <v>10</v>
      </c>
      <c r="AA14" t="n">
        <v>1917.79289540595</v>
      </c>
      <c r="AB14" t="n">
        <v>2624.0088465457</v>
      </c>
      <c r="AC14" t="n">
        <v>2373.577125050924</v>
      </c>
      <c r="AD14" t="n">
        <v>1917792.89540595</v>
      </c>
      <c r="AE14" t="n">
        <v>2624008.8465457</v>
      </c>
      <c r="AF14" t="n">
        <v>3.75945233740622e-06</v>
      </c>
      <c r="AG14" t="n">
        <v>43</v>
      </c>
      <c r="AH14" t="n">
        <v>2373577.125050924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0.9775</v>
      </c>
      <c r="E15" t="n">
        <v>102.3</v>
      </c>
      <c r="F15" t="n">
        <v>97.48999999999999</v>
      </c>
      <c r="G15" t="n">
        <v>92.84</v>
      </c>
      <c r="H15" t="n">
        <v>1.21</v>
      </c>
      <c r="I15" t="n">
        <v>63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1016.48</v>
      </c>
      <c r="Q15" t="n">
        <v>5797.06</v>
      </c>
      <c r="R15" t="n">
        <v>265.24</v>
      </c>
      <c r="S15" t="n">
        <v>167.7</v>
      </c>
      <c r="T15" t="n">
        <v>49017.71</v>
      </c>
      <c r="U15" t="n">
        <v>0.63</v>
      </c>
      <c r="V15" t="n">
        <v>0.97</v>
      </c>
      <c r="W15" t="n">
        <v>0.46</v>
      </c>
      <c r="X15" t="n">
        <v>2.95</v>
      </c>
      <c r="Y15" t="n">
        <v>0.5</v>
      </c>
      <c r="Z15" t="n">
        <v>10</v>
      </c>
      <c r="AA15" t="n">
        <v>1924.222547846623</v>
      </c>
      <c r="AB15" t="n">
        <v>2632.806180671276</v>
      </c>
      <c r="AC15" t="n">
        <v>2381.53485395469</v>
      </c>
      <c r="AD15" t="n">
        <v>1924222.547846623</v>
      </c>
      <c r="AE15" t="n">
        <v>2632806.180671276</v>
      </c>
      <c r="AF15" t="n">
        <v>3.759067778042738e-06</v>
      </c>
      <c r="AG15" t="n">
        <v>43</v>
      </c>
      <c r="AH15" t="n">
        <v>2381534.853954691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0.5846</v>
      </c>
      <c r="E2" t="n">
        <v>171.05</v>
      </c>
      <c r="F2" t="n">
        <v>144.41</v>
      </c>
      <c r="G2" t="n">
        <v>8.43</v>
      </c>
      <c r="H2" t="n">
        <v>0.15</v>
      </c>
      <c r="I2" t="n">
        <v>1028</v>
      </c>
      <c r="J2" t="n">
        <v>116.05</v>
      </c>
      <c r="K2" t="n">
        <v>43.4</v>
      </c>
      <c r="L2" t="n">
        <v>1</v>
      </c>
      <c r="M2" t="n">
        <v>1026</v>
      </c>
      <c r="N2" t="n">
        <v>16.65</v>
      </c>
      <c r="O2" t="n">
        <v>14546.17</v>
      </c>
      <c r="P2" t="n">
        <v>1406.75</v>
      </c>
      <c r="Q2" t="n">
        <v>5797.85</v>
      </c>
      <c r="R2" t="n">
        <v>1862.8</v>
      </c>
      <c r="S2" t="n">
        <v>167.7</v>
      </c>
      <c r="T2" t="n">
        <v>842970.99</v>
      </c>
      <c r="U2" t="n">
        <v>0.09</v>
      </c>
      <c r="V2" t="n">
        <v>0.65</v>
      </c>
      <c r="W2" t="n">
        <v>1.92</v>
      </c>
      <c r="X2" t="n">
        <v>49.86</v>
      </c>
      <c r="Y2" t="n">
        <v>0.5</v>
      </c>
      <c r="Z2" t="n">
        <v>10</v>
      </c>
      <c r="AA2" t="n">
        <v>3968.508294627007</v>
      </c>
      <c r="AB2" t="n">
        <v>5429.888126938539</v>
      </c>
      <c r="AC2" t="n">
        <v>4911.66722499917</v>
      </c>
      <c r="AD2" t="n">
        <v>3968508.294627007</v>
      </c>
      <c r="AE2" t="n">
        <v>5429888.12693854</v>
      </c>
      <c r="AF2" t="n">
        <v>2.802631517776131e-06</v>
      </c>
      <c r="AG2" t="n">
        <v>72</v>
      </c>
      <c r="AH2" t="n">
        <v>4911667.22499917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0.8113</v>
      </c>
      <c r="E3" t="n">
        <v>123.26</v>
      </c>
      <c r="F3" t="n">
        <v>112.15</v>
      </c>
      <c r="G3" t="n">
        <v>17.8</v>
      </c>
      <c r="H3" t="n">
        <v>0.3</v>
      </c>
      <c r="I3" t="n">
        <v>378</v>
      </c>
      <c r="J3" t="n">
        <v>117.34</v>
      </c>
      <c r="K3" t="n">
        <v>43.4</v>
      </c>
      <c r="L3" t="n">
        <v>2</v>
      </c>
      <c r="M3" t="n">
        <v>376</v>
      </c>
      <c r="N3" t="n">
        <v>16.94</v>
      </c>
      <c r="O3" t="n">
        <v>14705.49</v>
      </c>
      <c r="P3" t="n">
        <v>1043.83</v>
      </c>
      <c r="Q3" t="n">
        <v>5797.27</v>
      </c>
      <c r="R3" t="n">
        <v>765.11</v>
      </c>
      <c r="S3" t="n">
        <v>167.7</v>
      </c>
      <c r="T3" t="n">
        <v>297379.27</v>
      </c>
      <c r="U3" t="n">
        <v>0.22</v>
      </c>
      <c r="V3" t="n">
        <v>0.84</v>
      </c>
      <c r="W3" t="n">
        <v>0.88</v>
      </c>
      <c r="X3" t="n">
        <v>17.61</v>
      </c>
      <c r="Y3" t="n">
        <v>0.5</v>
      </c>
      <c r="Z3" t="n">
        <v>10</v>
      </c>
      <c r="AA3" t="n">
        <v>2281.581003442525</v>
      </c>
      <c r="AB3" t="n">
        <v>3121.759785160151</v>
      </c>
      <c r="AC3" t="n">
        <v>2823.823412681725</v>
      </c>
      <c r="AD3" t="n">
        <v>2281581.003442525</v>
      </c>
      <c r="AE3" t="n">
        <v>3121759.785160151</v>
      </c>
      <c r="AF3" t="n">
        <v>3.889454242852847e-06</v>
      </c>
      <c r="AG3" t="n">
        <v>52</v>
      </c>
      <c r="AH3" t="n">
        <v>2823823.412681725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0.8913</v>
      </c>
      <c r="E4" t="n">
        <v>112.2</v>
      </c>
      <c r="F4" t="n">
        <v>104.79</v>
      </c>
      <c r="G4" t="n">
        <v>28.19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926.4299999999999</v>
      </c>
      <c r="Q4" t="n">
        <v>5797.13</v>
      </c>
      <c r="R4" t="n">
        <v>515.22</v>
      </c>
      <c r="S4" t="n">
        <v>167.7</v>
      </c>
      <c r="T4" t="n">
        <v>173208.01</v>
      </c>
      <c r="U4" t="n">
        <v>0.33</v>
      </c>
      <c r="V4" t="n">
        <v>0.9</v>
      </c>
      <c r="W4" t="n">
        <v>0.63</v>
      </c>
      <c r="X4" t="n">
        <v>10.25</v>
      </c>
      <c r="Y4" t="n">
        <v>0.5</v>
      </c>
      <c r="Z4" t="n">
        <v>10</v>
      </c>
      <c r="AA4" t="n">
        <v>1919.546659266523</v>
      </c>
      <c r="AB4" t="n">
        <v>2626.408423630336</v>
      </c>
      <c r="AC4" t="n">
        <v>2375.74768986643</v>
      </c>
      <c r="AD4" t="n">
        <v>1919546.659266523</v>
      </c>
      <c r="AE4" t="n">
        <v>2626408.423630336</v>
      </c>
      <c r="AF4" t="n">
        <v>4.272982332866687e-06</v>
      </c>
      <c r="AG4" t="n">
        <v>47</v>
      </c>
      <c r="AH4" t="n">
        <v>2375747.68986643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0.9324</v>
      </c>
      <c r="E5" t="n">
        <v>107.25</v>
      </c>
      <c r="F5" t="n">
        <v>101.51</v>
      </c>
      <c r="G5" t="n">
        <v>39.81</v>
      </c>
      <c r="H5" t="n">
        <v>0.59</v>
      </c>
      <c r="I5" t="n">
        <v>153</v>
      </c>
      <c r="J5" t="n">
        <v>119.93</v>
      </c>
      <c r="K5" t="n">
        <v>43.4</v>
      </c>
      <c r="L5" t="n">
        <v>4</v>
      </c>
      <c r="M5" t="n">
        <v>151</v>
      </c>
      <c r="N5" t="n">
        <v>17.53</v>
      </c>
      <c r="O5" t="n">
        <v>15025.44</v>
      </c>
      <c r="P5" t="n">
        <v>843.84</v>
      </c>
      <c r="Q5" t="n">
        <v>5797.15</v>
      </c>
      <c r="R5" t="n">
        <v>404.15</v>
      </c>
      <c r="S5" t="n">
        <v>167.7</v>
      </c>
      <c r="T5" t="n">
        <v>118021.02</v>
      </c>
      <c r="U5" t="n">
        <v>0.41</v>
      </c>
      <c r="V5" t="n">
        <v>0.93</v>
      </c>
      <c r="W5" t="n">
        <v>0.52</v>
      </c>
      <c r="X5" t="n">
        <v>6.97</v>
      </c>
      <c r="Y5" t="n">
        <v>0.5</v>
      </c>
      <c r="Z5" t="n">
        <v>10</v>
      </c>
      <c r="AA5" t="n">
        <v>1741.735641032727</v>
      </c>
      <c r="AB5" t="n">
        <v>2383.119544014368</v>
      </c>
      <c r="AC5" t="n">
        <v>2155.677959462923</v>
      </c>
      <c r="AD5" t="n">
        <v>1741735.641032727</v>
      </c>
      <c r="AE5" t="n">
        <v>2383119.544014368</v>
      </c>
      <c r="AF5" t="n">
        <v>4.470019889111297e-06</v>
      </c>
      <c r="AG5" t="n">
        <v>45</v>
      </c>
      <c r="AH5" t="n">
        <v>2155677.959462923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99.64</v>
      </c>
      <c r="G6" t="n">
        <v>52.91</v>
      </c>
      <c r="H6" t="n">
        <v>0.73</v>
      </c>
      <c r="I6" t="n">
        <v>113</v>
      </c>
      <c r="J6" t="n">
        <v>121.23</v>
      </c>
      <c r="K6" t="n">
        <v>43.4</v>
      </c>
      <c r="L6" t="n">
        <v>5</v>
      </c>
      <c r="M6" t="n">
        <v>71</v>
      </c>
      <c r="N6" t="n">
        <v>17.83</v>
      </c>
      <c r="O6" t="n">
        <v>15186.08</v>
      </c>
      <c r="P6" t="n">
        <v>772.25</v>
      </c>
      <c r="Q6" t="n">
        <v>5797.04</v>
      </c>
      <c r="R6" t="n">
        <v>339.19</v>
      </c>
      <c r="S6" t="n">
        <v>167.7</v>
      </c>
      <c r="T6" t="n">
        <v>85741.50999999999</v>
      </c>
      <c r="U6" t="n">
        <v>0.49</v>
      </c>
      <c r="V6" t="n">
        <v>0.9399999999999999</v>
      </c>
      <c r="W6" t="n">
        <v>0.5</v>
      </c>
      <c r="X6" t="n">
        <v>5.1</v>
      </c>
      <c r="Y6" t="n">
        <v>0.5</v>
      </c>
      <c r="Z6" t="n">
        <v>10</v>
      </c>
      <c r="AA6" t="n">
        <v>1623.274905046341</v>
      </c>
      <c r="AB6" t="n">
        <v>2221.036338918964</v>
      </c>
      <c r="AC6" t="n">
        <v>2009.063747976617</v>
      </c>
      <c r="AD6" t="n">
        <v>1623274.905046341</v>
      </c>
      <c r="AE6" t="n">
        <v>2221036.338918964</v>
      </c>
      <c r="AF6" t="n">
        <v>4.590831237465656e-06</v>
      </c>
      <c r="AG6" t="n">
        <v>44</v>
      </c>
      <c r="AH6" t="n">
        <v>2009063.747976617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0.9597</v>
      </c>
      <c r="E7" t="n">
        <v>104.19</v>
      </c>
      <c r="F7" t="n">
        <v>99.55</v>
      </c>
      <c r="G7" t="n">
        <v>55.82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766.0700000000001</v>
      </c>
      <c r="Q7" t="n">
        <v>5797.04</v>
      </c>
      <c r="R7" t="n">
        <v>333.15</v>
      </c>
      <c r="S7" t="n">
        <v>167.7</v>
      </c>
      <c r="T7" t="n">
        <v>82750.35000000001</v>
      </c>
      <c r="U7" t="n">
        <v>0.5</v>
      </c>
      <c r="V7" t="n">
        <v>0.95</v>
      </c>
      <c r="W7" t="n">
        <v>0.58</v>
      </c>
      <c r="X7" t="n">
        <v>5.01</v>
      </c>
      <c r="Y7" t="n">
        <v>0.5</v>
      </c>
      <c r="Z7" t="n">
        <v>10</v>
      </c>
      <c r="AA7" t="n">
        <v>1614.596175492611</v>
      </c>
      <c r="AB7" t="n">
        <v>2209.161718265024</v>
      </c>
      <c r="AC7" t="n">
        <v>1998.322424451755</v>
      </c>
      <c r="AD7" t="n">
        <v>1614596.175492611</v>
      </c>
      <c r="AE7" t="n">
        <v>2209161.718265024</v>
      </c>
      <c r="AF7" t="n">
        <v>4.600898849828519e-06</v>
      </c>
      <c r="AG7" t="n">
        <v>44</v>
      </c>
      <c r="AH7" t="n">
        <v>1998322.424451755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0.9597</v>
      </c>
      <c r="E8" t="n">
        <v>104.2</v>
      </c>
      <c r="F8" t="n">
        <v>99.56</v>
      </c>
      <c r="G8" t="n">
        <v>55.83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773.9400000000001</v>
      </c>
      <c r="Q8" t="n">
        <v>5797.06</v>
      </c>
      <c r="R8" t="n">
        <v>333.24</v>
      </c>
      <c r="S8" t="n">
        <v>167.7</v>
      </c>
      <c r="T8" t="n">
        <v>82795.73</v>
      </c>
      <c r="U8" t="n">
        <v>0.5</v>
      </c>
      <c r="V8" t="n">
        <v>0.95</v>
      </c>
      <c r="W8" t="n">
        <v>0.59</v>
      </c>
      <c r="X8" t="n">
        <v>5.02</v>
      </c>
      <c r="Y8" t="n">
        <v>0.5</v>
      </c>
      <c r="Z8" t="n">
        <v>10</v>
      </c>
      <c r="AA8" t="n">
        <v>1621.786206356236</v>
      </c>
      <c r="AB8" t="n">
        <v>2218.99943569441</v>
      </c>
      <c r="AC8" t="n">
        <v>2007.221243937004</v>
      </c>
      <c r="AD8" t="n">
        <v>1621786.206356236</v>
      </c>
      <c r="AE8" t="n">
        <v>2218999.43569441</v>
      </c>
      <c r="AF8" t="n">
        <v>4.600898849828519e-06</v>
      </c>
      <c r="AG8" t="n">
        <v>44</v>
      </c>
      <c r="AH8" t="n">
        <v>2007221.243937004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0.6758</v>
      </c>
      <c r="E2" t="n">
        <v>147.98</v>
      </c>
      <c r="F2" t="n">
        <v>131.45</v>
      </c>
      <c r="G2" t="n">
        <v>10.22</v>
      </c>
      <c r="H2" t="n">
        <v>0.2</v>
      </c>
      <c r="I2" t="n">
        <v>772</v>
      </c>
      <c r="J2" t="n">
        <v>89.87</v>
      </c>
      <c r="K2" t="n">
        <v>37.55</v>
      </c>
      <c r="L2" t="n">
        <v>1</v>
      </c>
      <c r="M2" t="n">
        <v>770</v>
      </c>
      <c r="N2" t="n">
        <v>11.32</v>
      </c>
      <c r="O2" t="n">
        <v>11317.98</v>
      </c>
      <c r="P2" t="n">
        <v>1060.05</v>
      </c>
      <c r="Q2" t="n">
        <v>5797.51</v>
      </c>
      <c r="R2" t="n">
        <v>1421.37</v>
      </c>
      <c r="S2" t="n">
        <v>167.7</v>
      </c>
      <c r="T2" t="n">
        <v>623539.4399999999</v>
      </c>
      <c r="U2" t="n">
        <v>0.12</v>
      </c>
      <c r="V2" t="n">
        <v>0.72</v>
      </c>
      <c r="W2" t="n">
        <v>1.51</v>
      </c>
      <c r="X2" t="n">
        <v>36.9</v>
      </c>
      <c r="Y2" t="n">
        <v>0.5</v>
      </c>
      <c r="Z2" t="n">
        <v>10</v>
      </c>
      <c r="AA2" t="n">
        <v>2772.713728932011</v>
      </c>
      <c r="AB2" t="n">
        <v>3793.749247421555</v>
      </c>
      <c r="AC2" t="n">
        <v>3431.679143808009</v>
      </c>
      <c r="AD2" t="n">
        <v>2772713.728932011</v>
      </c>
      <c r="AE2" t="n">
        <v>3793749.247421555</v>
      </c>
      <c r="AF2" t="n">
        <v>3.683937574280611e-06</v>
      </c>
      <c r="AG2" t="n">
        <v>62</v>
      </c>
      <c r="AH2" t="n">
        <v>3431679.143808009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0.8657</v>
      </c>
      <c r="E3" t="n">
        <v>115.52</v>
      </c>
      <c r="F3" t="n">
        <v>108.06</v>
      </c>
      <c r="G3" t="n">
        <v>22.2</v>
      </c>
      <c r="H3" t="n">
        <v>0.39</v>
      </c>
      <c r="I3" t="n">
        <v>292</v>
      </c>
      <c r="J3" t="n">
        <v>91.09999999999999</v>
      </c>
      <c r="K3" t="n">
        <v>37.55</v>
      </c>
      <c r="L3" t="n">
        <v>2</v>
      </c>
      <c r="M3" t="n">
        <v>290</v>
      </c>
      <c r="N3" t="n">
        <v>11.54</v>
      </c>
      <c r="O3" t="n">
        <v>11468.97</v>
      </c>
      <c r="P3" t="n">
        <v>806.84</v>
      </c>
      <c r="Q3" t="n">
        <v>5797.2</v>
      </c>
      <c r="R3" t="n">
        <v>626.3099999999999</v>
      </c>
      <c r="S3" t="n">
        <v>167.7</v>
      </c>
      <c r="T3" t="n">
        <v>228408.15</v>
      </c>
      <c r="U3" t="n">
        <v>0.27</v>
      </c>
      <c r="V3" t="n">
        <v>0.87</v>
      </c>
      <c r="W3" t="n">
        <v>0.74</v>
      </c>
      <c r="X3" t="n">
        <v>13.52</v>
      </c>
      <c r="Y3" t="n">
        <v>0.5</v>
      </c>
      <c r="Z3" t="n">
        <v>10</v>
      </c>
      <c r="AA3" t="n">
        <v>1802.227811788647</v>
      </c>
      <c r="AB3" t="n">
        <v>2465.887600768842</v>
      </c>
      <c r="AC3" t="n">
        <v>2230.546749046447</v>
      </c>
      <c r="AD3" t="n">
        <v>1802227.811788647</v>
      </c>
      <c r="AE3" t="n">
        <v>2465887.600768842</v>
      </c>
      <c r="AF3" t="n">
        <v>4.71912512289838e-06</v>
      </c>
      <c r="AG3" t="n">
        <v>49</v>
      </c>
      <c r="AH3" t="n">
        <v>2230546.749046447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0.9325</v>
      </c>
      <c r="E4" t="n">
        <v>107.24</v>
      </c>
      <c r="F4" t="n">
        <v>102.14</v>
      </c>
      <c r="G4" t="n">
        <v>36.7</v>
      </c>
      <c r="H4" t="n">
        <v>0.57</v>
      </c>
      <c r="I4" t="n">
        <v>167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690.22</v>
      </c>
      <c r="Q4" t="n">
        <v>5797.06</v>
      </c>
      <c r="R4" t="n">
        <v>424.78</v>
      </c>
      <c r="S4" t="n">
        <v>167.7</v>
      </c>
      <c r="T4" t="n">
        <v>128268.53</v>
      </c>
      <c r="U4" t="n">
        <v>0.39</v>
      </c>
      <c r="V4" t="n">
        <v>0.92</v>
      </c>
      <c r="W4" t="n">
        <v>0.57</v>
      </c>
      <c r="X4" t="n">
        <v>7.6</v>
      </c>
      <c r="Y4" t="n">
        <v>0.5</v>
      </c>
      <c r="Z4" t="n">
        <v>10</v>
      </c>
      <c r="AA4" t="n">
        <v>1532.974920806939</v>
      </c>
      <c r="AB4" t="n">
        <v>2097.483916728468</v>
      </c>
      <c r="AC4" t="n">
        <v>1897.302995553069</v>
      </c>
      <c r="AD4" t="n">
        <v>1532974.920806939</v>
      </c>
      <c r="AE4" t="n">
        <v>2097483.916728468</v>
      </c>
      <c r="AF4" t="n">
        <v>5.083266925150444e-06</v>
      </c>
      <c r="AG4" t="n">
        <v>45</v>
      </c>
      <c r="AH4" t="n">
        <v>1897302.995553069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0.9422</v>
      </c>
      <c r="E5" t="n">
        <v>106.13</v>
      </c>
      <c r="F5" t="n">
        <v>101.41</v>
      </c>
      <c r="G5" t="n">
        <v>41.39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667.71</v>
      </c>
      <c r="Q5" t="n">
        <v>5797.14</v>
      </c>
      <c r="R5" t="n">
        <v>394.42</v>
      </c>
      <c r="S5" t="n">
        <v>167.7</v>
      </c>
      <c r="T5" t="n">
        <v>113186.25</v>
      </c>
      <c r="U5" t="n">
        <v>0.43</v>
      </c>
      <c r="V5" t="n">
        <v>0.93</v>
      </c>
      <c r="W5" t="n">
        <v>0.7</v>
      </c>
      <c r="X5" t="n">
        <v>6.87</v>
      </c>
      <c r="Y5" t="n">
        <v>0.5</v>
      </c>
      <c r="Z5" t="n">
        <v>10</v>
      </c>
      <c r="AA5" t="n">
        <v>1497.54729608772</v>
      </c>
      <c r="AB5" t="n">
        <v>2049.010277631139</v>
      </c>
      <c r="AC5" t="n">
        <v>1853.455612538009</v>
      </c>
      <c r="AD5" t="n">
        <v>1497547.29608772</v>
      </c>
      <c r="AE5" t="n">
        <v>2049010.277631139</v>
      </c>
      <c r="AF5" t="n">
        <v>5.136143803621178e-06</v>
      </c>
      <c r="AG5" t="n">
        <v>45</v>
      </c>
      <c r="AH5" t="n">
        <v>1853455.612538009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0.9431</v>
      </c>
      <c r="E6" t="n">
        <v>106.04</v>
      </c>
      <c r="F6" t="n">
        <v>101.34</v>
      </c>
      <c r="G6" t="n">
        <v>41.65</v>
      </c>
      <c r="H6" t="n">
        <v>0.93</v>
      </c>
      <c r="I6" t="n">
        <v>146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675.05</v>
      </c>
      <c r="Q6" t="n">
        <v>5797.14</v>
      </c>
      <c r="R6" t="n">
        <v>391.75</v>
      </c>
      <c r="S6" t="n">
        <v>167.7</v>
      </c>
      <c r="T6" t="n">
        <v>111859.03</v>
      </c>
      <c r="U6" t="n">
        <v>0.43</v>
      </c>
      <c r="V6" t="n">
        <v>0.93</v>
      </c>
      <c r="W6" t="n">
        <v>0.7</v>
      </c>
      <c r="X6" t="n">
        <v>6.8</v>
      </c>
      <c r="Y6" t="n">
        <v>0.5</v>
      </c>
      <c r="Z6" t="n">
        <v>10</v>
      </c>
      <c r="AA6" t="n">
        <v>1502.991919469736</v>
      </c>
      <c r="AB6" t="n">
        <v>2056.459851542244</v>
      </c>
      <c r="AC6" t="n">
        <v>1860.194209570581</v>
      </c>
      <c r="AD6" t="n">
        <v>1502991.919469736</v>
      </c>
      <c r="AE6" t="n">
        <v>2056459.851542244</v>
      </c>
      <c r="AF6" t="n">
        <v>5.141049905747328e-06</v>
      </c>
      <c r="AG6" t="n">
        <v>45</v>
      </c>
      <c r="AH6" t="n">
        <v>1860194.209570581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0.6758</v>
      </c>
      <c r="E17" t="n">
        <v>147.98</v>
      </c>
      <c r="F17" t="n">
        <v>131.45</v>
      </c>
      <c r="G17" t="n">
        <v>10.22</v>
      </c>
      <c r="H17" t="n">
        <v>0.2</v>
      </c>
      <c r="I17" t="n">
        <v>772</v>
      </c>
      <c r="J17" t="n">
        <v>89.87</v>
      </c>
      <c r="K17" t="n">
        <v>37.55</v>
      </c>
      <c r="L17" t="n">
        <v>1</v>
      </c>
      <c r="M17" t="n">
        <v>770</v>
      </c>
      <c r="N17" t="n">
        <v>11.32</v>
      </c>
      <c r="O17" t="n">
        <v>11317.98</v>
      </c>
      <c r="P17" t="n">
        <v>1060.05</v>
      </c>
      <c r="Q17" t="n">
        <v>5797.51</v>
      </c>
      <c r="R17" t="n">
        <v>1421.37</v>
      </c>
      <c r="S17" t="n">
        <v>167.7</v>
      </c>
      <c r="T17" t="n">
        <v>623539.4399999999</v>
      </c>
      <c r="U17" t="n">
        <v>0.12</v>
      </c>
      <c r="V17" t="n">
        <v>0.72</v>
      </c>
      <c r="W17" t="n">
        <v>1.51</v>
      </c>
      <c r="X17" t="n">
        <v>36.9</v>
      </c>
      <c r="Y17" t="n">
        <v>0.5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0.8657</v>
      </c>
      <c r="E18" t="n">
        <v>115.52</v>
      </c>
      <c r="F18" t="n">
        <v>108.06</v>
      </c>
      <c r="G18" t="n">
        <v>22.2</v>
      </c>
      <c r="H18" t="n">
        <v>0.39</v>
      </c>
      <c r="I18" t="n">
        <v>292</v>
      </c>
      <c r="J18" t="n">
        <v>91.09999999999999</v>
      </c>
      <c r="K18" t="n">
        <v>37.55</v>
      </c>
      <c r="L18" t="n">
        <v>2</v>
      </c>
      <c r="M18" t="n">
        <v>290</v>
      </c>
      <c r="N18" t="n">
        <v>11.54</v>
      </c>
      <c r="O18" t="n">
        <v>11468.97</v>
      </c>
      <c r="P18" t="n">
        <v>806.84</v>
      </c>
      <c r="Q18" t="n">
        <v>5797.2</v>
      </c>
      <c r="R18" t="n">
        <v>626.3099999999999</v>
      </c>
      <c r="S18" t="n">
        <v>167.7</v>
      </c>
      <c r="T18" t="n">
        <v>228408.15</v>
      </c>
      <c r="U18" t="n">
        <v>0.27</v>
      </c>
      <c r="V18" t="n">
        <v>0.87</v>
      </c>
      <c r="W18" t="n">
        <v>0.74</v>
      </c>
      <c r="X18" t="n">
        <v>13.52</v>
      </c>
      <c r="Y18" t="n">
        <v>0.5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0.9325</v>
      </c>
      <c r="E19" t="n">
        <v>107.24</v>
      </c>
      <c r="F19" t="n">
        <v>102.14</v>
      </c>
      <c r="G19" t="n">
        <v>36.7</v>
      </c>
      <c r="H19" t="n">
        <v>0.57</v>
      </c>
      <c r="I19" t="n">
        <v>167</v>
      </c>
      <c r="J19" t="n">
        <v>92.31999999999999</v>
      </c>
      <c r="K19" t="n">
        <v>37.55</v>
      </c>
      <c r="L19" t="n">
        <v>3</v>
      </c>
      <c r="M19" t="n">
        <v>147</v>
      </c>
      <c r="N19" t="n">
        <v>11.77</v>
      </c>
      <c r="O19" t="n">
        <v>11620.34</v>
      </c>
      <c r="P19" t="n">
        <v>690.22</v>
      </c>
      <c r="Q19" t="n">
        <v>5797.06</v>
      </c>
      <c r="R19" t="n">
        <v>424.78</v>
      </c>
      <c r="S19" t="n">
        <v>167.7</v>
      </c>
      <c r="T19" t="n">
        <v>128268.53</v>
      </c>
      <c r="U19" t="n">
        <v>0.39</v>
      </c>
      <c r="V19" t="n">
        <v>0.92</v>
      </c>
      <c r="W19" t="n">
        <v>0.57</v>
      </c>
      <c r="X19" t="n">
        <v>7.6</v>
      </c>
      <c r="Y19" t="n">
        <v>0.5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0.9422</v>
      </c>
      <c r="E20" t="n">
        <v>106.13</v>
      </c>
      <c r="F20" t="n">
        <v>101.41</v>
      </c>
      <c r="G20" t="n">
        <v>41.39</v>
      </c>
      <c r="H20" t="n">
        <v>0.75</v>
      </c>
      <c r="I20" t="n">
        <v>147</v>
      </c>
      <c r="J20" t="n">
        <v>93.55</v>
      </c>
      <c r="K20" t="n">
        <v>37.55</v>
      </c>
      <c r="L20" t="n">
        <v>4</v>
      </c>
      <c r="M20" t="n">
        <v>1</v>
      </c>
      <c r="N20" t="n">
        <v>12</v>
      </c>
      <c r="O20" t="n">
        <v>11772.07</v>
      </c>
      <c r="P20" t="n">
        <v>667.71</v>
      </c>
      <c r="Q20" t="n">
        <v>5797.14</v>
      </c>
      <c r="R20" t="n">
        <v>394.42</v>
      </c>
      <c r="S20" t="n">
        <v>167.7</v>
      </c>
      <c r="T20" t="n">
        <v>113186.25</v>
      </c>
      <c r="U20" t="n">
        <v>0.43</v>
      </c>
      <c r="V20" t="n">
        <v>0.93</v>
      </c>
      <c r="W20" t="n">
        <v>0.7</v>
      </c>
      <c r="X20" t="n">
        <v>6.87</v>
      </c>
      <c r="Y20" t="n">
        <v>0.5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0.9431</v>
      </c>
      <c r="E21" t="n">
        <v>106.04</v>
      </c>
      <c r="F21" t="n">
        <v>101.34</v>
      </c>
      <c r="G21" t="n">
        <v>41.65</v>
      </c>
      <c r="H21" t="n">
        <v>0.93</v>
      </c>
      <c r="I21" t="n">
        <v>146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675.05</v>
      </c>
      <c r="Q21" t="n">
        <v>5797.14</v>
      </c>
      <c r="R21" t="n">
        <v>391.75</v>
      </c>
      <c r="S21" t="n">
        <v>167.7</v>
      </c>
      <c r="T21" t="n">
        <v>111859.03</v>
      </c>
      <c r="U21" t="n">
        <v>0.43</v>
      </c>
      <c r="V21" t="n">
        <v>0.93</v>
      </c>
      <c r="W21" t="n">
        <v>0.7</v>
      </c>
      <c r="X21" t="n">
        <v>6.8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0.7459</v>
      </c>
      <c r="E22" t="n">
        <v>134.07</v>
      </c>
      <c r="F22" t="n">
        <v>122.91</v>
      </c>
      <c r="G22" t="n">
        <v>12.31</v>
      </c>
      <c r="H22" t="n">
        <v>0.24</v>
      </c>
      <c r="I22" t="n">
        <v>599</v>
      </c>
      <c r="J22" t="n">
        <v>71.52</v>
      </c>
      <c r="K22" t="n">
        <v>32.27</v>
      </c>
      <c r="L22" t="n">
        <v>1</v>
      </c>
      <c r="M22" t="n">
        <v>597</v>
      </c>
      <c r="N22" t="n">
        <v>8.25</v>
      </c>
      <c r="O22" t="n">
        <v>9054.6</v>
      </c>
      <c r="P22" t="n">
        <v>824.66</v>
      </c>
      <c r="Q22" t="n">
        <v>5797.41</v>
      </c>
      <c r="R22" t="n">
        <v>1130.46</v>
      </c>
      <c r="S22" t="n">
        <v>167.7</v>
      </c>
      <c r="T22" t="n">
        <v>478947.51</v>
      </c>
      <c r="U22" t="n">
        <v>0.15</v>
      </c>
      <c r="V22" t="n">
        <v>0.77</v>
      </c>
      <c r="W22" t="n">
        <v>1.23</v>
      </c>
      <c r="X22" t="n">
        <v>28.36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0.9078000000000001</v>
      </c>
      <c r="E23" t="n">
        <v>110.16</v>
      </c>
      <c r="F23" t="n">
        <v>104.84</v>
      </c>
      <c r="G23" t="n">
        <v>28.21</v>
      </c>
      <c r="H23" t="n">
        <v>0.48</v>
      </c>
      <c r="I23" t="n">
        <v>223</v>
      </c>
      <c r="J23" t="n">
        <v>72.7</v>
      </c>
      <c r="K23" t="n">
        <v>32.27</v>
      </c>
      <c r="L23" t="n">
        <v>2</v>
      </c>
      <c r="M23" t="n">
        <v>188</v>
      </c>
      <c r="N23" t="n">
        <v>8.43</v>
      </c>
      <c r="O23" t="n">
        <v>9200.25</v>
      </c>
      <c r="P23" t="n">
        <v>615.03</v>
      </c>
      <c r="Q23" t="n">
        <v>5797.18</v>
      </c>
      <c r="R23" t="n">
        <v>515.71</v>
      </c>
      <c r="S23" t="n">
        <v>167.7</v>
      </c>
      <c r="T23" t="n">
        <v>173453.56</v>
      </c>
      <c r="U23" t="n">
        <v>0.33</v>
      </c>
      <c r="V23" t="n">
        <v>0.9</v>
      </c>
      <c r="W23" t="n">
        <v>0.68</v>
      </c>
      <c r="X23" t="n">
        <v>10.3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0.9213</v>
      </c>
      <c r="E24" t="n">
        <v>108.54</v>
      </c>
      <c r="F24" t="n">
        <v>103.66</v>
      </c>
      <c r="G24" t="n">
        <v>31.9</v>
      </c>
      <c r="H24" t="n">
        <v>0.71</v>
      </c>
      <c r="I24" t="n">
        <v>195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596.5</v>
      </c>
      <c r="Q24" t="n">
        <v>5797.2</v>
      </c>
      <c r="R24" t="n">
        <v>468.14</v>
      </c>
      <c r="S24" t="n">
        <v>167.7</v>
      </c>
      <c r="T24" t="n">
        <v>149807.2</v>
      </c>
      <c r="U24" t="n">
        <v>0.36</v>
      </c>
      <c r="V24" t="n">
        <v>0.91</v>
      </c>
      <c r="W24" t="n">
        <v>0.84</v>
      </c>
      <c r="X24" t="n">
        <v>9.119999999999999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0.8419</v>
      </c>
      <c r="E25" t="n">
        <v>118.78</v>
      </c>
      <c r="F25" t="n">
        <v>112.76</v>
      </c>
      <c r="G25" t="n">
        <v>17.39</v>
      </c>
      <c r="H25" t="n">
        <v>0.43</v>
      </c>
      <c r="I25" t="n">
        <v>389</v>
      </c>
      <c r="J25" t="n">
        <v>39.78</v>
      </c>
      <c r="K25" t="n">
        <v>19.54</v>
      </c>
      <c r="L25" t="n">
        <v>1</v>
      </c>
      <c r="M25" t="n">
        <v>4</v>
      </c>
      <c r="N25" t="n">
        <v>4.24</v>
      </c>
      <c r="O25" t="n">
        <v>5140</v>
      </c>
      <c r="P25" t="n">
        <v>438.37</v>
      </c>
      <c r="Q25" t="n">
        <v>5797.38</v>
      </c>
      <c r="R25" t="n">
        <v>767.6</v>
      </c>
      <c r="S25" t="n">
        <v>167.7</v>
      </c>
      <c r="T25" t="n">
        <v>298569.22</v>
      </c>
      <c r="U25" t="n">
        <v>0.22</v>
      </c>
      <c r="V25" t="n">
        <v>0.83</v>
      </c>
      <c r="W25" t="n">
        <v>1.41</v>
      </c>
      <c r="X25" t="n">
        <v>18.22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0.8424</v>
      </c>
      <c r="E26" t="n">
        <v>118.71</v>
      </c>
      <c r="F26" t="n">
        <v>112.7</v>
      </c>
      <c r="G26" t="n">
        <v>17.43</v>
      </c>
      <c r="H26" t="n">
        <v>0.84</v>
      </c>
      <c r="I26" t="n">
        <v>388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449.15</v>
      </c>
      <c r="Q26" t="n">
        <v>5797.31</v>
      </c>
      <c r="R26" t="n">
        <v>765.35</v>
      </c>
      <c r="S26" t="n">
        <v>167.7</v>
      </c>
      <c r="T26" t="n">
        <v>297446.1</v>
      </c>
      <c r="U26" t="n">
        <v>0.22</v>
      </c>
      <c r="V26" t="n">
        <v>0.84</v>
      </c>
      <c r="W26" t="n">
        <v>1.41</v>
      </c>
      <c r="X26" t="n">
        <v>18.15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0.5026</v>
      </c>
      <c r="E27" t="n">
        <v>198.96</v>
      </c>
      <c r="F27" t="n">
        <v>158.97</v>
      </c>
      <c r="G27" t="n">
        <v>7.3</v>
      </c>
      <c r="H27" t="n">
        <v>0.12</v>
      </c>
      <c r="I27" t="n">
        <v>1307</v>
      </c>
      <c r="J27" t="n">
        <v>141.81</v>
      </c>
      <c r="K27" t="n">
        <v>47.83</v>
      </c>
      <c r="L27" t="n">
        <v>1</v>
      </c>
      <c r="M27" t="n">
        <v>1305</v>
      </c>
      <c r="N27" t="n">
        <v>22.98</v>
      </c>
      <c r="O27" t="n">
        <v>17723.39</v>
      </c>
      <c r="P27" t="n">
        <v>1782.14</v>
      </c>
      <c r="Q27" t="n">
        <v>5797.97</v>
      </c>
      <c r="R27" t="n">
        <v>2359.23</v>
      </c>
      <c r="S27" t="n">
        <v>167.7</v>
      </c>
      <c r="T27" t="n">
        <v>1089793.88</v>
      </c>
      <c r="U27" t="n">
        <v>0.07000000000000001</v>
      </c>
      <c r="V27" t="n">
        <v>0.59</v>
      </c>
      <c r="W27" t="n">
        <v>2.37</v>
      </c>
      <c r="X27" t="n">
        <v>64.42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0.7618</v>
      </c>
      <c r="E28" t="n">
        <v>131.27</v>
      </c>
      <c r="F28" t="n">
        <v>115.87</v>
      </c>
      <c r="G28" t="n">
        <v>15.25</v>
      </c>
      <c r="H28" t="n">
        <v>0.25</v>
      </c>
      <c r="I28" t="n">
        <v>456</v>
      </c>
      <c r="J28" t="n">
        <v>143.17</v>
      </c>
      <c r="K28" t="n">
        <v>47.83</v>
      </c>
      <c r="L28" t="n">
        <v>2</v>
      </c>
      <c r="M28" t="n">
        <v>454</v>
      </c>
      <c r="N28" t="n">
        <v>23.34</v>
      </c>
      <c r="O28" t="n">
        <v>17891.86</v>
      </c>
      <c r="P28" t="n">
        <v>1258.53</v>
      </c>
      <c r="Q28" t="n">
        <v>5797.19</v>
      </c>
      <c r="R28" t="n">
        <v>891.12</v>
      </c>
      <c r="S28" t="n">
        <v>167.7</v>
      </c>
      <c r="T28" t="n">
        <v>359993.29</v>
      </c>
      <c r="U28" t="n">
        <v>0.19</v>
      </c>
      <c r="V28" t="n">
        <v>0.8100000000000001</v>
      </c>
      <c r="W28" t="n">
        <v>1.01</v>
      </c>
      <c r="X28" t="n">
        <v>21.32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0.8541</v>
      </c>
      <c r="E29" t="n">
        <v>117.08</v>
      </c>
      <c r="F29" t="n">
        <v>107.02</v>
      </c>
      <c r="G29" t="n">
        <v>23.69</v>
      </c>
      <c r="H29" t="n">
        <v>0.37</v>
      </c>
      <c r="I29" t="n">
        <v>271</v>
      </c>
      <c r="J29" t="n">
        <v>144.54</v>
      </c>
      <c r="K29" t="n">
        <v>47.83</v>
      </c>
      <c r="L29" t="n">
        <v>3</v>
      </c>
      <c r="M29" t="n">
        <v>269</v>
      </c>
      <c r="N29" t="n">
        <v>23.71</v>
      </c>
      <c r="O29" t="n">
        <v>18060.85</v>
      </c>
      <c r="P29" t="n">
        <v>1125.33</v>
      </c>
      <c r="Q29" t="n">
        <v>5797.1</v>
      </c>
      <c r="R29" t="n">
        <v>590.71</v>
      </c>
      <c r="S29" t="n">
        <v>167.7</v>
      </c>
      <c r="T29" t="n">
        <v>210710.74</v>
      </c>
      <c r="U29" t="n">
        <v>0.28</v>
      </c>
      <c r="V29" t="n">
        <v>0.88</v>
      </c>
      <c r="W29" t="n">
        <v>0.71</v>
      </c>
      <c r="X29" t="n">
        <v>12.48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0.9019</v>
      </c>
      <c r="E30" t="n">
        <v>110.87</v>
      </c>
      <c r="F30" t="n">
        <v>103.18</v>
      </c>
      <c r="G30" t="n">
        <v>32.76</v>
      </c>
      <c r="H30" t="n">
        <v>0.49</v>
      </c>
      <c r="I30" t="n">
        <v>189</v>
      </c>
      <c r="J30" t="n">
        <v>145.92</v>
      </c>
      <c r="K30" t="n">
        <v>47.83</v>
      </c>
      <c r="L30" t="n">
        <v>4</v>
      </c>
      <c r="M30" t="n">
        <v>187</v>
      </c>
      <c r="N30" t="n">
        <v>24.09</v>
      </c>
      <c r="O30" t="n">
        <v>18230.35</v>
      </c>
      <c r="P30" t="n">
        <v>1045.68</v>
      </c>
      <c r="Q30" t="n">
        <v>5797.03</v>
      </c>
      <c r="R30" t="n">
        <v>460.83</v>
      </c>
      <c r="S30" t="n">
        <v>167.7</v>
      </c>
      <c r="T30" t="n">
        <v>146182.33</v>
      </c>
      <c r="U30" t="n">
        <v>0.36</v>
      </c>
      <c r="V30" t="n">
        <v>0.91</v>
      </c>
      <c r="W30" t="n">
        <v>0.58</v>
      </c>
      <c r="X30" t="n">
        <v>8.640000000000001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0.9317</v>
      </c>
      <c r="E31" t="n">
        <v>107.33</v>
      </c>
      <c r="F31" t="n">
        <v>101</v>
      </c>
      <c r="G31" t="n">
        <v>42.68</v>
      </c>
      <c r="H31" t="n">
        <v>0.6</v>
      </c>
      <c r="I31" t="n">
        <v>142</v>
      </c>
      <c r="J31" t="n">
        <v>147.3</v>
      </c>
      <c r="K31" t="n">
        <v>47.83</v>
      </c>
      <c r="L31" t="n">
        <v>5</v>
      </c>
      <c r="M31" t="n">
        <v>140</v>
      </c>
      <c r="N31" t="n">
        <v>24.47</v>
      </c>
      <c r="O31" t="n">
        <v>18400.38</v>
      </c>
      <c r="P31" t="n">
        <v>981.85</v>
      </c>
      <c r="Q31" t="n">
        <v>5797.03</v>
      </c>
      <c r="R31" t="n">
        <v>386.92</v>
      </c>
      <c r="S31" t="n">
        <v>167.7</v>
      </c>
      <c r="T31" t="n">
        <v>109462.76</v>
      </c>
      <c r="U31" t="n">
        <v>0.43</v>
      </c>
      <c r="V31" t="n">
        <v>0.93</v>
      </c>
      <c r="W31" t="n">
        <v>0.5</v>
      </c>
      <c r="X31" t="n">
        <v>6.46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0.9522</v>
      </c>
      <c r="E32" t="n">
        <v>105.02</v>
      </c>
      <c r="F32" t="n">
        <v>99.56</v>
      </c>
      <c r="G32" t="n">
        <v>53.34</v>
      </c>
      <c r="H32" t="n">
        <v>0.71</v>
      </c>
      <c r="I32" t="n">
        <v>112</v>
      </c>
      <c r="J32" t="n">
        <v>148.68</v>
      </c>
      <c r="K32" t="n">
        <v>47.83</v>
      </c>
      <c r="L32" t="n">
        <v>6</v>
      </c>
      <c r="M32" t="n">
        <v>110</v>
      </c>
      <c r="N32" t="n">
        <v>24.85</v>
      </c>
      <c r="O32" t="n">
        <v>18570.94</v>
      </c>
      <c r="P32" t="n">
        <v>925.16</v>
      </c>
      <c r="Q32" t="n">
        <v>5797.03</v>
      </c>
      <c r="R32" t="n">
        <v>337.86</v>
      </c>
      <c r="S32" t="n">
        <v>167.7</v>
      </c>
      <c r="T32" t="n">
        <v>85080.94</v>
      </c>
      <c r="U32" t="n">
        <v>0.5</v>
      </c>
      <c r="V32" t="n">
        <v>0.95</v>
      </c>
      <c r="W32" t="n">
        <v>0.46</v>
      </c>
      <c r="X32" t="n">
        <v>5.02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0.9679</v>
      </c>
      <c r="E33" t="n">
        <v>103.31</v>
      </c>
      <c r="F33" t="n">
        <v>98.45999999999999</v>
      </c>
      <c r="G33" t="n">
        <v>64.92</v>
      </c>
      <c r="H33" t="n">
        <v>0.83</v>
      </c>
      <c r="I33" t="n">
        <v>91</v>
      </c>
      <c r="J33" t="n">
        <v>150.07</v>
      </c>
      <c r="K33" t="n">
        <v>47.83</v>
      </c>
      <c r="L33" t="n">
        <v>7</v>
      </c>
      <c r="M33" t="n">
        <v>70</v>
      </c>
      <c r="N33" t="n">
        <v>25.24</v>
      </c>
      <c r="O33" t="n">
        <v>18742.03</v>
      </c>
      <c r="P33" t="n">
        <v>868.51</v>
      </c>
      <c r="Q33" t="n">
        <v>5797.03</v>
      </c>
      <c r="R33" t="n">
        <v>299.32</v>
      </c>
      <c r="S33" t="n">
        <v>167.7</v>
      </c>
      <c r="T33" t="n">
        <v>65916.8</v>
      </c>
      <c r="U33" t="n">
        <v>0.5600000000000001</v>
      </c>
      <c r="V33" t="n">
        <v>0.96</v>
      </c>
      <c r="W33" t="n">
        <v>0.45</v>
      </c>
      <c r="X33" t="n">
        <v>3.92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0.9671</v>
      </c>
      <c r="E34" t="n">
        <v>103.4</v>
      </c>
      <c r="F34" t="n">
        <v>98.72</v>
      </c>
      <c r="G34" t="n">
        <v>69.69</v>
      </c>
      <c r="H34" t="n">
        <v>0.9399999999999999</v>
      </c>
      <c r="I34" t="n">
        <v>85</v>
      </c>
      <c r="J34" t="n">
        <v>151.46</v>
      </c>
      <c r="K34" t="n">
        <v>47.83</v>
      </c>
      <c r="L34" t="n">
        <v>8</v>
      </c>
      <c r="M34" t="n">
        <v>4</v>
      </c>
      <c r="N34" t="n">
        <v>25.63</v>
      </c>
      <c r="O34" t="n">
        <v>18913.66</v>
      </c>
      <c r="P34" t="n">
        <v>856.6799999999999</v>
      </c>
      <c r="Q34" t="n">
        <v>5796.97</v>
      </c>
      <c r="R34" t="n">
        <v>308.41</v>
      </c>
      <c r="S34" t="n">
        <v>167.7</v>
      </c>
      <c r="T34" t="n">
        <v>70493.5</v>
      </c>
      <c r="U34" t="n">
        <v>0.54</v>
      </c>
      <c r="V34" t="n">
        <v>0.95</v>
      </c>
      <c r="W34" t="n">
        <v>0.47</v>
      </c>
      <c r="X34" t="n">
        <v>4.18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0.9673</v>
      </c>
      <c r="E35" t="n">
        <v>103.38</v>
      </c>
      <c r="F35" t="n">
        <v>98.72</v>
      </c>
      <c r="G35" t="n">
        <v>70.52</v>
      </c>
      <c r="H35" t="n">
        <v>1.04</v>
      </c>
      <c r="I35" t="n">
        <v>84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863.48</v>
      </c>
      <c r="Q35" t="n">
        <v>5796.95</v>
      </c>
      <c r="R35" t="n">
        <v>308.12</v>
      </c>
      <c r="S35" t="n">
        <v>167.7</v>
      </c>
      <c r="T35" t="n">
        <v>70351.55</v>
      </c>
      <c r="U35" t="n">
        <v>0.54</v>
      </c>
      <c r="V35" t="n">
        <v>0.95</v>
      </c>
      <c r="W35" t="n">
        <v>0.48</v>
      </c>
      <c r="X35" t="n">
        <v>4.18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0.4023</v>
      </c>
      <c r="E36" t="n">
        <v>248.56</v>
      </c>
      <c r="F36" t="n">
        <v>183.56</v>
      </c>
      <c r="G36" t="n">
        <v>6.26</v>
      </c>
      <c r="H36" t="n">
        <v>0.1</v>
      </c>
      <c r="I36" t="n">
        <v>1760</v>
      </c>
      <c r="J36" t="n">
        <v>176.73</v>
      </c>
      <c r="K36" t="n">
        <v>52.44</v>
      </c>
      <c r="L36" t="n">
        <v>1</v>
      </c>
      <c r="M36" t="n">
        <v>1758</v>
      </c>
      <c r="N36" t="n">
        <v>33.29</v>
      </c>
      <c r="O36" t="n">
        <v>22031.19</v>
      </c>
      <c r="P36" t="n">
        <v>2387.67</v>
      </c>
      <c r="Q36" t="n">
        <v>5798.24</v>
      </c>
      <c r="R36" t="n">
        <v>3199.42</v>
      </c>
      <c r="S36" t="n">
        <v>167.7</v>
      </c>
      <c r="T36" t="n">
        <v>1507621.54</v>
      </c>
      <c r="U36" t="n">
        <v>0.05</v>
      </c>
      <c r="V36" t="n">
        <v>0.51</v>
      </c>
      <c r="W36" t="n">
        <v>3.12</v>
      </c>
      <c r="X36" t="n">
        <v>89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0.6989</v>
      </c>
      <c r="E37" t="n">
        <v>143.07</v>
      </c>
      <c r="F37" t="n">
        <v>120.81</v>
      </c>
      <c r="G37" t="n">
        <v>12.99</v>
      </c>
      <c r="H37" t="n">
        <v>0.2</v>
      </c>
      <c r="I37" t="n">
        <v>558</v>
      </c>
      <c r="J37" t="n">
        <v>178.21</v>
      </c>
      <c r="K37" t="n">
        <v>52.44</v>
      </c>
      <c r="L37" t="n">
        <v>2</v>
      </c>
      <c r="M37" t="n">
        <v>556</v>
      </c>
      <c r="N37" t="n">
        <v>33.77</v>
      </c>
      <c r="O37" t="n">
        <v>22213.89</v>
      </c>
      <c r="P37" t="n">
        <v>1537.97</v>
      </c>
      <c r="Q37" t="n">
        <v>5797.43</v>
      </c>
      <c r="R37" t="n">
        <v>1059.34</v>
      </c>
      <c r="S37" t="n">
        <v>167.7</v>
      </c>
      <c r="T37" t="n">
        <v>443594.57</v>
      </c>
      <c r="U37" t="n">
        <v>0.16</v>
      </c>
      <c r="V37" t="n">
        <v>0.78</v>
      </c>
      <c r="W37" t="n">
        <v>1.17</v>
      </c>
      <c r="X37" t="n">
        <v>26.27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0.8067</v>
      </c>
      <c r="E38" t="n">
        <v>123.96</v>
      </c>
      <c r="F38" t="n">
        <v>109.81</v>
      </c>
      <c r="G38" t="n">
        <v>19.96</v>
      </c>
      <c r="H38" t="n">
        <v>0.3</v>
      </c>
      <c r="I38" t="n">
        <v>330</v>
      </c>
      <c r="J38" t="n">
        <v>179.7</v>
      </c>
      <c r="K38" t="n">
        <v>52.44</v>
      </c>
      <c r="L38" t="n">
        <v>3</v>
      </c>
      <c r="M38" t="n">
        <v>328</v>
      </c>
      <c r="N38" t="n">
        <v>34.26</v>
      </c>
      <c r="O38" t="n">
        <v>22397.24</v>
      </c>
      <c r="P38" t="n">
        <v>1368.73</v>
      </c>
      <c r="Q38" t="n">
        <v>5797.26</v>
      </c>
      <c r="R38" t="n">
        <v>685.66</v>
      </c>
      <c r="S38" t="n">
        <v>167.7</v>
      </c>
      <c r="T38" t="n">
        <v>257890.53</v>
      </c>
      <c r="U38" t="n">
        <v>0.24</v>
      </c>
      <c r="V38" t="n">
        <v>0.86</v>
      </c>
      <c r="W38" t="n">
        <v>0.8</v>
      </c>
      <c r="X38" t="n">
        <v>15.26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0.863</v>
      </c>
      <c r="E39" t="n">
        <v>115.88</v>
      </c>
      <c r="F39" t="n">
        <v>105.21</v>
      </c>
      <c r="G39" t="n">
        <v>27.21</v>
      </c>
      <c r="H39" t="n">
        <v>0.39</v>
      </c>
      <c r="I39" t="n">
        <v>232</v>
      </c>
      <c r="J39" t="n">
        <v>181.19</v>
      </c>
      <c r="K39" t="n">
        <v>52.44</v>
      </c>
      <c r="L39" t="n">
        <v>4</v>
      </c>
      <c r="M39" t="n">
        <v>230</v>
      </c>
      <c r="N39" t="n">
        <v>34.75</v>
      </c>
      <c r="O39" t="n">
        <v>22581.25</v>
      </c>
      <c r="P39" t="n">
        <v>1282.72</v>
      </c>
      <c r="Q39" t="n">
        <v>5797.15</v>
      </c>
      <c r="R39" t="n">
        <v>529.47</v>
      </c>
      <c r="S39" t="n">
        <v>167.7</v>
      </c>
      <c r="T39" t="n">
        <v>180289.14</v>
      </c>
      <c r="U39" t="n">
        <v>0.32</v>
      </c>
      <c r="V39" t="n">
        <v>0.89</v>
      </c>
      <c r="W39" t="n">
        <v>0.65</v>
      </c>
      <c r="X39" t="n">
        <v>10.67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0.8983</v>
      </c>
      <c r="E40" t="n">
        <v>111.33</v>
      </c>
      <c r="F40" t="n">
        <v>102.61</v>
      </c>
      <c r="G40" t="n">
        <v>34.78</v>
      </c>
      <c r="H40" t="n">
        <v>0.49</v>
      </c>
      <c r="I40" t="n">
        <v>177</v>
      </c>
      <c r="J40" t="n">
        <v>182.69</v>
      </c>
      <c r="K40" t="n">
        <v>52.44</v>
      </c>
      <c r="L40" t="n">
        <v>5</v>
      </c>
      <c r="M40" t="n">
        <v>175</v>
      </c>
      <c r="N40" t="n">
        <v>35.25</v>
      </c>
      <c r="O40" t="n">
        <v>22766.06</v>
      </c>
      <c r="P40" t="n">
        <v>1222.4</v>
      </c>
      <c r="Q40" t="n">
        <v>5797.14</v>
      </c>
      <c r="R40" t="n">
        <v>441.5</v>
      </c>
      <c r="S40" t="n">
        <v>167.7</v>
      </c>
      <c r="T40" t="n">
        <v>136575.59</v>
      </c>
      <c r="U40" t="n">
        <v>0.38</v>
      </c>
      <c r="V40" t="n">
        <v>0.92</v>
      </c>
      <c r="W40" t="n">
        <v>0.5600000000000001</v>
      </c>
      <c r="X40" t="n">
        <v>8.07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0.9219000000000001</v>
      </c>
      <c r="E41" t="n">
        <v>108.47</v>
      </c>
      <c r="F41" t="n">
        <v>101</v>
      </c>
      <c r="G41" t="n">
        <v>42.68</v>
      </c>
      <c r="H41" t="n">
        <v>0.58</v>
      </c>
      <c r="I41" t="n">
        <v>142</v>
      </c>
      <c r="J41" t="n">
        <v>184.19</v>
      </c>
      <c r="K41" t="n">
        <v>52.44</v>
      </c>
      <c r="L41" t="n">
        <v>6</v>
      </c>
      <c r="M41" t="n">
        <v>140</v>
      </c>
      <c r="N41" t="n">
        <v>35.75</v>
      </c>
      <c r="O41" t="n">
        <v>22951.43</v>
      </c>
      <c r="P41" t="n">
        <v>1173.17</v>
      </c>
      <c r="Q41" t="n">
        <v>5797.07</v>
      </c>
      <c r="R41" t="n">
        <v>386.76</v>
      </c>
      <c r="S41" t="n">
        <v>167.7</v>
      </c>
      <c r="T41" t="n">
        <v>109384.14</v>
      </c>
      <c r="U41" t="n">
        <v>0.43</v>
      </c>
      <c r="V41" t="n">
        <v>0.93</v>
      </c>
      <c r="W41" t="n">
        <v>0.5</v>
      </c>
      <c r="X41" t="n">
        <v>6.46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0.9399</v>
      </c>
      <c r="E42" t="n">
        <v>106.4</v>
      </c>
      <c r="F42" t="n">
        <v>99.81999999999999</v>
      </c>
      <c r="G42" t="n">
        <v>51.19</v>
      </c>
      <c r="H42" t="n">
        <v>0.67</v>
      </c>
      <c r="I42" t="n">
        <v>117</v>
      </c>
      <c r="J42" t="n">
        <v>185.7</v>
      </c>
      <c r="K42" t="n">
        <v>52.44</v>
      </c>
      <c r="L42" t="n">
        <v>7</v>
      </c>
      <c r="M42" t="n">
        <v>115</v>
      </c>
      <c r="N42" t="n">
        <v>36.26</v>
      </c>
      <c r="O42" t="n">
        <v>23137.49</v>
      </c>
      <c r="P42" t="n">
        <v>1129.02</v>
      </c>
      <c r="Q42" t="n">
        <v>5797.04</v>
      </c>
      <c r="R42" t="n">
        <v>346.57</v>
      </c>
      <c r="S42" t="n">
        <v>167.7</v>
      </c>
      <c r="T42" t="n">
        <v>89413.07000000001</v>
      </c>
      <c r="U42" t="n">
        <v>0.48</v>
      </c>
      <c r="V42" t="n">
        <v>0.9399999999999999</v>
      </c>
      <c r="W42" t="n">
        <v>0.46</v>
      </c>
      <c r="X42" t="n">
        <v>5.28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0.9535</v>
      </c>
      <c r="E43" t="n">
        <v>104.88</v>
      </c>
      <c r="F43" t="n">
        <v>98.94</v>
      </c>
      <c r="G43" t="n">
        <v>59.96</v>
      </c>
      <c r="H43" t="n">
        <v>0.76</v>
      </c>
      <c r="I43" t="n">
        <v>99</v>
      </c>
      <c r="J43" t="n">
        <v>187.22</v>
      </c>
      <c r="K43" t="n">
        <v>52.44</v>
      </c>
      <c r="L43" t="n">
        <v>8</v>
      </c>
      <c r="M43" t="n">
        <v>97</v>
      </c>
      <c r="N43" t="n">
        <v>36.78</v>
      </c>
      <c r="O43" t="n">
        <v>23324.24</v>
      </c>
      <c r="P43" t="n">
        <v>1085.12</v>
      </c>
      <c r="Q43" t="n">
        <v>5797.03</v>
      </c>
      <c r="R43" t="n">
        <v>316.56</v>
      </c>
      <c r="S43" t="n">
        <v>167.7</v>
      </c>
      <c r="T43" t="n">
        <v>74496.56</v>
      </c>
      <c r="U43" t="n">
        <v>0.53</v>
      </c>
      <c r="V43" t="n">
        <v>0.95</v>
      </c>
      <c r="W43" t="n">
        <v>0.44</v>
      </c>
      <c r="X43" t="n">
        <v>4.4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0.961</v>
      </c>
      <c r="E44" t="n">
        <v>104.06</v>
      </c>
      <c r="F44" t="n">
        <v>98.62</v>
      </c>
      <c r="G44" t="n">
        <v>69.61</v>
      </c>
      <c r="H44" t="n">
        <v>0.85</v>
      </c>
      <c r="I44" t="n">
        <v>85</v>
      </c>
      <c r="J44" t="n">
        <v>188.74</v>
      </c>
      <c r="K44" t="n">
        <v>52.44</v>
      </c>
      <c r="L44" t="n">
        <v>9</v>
      </c>
      <c r="M44" t="n">
        <v>83</v>
      </c>
      <c r="N44" t="n">
        <v>37.3</v>
      </c>
      <c r="O44" t="n">
        <v>23511.69</v>
      </c>
      <c r="P44" t="n">
        <v>1049.56</v>
      </c>
      <c r="Q44" t="n">
        <v>5796.98</v>
      </c>
      <c r="R44" t="n">
        <v>308.62</v>
      </c>
      <c r="S44" t="n">
        <v>167.7</v>
      </c>
      <c r="T44" t="n">
        <v>70596.17999999999</v>
      </c>
      <c r="U44" t="n">
        <v>0.54</v>
      </c>
      <c r="V44" t="n">
        <v>0.95</v>
      </c>
      <c r="W44" t="n">
        <v>0.36</v>
      </c>
      <c r="X44" t="n">
        <v>4.08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0.9713000000000001</v>
      </c>
      <c r="E45" t="n">
        <v>102.95</v>
      </c>
      <c r="F45" t="n">
        <v>97.94</v>
      </c>
      <c r="G45" t="n">
        <v>80.5</v>
      </c>
      <c r="H45" t="n">
        <v>0.93</v>
      </c>
      <c r="I45" t="n">
        <v>73</v>
      </c>
      <c r="J45" t="n">
        <v>190.26</v>
      </c>
      <c r="K45" t="n">
        <v>52.44</v>
      </c>
      <c r="L45" t="n">
        <v>10</v>
      </c>
      <c r="M45" t="n">
        <v>66</v>
      </c>
      <c r="N45" t="n">
        <v>37.82</v>
      </c>
      <c r="O45" t="n">
        <v>23699.85</v>
      </c>
      <c r="P45" t="n">
        <v>1001.48</v>
      </c>
      <c r="Q45" t="n">
        <v>5797.01</v>
      </c>
      <c r="R45" t="n">
        <v>282.97</v>
      </c>
      <c r="S45" t="n">
        <v>167.7</v>
      </c>
      <c r="T45" t="n">
        <v>57830.03</v>
      </c>
      <c r="U45" t="n">
        <v>0.59</v>
      </c>
      <c r="V45" t="n">
        <v>0.96</v>
      </c>
      <c r="W45" t="n">
        <v>0.4</v>
      </c>
      <c r="X45" t="n">
        <v>3.4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0.9764</v>
      </c>
      <c r="E46" t="n">
        <v>102.42</v>
      </c>
      <c r="F46" t="n">
        <v>97.61</v>
      </c>
      <c r="G46" t="n">
        <v>87.42</v>
      </c>
      <c r="H46" t="n">
        <v>1.02</v>
      </c>
      <c r="I46" t="n">
        <v>67</v>
      </c>
      <c r="J46" t="n">
        <v>191.79</v>
      </c>
      <c r="K46" t="n">
        <v>52.44</v>
      </c>
      <c r="L46" t="n">
        <v>11</v>
      </c>
      <c r="M46" t="n">
        <v>18</v>
      </c>
      <c r="N46" t="n">
        <v>38.35</v>
      </c>
      <c r="O46" t="n">
        <v>23888.73</v>
      </c>
      <c r="P46" t="n">
        <v>976.63</v>
      </c>
      <c r="Q46" t="n">
        <v>5797.01</v>
      </c>
      <c r="R46" t="n">
        <v>270</v>
      </c>
      <c r="S46" t="n">
        <v>167.7</v>
      </c>
      <c r="T46" t="n">
        <v>51376.28</v>
      </c>
      <c r="U46" t="n">
        <v>0.62</v>
      </c>
      <c r="V46" t="n">
        <v>0.96</v>
      </c>
      <c r="W46" t="n">
        <v>0.45</v>
      </c>
      <c r="X46" t="n">
        <v>3.08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0.9767</v>
      </c>
      <c r="E47" t="n">
        <v>102.39</v>
      </c>
      <c r="F47" t="n">
        <v>97.62</v>
      </c>
      <c r="G47" t="n">
        <v>88.75</v>
      </c>
      <c r="H47" t="n">
        <v>1.1</v>
      </c>
      <c r="I47" t="n">
        <v>66</v>
      </c>
      <c r="J47" t="n">
        <v>193.33</v>
      </c>
      <c r="K47" t="n">
        <v>52.44</v>
      </c>
      <c r="L47" t="n">
        <v>12</v>
      </c>
      <c r="M47" t="n">
        <v>2</v>
      </c>
      <c r="N47" t="n">
        <v>38.89</v>
      </c>
      <c r="O47" t="n">
        <v>24078.33</v>
      </c>
      <c r="P47" t="n">
        <v>979.12</v>
      </c>
      <c r="Q47" t="n">
        <v>5796.98</v>
      </c>
      <c r="R47" t="n">
        <v>269.68</v>
      </c>
      <c r="S47" t="n">
        <v>167.7</v>
      </c>
      <c r="T47" t="n">
        <v>51221.7</v>
      </c>
      <c r="U47" t="n">
        <v>0.62</v>
      </c>
      <c r="V47" t="n">
        <v>0.96</v>
      </c>
      <c r="W47" t="n">
        <v>0.47</v>
      </c>
      <c r="X47" t="n">
        <v>3.08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0.9766</v>
      </c>
      <c r="E48" t="n">
        <v>102.39</v>
      </c>
      <c r="F48" t="n">
        <v>97.63</v>
      </c>
      <c r="G48" t="n">
        <v>88.75</v>
      </c>
      <c r="H48" t="n">
        <v>1.18</v>
      </c>
      <c r="I48" t="n">
        <v>66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986.47</v>
      </c>
      <c r="Q48" t="n">
        <v>5796.98</v>
      </c>
      <c r="R48" t="n">
        <v>269.71</v>
      </c>
      <c r="S48" t="n">
        <v>167.7</v>
      </c>
      <c r="T48" t="n">
        <v>51235.09</v>
      </c>
      <c r="U48" t="n">
        <v>0.62</v>
      </c>
      <c r="V48" t="n">
        <v>0.96</v>
      </c>
      <c r="W48" t="n">
        <v>0.47</v>
      </c>
      <c r="X48" t="n">
        <v>3.09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0.7702</v>
      </c>
      <c r="E49" t="n">
        <v>129.84</v>
      </c>
      <c r="F49" t="n">
        <v>121.73</v>
      </c>
      <c r="G49" t="n">
        <v>12.57</v>
      </c>
      <c r="H49" t="n">
        <v>0.64</v>
      </c>
      <c r="I49" t="n">
        <v>581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352.25</v>
      </c>
      <c r="Q49" t="n">
        <v>5797.49</v>
      </c>
      <c r="R49" t="n">
        <v>1062.72</v>
      </c>
      <c r="S49" t="n">
        <v>167.7</v>
      </c>
      <c r="T49" t="n">
        <v>445164.91</v>
      </c>
      <c r="U49" t="n">
        <v>0.16</v>
      </c>
      <c r="V49" t="n">
        <v>0.77</v>
      </c>
      <c r="W49" t="n">
        <v>1.97</v>
      </c>
      <c r="X49" t="n">
        <v>27.19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0.6442</v>
      </c>
      <c r="E50" t="n">
        <v>155.24</v>
      </c>
      <c r="F50" t="n">
        <v>135.66</v>
      </c>
      <c r="G50" t="n">
        <v>9.51</v>
      </c>
      <c r="H50" t="n">
        <v>0.18</v>
      </c>
      <c r="I50" t="n">
        <v>856</v>
      </c>
      <c r="J50" t="n">
        <v>98.70999999999999</v>
      </c>
      <c r="K50" t="n">
        <v>39.72</v>
      </c>
      <c r="L50" t="n">
        <v>1</v>
      </c>
      <c r="M50" t="n">
        <v>854</v>
      </c>
      <c r="N50" t="n">
        <v>12.99</v>
      </c>
      <c r="O50" t="n">
        <v>12407.75</v>
      </c>
      <c r="P50" t="n">
        <v>1174.38</v>
      </c>
      <c r="Q50" t="n">
        <v>5797.69</v>
      </c>
      <c r="R50" t="n">
        <v>1564.43</v>
      </c>
      <c r="S50" t="n">
        <v>167.7</v>
      </c>
      <c r="T50" t="n">
        <v>694646.71</v>
      </c>
      <c r="U50" t="n">
        <v>0.11</v>
      </c>
      <c r="V50" t="n">
        <v>0.6899999999999999</v>
      </c>
      <c r="W50" t="n">
        <v>1.64</v>
      </c>
      <c r="X50" t="n">
        <v>41.1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0.8468</v>
      </c>
      <c r="E51" t="n">
        <v>118.09</v>
      </c>
      <c r="F51" t="n">
        <v>109.48</v>
      </c>
      <c r="G51" t="n">
        <v>20.4</v>
      </c>
      <c r="H51" t="n">
        <v>0.35</v>
      </c>
      <c r="I51" t="n">
        <v>322</v>
      </c>
      <c r="J51" t="n">
        <v>99.95</v>
      </c>
      <c r="K51" t="n">
        <v>39.72</v>
      </c>
      <c r="L51" t="n">
        <v>2</v>
      </c>
      <c r="M51" t="n">
        <v>320</v>
      </c>
      <c r="N51" t="n">
        <v>13.24</v>
      </c>
      <c r="O51" t="n">
        <v>12561.45</v>
      </c>
      <c r="P51" t="n">
        <v>889.58</v>
      </c>
      <c r="Q51" t="n">
        <v>5797.16</v>
      </c>
      <c r="R51" t="n">
        <v>674.1799999999999</v>
      </c>
      <c r="S51" t="n">
        <v>167.7</v>
      </c>
      <c r="T51" t="n">
        <v>252191.64</v>
      </c>
      <c r="U51" t="n">
        <v>0.25</v>
      </c>
      <c r="V51" t="n">
        <v>0.86</v>
      </c>
      <c r="W51" t="n">
        <v>0.8</v>
      </c>
      <c r="X51" t="n">
        <v>14.94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0.9179</v>
      </c>
      <c r="E52" t="n">
        <v>108.94</v>
      </c>
      <c r="F52" t="n">
        <v>103.11</v>
      </c>
      <c r="G52" t="n">
        <v>33.08</v>
      </c>
      <c r="H52" t="n">
        <v>0.52</v>
      </c>
      <c r="I52" t="n">
        <v>187</v>
      </c>
      <c r="J52" t="n">
        <v>101.2</v>
      </c>
      <c r="K52" t="n">
        <v>39.72</v>
      </c>
      <c r="L52" t="n">
        <v>3</v>
      </c>
      <c r="M52" t="n">
        <v>185</v>
      </c>
      <c r="N52" t="n">
        <v>13.49</v>
      </c>
      <c r="O52" t="n">
        <v>12715.54</v>
      </c>
      <c r="P52" t="n">
        <v>774.99</v>
      </c>
      <c r="Q52" t="n">
        <v>5797.02</v>
      </c>
      <c r="R52" t="n">
        <v>458.37</v>
      </c>
      <c r="S52" t="n">
        <v>167.7</v>
      </c>
      <c r="T52" t="n">
        <v>144963.97</v>
      </c>
      <c r="U52" t="n">
        <v>0.37</v>
      </c>
      <c r="V52" t="n">
        <v>0.91</v>
      </c>
      <c r="W52" t="n">
        <v>0.57</v>
      </c>
      <c r="X52" t="n">
        <v>8.57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0.9486</v>
      </c>
      <c r="E53" t="n">
        <v>105.41</v>
      </c>
      <c r="F53" t="n">
        <v>100.69</v>
      </c>
      <c r="G53" t="n">
        <v>45.43</v>
      </c>
      <c r="H53" t="n">
        <v>0.6899999999999999</v>
      </c>
      <c r="I53" t="n">
        <v>133</v>
      </c>
      <c r="J53" t="n">
        <v>102.45</v>
      </c>
      <c r="K53" t="n">
        <v>39.72</v>
      </c>
      <c r="L53" t="n">
        <v>4</v>
      </c>
      <c r="M53" t="n">
        <v>38</v>
      </c>
      <c r="N53" t="n">
        <v>13.74</v>
      </c>
      <c r="O53" t="n">
        <v>12870.03</v>
      </c>
      <c r="P53" t="n">
        <v>701.01</v>
      </c>
      <c r="Q53" t="n">
        <v>5797.06</v>
      </c>
      <c r="R53" t="n">
        <v>372.04</v>
      </c>
      <c r="S53" t="n">
        <v>167.7</v>
      </c>
      <c r="T53" t="n">
        <v>102066.02</v>
      </c>
      <c r="U53" t="n">
        <v>0.45</v>
      </c>
      <c r="V53" t="n">
        <v>0.93</v>
      </c>
      <c r="W53" t="n">
        <v>0.62</v>
      </c>
      <c r="X53" t="n">
        <v>6.15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0.9500999999999999</v>
      </c>
      <c r="E54" t="n">
        <v>105.25</v>
      </c>
      <c r="F54" t="n">
        <v>100.59</v>
      </c>
      <c r="G54" t="n">
        <v>46.43</v>
      </c>
      <c r="H54" t="n">
        <v>0.85</v>
      </c>
      <c r="I54" t="n">
        <v>130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703.65</v>
      </c>
      <c r="Q54" t="n">
        <v>5797.07</v>
      </c>
      <c r="R54" t="n">
        <v>367.1</v>
      </c>
      <c r="S54" t="n">
        <v>167.7</v>
      </c>
      <c r="T54" t="n">
        <v>99612.2</v>
      </c>
      <c r="U54" t="n">
        <v>0.46</v>
      </c>
      <c r="V54" t="n">
        <v>0.9399999999999999</v>
      </c>
      <c r="W54" t="n">
        <v>0.66</v>
      </c>
      <c r="X54" t="n">
        <v>6.05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0.5562</v>
      </c>
      <c r="E55" t="n">
        <v>179.79</v>
      </c>
      <c r="F55" t="n">
        <v>149.08</v>
      </c>
      <c r="G55" t="n">
        <v>8</v>
      </c>
      <c r="H55" t="n">
        <v>0.14</v>
      </c>
      <c r="I55" t="n">
        <v>1118</v>
      </c>
      <c r="J55" t="n">
        <v>124.63</v>
      </c>
      <c r="K55" t="n">
        <v>45</v>
      </c>
      <c r="L55" t="n">
        <v>1</v>
      </c>
      <c r="M55" t="n">
        <v>1116</v>
      </c>
      <c r="N55" t="n">
        <v>18.64</v>
      </c>
      <c r="O55" t="n">
        <v>15605.44</v>
      </c>
      <c r="P55" t="n">
        <v>1527.84</v>
      </c>
      <c r="Q55" t="n">
        <v>5797.94</v>
      </c>
      <c r="R55" t="n">
        <v>2021.74</v>
      </c>
      <c r="S55" t="n">
        <v>167.7</v>
      </c>
      <c r="T55" t="n">
        <v>921992.89</v>
      </c>
      <c r="U55" t="n">
        <v>0.08</v>
      </c>
      <c r="V55" t="n">
        <v>0.63</v>
      </c>
      <c r="W55" t="n">
        <v>2.07</v>
      </c>
      <c r="X55" t="n">
        <v>54.53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0.7948</v>
      </c>
      <c r="E56" t="n">
        <v>125.81</v>
      </c>
      <c r="F56" t="n">
        <v>113.36</v>
      </c>
      <c r="G56" t="n">
        <v>16.83</v>
      </c>
      <c r="H56" t="n">
        <v>0.28</v>
      </c>
      <c r="I56" t="n">
        <v>404</v>
      </c>
      <c r="J56" t="n">
        <v>125.95</v>
      </c>
      <c r="K56" t="n">
        <v>45</v>
      </c>
      <c r="L56" t="n">
        <v>2</v>
      </c>
      <c r="M56" t="n">
        <v>402</v>
      </c>
      <c r="N56" t="n">
        <v>18.95</v>
      </c>
      <c r="O56" t="n">
        <v>15767.7</v>
      </c>
      <c r="P56" t="n">
        <v>1116.26</v>
      </c>
      <c r="Q56" t="n">
        <v>5797.26</v>
      </c>
      <c r="R56" t="n">
        <v>805.98</v>
      </c>
      <c r="S56" t="n">
        <v>167.7</v>
      </c>
      <c r="T56" t="n">
        <v>317684.57</v>
      </c>
      <c r="U56" t="n">
        <v>0.21</v>
      </c>
      <c r="V56" t="n">
        <v>0.83</v>
      </c>
      <c r="W56" t="n">
        <v>0.91</v>
      </c>
      <c r="X56" t="n">
        <v>18.81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0.8783</v>
      </c>
      <c r="E57" t="n">
        <v>113.85</v>
      </c>
      <c r="F57" t="n">
        <v>105.59</v>
      </c>
      <c r="G57" t="n">
        <v>26.4</v>
      </c>
      <c r="H57" t="n">
        <v>0.42</v>
      </c>
      <c r="I57" t="n">
        <v>240</v>
      </c>
      <c r="J57" t="n">
        <v>127.27</v>
      </c>
      <c r="K57" t="n">
        <v>45</v>
      </c>
      <c r="L57" t="n">
        <v>3</v>
      </c>
      <c r="M57" t="n">
        <v>238</v>
      </c>
      <c r="N57" t="n">
        <v>19.27</v>
      </c>
      <c r="O57" t="n">
        <v>15930.42</v>
      </c>
      <c r="P57" t="n">
        <v>995.5</v>
      </c>
      <c r="Q57" t="n">
        <v>5797.06</v>
      </c>
      <c r="R57" t="n">
        <v>542.71</v>
      </c>
      <c r="S57" t="n">
        <v>167.7</v>
      </c>
      <c r="T57" t="n">
        <v>186869.24</v>
      </c>
      <c r="U57" t="n">
        <v>0.31</v>
      </c>
      <c r="V57" t="n">
        <v>0.89</v>
      </c>
      <c r="W57" t="n">
        <v>0.65</v>
      </c>
      <c r="X57" t="n">
        <v>11.05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0.9222</v>
      </c>
      <c r="E58" t="n">
        <v>108.43</v>
      </c>
      <c r="F58" t="n">
        <v>102.06</v>
      </c>
      <c r="G58" t="n">
        <v>36.89</v>
      </c>
      <c r="H58" t="n">
        <v>0.55</v>
      </c>
      <c r="I58" t="n">
        <v>166</v>
      </c>
      <c r="J58" t="n">
        <v>128.59</v>
      </c>
      <c r="K58" t="n">
        <v>45</v>
      </c>
      <c r="L58" t="n">
        <v>4</v>
      </c>
      <c r="M58" t="n">
        <v>164</v>
      </c>
      <c r="N58" t="n">
        <v>19.59</v>
      </c>
      <c r="O58" t="n">
        <v>16093.6</v>
      </c>
      <c r="P58" t="n">
        <v>915.77</v>
      </c>
      <c r="Q58" t="n">
        <v>5797.05</v>
      </c>
      <c r="R58" t="n">
        <v>422.61</v>
      </c>
      <c r="S58" t="n">
        <v>167.7</v>
      </c>
      <c r="T58" t="n">
        <v>127186.71</v>
      </c>
      <c r="U58" t="n">
        <v>0.4</v>
      </c>
      <c r="V58" t="n">
        <v>0.92</v>
      </c>
      <c r="W58" t="n">
        <v>0.54</v>
      </c>
      <c r="X58" t="n">
        <v>7.52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0.9497</v>
      </c>
      <c r="E59" t="n">
        <v>105.3</v>
      </c>
      <c r="F59" t="n">
        <v>100.05</v>
      </c>
      <c r="G59" t="n">
        <v>49.2</v>
      </c>
      <c r="H59" t="n">
        <v>0.68</v>
      </c>
      <c r="I59" t="n">
        <v>122</v>
      </c>
      <c r="J59" t="n">
        <v>129.92</v>
      </c>
      <c r="K59" t="n">
        <v>45</v>
      </c>
      <c r="L59" t="n">
        <v>5</v>
      </c>
      <c r="M59" t="n">
        <v>119</v>
      </c>
      <c r="N59" t="n">
        <v>19.92</v>
      </c>
      <c r="O59" t="n">
        <v>16257.24</v>
      </c>
      <c r="P59" t="n">
        <v>843.02</v>
      </c>
      <c r="Q59" t="n">
        <v>5797.12</v>
      </c>
      <c r="R59" t="n">
        <v>354.44</v>
      </c>
      <c r="S59" t="n">
        <v>167.7</v>
      </c>
      <c r="T59" t="n">
        <v>93324.03</v>
      </c>
      <c r="U59" t="n">
        <v>0.47</v>
      </c>
      <c r="V59" t="n">
        <v>0.9399999999999999</v>
      </c>
      <c r="W59" t="n">
        <v>0.47</v>
      </c>
      <c r="X59" t="n">
        <v>5.5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0.9631999999999999</v>
      </c>
      <c r="E60" t="n">
        <v>103.82</v>
      </c>
      <c r="F60" t="n">
        <v>99.13</v>
      </c>
      <c r="G60" t="n">
        <v>59.48</v>
      </c>
      <c r="H60" t="n">
        <v>0.8100000000000001</v>
      </c>
      <c r="I60" t="n">
        <v>100</v>
      </c>
      <c r="J60" t="n">
        <v>131.25</v>
      </c>
      <c r="K60" t="n">
        <v>45</v>
      </c>
      <c r="L60" t="n">
        <v>6</v>
      </c>
      <c r="M60" t="n">
        <v>25</v>
      </c>
      <c r="N60" t="n">
        <v>20.25</v>
      </c>
      <c r="O60" t="n">
        <v>16421.36</v>
      </c>
      <c r="P60" t="n">
        <v>794.52</v>
      </c>
      <c r="Q60" t="n">
        <v>5797.05</v>
      </c>
      <c r="R60" t="n">
        <v>320.07</v>
      </c>
      <c r="S60" t="n">
        <v>167.7</v>
      </c>
      <c r="T60" t="n">
        <v>76246.24000000001</v>
      </c>
      <c r="U60" t="n">
        <v>0.52</v>
      </c>
      <c r="V60" t="n">
        <v>0.95</v>
      </c>
      <c r="W60" t="n">
        <v>0.53</v>
      </c>
      <c r="X60" t="n">
        <v>4.59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0.9638</v>
      </c>
      <c r="E61" t="n">
        <v>103.75</v>
      </c>
      <c r="F61" t="n">
        <v>99.11</v>
      </c>
      <c r="G61" t="n">
        <v>60.68</v>
      </c>
      <c r="H61" t="n">
        <v>0.93</v>
      </c>
      <c r="I61" t="n">
        <v>98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797.73</v>
      </c>
      <c r="Q61" t="n">
        <v>5797.02</v>
      </c>
      <c r="R61" t="n">
        <v>318.72</v>
      </c>
      <c r="S61" t="n">
        <v>167.7</v>
      </c>
      <c r="T61" t="n">
        <v>75580.74000000001</v>
      </c>
      <c r="U61" t="n">
        <v>0.53</v>
      </c>
      <c r="V61" t="n">
        <v>0.95</v>
      </c>
      <c r="W61" t="n">
        <v>0.5600000000000001</v>
      </c>
      <c r="X61" t="n">
        <v>4.58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0.4517</v>
      </c>
      <c r="E62" t="n">
        <v>221.4</v>
      </c>
      <c r="F62" t="n">
        <v>170.2</v>
      </c>
      <c r="G62" t="n">
        <v>6.73</v>
      </c>
      <c r="H62" t="n">
        <v>0.11</v>
      </c>
      <c r="I62" t="n">
        <v>1517</v>
      </c>
      <c r="J62" t="n">
        <v>159.12</v>
      </c>
      <c r="K62" t="n">
        <v>50.28</v>
      </c>
      <c r="L62" t="n">
        <v>1</v>
      </c>
      <c r="M62" t="n">
        <v>1515</v>
      </c>
      <c r="N62" t="n">
        <v>27.84</v>
      </c>
      <c r="O62" t="n">
        <v>19859.16</v>
      </c>
      <c r="P62" t="n">
        <v>2063.47</v>
      </c>
      <c r="Q62" t="n">
        <v>5798.2</v>
      </c>
      <c r="R62" t="n">
        <v>2743.13</v>
      </c>
      <c r="S62" t="n">
        <v>167.7</v>
      </c>
      <c r="T62" t="n">
        <v>1280692.64</v>
      </c>
      <c r="U62" t="n">
        <v>0.06</v>
      </c>
      <c r="V62" t="n">
        <v>0.55</v>
      </c>
      <c r="W62" t="n">
        <v>2.71</v>
      </c>
      <c r="X62" t="n">
        <v>75.64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0.7299</v>
      </c>
      <c r="E63" t="n">
        <v>137</v>
      </c>
      <c r="F63" t="n">
        <v>118.34</v>
      </c>
      <c r="G63" t="n">
        <v>14</v>
      </c>
      <c r="H63" t="n">
        <v>0.22</v>
      </c>
      <c r="I63" t="n">
        <v>507</v>
      </c>
      <c r="J63" t="n">
        <v>160.54</v>
      </c>
      <c r="K63" t="n">
        <v>50.28</v>
      </c>
      <c r="L63" t="n">
        <v>2</v>
      </c>
      <c r="M63" t="n">
        <v>505</v>
      </c>
      <c r="N63" t="n">
        <v>28.26</v>
      </c>
      <c r="O63" t="n">
        <v>20034.4</v>
      </c>
      <c r="P63" t="n">
        <v>1398.37</v>
      </c>
      <c r="Q63" t="n">
        <v>5797.36</v>
      </c>
      <c r="R63" t="n">
        <v>975.0599999999999</v>
      </c>
      <c r="S63" t="n">
        <v>167.7</v>
      </c>
      <c r="T63" t="n">
        <v>401705.37</v>
      </c>
      <c r="U63" t="n">
        <v>0.17</v>
      </c>
      <c r="V63" t="n">
        <v>0.8</v>
      </c>
      <c r="W63" t="n">
        <v>1.09</v>
      </c>
      <c r="X63" t="n">
        <v>23.79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0.83</v>
      </c>
      <c r="E64" t="n">
        <v>120.48</v>
      </c>
      <c r="F64" t="n">
        <v>108.46</v>
      </c>
      <c r="G64" t="n">
        <v>21.62</v>
      </c>
      <c r="H64" t="n">
        <v>0.33</v>
      </c>
      <c r="I64" t="n">
        <v>301</v>
      </c>
      <c r="J64" t="n">
        <v>161.97</v>
      </c>
      <c r="K64" t="n">
        <v>50.28</v>
      </c>
      <c r="L64" t="n">
        <v>3</v>
      </c>
      <c r="M64" t="n">
        <v>299</v>
      </c>
      <c r="N64" t="n">
        <v>28.69</v>
      </c>
      <c r="O64" t="n">
        <v>20210.21</v>
      </c>
      <c r="P64" t="n">
        <v>1248.77</v>
      </c>
      <c r="Q64" t="n">
        <v>5797.17</v>
      </c>
      <c r="R64" t="n">
        <v>639.59</v>
      </c>
      <c r="S64" t="n">
        <v>167.7</v>
      </c>
      <c r="T64" t="n">
        <v>235003.48</v>
      </c>
      <c r="U64" t="n">
        <v>0.26</v>
      </c>
      <c r="V64" t="n">
        <v>0.87</v>
      </c>
      <c r="W64" t="n">
        <v>0.76</v>
      </c>
      <c r="X64" t="n">
        <v>13.92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0.8821</v>
      </c>
      <c r="E65" t="n">
        <v>113.36</v>
      </c>
      <c r="F65" t="n">
        <v>104.24</v>
      </c>
      <c r="G65" t="n">
        <v>29.64</v>
      </c>
      <c r="H65" t="n">
        <v>0.43</v>
      </c>
      <c r="I65" t="n">
        <v>211</v>
      </c>
      <c r="J65" t="n">
        <v>163.4</v>
      </c>
      <c r="K65" t="n">
        <v>50.28</v>
      </c>
      <c r="L65" t="n">
        <v>4</v>
      </c>
      <c r="M65" t="n">
        <v>209</v>
      </c>
      <c r="N65" t="n">
        <v>29.12</v>
      </c>
      <c r="O65" t="n">
        <v>20386.62</v>
      </c>
      <c r="P65" t="n">
        <v>1167.55</v>
      </c>
      <c r="Q65" t="n">
        <v>5797.04</v>
      </c>
      <c r="R65" t="n">
        <v>496.56</v>
      </c>
      <c r="S65" t="n">
        <v>167.7</v>
      </c>
      <c r="T65" t="n">
        <v>163935.91</v>
      </c>
      <c r="U65" t="n">
        <v>0.34</v>
      </c>
      <c r="V65" t="n">
        <v>0.9</v>
      </c>
      <c r="W65" t="n">
        <v>0.61</v>
      </c>
      <c r="X65" t="n">
        <v>9.699999999999999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0.9144</v>
      </c>
      <c r="E66" t="n">
        <v>109.37</v>
      </c>
      <c r="F66" t="n">
        <v>101.89</v>
      </c>
      <c r="G66" t="n">
        <v>38.21</v>
      </c>
      <c r="H66" t="n">
        <v>0.54</v>
      </c>
      <c r="I66" t="n">
        <v>160</v>
      </c>
      <c r="J66" t="n">
        <v>164.83</v>
      </c>
      <c r="K66" t="n">
        <v>50.28</v>
      </c>
      <c r="L66" t="n">
        <v>5</v>
      </c>
      <c r="M66" t="n">
        <v>158</v>
      </c>
      <c r="N66" t="n">
        <v>29.55</v>
      </c>
      <c r="O66" t="n">
        <v>20563.61</v>
      </c>
      <c r="P66" t="n">
        <v>1107.39</v>
      </c>
      <c r="Q66" t="n">
        <v>5796.99</v>
      </c>
      <c r="R66" t="n">
        <v>416.76</v>
      </c>
      <c r="S66" t="n">
        <v>167.7</v>
      </c>
      <c r="T66" t="n">
        <v>124289.81</v>
      </c>
      <c r="U66" t="n">
        <v>0.4</v>
      </c>
      <c r="V66" t="n">
        <v>0.92</v>
      </c>
      <c r="W66" t="n">
        <v>0.54</v>
      </c>
      <c r="X66" t="n">
        <v>7.35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0.9365</v>
      </c>
      <c r="E67" t="n">
        <v>106.78</v>
      </c>
      <c r="F67" t="n">
        <v>100.33</v>
      </c>
      <c r="G67" t="n">
        <v>47.03</v>
      </c>
      <c r="H67" t="n">
        <v>0.64</v>
      </c>
      <c r="I67" t="n">
        <v>128</v>
      </c>
      <c r="J67" t="n">
        <v>166.27</v>
      </c>
      <c r="K67" t="n">
        <v>50.28</v>
      </c>
      <c r="L67" t="n">
        <v>6</v>
      </c>
      <c r="M67" t="n">
        <v>126</v>
      </c>
      <c r="N67" t="n">
        <v>29.99</v>
      </c>
      <c r="O67" t="n">
        <v>20741.2</v>
      </c>
      <c r="P67" t="n">
        <v>1055.75</v>
      </c>
      <c r="Q67" t="n">
        <v>5797.04</v>
      </c>
      <c r="R67" t="n">
        <v>364.34</v>
      </c>
      <c r="S67" t="n">
        <v>167.7</v>
      </c>
      <c r="T67" t="n">
        <v>98240.99000000001</v>
      </c>
      <c r="U67" t="n">
        <v>0.46</v>
      </c>
      <c r="V67" t="n">
        <v>0.9399999999999999</v>
      </c>
      <c r="W67" t="n">
        <v>0.47</v>
      </c>
      <c r="X67" t="n">
        <v>5.79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0.9537</v>
      </c>
      <c r="E68" t="n">
        <v>104.85</v>
      </c>
      <c r="F68" t="n">
        <v>99.18000000000001</v>
      </c>
      <c r="G68" t="n">
        <v>57.22</v>
      </c>
      <c r="H68" t="n">
        <v>0.74</v>
      </c>
      <c r="I68" t="n">
        <v>104</v>
      </c>
      <c r="J68" t="n">
        <v>167.72</v>
      </c>
      <c r="K68" t="n">
        <v>50.28</v>
      </c>
      <c r="L68" t="n">
        <v>7</v>
      </c>
      <c r="M68" t="n">
        <v>102</v>
      </c>
      <c r="N68" t="n">
        <v>30.44</v>
      </c>
      <c r="O68" t="n">
        <v>20919.39</v>
      </c>
      <c r="P68" t="n">
        <v>1004.65</v>
      </c>
      <c r="Q68" t="n">
        <v>5797.08</v>
      </c>
      <c r="R68" t="n">
        <v>324.87</v>
      </c>
      <c r="S68" t="n">
        <v>167.7</v>
      </c>
      <c r="T68" t="n">
        <v>78626.33</v>
      </c>
      <c r="U68" t="n">
        <v>0.52</v>
      </c>
      <c r="V68" t="n">
        <v>0.95</v>
      </c>
      <c r="W68" t="n">
        <v>0.44</v>
      </c>
      <c r="X68" t="n">
        <v>4.64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0.9717</v>
      </c>
      <c r="E69" t="n">
        <v>102.91</v>
      </c>
      <c r="F69" t="n">
        <v>97.81</v>
      </c>
      <c r="G69" t="n">
        <v>68.23999999999999</v>
      </c>
      <c r="H69" t="n">
        <v>0.84</v>
      </c>
      <c r="I69" t="n">
        <v>86</v>
      </c>
      <c r="J69" t="n">
        <v>169.17</v>
      </c>
      <c r="K69" t="n">
        <v>50.28</v>
      </c>
      <c r="L69" t="n">
        <v>8</v>
      </c>
      <c r="M69" t="n">
        <v>82</v>
      </c>
      <c r="N69" t="n">
        <v>30.89</v>
      </c>
      <c r="O69" t="n">
        <v>21098.19</v>
      </c>
      <c r="P69" t="n">
        <v>944.48</v>
      </c>
      <c r="Q69" t="n">
        <v>5796.99</v>
      </c>
      <c r="R69" t="n">
        <v>278.73</v>
      </c>
      <c r="S69" t="n">
        <v>167.7</v>
      </c>
      <c r="T69" t="n">
        <v>55649.29</v>
      </c>
      <c r="U69" t="n">
        <v>0.6</v>
      </c>
      <c r="V69" t="n">
        <v>0.96</v>
      </c>
      <c r="W69" t="n">
        <v>0.38</v>
      </c>
      <c r="X69" t="n">
        <v>3.27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0.9723000000000001</v>
      </c>
      <c r="E70" t="n">
        <v>102.85</v>
      </c>
      <c r="F70" t="n">
        <v>98.08</v>
      </c>
      <c r="G70" t="n">
        <v>77.43000000000001</v>
      </c>
      <c r="H70" t="n">
        <v>0.9399999999999999</v>
      </c>
      <c r="I70" t="n">
        <v>76</v>
      </c>
      <c r="J70" t="n">
        <v>170.62</v>
      </c>
      <c r="K70" t="n">
        <v>50.28</v>
      </c>
      <c r="L70" t="n">
        <v>9</v>
      </c>
      <c r="M70" t="n">
        <v>35</v>
      </c>
      <c r="N70" t="n">
        <v>31.34</v>
      </c>
      <c r="O70" t="n">
        <v>21277.6</v>
      </c>
      <c r="P70" t="n">
        <v>918.36</v>
      </c>
      <c r="Q70" t="n">
        <v>5797</v>
      </c>
      <c r="R70" t="n">
        <v>286.17</v>
      </c>
      <c r="S70" t="n">
        <v>167.7</v>
      </c>
      <c r="T70" t="n">
        <v>59416.99</v>
      </c>
      <c r="U70" t="n">
        <v>0.59</v>
      </c>
      <c r="V70" t="n">
        <v>0.96</v>
      </c>
      <c r="W70" t="n">
        <v>0.45</v>
      </c>
      <c r="X70" t="n">
        <v>3.54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0.9745</v>
      </c>
      <c r="E71" t="n">
        <v>102.62</v>
      </c>
      <c r="F71" t="n">
        <v>97.91</v>
      </c>
      <c r="G71" t="n">
        <v>79.39</v>
      </c>
      <c r="H71" t="n">
        <v>1.03</v>
      </c>
      <c r="I71" t="n">
        <v>74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916.24</v>
      </c>
      <c r="Q71" t="n">
        <v>5796.98</v>
      </c>
      <c r="R71" t="n">
        <v>278.81</v>
      </c>
      <c r="S71" t="n">
        <v>167.7</v>
      </c>
      <c r="T71" t="n">
        <v>55749.06</v>
      </c>
      <c r="U71" t="n">
        <v>0.6</v>
      </c>
      <c r="V71" t="n">
        <v>0.96</v>
      </c>
      <c r="W71" t="n">
        <v>0.49</v>
      </c>
      <c r="X71" t="n">
        <v>3.37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0.9744</v>
      </c>
      <c r="E72" t="n">
        <v>102.62</v>
      </c>
      <c r="F72" t="n">
        <v>97.91</v>
      </c>
      <c r="G72" t="n">
        <v>79.39</v>
      </c>
      <c r="H72" t="n">
        <v>1.12</v>
      </c>
      <c r="I72" t="n">
        <v>74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923.7</v>
      </c>
      <c r="Q72" t="n">
        <v>5797.03</v>
      </c>
      <c r="R72" t="n">
        <v>278.81</v>
      </c>
      <c r="S72" t="n">
        <v>167.7</v>
      </c>
      <c r="T72" t="n">
        <v>55748.24</v>
      </c>
      <c r="U72" t="n">
        <v>0.6</v>
      </c>
      <c r="V72" t="n">
        <v>0.96</v>
      </c>
      <c r="W72" t="n">
        <v>0.49</v>
      </c>
      <c r="X72" t="n">
        <v>3.38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0.7093</v>
      </c>
      <c r="E73" t="n">
        <v>140.98</v>
      </c>
      <c r="F73" t="n">
        <v>127.25</v>
      </c>
      <c r="G73" t="n">
        <v>11.11</v>
      </c>
      <c r="H73" t="n">
        <v>0.22</v>
      </c>
      <c r="I73" t="n">
        <v>687</v>
      </c>
      <c r="J73" t="n">
        <v>80.84</v>
      </c>
      <c r="K73" t="n">
        <v>35.1</v>
      </c>
      <c r="L73" t="n">
        <v>1</v>
      </c>
      <c r="M73" t="n">
        <v>685</v>
      </c>
      <c r="N73" t="n">
        <v>9.74</v>
      </c>
      <c r="O73" t="n">
        <v>10204.21</v>
      </c>
      <c r="P73" t="n">
        <v>944.45</v>
      </c>
      <c r="Q73" t="n">
        <v>5797.54</v>
      </c>
      <c r="R73" t="n">
        <v>1278.21</v>
      </c>
      <c r="S73" t="n">
        <v>167.7</v>
      </c>
      <c r="T73" t="n">
        <v>552379.8100000001</v>
      </c>
      <c r="U73" t="n">
        <v>0.13</v>
      </c>
      <c r="V73" t="n">
        <v>0.74</v>
      </c>
      <c r="W73" t="n">
        <v>1.38</v>
      </c>
      <c r="X73" t="n">
        <v>32.71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0.8861</v>
      </c>
      <c r="E74" t="n">
        <v>112.86</v>
      </c>
      <c r="F74" t="n">
        <v>106.5</v>
      </c>
      <c r="G74" t="n">
        <v>24.67</v>
      </c>
      <c r="H74" t="n">
        <v>0.43</v>
      </c>
      <c r="I74" t="n">
        <v>259</v>
      </c>
      <c r="J74" t="n">
        <v>82.04000000000001</v>
      </c>
      <c r="K74" t="n">
        <v>35.1</v>
      </c>
      <c r="L74" t="n">
        <v>2</v>
      </c>
      <c r="M74" t="n">
        <v>257</v>
      </c>
      <c r="N74" t="n">
        <v>9.94</v>
      </c>
      <c r="O74" t="n">
        <v>10352.53</v>
      </c>
      <c r="P74" t="n">
        <v>715.84</v>
      </c>
      <c r="Q74" t="n">
        <v>5797.18</v>
      </c>
      <c r="R74" t="n">
        <v>574.22</v>
      </c>
      <c r="S74" t="n">
        <v>167.7</v>
      </c>
      <c r="T74" t="n">
        <v>202525.44</v>
      </c>
      <c r="U74" t="n">
        <v>0.29</v>
      </c>
      <c r="V74" t="n">
        <v>0.88</v>
      </c>
      <c r="W74" t="n">
        <v>0.67</v>
      </c>
      <c r="X74" t="n">
        <v>11.96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0.9336</v>
      </c>
      <c r="E75" t="n">
        <v>107.11</v>
      </c>
      <c r="F75" t="n">
        <v>102.32</v>
      </c>
      <c r="G75" t="n">
        <v>36.54</v>
      </c>
      <c r="H75" t="n">
        <v>0.63</v>
      </c>
      <c r="I75" t="n">
        <v>168</v>
      </c>
      <c r="J75" t="n">
        <v>83.25</v>
      </c>
      <c r="K75" t="n">
        <v>35.1</v>
      </c>
      <c r="L75" t="n">
        <v>3</v>
      </c>
      <c r="M75" t="n">
        <v>11</v>
      </c>
      <c r="N75" t="n">
        <v>10.15</v>
      </c>
      <c r="O75" t="n">
        <v>10501.19</v>
      </c>
      <c r="P75" t="n">
        <v>631.02</v>
      </c>
      <c r="Q75" t="n">
        <v>5797.11</v>
      </c>
      <c r="R75" t="n">
        <v>424.79</v>
      </c>
      <c r="S75" t="n">
        <v>167.7</v>
      </c>
      <c r="T75" t="n">
        <v>128266.81</v>
      </c>
      <c r="U75" t="n">
        <v>0.39</v>
      </c>
      <c r="V75" t="n">
        <v>0.92</v>
      </c>
      <c r="W75" t="n">
        <v>0.74</v>
      </c>
      <c r="X75" t="n">
        <v>7.78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0.9335</v>
      </c>
      <c r="E76" t="n">
        <v>107.13</v>
      </c>
      <c r="F76" t="n">
        <v>102.36</v>
      </c>
      <c r="G76" t="n">
        <v>36.78</v>
      </c>
      <c r="H76" t="n">
        <v>0.83</v>
      </c>
      <c r="I76" t="n">
        <v>167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638.84</v>
      </c>
      <c r="Q76" t="n">
        <v>5797.26</v>
      </c>
      <c r="R76" t="n">
        <v>425.44</v>
      </c>
      <c r="S76" t="n">
        <v>167.7</v>
      </c>
      <c r="T76" t="n">
        <v>128598.71</v>
      </c>
      <c r="U76" t="n">
        <v>0.39</v>
      </c>
      <c r="V76" t="n">
        <v>0.92</v>
      </c>
      <c r="W76" t="n">
        <v>0.76</v>
      </c>
      <c r="X76" t="n">
        <v>7.82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0.6139</v>
      </c>
      <c r="E77" t="n">
        <v>162.9</v>
      </c>
      <c r="F77" t="n">
        <v>139.95</v>
      </c>
      <c r="G77" t="n">
        <v>8.92</v>
      </c>
      <c r="H77" t="n">
        <v>0.16</v>
      </c>
      <c r="I77" t="n">
        <v>941</v>
      </c>
      <c r="J77" t="n">
        <v>107.41</v>
      </c>
      <c r="K77" t="n">
        <v>41.65</v>
      </c>
      <c r="L77" t="n">
        <v>1</v>
      </c>
      <c r="M77" t="n">
        <v>939</v>
      </c>
      <c r="N77" t="n">
        <v>14.77</v>
      </c>
      <c r="O77" t="n">
        <v>13481.73</v>
      </c>
      <c r="P77" t="n">
        <v>1289.38</v>
      </c>
      <c r="Q77" t="n">
        <v>5797.66</v>
      </c>
      <c r="R77" t="n">
        <v>1710.95</v>
      </c>
      <c r="S77" t="n">
        <v>167.7</v>
      </c>
      <c r="T77" t="n">
        <v>767482.6800000001</v>
      </c>
      <c r="U77" t="n">
        <v>0.1</v>
      </c>
      <c r="V77" t="n">
        <v>0.67</v>
      </c>
      <c r="W77" t="n">
        <v>1.77</v>
      </c>
      <c r="X77" t="n">
        <v>45.4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0.829</v>
      </c>
      <c r="E78" t="n">
        <v>120.62</v>
      </c>
      <c r="F78" t="n">
        <v>110.81</v>
      </c>
      <c r="G78" t="n">
        <v>19</v>
      </c>
      <c r="H78" t="n">
        <v>0.32</v>
      </c>
      <c r="I78" t="n">
        <v>350</v>
      </c>
      <c r="J78" t="n">
        <v>108.68</v>
      </c>
      <c r="K78" t="n">
        <v>41.65</v>
      </c>
      <c r="L78" t="n">
        <v>2</v>
      </c>
      <c r="M78" t="n">
        <v>348</v>
      </c>
      <c r="N78" t="n">
        <v>15.03</v>
      </c>
      <c r="O78" t="n">
        <v>13638.32</v>
      </c>
      <c r="P78" t="n">
        <v>967.6900000000001</v>
      </c>
      <c r="Q78" t="n">
        <v>5797.15</v>
      </c>
      <c r="R78" t="n">
        <v>719.76</v>
      </c>
      <c r="S78" t="n">
        <v>167.7</v>
      </c>
      <c r="T78" t="n">
        <v>274841.98</v>
      </c>
      <c r="U78" t="n">
        <v>0.23</v>
      </c>
      <c r="V78" t="n">
        <v>0.85</v>
      </c>
      <c r="W78" t="n">
        <v>0.83</v>
      </c>
      <c r="X78" t="n">
        <v>16.27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0.9038</v>
      </c>
      <c r="E79" t="n">
        <v>110.64</v>
      </c>
      <c r="F79" t="n">
        <v>104.03</v>
      </c>
      <c r="G79" t="n">
        <v>30.3</v>
      </c>
      <c r="H79" t="n">
        <v>0.48</v>
      </c>
      <c r="I79" t="n">
        <v>206</v>
      </c>
      <c r="J79" t="n">
        <v>109.96</v>
      </c>
      <c r="K79" t="n">
        <v>41.65</v>
      </c>
      <c r="L79" t="n">
        <v>3</v>
      </c>
      <c r="M79" t="n">
        <v>204</v>
      </c>
      <c r="N79" t="n">
        <v>15.31</v>
      </c>
      <c r="O79" t="n">
        <v>13795.21</v>
      </c>
      <c r="P79" t="n">
        <v>853.51</v>
      </c>
      <c r="Q79" t="n">
        <v>5797.13</v>
      </c>
      <c r="R79" t="n">
        <v>489</v>
      </c>
      <c r="S79" t="n">
        <v>167.7</v>
      </c>
      <c r="T79" t="n">
        <v>160181.61</v>
      </c>
      <c r="U79" t="n">
        <v>0.34</v>
      </c>
      <c r="V79" t="n">
        <v>0.91</v>
      </c>
      <c r="W79" t="n">
        <v>0.62</v>
      </c>
      <c r="X79" t="n">
        <v>9.48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0.9435</v>
      </c>
      <c r="E80" t="n">
        <v>105.99</v>
      </c>
      <c r="F80" t="n">
        <v>100.86</v>
      </c>
      <c r="G80" t="n">
        <v>43.54</v>
      </c>
      <c r="H80" t="n">
        <v>0.63</v>
      </c>
      <c r="I80" t="n">
        <v>139</v>
      </c>
      <c r="J80" t="n">
        <v>111.23</v>
      </c>
      <c r="K80" t="n">
        <v>41.65</v>
      </c>
      <c r="L80" t="n">
        <v>4</v>
      </c>
      <c r="M80" t="n">
        <v>133</v>
      </c>
      <c r="N80" t="n">
        <v>15.58</v>
      </c>
      <c r="O80" t="n">
        <v>13952.52</v>
      </c>
      <c r="P80" t="n">
        <v>766.95</v>
      </c>
      <c r="Q80" t="n">
        <v>5797.1</v>
      </c>
      <c r="R80" t="n">
        <v>381.98</v>
      </c>
      <c r="S80" t="n">
        <v>167.7</v>
      </c>
      <c r="T80" t="n">
        <v>107008.66</v>
      </c>
      <c r="U80" t="n">
        <v>0.44</v>
      </c>
      <c r="V80" t="n">
        <v>0.93</v>
      </c>
      <c r="W80" t="n">
        <v>0.51</v>
      </c>
      <c r="X80" t="n">
        <v>6.32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0.9548</v>
      </c>
      <c r="E81" t="n">
        <v>104.73</v>
      </c>
      <c r="F81" t="n">
        <v>100.07</v>
      </c>
      <c r="G81" t="n">
        <v>50.88</v>
      </c>
      <c r="H81" t="n">
        <v>0.78</v>
      </c>
      <c r="I81" t="n">
        <v>118</v>
      </c>
      <c r="J81" t="n">
        <v>112.51</v>
      </c>
      <c r="K81" t="n">
        <v>41.65</v>
      </c>
      <c r="L81" t="n">
        <v>5</v>
      </c>
      <c r="M81" t="n">
        <v>4</v>
      </c>
      <c r="N81" t="n">
        <v>15.86</v>
      </c>
      <c r="O81" t="n">
        <v>14110.24</v>
      </c>
      <c r="P81" t="n">
        <v>732.41</v>
      </c>
      <c r="Q81" t="n">
        <v>5797.31</v>
      </c>
      <c r="R81" t="n">
        <v>350.18</v>
      </c>
      <c r="S81" t="n">
        <v>167.7</v>
      </c>
      <c r="T81" t="n">
        <v>91213.66</v>
      </c>
      <c r="U81" t="n">
        <v>0.48</v>
      </c>
      <c r="V81" t="n">
        <v>0.9399999999999999</v>
      </c>
      <c r="W81" t="n">
        <v>0.61</v>
      </c>
      <c r="X81" t="n">
        <v>5.53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0.9558</v>
      </c>
      <c r="E82" t="n">
        <v>104.62</v>
      </c>
      <c r="F82" t="n">
        <v>99.98999999999999</v>
      </c>
      <c r="G82" t="n">
        <v>51.28</v>
      </c>
      <c r="H82" t="n">
        <v>0.93</v>
      </c>
      <c r="I82" t="n">
        <v>117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738.65</v>
      </c>
      <c r="Q82" t="n">
        <v>5797.32</v>
      </c>
      <c r="R82" t="n">
        <v>347.13</v>
      </c>
      <c r="S82" t="n">
        <v>167.7</v>
      </c>
      <c r="T82" t="n">
        <v>89692.59</v>
      </c>
      <c r="U82" t="n">
        <v>0.48</v>
      </c>
      <c r="V82" t="n">
        <v>0.9399999999999999</v>
      </c>
      <c r="W82" t="n">
        <v>0.62</v>
      </c>
      <c r="X82" t="n">
        <v>5.45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0.7863</v>
      </c>
      <c r="E83" t="n">
        <v>127.18</v>
      </c>
      <c r="F83" t="n">
        <v>118.36</v>
      </c>
      <c r="G83" t="n">
        <v>14.03</v>
      </c>
      <c r="H83" t="n">
        <v>0.28</v>
      </c>
      <c r="I83" t="n">
        <v>506</v>
      </c>
      <c r="J83" t="n">
        <v>61.76</v>
      </c>
      <c r="K83" t="n">
        <v>28.92</v>
      </c>
      <c r="L83" t="n">
        <v>1</v>
      </c>
      <c r="M83" t="n">
        <v>504</v>
      </c>
      <c r="N83" t="n">
        <v>6.84</v>
      </c>
      <c r="O83" t="n">
        <v>7851.41</v>
      </c>
      <c r="P83" t="n">
        <v>698.02</v>
      </c>
      <c r="Q83" t="n">
        <v>5797.44</v>
      </c>
      <c r="R83" t="n">
        <v>975.77</v>
      </c>
      <c r="S83" t="n">
        <v>167.7</v>
      </c>
      <c r="T83" t="n">
        <v>402067.6</v>
      </c>
      <c r="U83" t="n">
        <v>0.17</v>
      </c>
      <c r="V83" t="n">
        <v>0.8</v>
      </c>
      <c r="W83" t="n">
        <v>1.08</v>
      </c>
      <c r="X83" t="n">
        <v>23.81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0.9046999999999999</v>
      </c>
      <c r="E84" t="n">
        <v>110.54</v>
      </c>
      <c r="F84" t="n">
        <v>105.49</v>
      </c>
      <c r="G84" t="n">
        <v>27.05</v>
      </c>
      <c r="H84" t="n">
        <v>0.55</v>
      </c>
      <c r="I84" t="n">
        <v>234</v>
      </c>
      <c r="J84" t="n">
        <v>62.92</v>
      </c>
      <c r="K84" t="n">
        <v>28.92</v>
      </c>
      <c r="L84" t="n">
        <v>2</v>
      </c>
      <c r="M84" t="n">
        <v>4</v>
      </c>
      <c r="N84" t="n">
        <v>7</v>
      </c>
      <c r="O84" t="n">
        <v>7994.37</v>
      </c>
      <c r="P84" t="n">
        <v>550.66</v>
      </c>
      <c r="Q84" t="n">
        <v>5797.22</v>
      </c>
      <c r="R84" t="n">
        <v>528.38</v>
      </c>
      <c r="S84" t="n">
        <v>167.7</v>
      </c>
      <c r="T84" t="n">
        <v>179732.96</v>
      </c>
      <c r="U84" t="n">
        <v>0.32</v>
      </c>
      <c r="V84" t="n">
        <v>0.89</v>
      </c>
      <c r="W84" t="n">
        <v>0.95</v>
      </c>
      <c r="X84" t="n">
        <v>10.95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0.9054</v>
      </c>
      <c r="E85" t="n">
        <v>110.45</v>
      </c>
      <c r="F85" t="n">
        <v>105.42</v>
      </c>
      <c r="G85" t="n">
        <v>27.15</v>
      </c>
      <c r="H85" t="n">
        <v>0.8100000000000001</v>
      </c>
      <c r="I85" t="n">
        <v>233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559.11</v>
      </c>
      <c r="Q85" t="n">
        <v>5797.2</v>
      </c>
      <c r="R85" t="n">
        <v>525.91</v>
      </c>
      <c r="S85" t="n">
        <v>167.7</v>
      </c>
      <c r="T85" t="n">
        <v>178500.02</v>
      </c>
      <c r="U85" t="n">
        <v>0.32</v>
      </c>
      <c r="V85" t="n">
        <v>0.89</v>
      </c>
      <c r="W85" t="n">
        <v>0.95</v>
      </c>
      <c r="X85" t="n">
        <v>10.88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0.4267</v>
      </c>
      <c r="E86" t="n">
        <v>234.35</v>
      </c>
      <c r="F86" t="n">
        <v>176.6</v>
      </c>
      <c r="G86" t="n">
        <v>6.48</v>
      </c>
      <c r="H86" t="n">
        <v>0.11</v>
      </c>
      <c r="I86" t="n">
        <v>1634</v>
      </c>
      <c r="J86" t="n">
        <v>167.88</v>
      </c>
      <c r="K86" t="n">
        <v>51.39</v>
      </c>
      <c r="L86" t="n">
        <v>1</v>
      </c>
      <c r="M86" t="n">
        <v>1632</v>
      </c>
      <c r="N86" t="n">
        <v>30.49</v>
      </c>
      <c r="O86" t="n">
        <v>20939.59</v>
      </c>
      <c r="P86" t="n">
        <v>2219.66</v>
      </c>
      <c r="Q86" t="n">
        <v>5798.41</v>
      </c>
      <c r="R86" t="n">
        <v>2961.17</v>
      </c>
      <c r="S86" t="n">
        <v>167.7</v>
      </c>
      <c r="T86" t="n">
        <v>1389128.38</v>
      </c>
      <c r="U86" t="n">
        <v>0.06</v>
      </c>
      <c r="V86" t="n">
        <v>0.53</v>
      </c>
      <c r="W86" t="n">
        <v>2.9</v>
      </c>
      <c r="X86" t="n">
        <v>82.04000000000001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0.7139</v>
      </c>
      <c r="E87" t="n">
        <v>140.07</v>
      </c>
      <c r="F87" t="n">
        <v>119.63</v>
      </c>
      <c r="G87" t="n">
        <v>13.47</v>
      </c>
      <c r="H87" t="n">
        <v>0.21</v>
      </c>
      <c r="I87" t="n">
        <v>533</v>
      </c>
      <c r="J87" t="n">
        <v>169.33</v>
      </c>
      <c r="K87" t="n">
        <v>51.39</v>
      </c>
      <c r="L87" t="n">
        <v>2</v>
      </c>
      <c r="M87" t="n">
        <v>531</v>
      </c>
      <c r="N87" t="n">
        <v>30.94</v>
      </c>
      <c r="O87" t="n">
        <v>21118.46</v>
      </c>
      <c r="P87" t="n">
        <v>1468.67</v>
      </c>
      <c r="Q87" t="n">
        <v>5797.41</v>
      </c>
      <c r="R87" t="n">
        <v>1019.13</v>
      </c>
      <c r="S87" t="n">
        <v>167.7</v>
      </c>
      <c r="T87" t="n">
        <v>423613.06</v>
      </c>
      <c r="U87" t="n">
        <v>0.16</v>
      </c>
      <c r="V87" t="n">
        <v>0.79</v>
      </c>
      <c r="W87" t="n">
        <v>1.13</v>
      </c>
      <c r="X87" t="n">
        <v>25.08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0.8178</v>
      </c>
      <c r="E88" t="n">
        <v>122.28</v>
      </c>
      <c r="F88" t="n">
        <v>109.2</v>
      </c>
      <c r="G88" t="n">
        <v>20.73</v>
      </c>
      <c r="H88" t="n">
        <v>0.31</v>
      </c>
      <c r="I88" t="n">
        <v>316</v>
      </c>
      <c r="J88" t="n">
        <v>170.79</v>
      </c>
      <c r="K88" t="n">
        <v>51.39</v>
      </c>
      <c r="L88" t="n">
        <v>3</v>
      </c>
      <c r="M88" t="n">
        <v>314</v>
      </c>
      <c r="N88" t="n">
        <v>31.4</v>
      </c>
      <c r="O88" t="n">
        <v>21297.94</v>
      </c>
      <c r="P88" t="n">
        <v>1309.87</v>
      </c>
      <c r="Q88" t="n">
        <v>5797.11</v>
      </c>
      <c r="R88" t="n">
        <v>665.09</v>
      </c>
      <c r="S88" t="n">
        <v>167.7</v>
      </c>
      <c r="T88" t="n">
        <v>247676.59</v>
      </c>
      <c r="U88" t="n">
        <v>0.25</v>
      </c>
      <c r="V88" t="n">
        <v>0.86</v>
      </c>
      <c r="W88" t="n">
        <v>0.78</v>
      </c>
      <c r="X88" t="n">
        <v>14.66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0.873</v>
      </c>
      <c r="E89" t="n">
        <v>114.54</v>
      </c>
      <c r="F89" t="n">
        <v>104.68</v>
      </c>
      <c r="G89" t="n">
        <v>28.42</v>
      </c>
      <c r="H89" t="n">
        <v>0.41</v>
      </c>
      <c r="I89" t="n">
        <v>221</v>
      </c>
      <c r="J89" t="n">
        <v>172.25</v>
      </c>
      <c r="K89" t="n">
        <v>51.39</v>
      </c>
      <c r="L89" t="n">
        <v>4</v>
      </c>
      <c r="M89" t="n">
        <v>219</v>
      </c>
      <c r="N89" t="n">
        <v>31.86</v>
      </c>
      <c r="O89" t="n">
        <v>21478.05</v>
      </c>
      <c r="P89" t="n">
        <v>1224.05</v>
      </c>
      <c r="Q89" t="n">
        <v>5797.11</v>
      </c>
      <c r="R89" t="n">
        <v>511.57</v>
      </c>
      <c r="S89" t="n">
        <v>167.7</v>
      </c>
      <c r="T89" t="n">
        <v>171393.37</v>
      </c>
      <c r="U89" t="n">
        <v>0.33</v>
      </c>
      <c r="V89" t="n">
        <v>0.9</v>
      </c>
      <c r="W89" t="n">
        <v>0.63</v>
      </c>
      <c r="X89" t="n">
        <v>10.14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0.9077</v>
      </c>
      <c r="E90" t="n">
        <v>110.17</v>
      </c>
      <c r="F90" t="n">
        <v>102.1</v>
      </c>
      <c r="G90" t="n">
        <v>36.47</v>
      </c>
      <c r="H90" t="n">
        <v>0.51</v>
      </c>
      <c r="I90" t="n">
        <v>168</v>
      </c>
      <c r="J90" t="n">
        <v>173.71</v>
      </c>
      <c r="K90" t="n">
        <v>51.39</v>
      </c>
      <c r="L90" t="n">
        <v>5</v>
      </c>
      <c r="M90" t="n">
        <v>166</v>
      </c>
      <c r="N90" t="n">
        <v>32.32</v>
      </c>
      <c r="O90" t="n">
        <v>21658.78</v>
      </c>
      <c r="P90" t="n">
        <v>1163.44</v>
      </c>
      <c r="Q90" t="n">
        <v>5797.16</v>
      </c>
      <c r="R90" t="n">
        <v>424.32</v>
      </c>
      <c r="S90" t="n">
        <v>167.7</v>
      </c>
      <c r="T90" t="n">
        <v>128034.15</v>
      </c>
      <c r="U90" t="n">
        <v>0.4</v>
      </c>
      <c r="V90" t="n">
        <v>0.92</v>
      </c>
      <c r="W90" t="n">
        <v>0.54</v>
      </c>
      <c r="X90" t="n">
        <v>7.56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0.9291</v>
      </c>
      <c r="E91" t="n">
        <v>107.63</v>
      </c>
      <c r="F91" t="n">
        <v>100.68</v>
      </c>
      <c r="G91" t="n">
        <v>44.75</v>
      </c>
      <c r="H91" t="n">
        <v>0.61</v>
      </c>
      <c r="I91" t="n">
        <v>135</v>
      </c>
      <c r="J91" t="n">
        <v>175.18</v>
      </c>
      <c r="K91" t="n">
        <v>51.39</v>
      </c>
      <c r="L91" t="n">
        <v>6</v>
      </c>
      <c r="M91" t="n">
        <v>133</v>
      </c>
      <c r="N91" t="n">
        <v>32.79</v>
      </c>
      <c r="O91" t="n">
        <v>21840.16</v>
      </c>
      <c r="P91" t="n">
        <v>1114.97</v>
      </c>
      <c r="Q91" t="n">
        <v>5797.05</v>
      </c>
      <c r="R91" t="n">
        <v>376.04</v>
      </c>
      <c r="S91" t="n">
        <v>167.7</v>
      </c>
      <c r="T91" t="n">
        <v>104058.94</v>
      </c>
      <c r="U91" t="n">
        <v>0.45</v>
      </c>
      <c r="V91" t="n">
        <v>0.9399999999999999</v>
      </c>
      <c r="W91" t="n">
        <v>0.49</v>
      </c>
      <c r="X91" t="n">
        <v>6.14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0.9463</v>
      </c>
      <c r="E92" t="n">
        <v>105.67</v>
      </c>
      <c r="F92" t="n">
        <v>99.54000000000001</v>
      </c>
      <c r="G92" t="n">
        <v>53.8</v>
      </c>
      <c r="H92" t="n">
        <v>0.7</v>
      </c>
      <c r="I92" t="n">
        <v>111</v>
      </c>
      <c r="J92" t="n">
        <v>176.66</v>
      </c>
      <c r="K92" t="n">
        <v>51.39</v>
      </c>
      <c r="L92" t="n">
        <v>7</v>
      </c>
      <c r="M92" t="n">
        <v>109</v>
      </c>
      <c r="N92" t="n">
        <v>33.27</v>
      </c>
      <c r="O92" t="n">
        <v>22022.17</v>
      </c>
      <c r="P92" t="n">
        <v>1066.49</v>
      </c>
      <c r="Q92" t="n">
        <v>5797.07</v>
      </c>
      <c r="R92" t="n">
        <v>337.25</v>
      </c>
      <c r="S92" t="n">
        <v>167.7</v>
      </c>
      <c r="T92" t="n">
        <v>84784.02</v>
      </c>
      <c r="U92" t="n">
        <v>0.5</v>
      </c>
      <c r="V92" t="n">
        <v>0.95</v>
      </c>
      <c r="W92" t="n">
        <v>0.45</v>
      </c>
      <c r="X92" t="n">
        <v>5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0.9606</v>
      </c>
      <c r="E93" t="n">
        <v>104.1</v>
      </c>
      <c r="F93" t="n">
        <v>98.56999999999999</v>
      </c>
      <c r="G93" t="n">
        <v>63.6</v>
      </c>
      <c r="H93" t="n">
        <v>0.8</v>
      </c>
      <c r="I93" t="n">
        <v>93</v>
      </c>
      <c r="J93" t="n">
        <v>178.14</v>
      </c>
      <c r="K93" t="n">
        <v>51.39</v>
      </c>
      <c r="L93" t="n">
        <v>8</v>
      </c>
      <c r="M93" t="n">
        <v>91</v>
      </c>
      <c r="N93" t="n">
        <v>33.75</v>
      </c>
      <c r="O93" t="n">
        <v>22204.83</v>
      </c>
      <c r="P93" t="n">
        <v>1018.93</v>
      </c>
      <c r="Q93" t="n">
        <v>5797.02</v>
      </c>
      <c r="R93" t="n">
        <v>304.28</v>
      </c>
      <c r="S93" t="n">
        <v>167.7</v>
      </c>
      <c r="T93" t="n">
        <v>68388.52</v>
      </c>
      <c r="U93" t="n">
        <v>0.55</v>
      </c>
      <c r="V93" t="n">
        <v>0.96</v>
      </c>
      <c r="W93" t="n">
        <v>0.43</v>
      </c>
      <c r="X93" t="n">
        <v>4.03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0.9671999999999999</v>
      </c>
      <c r="E94" t="n">
        <v>103.39</v>
      </c>
      <c r="F94" t="n">
        <v>98.34</v>
      </c>
      <c r="G94" t="n">
        <v>74.69</v>
      </c>
      <c r="H94" t="n">
        <v>0.89</v>
      </c>
      <c r="I94" t="n">
        <v>79</v>
      </c>
      <c r="J94" t="n">
        <v>179.63</v>
      </c>
      <c r="K94" t="n">
        <v>51.39</v>
      </c>
      <c r="L94" t="n">
        <v>9</v>
      </c>
      <c r="M94" t="n">
        <v>73</v>
      </c>
      <c r="N94" t="n">
        <v>34.24</v>
      </c>
      <c r="O94" t="n">
        <v>22388.15</v>
      </c>
      <c r="P94" t="n">
        <v>978.14</v>
      </c>
      <c r="Q94" t="n">
        <v>5797.04</v>
      </c>
      <c r="R94" t="n">
        <v>297.19</v>
      </c>
      <c r="S94" t="n">
        <v>167.7</v>
      </c>
      <c r="T94" t="n">
        <v>64912.86</v>
      </c>
      <c r="U94" t="n">
        <v>0.5600000000000001</v>
      </c>
      <c r="V94" t="n">
        <v>0.96</v>
      </c>
      <c r="W94" t="n">
        <v>0.41</v>
      </c>
      <c r="X94" t="n">
        <v>3.8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0.9745</v>
      </c>
      <c r="E95" t="n">
        <v>102.61</v>
      </c>
      <c r="F95" t="n">
        <v>97.84</v>
      </c>
      <c r="G95" t="n">
        <v>82.68000000000001</v>
      </c>
      <c r="H95" t="n">
        <v>0.98</v>
      </c>
      <c r="I95" t="n">
        <v>71</v>
      </c>
      <c r="J95" t="n">
        <v>181.12</v>
      </c>
      <c r="K95" t="n">
        <v>51.39</v>
      </c>
      <c r="L95" t="n">
        <v>10</v>
      </c>
      <c r="M95" t="n">
        <v>20</v>
      </c>
      <c r="N95" t="n">
        <v>34.73</v>
      </c>
      <c r="O95" t="n">
        <v>22572.13</v>
      </c>
      <c r="P95" t="n">
        <v>946.4</v>
      </c>
      <c r="Q95" t="n">
        <v>5797.03</v>
      </c>
      <c r="R95" t="n">
        <v>277.45</v>
      </c>
      <c r="S95" t="n">
        <v>167.7</v>
      </c>
      <c r="T95" t="n">
        <v>55081.9</v>
      </c>
      <c r="U95" t="n">
        <v>0.6</v>
      </c>
      <c r="V95" t="n">
        <v>0.96</v>
      </c>
      <c r="W95" t="n">
        <v>0.45</v>
      </c>
      <c r="X95" t="n">
        <v>3.3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0.9752</v>
      </c>
      <c r="E96" t="n">
        <v>102.55</v>
      </c>
      <c r="F96" t="n">
        <v>97.8</v>
      </c>
      <c r="G96" t="n">
        <v>83.83</v>
      </c>
      <c r="H96" t="n">
        <v>1.07</v>
      </c>
      <c r="I96" t="n">
        <v>70</v>
      </c>
      <c r="J96" t="n">
        <v>182.62</v>
      </c>
      <c r="K96" t="n">
        <v>51.39</v>
      </c>
      <c r="L96" t="n">
        <v>11</v>
      </c>
      <c r="M96" t="n">
        <v>0</v>
      </c>
      <c r="N96" t="n">
        <v>35.22</v>
      </c>
      <c r="O96" t="n">
        <v>22756.91</v>
      </c>
      <c r="P96" t="n">
        <v>947.97</v>
      </c>
      <c r="Q96" t="n">
        <v>5796.99</v>
      </c>
      <c r="R96" t="n">
        <v>275.61</v>
      </c>
      <c r="S96" t="n">
        <v>167.7</v>
      </c>
      <c r="T96" t="n">
        <v>54167.06</v>
      </c>
      <c r="U96" t="n">
        <v>0.61</v>
      </c>
      <c r="V96" t="n">
        <v>0.96</v>
      </c>
      <c r="W96" t="n">
        <v>0.47</v>
      </c>
      <c r="X96" t="n">
        <v>3.26</v>
      </c>
      <c r="Y96" t="n">
        <v>0.5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0.8333</v>
      </c>
      <c r="E97" t="n">
        <v>120.01</v>
      </c>
      <c r="F97" t="n">
        <v>113.34</v>
      </c>
      <c r="G97" t="n">
        <v>16.92</v>
      </c>
      <c r="H97" t="n">
        <v>0.34</v>
      </c>
      <c r="I97" t="n">
        <v>402</v>
      </c>
      <c r="J97" t="n">
        <v>51.33</v>
      </c>
      <c r="K97" t="n">
        <v>24.83</v>
      </c>
      <c r="L97" t="n">
        <v>1</v>
      </c>
      <c r="M97" t="n">
        <v>394</v>
      </c>
      <c r="N97" t="n">
        <v>5.51</v>
      </c>
      <c r="O97" t="n">
        <v>6564.78</v>
      </c>
      <c r="P97" t="n">
        <v>555.11</v>
      </c>
      <c r="Q97" t="n">
        <v>5797.57</v>
      </c>
      <c r="R97" t="n">
        <v>805.24</v>
      </c>
      <c r="S97" t="n">
        <v>167.7</v>
      </c>
      <c r="T97" t="n">
        <v>317320.45</v>
      </c>
      <c r="U97" t="n">
        <v>0.21</v>
      </c>
      <c r="V97" t="n">
        <v>0.83</v>
      </c>
      <c r="W97" t="n">
        <v>0.93</v>
      </c>
      <c r="X97" t="n">
        <v>18.8</v>
      </c>
      <c r="Y97" t="n">
        <v>0.5</v>
      </c>
      <c r="Z97" t="n">
        <v>10</v>
      </c>
    </row>
    <row r="98">
      <c r="A98" t="n">
        <v>1</v>
      </c>
      <c r="B98" t="n">
        <v>20</v>
      </c>
      <c r="C98" t="inlineStr">
        <is>
          <t xml:space="preserve">CONCLUIDO	</t>
        </is>
      </c>
      <c r="D98" t="n">
        <v>0.8815</v>
      </c>
      <c r="E98" t="n">
        <v>113.45</v>
      </c>
      <c r="F98" t="n">
        <v>108.14</v>
      </c>
      <c r="G98" t="n">
        <v>22.3</v>
      </c>
      <c r="H98" t="n">
        <v>0.66</v>
      </c>
      <c r="I98" t="n">
        <v>291</v>
      </c>
      <c r="J98" t="n">
        <v>52.47</v>
      </c>
      <c r="K98" t="n">
        <v>24.83</v>
      </c>
      <c r="L98" t="n">
        <v>2</v>
      </c>
      <c r="M98" t="n">
        <v>0</v>
      </c>
      <c r="N98" t="n">
        <v>5.64</v>
      </c>
      <c r="O98" t="n">
        <v>6705.1</v>
      </c>
      <c r="P98" t="n">
        <v>505.06</v>
      </c>
      <c r="Q98" t="n">
        <v>5797.16</v>
      </c>
      <c r="R98" t="n">
        <v>615.4400000000001</v>
      </c>
      <c r="S98" t="n">
        <v>167.7</v>
      </c>
      <c r="T98" t="n">
        <v>222979.02</v>
      </c>
      <c r="U98" t="n">
        <v>0.27</v>
      </c>
      <c r="V98" t="n">
        <v>0.87</v>
      </c>
      <c r="W98" t="n">
        <v>1.13</v>
      </c>
      <c r="X98" t="n">
        <v>13.6</v>
      </c>
      <c r="Y98" t="n">
        <v>0.5</v>
      </c>
      <c r="Z98" t="n">
        <v>10</v>
      </c>
    </row>
    <row r="99">
      <c r="A99" t="n">
        <v>0</v>
      </c>
      <c r="B99" t="n">
        <v>65</v>
      </c>
      <c r="C99" t="inlineStr">
        <is>
          <t xml:space="preserve">CONCLUIDO	</t>
        </is>
      </c>
      <c r="D99" t="n">
        <v>0.5292</v>
      </c>
      <c r="E99" t="n">
        <v>188.98</v>
      </c>
      <c r="F99" t="n">
        <v>153.86</v>
      </c>
      <c r="G99" t="n">
        <v>7.63</v>
      </c>
      <c r="H99" t="n">
        <v>0.13</v>
      </c>
      <c r="I99" t="n">
        <v>1210</v>
      </c>
      <c r="J99" t="n">
        <v>133.21</v>
      </c>
      <c r="K99" t="n">
        <v>46.47</v>
      </c>
      <c r="L99" t="n">
        <v>1</v>
      </c>
      <c r="M99" t="n">
        <v>1208</v>
      </c>
      <c r="N99" t="n">
        <v>20.75</v>
      </c>
      <c r="O99" t="n">
        <v>16663.42</v>
      </c>
      <c r="P99" t="n">
        <v>1651.94</v>
      </c>
      <c r="Q99" t="n">
        <v>5797.91</v>
      </c>
      <c r="R99" t="n">
        <v>2184.83</v>
      </c>
      <c r="S99" t="n">
        <v>167.7</v>
      </c>
      <c r="T99" t="n">
        <v>1003078.85</v>
      </c>
      <c r="U99" t="n">
        <v>0.08</v>
      </c>
      <c r="V99" t="n">
        <v>0.61</v>
      </c>
      <c r="W99" t="n">
        <v>2.21</v>
      </c>
      <c r="X99" t="n">
        <v>59.3</v>
      </c>
      <c r="Y99" t="n">
        <v>0.5</v>
      </c>
      <c r="Z99" t="n">
        <v>10</v>
      </c>
    </row>
    <row r="100">
      <c r="A100" t="n">
        <v>1</v>
      </c>
      <c r="B100" t="n">
        <v>65</v>
      </c>
      <c r="C100" t="inlineStr">
        <is>
          <t xml:space="preserve">CONCLUIDO	</t>
        </is>
      </c>
      <c r="D100" t="n">
        <v>0.7782</v>
      </c>
      <c r="E100" t="n">
        <v>128.5</v>
      </c>
      <c r="F100" t="n">
        <v>114.61</v>
      </c>
      <c r="G100" t="n">
        <v>15.99</v>
      </c>
      <c r="H100" t="n">
        <v>0.26</v>
      </c>
      <c r="I100" t="n">
        <v>430</v>
      </c>
      <c r="J100" t="n">
        <v>134.55</v>
      </c>
      <c r="K100" t="n">
        <v>46.47</v>
      </c>
      <c r="L100" t="n">
        <v>2</v>
      </c>
      <c r="M100" t="n">
        <v>428</v>
      </c>
      <c r="N100" t="n">
        <v>21.09</v>
      </c>
      <c r="O100" t="n">
        <v>16828.84</v>
      </c>
      <c r="P100" t="n">
        <v>1188.1</v>
      </c>
      <c r="Q100" t="n">
        <v>5797.35</v>
      </c>
      <c r="R100" t="n">
        <v>848.64</v>
      </c>
      <c r="S100" t="n">
        <v>167.7</v>
      </c>
      <c r="T100" t="n">
        <v>338881.29</v>
      </c>
      <c r="U100" t="n">
        <v>0.2</v>
      </c>
      <c r="V100" t="n">
        <v>0.82</v>
      </c>
      <c r="W100" t="n">
        <v>0.96</v>
      </c>
      <c r="X100" t="n">
        <v>20.07</v>
      </c>
      <c r="Y100" t="n">
        <v>0.5</v>
      </c>
      <c r="Z100" t="n">
        <v>10</v>
      </c>
    </row>
    <row r="101">
      <c r="A101" t="n">
        <v>2</v>
      </c>
      <c r="B101" t="n">
        <v>65</v>
      </c>
      <c r="C101" t="inlineStr">
        <is>
          <t xml:space="preserve">CONCLUIDO	</t>
        </is>
      </c>
      <c r="D101" t="n">
        <v>0.866</v>
      </c>
      <c r="E101" t="n">
        <v>115.47</v>
      </c>
      <c r="F101" t="n">
        <v>106.32</v>
      </c>
      <c r="G101" t="n">
        <v>24.92</v>
      </c>
      <c r="H101" t="n">
        <v>0.39</v>
      </c>
      <c r="I101" t="n">
        <v>256</v>
      </c>
      <c r="J101" t="n">
        <v>135.9</v>
      </c>
      <c r="K101" t="n">
        <v>46.47</v>
      </c>
      <c r="L101" t="n">
        <v>3</v>
      </c>
      <c r="M101" t="n">
        <v>254</v>
      </c>
      <c r="N101" t="n">
        <v>21.43</v>
      </c>
      <c r="O101" t="n">
        <v>16994.64</v>
      </c>
      <c r="P101" t="n">
        <v>1061.34</v>
      </c>
      <c r="Q101" t="n">
        <v>5797.14</v>
      </c>
      <c r="R101" t="n">
        <v>567.26</v>
      </c>
      <c r="S101" t="n">
        <v>167.7</v>
      </c>
      <c r="T101" t="n">
        <v>199060.75</v>
      </c>
      <c r="U101" t="n">
        <v>0.3</v>
      </c>
      <c r="V101" t="n">
        <v>0.89</v>
      </c>
      <c r="W101" t="n">
        <v>0.68</v>
      </c>
      <c r="X101" t="n">
        <v>11.78</v>
      </c>
      <c r="Y101" t="n">
        <v>0.5</v>
      </c>
      <c r="Z101" t="n">
        <v>10</v>
      </c>
    </row>
    <row r="102">
      <c r="A102" t="n">
        <v>3</v>
      </c>
      <c r="B102" t="n">
        <v>65</v>
      </c>
      <c r="C102" t="inlineStr">
        <is>
          <t xml:space="preserve">CONCLUIDO	</t>
        </is>
      </c>
      <c r="D102" t="n">
        <v>0.9116</v>
      </c>
      <c r="E102" t="n">
        <v>109.7</v>
      </c>
      <c r="F102" t="n">
        <v>102.67</v>
      </c>
      <c r="G102" t="n">
        <v>34.61</v>
      </c>
      <c r="H102" t="n">
        <v>0.52</v>
      </c>
      <c r="I102" t="n">
        <v>178</v>
      </c>
      <c r="J102" t="n">
        <v>137.25</v>
      </c>
      <c r="K102" t="n">
        <v>46.47</v>
      </c>
      <c r="L102" t="n">
        <v>4</v>
      </c>
      <c r="M102" t="n">
        <v>176</v>
      </c>
      <c r="N102" t="n">
        <v>21.78</v>
      </c>
      <c r="O102" t="n">
        <v>17160.92</v>
      </c>
      <c r="P102" t="n">
        <v>982.78</v>
      </c>
      <c r="Q102" t="n">
        <v>5797.13</v>
      </c>
      <c r="R102" t="n">
        <v>443.44</v>
      </c>
      <c r="S102" t="n">
        <v>167.7</v>
      </c>
      <c r="T102" t="n">
        <v>137540.05</v>
      </c>
      <c r="U102" t="n">
        <v>0.38</v>
      </c>
      <c r="V102" t="n">
        <v>0.92</v>
      </c>
      <c r="W102" t="n">
        <v>0.5600000000000001</v>
      </c>
      <c r="X102" t="n">
        <v>8.130000000000001</v>
      </c>
      <c r="Y102" t="n">
        <v>0.5</v>
      </c>
      <c r="Z102" t="n">
        <v>10</v>
      </c>
    </row>
    <row r="103">
      <c r="A103" t="n">
        <v>4</v>
      </c>
      <c r="B103" t="n">
        <v>65</v>
      </c>
      <c r="C103" t="inlineStr">
        <is>
          <t xml:space="preserve">CONCLUIDO	</t>
        </is>
      </c>
      <c r="D103" t="n">
        <v>0.9401</v>
      </c>
      <c r="E103" t="n">
        <v>106.37</v>
      </c>
      <c r="F103" t="n">
        <v>100.57</v>
      </c>
      <c r="G103" t="n">
        <v>45.37</v>
      </c>
      <c r="H103" t="n">
        <v>0.64</v>
      </c>
      <c r="I103" t="n">
        <v>133</v>
      </c>
      <c r="J103" t="n">
        <v>138.6</v>
      </c>
      <c r="K103" t="n">
        <v>46.47</v>
      </c>
      <c r="L103" t="n">
        <v>5</v>
      </c>
      <c r="M103" t="n">
        <v>131</v>
      </c>
      <c r="N103" t="n">
        <v>22.13</v>
      </c>
      <c r="O103" t="n">
        <v>17327.69</v>
      </c>
      <c r="P103" t="n">
        <v>916.58</v>
      </c>
      <c r="Q103" t="n">
        <v>5796.98</v>
      </c>
      <c r="R103" t="n">
        <v>372.31</v>
      </c>
      <c r="S103" t="n">
        <v>167.7</v>
      </c>
      <c r="T103" t="n">
        <v>102204.02</v>
      </c>
      <c r="U103" t="n">
        <v>0.45</v>
      </c>
      <c r="V103" t="n">
        <v>0.9399999999999999</v>
      </c>
      <c r="W103" t="n">
        <v>0.49</v>
      </c>
      <c r="X103" t="n">
        <v>6.03</v>
      </c>
      <c r="Y103" t="n">
        <v>0.5</v>
      </c>
      <c r="Z103" t="n">
        <v>10</v>
      </c>
    </row>
    <row r="104">
      <c r="A104" t="n">
        <v>5</v>
      </c>
      <c r="B104" t="n">
        <v>65</v>
      </c>
      <c r="C104" t="inlineStr">
        <is>
          <t xml:space="preserve">CONCLUIDO	</t>
        </is>
      </c>
      <c r="D104" t="n">
        <v>0.9603</v>
      </c>
      <c r="E104" t="n">
        <v>104.13</v>
      </c>
      <c r="F104" t="n">
        <v>99.15000000000001</v>
      </c>
      <c r="G104" t="n">
        <v>57.76</v>
      </c>
      <c r="H104" t="n">
        <v>0.76</v>
      </c>
      <c r="I104" t="n">
        <v>103</v>
      </c>
      <c r="J104" t="n">
        <v>139.95</v>
      </c>
      <c r="K104" t="n">
        <v>46.47</v>
      </c>
      <c r="L104" t="n">
        <v>6</v>
      </c>
      <c r="M104" t="n">
        <v>95</v>
      </c>
      <c r="N104" t="n">
        <v>22.49</v>
      </c>
      <c r="O104" t="n">
        <v>17494.97</v>
      </c>
      <c r="P104" t="n">
        <v>852.16</v>
      </c>
      <c r="Q104" t="n">
        <v>5797.01</v>
      </c>
      <c r="R104" t="n">
        <v>323.63</v>
      </c>
      <c r="S104" t="n">
        <v>167.7</v>
      </c>
      <c r="T104" t="n">
        <v>78013.08</v>
      </c>
      <c r="U104" t="n">
        <v>0.52</v>
      </c>
      <c r="V104" t="n">
        <v>0.95</v>
      </c>
      <c r="W104" t="n">
        <v>0.45</v>
      </c>
      <c r="X104" t="n">
        <v>4.61</v>
      </c>
      <c r="Y104" t="n">
        <v>0.5</v>
      </c>
      <c r="Z104" t="n">
        <v>10</v>
      </c>
    </row>
    <row r="105">
      <c r="A105" t="n">
        <v>6</v>
      </c>
      <c r="B105" t="n">
        <v>65</v>
      </c>
      <c r="C105" t="inlineStr">
        <is>
          <t xml:space="preserve">CONCLUIDO	</t>
        </is>
      </c>
      <c r="D105" t="n">
        <v>0.9686</v>
      </c>
      <c r="E105" t="n">
        <v>103.24</v>
      </c>
      <c r="F105" t="n">
        <v>98.58</v>
      </c>
      <c r="G105" t="n">
        <v>65</v>
      </c>
      <c r="H105" t="n">
        <v>0.88</v>
      </c>
      <c r="I105" t="n">
        <v>91</v>
      </c>
      <c r="J105" t="n">
        <v>141.31</v>
      </c>
      <c r="K105" t="n">
        <v>46.47</v>
      </c>
      <c r="L105" t="n">
        <v>7</v>
      </c>
      <c r="M105" t="n">
        <v>4</v>
      </c>
      <c r="N105" t="n">
        <v>22.85</v>
      </c>
      <c r="O105" t="n">
        <v>17662.75</v>
      </c>
      <c r="P105" t="n">
        <v>820.64</v>
      </c>
      <c r="Q105" t="n">
        <v>5797.03</v>
      </c>
      <c r="R105" t="n">
        <v>300.37</v>
      </c>
      <c r="S105" t="n">
        <v>167.7</v>
      </c>
      <c r="T105" t="n">
        <v>66441.02</v>
      </c>
      <c r="U105" t="n">
        <v>0.5600000000000001</v>
      </c>
      <c r="V105" t="n">
        <v>0.95</v>
      </c>
      <c r="W105" t="n">
        <v>0.54</v>
      </c>
      <c r="X105" t="n">
        <v>4.04</v>
      </c>
      <c r="Y105" t="n">
        <v>0.5</v>
      </c>
      <c r="Z105" t="n">
        <v>10</v>
      </c>
    </row>
    <row r="106">
      <c r="A106" t="n">
        <v>7</v>
      </c>
      <c r="B106" t="n">
        <v>65</v>
      </c>
      <c r="C106" t="inlineStr">
        <is>
          <t xml:space="preserve">CONCLUIDO	</t>
        </is>
      </c>
      <c r="D106" t="n">
        <v>0.9686</v>
      </c>
      <c r="E106" t="n">
        <v>103.25</v>
      </c>
      <c r="F106" t="n">
        <v>98.59</v>
      </c>
      <c r="G106" t="n">
        <v>65</v>
      </c>
      <c r="H106" t="n">
        <v>0.99</v>
      </c>
      <c r="I106" t="n">
        <v>91</v>
      </c>
      <c r="J106" t="n">
        <v>142.68</v>
      </c>
      <c r="K106" t="n">
        <v>46.47</v>
      </c>
      <c r="L106" t="n">
        <v>8</v>
      </c>
      <c r="M106" t="n">
        <v>0</v>
      </c>
      <c r="N106" t="n">
        <v>23.21</v>
      </c>
      <c r="O106" t="n">
        <v>17831.04</v>
      </c>
      <c r="P106" t="n">
        <v>826.76</v>
      </c>
      <c r="Q106" t="n">
        <v>5797.04</v>
      </c>
      <c r="R106" t="n">
        <v>300.68</v>
      </c>
      <c r="S106" t="n">
        <v>167.7</v>
      </c>
      <c r="T106" t="n">
        <v>66596.74000000001</v>
      </c>
      <c r="U106" t="n">
        <v>0.5600000000000001</v>
      </c>
      <c r="V106" t="n">
        <v>0.95</v>
      </c>
      <c r="W106" t="n">
        <v>0.54</v>
      </c>
      <c r="X106" t="n">
        <v>4.05</v>
      </c>
      <c r="Y106" t="n">
        <v>0.5</v>
      </c>
      <c r="Z106" t="n">
        <v>10</v>
      </c>
    </row>
    <row r="107">
      <c r="A107" t="n">
        <v>0</v>
      </c>
      <c r="B107" t="n">
        <v>75</v>
      </c>
      <c r="C107" t="inlineStr">
        <is>
          <t xml:space="preserve">CONCLUIDO	</t>
        </is>
      </c>
      <c r="D107" t="n">
        <v>0.4768</v>
      </c>
      <c r="E107" t="n">
        <v>209.72</v>
      </c>
      <c r="F107" t="n">
        <v>164.39</v>
      </c>
      <c r="G107" t="n">
        <v>7</v>
      </c>
      <c r="H107" t="n">
        <v>0.12</v>
      </c>
      <c r="I107" t="n">
        <v>1409</v>
      </c>
      <c r="J107" t="n">
        <v>150.44</v>
      </c>
      <c r="K107" t="n">
        <v>49.1</v>
      </c>
      <c r="L107" t="n">
        <v>1</v>
      </c>
      <c r="M107" t="n">
        <v>1407</v>
      </c>
      <c r="N107" t="n">
        <v>25.34</v>
      </c>
      <c r="O107" t="n">
        <v>18787.76</v>
      </c>
      <c r="P107" t="n">
        <v>1918.82</v>
      </c>
      <c r="Q107" t="n">
        <v>5798.11</v>
      </c>
      <c r="R107" t="n">
        <v>2544.69</v>
      </c>
      <c r="S107" t="n">
        <v>167.7</v>
      </c>
      <c r="T107" t="n">
        <v>1182011.07</v>
      </c>
      <c r="U107" t="n">
        <v>0.07000000000000001</v>
      </c>
      <c r="V107" t="n">
        <v>0.57</v>
      </c>
      <c r="W107" t="n">
        <v>2.53</v>
      </c>
      <c r="X107" t="n">
        <v>69.84</v>
      </c>
      <c r="Y107" t="n">
        <v>0.5</v>
      </c>
      <c r="Z107" t="n">
        <v>10</v>
      </c>
    </row>
    <row r="108">
      <c r="A108" t="n">
        <v>1</v>
      </c>
      <c r="B108" t="n">
        <v>75</v>
      </c>
      <c r="C108" t="inlineStr">
        <is>
          <t xml:space="preserve">CONCLUIDO	</t>
        </is>
      </c>
      <c r="D108" t="n">
        <v>0.7454</v>
      </c>
      <c r="E108" t="n">
        <v>134.15</v>
      </c>
      <c r="F108" t="n">
        <v>117.15</v>
      </c>
      <c r="G108" t="n">
        <v>14.58</v>
      </c>
      <c r="H108" t="n">
        <v>0.23</v>
      </c>
      <c r="I108" t="n">
        <v>482</v>
      </c>
      <c r="J108" t="n">
        <v>151.83</v>
      </c>
      <c r="K108" t="n">
        <v>49.1</v>
      </c>
      <c r="L108" t="n">
        <v>2</v>
      </c>
      <c r="M108" t="n">
        <v>480</v>
      </c>
      <c r="N108" t="n">
        <v>25.73</v>
      </c>
      <c r="O108" t="n">
        <v>18959.54</v>
      </c>
      <c r="P108" t="n">
        <v>1329.26</v>
      </c>
      <c r="Q108" t="n">
        <v>5797.3</v>
      </c>
      <c r="R108" t="n">
        <v>934.7</v>
      </c>
      <c r="S108" t="n">
        <v>167.7</v>
      </c>
      <c r="T108" t="n">
        <v>381651.47</v>
      </c>
      <c r="U108" t="n">
        <v>0.18</v>
      </c>
      <c r="V108" t="n">
        <v>0.8</v>
      </c>
      <c r="W108" t="n">
        <v>1.05</v>
      </c>
      <c r="X108" t="n">
        <v>22.6</v>
      </c>
      <c r="Y108" t="n">
        <v>0.5</v>
      </c>
      <c r="Z108" t="n">
        <v>10</v>
      </c>
    </row>
    <row r="109">
      <c r="A109" t="n">
        <v>2</v>
      </c>
      <c r="B109" t="n">
        <v>75</v>
      </c>
      <c r="C109" t="inlineStr">
        <is>
          <t xml:space="preserve">CONCLUIDO	</t>
        </is>
      </c>
      <c r="D109" t="n">
        <v>0.842</v>
      </c>
      <c r="E109" t="n">
        <v>118.76</v>
      </c>
      <c r="F109" t="n">
        <v>107.74</v>
      </c>
      <c r="G109" t="n">
        <v>22.6</v>
      </c>
      <c r="H109" t="n">
        <v>0.35</v>
      </c>
      <c r="I109" t="n">
        <v>286</v>
      </c>
      <c r="J109" t="n">
        <v>153.23</v>
      </c>
      <c r="K109" t="n">
        <v>49.1</v>
      </c>
      <c r="L109" t="n">
        <v>3</v>
      </c>
      <c r="M109" t="n">
        <v>284</v>
      </c>
      <c r="N109" t="n">
        <v>26.13</v>
      </c>
      <c r="O109" t="n">
        <v>19131.85</v>
      </c>
      <c r="P109" t="n">
        <v>1187.04</v>
      </c>
      <c r="Q109" t="n">
        <v>5797.23</v>
      </c>
      <c r="R109" t="n">
        <v>615.53</v>
      </c>
      <c r="S109" t="n">
        <v>167.7</v>
      </c>
      <c r="T109" t="n">
        <v>223047.37</v>
      </c>
      <c r="U109" t="n">
        <v>0.27</v>
      </c>
      <c r="V109" t="n">
        <v>0.87</v>
      </c>
      <c r="W109" t="n">
        <v>0.73</v>
      </c>
      <c r="X109" t="n">
        <v>13.2</v>
      </c>
      <c r="Y109" t="n">
        <v>0.5</v>
      </c>
      <c r="Z109" t="n">
        <v>10</v>
      </c>
    </row>
    <row r="110">
      <c r="A110" t="n">
        <v>3</v>
      </c>
      <c r="B110" t="n">
        <v>75</v>
      </c>
      <c r="C110" t="inlineStr">
        <is>
          <t xml:space="preserve">CONCLUIDO	</t>
        </is>
      </c>
      <c r="D110" t="n">
        <v>0.8923</v>
      </c>
      <c r="E110" t="n">
        <v>112.07</v>
      </c>
      <c r="F110" t="n">
        <v>103.69</v>
      </c>
      <c r="G110" t="n">
        <v>31.11</v>
      </c>
      <c r="H110" t="n">
        <v>0.46</v>
      </c>
      <c r="I110" t="n">
        <v>200</v>
      </c>
      <c r="J110" t="n">
        <v>154.63</v>
      </c>
      <c r="K110" t="n">
        <v>49.1</v>
      </c>
      <c r="L110" t="n">
        <v>4</v>
      </c>
      <c r="M110" t="n">
        <v>198</v>
      </c>
      <c r="N110" t="n">
        <v>26.53</v>
      </c>
      <c r="O110" t="n">
        <v>19304.72</v>
      </c>
      <c r="P110" t="n">
        <v>1107.4</v>
      </c>
      <c r="Q110" t="n">
        <v>5797.03</v>
      </c>
      <c r="R110" t="n">
        <v>477.95</v>
      </c>
      <c r="S110" t="n">
        <v>167.7</v>
      </c>
      <c r="T110" t="n">
        <v>154687.85</v>
      </c>
      <c r="U110" t="n">
        <v>0.35</v>
      </c>
      <c r="V110" t="n">
        <v>0.91</v>
      </c>
      <c r="W110" t="n">
        <v>0.59</v>
      </c>
      <c r="X110" t="n">
        <v>9.15</v>
      </c>
      <c r="Y110" t="n">
        <v>0.5</v>
      </c>
      <c r="Z110" t="n">
        <v>10</v>
      </c>
    </row>
    <row r="111">
      <c r="A111" t="n">
        <v>4</v>
      </c>
      <c r="B111" t="n">
        <v>75</v>
      </c>
      <c r="C111" t="inlineStr">
        <is>
          <t xml:space="preserve">CONCLUIDO	</t>
        </is>
      </c>
      <c r="D111" t="n">
        <v>0.9233</v>
      </c>
      <c r="E111" t="n">
        <v>108.31</v>
      </c>
      <c r="F111" t="n">
        <v>101.42</v>
      </c>
      <c r="G111" t="n">
        <v>40.3</v>
      </c>
      <c r="H111" t="n">
        <v>0.57</v>
      </c>
      <c r="I111" t="n">
        <v>151</v>
      </c>
      <c r="J111" t="n">
        <v>156.03</v>
      </c>
      <c r="K111" t="n">
        <v>49.1</v>
      </c>
      <c r="L111" t="n">
        <v>5</v>
      </c>
      <c r="M111" t="n">
        <v>149</v>
      </c>
      <c r="N111" t="n">
        <v>26.94</v>
      </c>
      <c r="O111" t="n">
        <v>19478.15</v>
      </c>
      <c r="P111" t="n">
        <v>1044.88</v>
      </c>
      <c r="Q111" t="n">
        <v>5797.04</v>
      </c>
      <c r="R111" t="n">
        <v>400.84</v>
      </c>
      <c r="S111" t="n">
        <v>167.7</v>
      </c>
      <c r="T111" t="n">
        <v>116378.14</v>
      </c>
      <c r="U111" t="n">
        <v>0.42</v>
      </c>
      <c r="V111" t="n">
        <v>0.93</v>
      </c>
      <c r="W111" t="n">
        <v>0.52</v>
      </c>
      <c r="X111" t="n">
        <v>6.88</v>
      </c>
      <c r="Y111" t="n">
        <v>0.5</v>
      </c>
      <c r="Z111" t="n">
        <v>10</v>
      </c>
    </row>
    <row r="112">
      <c r="A112" t="n">
        <v>5</v>
      </c>
      <c r="B112" t="n">
        <v>75</v>
      </c>
      <c r="C112" t="inlineStr">
        <is>
          <t xml:space="preserve">CONCLUIDO	</t>
        </is>
      </c>
      <c r="D112" t="n">
        <v>0.9441000000000001</v>
      </c>
      <c r="E112" t="n">
        <v>105.92</v>
      </c>
      <c r="F112" t="n">
        <v>99.97</v>
      </c>
      <c r="G112" t="n">
        <v>49.99</v>
      </c>
      <c r="H112" t="n">
        <v>0.67</v>
      </c>
      <c r="I112" t="n">
        <v>120</v>
      </c>
      <c r="J112" t="n">
        <v>157.44</v>
      </c>
      <c r="K112" t="n">
        <v>49.1</v>
      </c>
      <c r="L112" t="n">
        <v>6</v>
      </c>
      <c r="M112" t="n">
        <v>118</v>
      </c>
      <c r="N112" t="n">
        <v>27.35</v>
      </c>
      <c r="O112" t="n">
        <v>19652.13</v>
      </c>
      <c r="P112" t="n">
        <v>991.16</v>
      </c>
      <c r="Q112" t="n">
        <v>5797.01</v>
      </c>
      <c r="R112" t="n">
        <v>351.9</v>
      </c>
      <c r="S112" t="n">
        <v>167.7</v>
      </c>
      <c r="T112" t="n">
        <v>92061.33</v>
      </c>
      <c r="U112" t="n">
        <v>0.48</v>
      </c>
      <c r="V112" t="n">
        <v>0.9399999999999999</v>
      </c>
      <c r="W112" t="n">
        <v>0.47</v>
      </c>
      <c r="X112" t="n">
        <v>5.43</v>
      </c>
      <c r="Y112" t="n">
        <v>0.5</v>
      </c>
      <c r="Z112" t="n">
        <v>10</v>
      </c>
    </row>
    <row r="113">
      <c r="A113" t="n">
        <v>6</v>
      </c>
      <c r="B113" t="n">
        <v>75</v>
      </c>
      <c r="C113" t="inlineStr">
        <is>
          <t xml:space="preserve">CONCLUIDO	</t>
        </is>
      </c>
      <c r="D113" t="n">
        <v>0.9611</v>
      </c>
      <c r="E113" t="n">
        <v>104.04</v>
      </c>
      <c r="F113" t="n">
        <v>98.8</v>
      </c>
      <c r="G113" t="n">
        <v>61.12</v>
      </c>
      <c r="H113" t="n">
        <v>0.78</v>
      </c>
      <c r="I113" t="n">
        <v>97</v>
      </c>
      <c r="J113" t="n">
        <v>158.86</v>
      </c>
      <c r="K113" t="n">
        <v>49.1</v>
      </c>
      <c r="L113" t="n">
        <v>7</v>
      </c>
      <c r="M113" t="n">
        <v>94</v>
      </c>
      <c r="N113" t="n">
        <v>27.77</v>
      </c>
      <c r="O113" t="n">
        <v>19826.68</v>
      </c>
      <c r="P113" t="n">
        <v>935.47</v>
      </c>
      <c r="Q113" t="n">
        <v>5797.07</v>
      </c>
      <c r="R113" t="n">
        <v>312.24</v>
      </c>
      <c r="S113" t="n">
        <v>167.7</v>
      </c>
      <c r="T113" t="n">
        <v>72347.25999999999</v>
      </c>
      <c r="U113" t="n">
        <v>0.54</v>
      </c>
      <c r="V113" t="n">
        <v>0.95</v>
      </c>
      <c r="W113" t="n">
        <v>0.43</v>
      </c>
      <c r="X113" t="n">
        <v>4.26</v>
      </c>
      <c r="Y113" t="n">
        <v>0.5</v>
      </c>
      <c r="Z113" t="n">
        <v>10</v>
      </c>
    </row>
    <row r="114">
      <c r="A114" t="n">
        <v>7</v>
      </c>
      <c r="B114" t="n">
        <v>75</v>
      </c>
      <c r="C114" t="inlineStr">
        <is>
          <t xml:space="preserve">CONCLUIDO	</t>
        </is>
      </c>
      <c r="D114" t="n">
        <v>0.9671999999999999</v>
      </c>
      <c r="E114" t="n">
        <v>103.39</v>
      </c>
      <c r="F114" t="n">
        <v>98.58</v>
      </c>
      <c r="G114" t="n">
        <v>71.26000000000001</v>
      </c>
      <c r="H114" t="n">
        <v>0.88</v>
      </c>
      <c r="I114" t="n">
        <v>83</v>
      </c>
      <c r="J114" t="n">
        <v>160.28</v>
      </c>
      <c r="K114" t="n">
        <v>49.1</v>
      </c>
      <c r="L114" t="n">
        <v>8</v>
      </c>
      <c r="M114" t="n">
        <v>47</v>
      </c>
      <c r="N114" t="n">
        <v>28.19</v>
      </c>
      <c r="O114" t="n">
        <v>20001.93</v>
      </c>
      <c r="P114" t="n">
        <v>894.87</v>
      </c>
      <c r="Q114" t="n">
        <v>5797.06</v>
      </c>
      <c r="R114" t="n">
        <v>304.31</v>
      </c>
      <c r="S114" t="n">
        <v>167.7</v>
      </c>
      <c r="T114" t="n">
        <v>68452.71000000001</v>
      </c>
      <c r="U114" t="n">
        <v>0.55</v>
      </c>
      <c r="V114" t="n">
        <v>0.95</v>
      </c>
      <c r="W114" t="n">
        <v>0.44</v>
      </c>
      <c r="X114" t="n">
        <v>4.04</v>
      </c>
      <c r="Y114" t="n">
        <v>0.5</v>
      </c>
      <c r="Z114" t="n">
        <v>10</v>
      </c>
    </row>
    <row r="115">
      <c r="A115" t="n">
        <v>8</v>
      </c>
      <c r="B115" t="n">
        <v>75</v>
      </c>
      <c r="C115" t="inlineStr">
        <is>
          <t xml:space="preserve">CONCLUIDO	</t>
        </is>
      </c>
      <c r="D115" t="n">
        <v>0.9717</v>
      </c>
      <c r="E115" t="n">
        <v>102.91</v>
      </c>
      <c r="F115" t="n">
        <v>98.22</v>
      </c>
      <c r="G115" t="n">
        <v>74.59999999999999</v>
      </c>
      <c r="H115" t="n">
        <v>0.99</v>
      </c>
      <c r="I115" t="n">
        <v>79</v>
      </c>
      <c r="J115" t="n">
        <v>161.71</v>
      </c>
      <c r="K115" t="n">
        <v>49.1</v>
      </c>
      <c r="L115" t="n">
        <v>9</v>
      </c>
      <c r="M115" t="n">
        <v>1</v>
      </c>
      <c r="N115" t="n">
        <v>28.61</v>
      </c>
      <c r="O115" t="n">
        <v>20177.64</v>
      </c>
      <c r="P115" t="n">
        <v>885.62</v>
      </c>
      <c r="Q115" t="n">
        <v>5797.06</v>
      </c>
      <c r="R115" t="n">
        <v>288.97</v>
      </c>
      <c r="S115" t="n">
        <v>167.7</v>
      </c>
      <c r="T115" t="n">
        <v>60804.38</v>
      </c>
      <c r="U115" t="n">
        <v>0.58</v>
      </c>
      <c r="V115" t="n">
        <v>0.96</v>
      </c>
      <c r="W115" t="n">
        <v>0.51</v>
      </c>
      <c r="X115" t="n">
        <v>3.68</v>
      </c>
      <c r="Y115" t="n">
        <v>0.5</v>
      </c>
      <c r="Z115" t="n">
        <v>10</v>
      </c>
    </row>
    <row r="116">
      <c r="A116" t="n">
        <v>9</v>
      </c>
      <c r="B116" t="n">
        <v>75</v>
      </c>
      <c r="C116" t="inlineStr">
        <is>
          <t xml:space="preserve">CONCLUIDO	</t>
        </is>
      </c>
      <c r="D116" t="n">
        <v>0.9718</v>
      </c>
      <c r="E116" t="n">
        <v>102.9</v>
      </c>
      <c r="F116" t="n">
        <v>98.20999999999999</v>
      </c>
      <c r="G116" t="n">
        <v>74.59</v>
      </c>
      <c r="H116" t="n">
        <v>1.09</v>
      </c>
      <c r="I116" t="n">
        <v>79</v>
      </c>
      <c r="J116" t="n">
        <v>163.13</v>
      </c>
      <c r="K116" t="n">
        <v>49.1</v>
      </c>
      <c r="L116" t="n">
        <v>10</v>
      </c>
      <c r="M116" t="n">
        <v>0</v>
      </c>
      <c r="N116" t="n">
        <v>29.04</v>
      </c>
      <c r="O116" t="n">
        <v>20353.94</v>
      </c>
      <c r="P116" t="n">
        <v>893.12</v>
      </c>
      <c r="Q116" t="n">
        <v>5797.04</v>
      </c>
      <c r="R116" t="n">
        <v>288.84</v>
      </c>
      <c r="S116" t="n">
        <v>167.7</v>
      </c>
      <c r="T116" t="n">
        <v>60735.28</v>
      </c>
      <c r="U116" t="n">
        <v>0.58</v>
      </c>
      <c r="V116" t="n">
        <v>0.96</v>
      </c>
      <c r="W116" t="n">
        <v>0.51</v>
      </c>
      <c r="X116" t="n">
        <v>3.67</v>
      </c>
      <c r="Y116" t="n">
        <v>0.5</v>
      </c>
      <c r="Z116" t="n">
        <v>10</v>
      </c>
    </row>
    <row r="117">
      <c r="A117" t="n">
        <v>0</v>
      </c>
      <c r="B117" t="n">
        <v>95</v>
      </c>
      <c r="C117" t="inlineStr">
        <is>
          <t xml:space="preserve">CONCLUIDO	</t>
        </is>
      </c>
      <c r="D117" t="n">
        <v>0.3785</v>
      </c>
      <c r="E117" t="n">
        <v>264.17</v>
      </c>
      <c r="F117" t="n">
        <v>191.13</v>
      </c>
      <c r="G117" t="n">
        <v>6.05</v>
      </c>
      <c r="H117" t="n">
        <v>0.1</v>
      </c>
      <c r="I117" t="n">
        <v>1896</v>
      </c>
      <c r="J117" t="n">
        <v>185.69</v>
      </c>
      <c r="K117" t="n">
        <v>53.44</v>
      </c>
      <c r="L117" t="n">
        <v>1</v>
      </c>
      <c r="M117" t="n">
        <v>1894</v>
      </c>
      <c r="N117" t="n">
        <v>36.26</v>
      </c>
      <c r="O117" t="n">
        <v>23136.14</v>
      </c>
      <c r="P117" t="n">
        <v>2568.95</v>
      </c>
      <c r="Q117" t="n">
        <v>5798.4</v>
      </c>
      <c r="R117" t="n">
        <v>3458.73</v>
      </c>
      <c r="S117" t="n">
        <v>167.7</v>
      </c>
      <c r="T117" t="n">
        <v>1636598.64</v>
      </c>
      <c r="U117" t="n">
        <v>0.05</v>
      </c>
      <c r="V117" t="n">
        <v>0.49</v>
      </c>
      <c r="W117" t="n">
        <v>3.32</v>
      </c>
      <c r="X117" t="n">
        <v>96.56</v>
      </c>
      <c r="Y117" t="n">
        <v>0.5</v>
      </c>
      <c r="Z117" t="n">
        <v>10</v>
      </c>
    </row>
    <row r="118">
      <c r="A118" t="n">
        <v>1</v>
      </c>
      <c r="B118" t="n">
        <v>95</v>
      </c>
      <c r="C118" t="inlineStr">
        <is>
          <t xml:space="preserve">CONCLUIDO	</t>
        </is>
      </c>
      <c r="D118" t="n">
        <v>0.6835</v>
      </c>
      <c r="E118" t="n">
        <v>146.31</v>
      </c>
      <c r="F118" t="n">
        <v>122.1</v>
      </c>
      <c r="G118" t="n">
        <v>12.54</v>
      </c>
      <c r="H118" t="n">
        <v>0.19</v>
      </c>
      <c r="I118" t="n">
        <v>584</v>
      </c>
      <c r="J118" t="n">
        <v>187.21</v>
      </c>
      <c r="K118" t="n">
        <v>53.44</v>
      </c>
      <c r="L118" t="n">
        <v>2</v>
      </c>
      <c r="M118" t="n">
        <v>582</v>
      </c>
      <c r="N118" t="n">
        <v>36.77</v>
      </c>
      <c r="O118" t="n">
        <v>23322.88</v>
      </c>
      <c r="P118" t="n">
        <v>1608.7</v>
      </c>
      <c r="Q118" t="n">
        <v>5797.39</v>
      </c>
      <c r="R118" t="n">
        <v>1102.96</v>
      </c>
      <c r="S118" t="n">
        <v>167.7</v>
      </c>
      <c r="T118" t="n">
        <v>465272.18</v>
      </c>
      <c r="U118" t="n">
        <v>0.15</v>
      </c>
      <c r="V118" t="n">
        <v>0.77</v>
      </c>
      <c r="W118" t="n">
        <v>1.21</v>
      </c>
      <c r="X118" t="n">
        <v>27.56</v>
      </c>
      <c r="Y118" t="n">
        <v>0.5</v>
      </c>
      <c r="Z118" t="n">
        <v>10</v>
      </c>
    </row>
    <row r="119">
      <c r="A119" t="n">
        <v>2</v>
      </c>
      <c r="B119" t="n">
        <v>95</v>
      </c>
      <c r="C119" t="inlineStr">
        <is>
          <t xml:space="preserve">CONCLUIDO	</t>
        </is>
      </c>
      <c r="D119" t="n">
        <v>0.7946</v>
      </c>
      <c r="E119" t="n">
        <v>125.85</v>
      </c>
      <c r="F119" t="n">
        <v>110.54</v>
      </c>
      <c r="G119" t="n">
        <v>19.22</v>
      </c>
      <c r="H119" t="n">
        <v>0.28</v>
      </c>
      <c r="I119" t="n">
        <v>345</v>
      </c>
      <c r="J119" t="n">
        <v>188.73</v>
      </c>
      <c r="K119" t="n">
        <v>53.44</v>
      </c>
      <c r="L119" t="n">
        <v>3</v>
      </c>
      <c r="M119" t="n">
        <v>343</v>
      </c>
      <c r="N119" t="n">
        <v>37.29</v>
      </c>
      <c r="O119" t="n">
        <v>23510.33</v>
      </c>
      <c r="P119" t="n">
        <v>1428.88</v>
      </c>
      <c r="Q119" t="n">
        <v>5797.22</v>
      </c>
      <c r="R119" t="n">
        <v>710.33</v>
      </c>
      <c r="S119" t="n">
        <v>167.7</v>
      </c>
      <c r="T119" t="n">
        <v>270151.72</v>
      </c>
      <c r="U119" t="n">
        <v>0.24</v>
      </c>
      <c r="V119" t="n">
        <v>0.85</v>
      </c>
      <c r="W119" t="n">
        <v>0.82</v>
      </c>
      <c r="X119" t="n">
        <v>16</v>
      </c>
      <c r="Y119" t="n">
        <v>0.5</v>
      </c>
      <c r="Z119" t="n">
        <v>10</v>
      </c>
    </row>
    <row r="120">
      <c r="A120" t="n">
        <v>3</v>
      </c>
      <c r="B120" t="n">
        <v>95</v>
      </c>
      <c r="C120" t="inlineStr">
        <is>
          <t xml:space="preserve">CONCLUIDO	</t>
        </is>
      </c>
      <c r="D120" t="n">
        <v>0.8538</v>
      </c>
      <c r="E120" t="n">
        <v>117.12</v>
      </c>
      <c r="F120" t="n">
        <v>105.65</v>
      </c>
      <c r="G120" t="n">
        <v>26.19</v>
      </c>
      <c r="H120" t="n">
        <v>0.37</v>
      </c>
      <c r="I120" t="n">
        <v>242</v>
      </c>
      <c r="J120" t="n">
        <v>190.25</v>
      </c>
      <c r="K120" t="n">
        <v>53.44</v>
      </c>
      <c r="L120" t="n">
        <v>4</v>
      </c>
      <c r="M120" t="n">
        <v>240</v>
      </c>
      <c r="N120" t="n">
        <v>37.82</v>
      </c>
      <c r="O120" t="n">
        <v>23698.48</v>
      </c>
      <c r="P120" t="n">
        <v>1339.31</v>
      </c>
      <c r="Q120" t="n">
        <v>5797.16</v>
      </c>
      <c r="R120" t="n">
        <v>544.29</v>
      </c>
      <c r="S120" t="n">
        <v>167.7</v>
      </c>
      <c r="T120" t="n">
        <v>187647.85</v>
      </c>
      <c r="U120" t="n">
        <v>0.31</v>
      </c>
      <c r="V120" t="n">
        <v>0.89</v>
      </c>
      <c r="W120" t="n">
        <v>0.66</v>
      </c>
      <c r="X120" t="n">
        <v>11.1</v>
      </c>
      <c r="Y120" t="n">
        <v>0.5</v>
      </c>
      <c r="Z120" t="n">
        <v>10</v>
      </c>
    </row>
    <row r="121">
      <c r="A121" t="n">
        <v>4</v>
      </c>
      <c r="B121" t="n">
        <v>95</v>
      </c>
      <c r="C121" t="inlineStr">
        <is>
          <t xml:space="preserve">CONCLUIDO	</t>
        </is>
      </c>
      <c r="D121" t="n">
        <v>0.89</v>
      </c>
      <c r="E121" t="n">
        <v>112.36</v>
      </c>
      <c r="F121" t="n">
        <v>103</v>
      </c>
      <c r="G121" t="n">
        <v>33.41</v>
      </c>
      <c r="H121" t="n">
        <v>0.46</v>
      </c>
      <c r="I121" t="n">
        <v>185</v>
      </c>
      <c r="J121" t="n">
        <v>191.78</v>
      </c>
      <c r="K121" t="n">
        <v>53.44</v>
      </c>
      <c r="L121" t="n">
        <v>5</v>
      </c>
      <c r="M121" t="n">
        <v>183</v>
      </c>
      <c r="N121" t="n">
        <v>38.35</v>
      </c>
      <c r="O121" t="n">
        <v>23887.36</v>
      </c>
      <c r="P121" t="n">
        <v>1278.77</v>
      </c>
      <c r="Q121" t="n">
        <v>5797.13</v>
      </c>
      <c r="R121" t="n">
        <v>454.42</v>
      </c>
      <c r="S121" t="n">
        <v>167.7</v>
      </c>
      <c r="T121" t="n">
        <v>142997.3</v>
      </c>
      <c r="U121" t="n">
        <v>0.37</v>
      </c>
      <c r="V121" t="n">
        <v>0.91</v>
      </c>
      <c r="W121" t="n">
        <v>0.58</v>
      </c>
      <c r="X121" t="n">
        <v>8.460000000000001</v>
      </c>
      <c r="Y121" t="n">
        <v>0.5</v>
      </c>
      <c r="Z121" t="n">
        <v>10</v>
      </c>
    </row>
    <row r="122">
      <c r="A122" t="n">
        <v>5</v>
      </c>
      <c r="B122" t="n">
        <v>95</v>
      </c>
      <c r="C122" t="inlineStr">
        <is>
          <t xml:space="preserve">CONCLUIDO	</t>
        </is>
      </c>
      <c r="D122" t="n">
        <v>0.9154</v>
      </c>
      <c r="E122" t="n">
        <v>109.24</v>
      </c>
      <c r="F122" t="n">
        <v>101.26</v>
      </c>
      <c r="G122" t="n">
        <v>41.05</v>
      </c>
      <c r="H122" t="n">
        <v>0.55</v>
      </c>
      <c r="I122" t="n">
        <v>148</v>
      </c>
      <c r="J122" t="n">
        <v>193.32</v>
      </c>
      <c r="K122" t="n">
        <v>53.44</v>
      </c>
      <c r="L122" t="n">
        <v>6</v>
      </c>
      <c r="M122" t="n">
        <v>146</v>
      </c>
      <c r="N122" t="n">
        <v>38.89</v>
      </c>
      <c r="O122" t="n">
        <v>24076.95</v>
      </c>
      <c r="P122" t="n">
        <v>1229.01</v>
      </c>
      <c r="Q122" t="n">
        <v>5797.01</v>
      </c>
      <c r="R122" t="n">
        <v>395.69</v>
      </c>
      <c r="S122" t="n">
        <v>167.7</v>
      </c>
      <c r="T122" t="n">
        <v>113817.38</v>
      </c>
      <c r="U122" t="n">
        <v>0.42</v>
      </c>
      <c r="V122" t="n">
        <v>0.93</v>
      </c>
      <c r="W122" t="n">
        <v>0.51</v>
      </c>
      <c r="X122" t="n">
        <v>6.72</v>
      </c>
      <c r="Y122" t="n">
        <v>0.5</v>
      </c>
      <c r="Z122" t="n">
        <v>10</v>
      </c>
    </row>
    <row r="123">
      <c r="A123" t="n">
        <v>6</v>
      </c>
      <c r="B123" t="n">
        <v>95</v>
      </c>
      <c r="C123" t="inlineStr">
        <is>
          <t xml:space="preserve">CONCLUIDO	</t>
        </is>
      </c>
      <c r="D123" t="n">
        <v>0.9332</v>
      </c>
      <c r="E123" t="n">
        <v>107.16</v>
      </c>
      <c r="F123" t="n">
        <v>100.11</v>
      </c>
      <c r="G123" t="n">
        <v>48.83</v>
      </c>
      <c r="H123" t="n">
        <v>0.64</v>
      </c>
      <c r="I123" t="n">
        <v>123</v>
      </c>
      <c r="J123" t="n">
        <v>194.86</v>
      </c>
      <c r="K123" t="n">
        <v>53.44</v>
      </c>
      <c r="L123" t="n">
        <v>7</v>
      </c>
      <c r="M123" t="n">
        <v>121</v>
      </c>
      <c r="N123" t="n">
        <v>39.43</v>
      </c>
      <c r="O123" t="n">
        <v>24267.28</v>
      </c>
      <c r="P123" t="n">
        <v>1185.76</v>
      </c>
      <c r="Q123" t="n">
        <v>5797.01</v>
      </c>
      <c r="R123" t="n">
        <v>356.39</v>
      </c>
      <c r="S123" t="n">
        <v>167.7</v>
      </c>
      <c r="T123" t="n">
        <v>94290.03</v>
      </c>
      <c r="U123" t="n">
        <v>0.47</v>
      </c>
      <c r="V123" t="n">
        <v>0.9399999999999999</v>
      </c>
      <c r="W123" t="n">
        <v>0.48</v>
      </c>
      <c r="X123" t="n">
        <v>5.57</v>
      </c>
      <c r="Y123" t="n">
        <v>0.5</v>
      </c>
      <c r="Z123" t="n">
        <v>10</v>
      </c>
    </row>
    <row r="124">
      <c r="A124" t="n">
        <v>7</v>
      </c>
      <c r="B124" t="n">
        <v>95</v>
      </c>
      <c r="C124" t="inlineStr">
        <is>
          <t xml:space="preserve">CONCLUIDO	</t>
        </is>
      </c>
      <c r="D124" t="n">
        <v>0.9476</v>
      </c>
      <c r="E124" t="n">
        <v>105.53</v>
      </c>
      <c r="F124" t="n">
        <v>99.19</v>
      </c>
      <c r="G124" t="n">
        <v>57.22</v>
      </c>
      <c r="H124" t="n">
        <v>0.72</v>
      </c>
      <c r="I124" t="n">
        <v>104</v>
      </c>
      <c r="J124" t="n">
        <v>196.41</v>
      </c>
      <c r="K124" t="n">
        <v>53.44</v>
      </c>
      <c r="L124" t="n">
        <v>8</v>
      </c>
      <c r="M124" t="n">
        <v>102</v>
      </c>
      <c r="N124" t="n">
        <v>39.98</v>
      </c>
      <c r="O124" t="n">
        <v>24458.36</v>
      </c>
      <c r="P124" t="n">
        <v>1147.07</v>
      </c>
      <c r="Q124" t="n">
        <v>5797.02</v>
      </c>
      <c r="R124" t="n">
        <v>325.3</v>
      </c>
      <c r="S124" t="n">
        <v>167.7</v>
      </c>
      <c r="T124" t="n">
        <v>78843.84</v>
      </c>
      <c r="U124" t="n">
        <v>0.52</v>
      </c>
      <c r="V124" t="n">
        <v>0.95</v>
      </c>
      <c r="W124" t="n">
        <v>0.44</v>
      </c>
      <c r="X124" t="n">
        <v>4.65</v>
      </c>
      <c r="Y124" t="n">
        <v>0.5</v>
      </c>
      <c r="Z124" t="n">
        <v>10</v>
      </c>
    </row>
    <row r="125">
      <c r="A125" t="n">
        <v>8</v>
      </c>
      <c r="B125" t="n">
        <v>95</v>
      </c>
      <c r="C125" t="inlineStr">
        <is>
          <t xml:space="preserve">CONCLUIDO	</t>
        </is>
      </c>
      <c r="D125" t="n">
        <v>0.9621</v>
      </c>
      <c r="E125" t="n">
        <v>103.94</v>
      </c>
      <c r="F125" t="n">
        <v>98.16</v>
      </c>
      <c r="G125" t="n">
        <v>66.18000000000001</v>
      </c>
      <c r="H125" t="n">
        <v>0.8100000000000001</v>
      </c>
      <c r="I125" t="n">
        <v>89</v>
      </c>
      <c r="J125" t="n">
        <v>197.97</v>
      </c>
      <c r="K125" t="n">
        <v>53.44</v>
      </c>
      <c r="L125" t="n">
        <v>9</v>
      </c>
      <c r="M125" t="n">
        <v>87</v>
      </c>
      <c r="N125" t="n">
        <v>40.53</v>
      </c>
      <c r="O125" t="n">
        <v>24650.18</v>
      </c>
      <c r="P125" t="n">
        <v>1102.85</v>
      </c>
      <c r="Q125" t="n">
        <v>5797.03</v>
      </c>
      <c r="R125" t="n">
        <v>289.66</v>
      </c>
      <c r="S125" t="n">
        <v>167.7</v>
      </c>
      <c r="T125" t="n">
        <v>61096.08</v>
      </c>
      <c r="U125" t="n">
        <v>0.58</v>
      </c>
      <c r="V125" t="n">
        <v>0.96</v>
      </c>
      <c r="W125" t="n">
        <v>0.42</v>
      </c>
      <c r="X125" t="n">
        <v>3.62</v>
      </c>
      <c r="Y125" t="n">
        <v>0.5</v>
      </c>
      <c r="Z125" t="n">
        <v>10</v>
      </c>
    </row>
    <row r="126">
      <c r="A126" t="n">
        <v>9</v>
      </c>
      <c r="B126" t="n">
        <v>95</v>
      </c>
      <c r="C126" t="inlineStr">
        <is>
          <t xml:space="preserve">CONCLUIDO	</t>
        </is>
      </c>
      <c r="D126" t="n">
        <v>0.9655</v>
      </c>
      <c r="E126" t="n">
        <v>103.57</v>
      </c>
      <c r="F126" t="n">
        <v>98.2</v>
      </c>
      <c r="G126" t="n">
        <v>75.54000000000001</v>
      </c>
      <c r="H126" t="n">
        <v>0.89</v>
      </c>
      <c r="I126" t="n">
        <v>78</v>
      </c>
      <c r="J126" t="n">
        <v>199.53</v>
      </c>
      <c r="K126" t="n">
        <v>53.44</v>
      </c>
      <c r="L126" t="n">
        <v>10</v>
      </c>
      <c r="M126" t="n">
        <v>76</v>
      </c>
      <c r="N126" t="n">
        <v>41.1</v>
      </c>
      <c r="O126" t="n">
        <v>24842.77</v>
      </c>
      <c r="P126" t="n">
        <v>1072.44</v>
      </c>
      <c r="Q126" t="n">
        <v>5797</v>
      </c>
      <c r="R126" t="n">
        <v>292.16</v>
      </c>
      <c r="S126" t="n">
        <v>167.7</v>
      </c>
      <c r="T126" t="n">
        <v>62404.03</v>
      </c>
      <c r="U126" t="n">
        <v>0.57</v>
      </c>
      <c r="V126" t="n">
        <v>0.96</v>
      </c>
      <c r="W126" t="n">
        <v>0.4</v>
      </c>
      <c r="X126" t="n">
        <v>3.66</v>
      </c>
      <c r="Y126" t="n">
        <v>0.5</v>
      </c>
      <c r="Z126" t="n">
        <v>10</v>
      </c>
    </row>
    <row r="127">
      <c r="A127" t="n">
        <v>10</v>
      </c>
      <c r="B127" t="n">
        <v>95</v>
      </c>
      <c r="C127" t="inlineStr">
        <is>
          <t xml:space="preserve">CONCLUIDO	</t>
        </is>
      </c>
      <c r="D127" t="n">
        <v>0.9731</v>
      </c>
      <c r="E127" t="n">
        <v>102.76</v>
      </c>
      <c r="F127" t="n">
        <v>97.73</v>
      </c>
      <c r="G127" t="n">
        <v>84.98</v>
      </c>
      <c r="H127" t="n">
        <v>0.97</v>
      </c>
      <c r="I127" t="n">
        <v>69</v>
      </c>
      <c r="J127" t="n">
        <v>201.1</v>
      </c>
      <c r="K127" t="n">
        <v>53.44</v>
      </c>
      <c r="L127" t="n">
        <v>11</v>
      </c>
      <c r="M127" t="n">
        <v>62</v>
      </c>
      <c r="N127" t="n">
        <v>41.66</v>
      </c>
      <c r="O127" t="n">
        <v>25036.12</v>
      </c>
      <c r="P127" t="n">
        <v>1028.19</v>
      </c>
      <c r="Q127" t="n">
        <v>5796.98</v>
      </c>
      <c r="R127" t="n">
        <v>275.98</v>
      </c>
      <c r="S127" t="n">
        <v>167.7</v>
      </c>
      <c r="T127" t="n">
        <v>54359.25</v>
      </c>
      <c r="U127" t="n">
        <v>0.61</v>
      </c>
      <c r="V127" t="n">
        <v>0.96</v>
      </c>
      <c r="W127" t="n">
        <v>0.39</v>
      </c>
      <c r="X127" t="n">
        <v>3.19</v>
      </c>
      <c r="Y127" t="n">
        <v>0.5</v>
      </c>
      <c r="Z127" t="n">
        <v>10</v>
      </c>
    </row>
    <row r="128">
      <c r="A128" t="n">
        <v>11</v>
      </c>
      <c r="B128" t="n">
        <v>95</v>
      </c>
      <c r="C128" t="inlineStr">
        <is>
          <t xml:space="preserve">CONCLUIDO	</t>
        </is>
      </c>
      <c r="D128" t="n">
        <v>0.978</v>
      </c>
      <c r="E128" t="n">
        <v>102.25</v>
      </c>
      <c r="F128" t="n">
        <v>97.44</v>
      </c>
      <c r="G128" t="n">
        <v>92.8</v>
      </c>
      <c r="H128" t="n">
        <v>1.05</v>
      </c>
      <c r="I128" t="n">
        <v>63</v>
      </c>
      <c r="J128" t="n">
        <v>202.67</v>
      </c>
      <c r="K128" t="n">
        <v>53.44</v>
      </c>
      <c r="L128" t="n">
        <v>12</v>
      </c>
      <c r="M128" t="n">
        <v>17</v>
      </c>
      <c r="N128" t="n">
        <v>42.24</v>
      </c>
      <c r="O128" t="n">
        <v>25230.25</v>
      </c>
      <c r="P128" t="n">
        <v>1006.36</v>
      </c>
      <c r="Q128" t="n">
        <v>5797</v>
      </c>
      <c r="R128" t="n">
        <v>264.22</v>
      </c>
      <c r="S128" t="n">
        <v>167.7</v>
      </c>
      <c r="T128" t="n">
        <v>48509.17</v>
      </c>
      <c r="U128" t="n">
        <v>0.63</v>
      </c>
      <c r="V128" t="n">
        <v>0.97</v>
      </c>
      <c r="W128" t="n">
        <v>0.44</v>
      </c>
      <c r="X128" t="n">
        <v>2.9</v>
      </c>
      <c r="Y128" t="n">
        <v>0.5</v>
      </c>
      <c r="Z128" t="n">
        <v>10</v>
      </c>
    </row>
    <row r="129">
      <c r="A129" t="n">
        <v>12</v>
      </c>
      <c r="B129" t="n">
        <v>95</v>
      </c>
      <c r="C129" t="inlineStr">
        <is>
          <t xml:space="preserve">CONCLUIDO	</t>
        </is>
      </c>
      <c r="D129" t="n">
        <v>0.9776</v>
      </c>
      <c r="E129" t="n">
        <v>102.29</v>
      </c>
      <c r="F129" t="n">
        <v>97.47</v>
      </c>
      <c r="G129" t="n">
        <v>92.83</v>
      </c>
      <c r="H129" t="n">
        <v>1.13</v>
      </c>
      <c r="I129" t="n">
        <v>63</v>
      </c>
      <c r="J129" t="n">
        <v>204.25</v>
      </c>
      <c r="K129" t="n">
        <v>53.44</v>
      </c>
      <c r="L129" t="n">
        <v>13</v>
      </c>
      <c r="M129" t="n">
        <v>1</v>
      </c>
      <c r="N129" t="n">
        <v>42.82</v>
      </c>
      <c r="O129" t="n">
        <v>25425.3</v>
      </c>
      <c r="P129" t="n">
        <v>1009.57</v>
      </c>
      <c r="Q129" t="n">
        <v>5797.06</v>
      </c>
      <c r="R129" t="n">
        <v>264.89</v>
      </c>
      <c r="S129" t="n">
        <v>167.7</v>
      </c>
      <c r="T129" t="n">
        <v>48840.16</v>
      </c>
      <c r="U129" t="n">
        <v>0.63</v>
      </c>
      <c r="V129" t="n">
        <v>0.97</v>
      </c>
      <c r="W129" t="n">
        <v>0.45</v>
      </c>
      <c r="X129" t="n">
        <v>2.93</v>
      </c>
      <c r="Y129" t="n">
        <v>0.5</v>
      </c>
      <c r="Z129" t="n">
        <v>10</v>
      </c>
    </row>
    <row r="130">
      <c r="A130" t="n">
        <v>13</v>
      </c>
      <c r="B130" t="n">
        <v>95</v>
      </c>
      <c r="C130" t="inlineStr">
        <is>
          <t xml:space="preserve">CONCLUIDO	</t>
        </is>
      </c>
      <c r="D130" t="n">
        <v>0.9775</v>
      </c>
      <c r="E130" t="n">
        <v>102.3</v>
      </c>
      <c r="F130" t="n">
        <v>97.48999999999999</v>
      </c>
      <c r="G130" t="n">
        <v>92.84</v>
      </c>
      <c r="H130" t="n">
        <v>1.21</v>
      </c>
      <c r="I130" t="n">
        <v>63</v>
      </c>
      <c r="J130" t="n">
        <v>205.84</v>
      </c>
      <c r="K130" t="n">
        <v>53.44</v>
      </c>
      <c r="L130" t="n">
        <v>14</v>
      </c>
      <c r="M130" t="n">
        <v>0</v>
      </c>
      <c r="N130" t="n">
        <v>43.4</v>
      </c>
      <c r="O130" t="n">
        <v>25621.03</v>
      </c>
      <c r="P130" t="n">
        <v>1016.48</v>
      </c>
      <c r="Q130" t="n">
        <v>5797.06</v>
      </c>
      <c r="R130" t="n">
        <v>265.24</v>
      </c>
      <c r="S130" t="n">
        <v>167.7</v>
      </c>
      <c r="T130" t="n">
        <v>49017.71</v>
      </c>
      <c r="U130" t="n">
        <v>0.63</v>
      </c>
      <c r="V130" t="n">
        <v>0.97</v>
      </c>
      <c r="W130" t="n">
        <v>0.46</v>
      </c>
      <c r="X130" t="n">
        <v>2.95</v>
      </c>
      <c r="Y130" t="n">
        <v>0.5</v>
      </c>
      <c r="Z130" t="n">
        <v>10</v>
      </c>
    </row>
    <row r="131">
      <c r="A131" t="n">
        <v>0</v>
      </c>
      <c r="B131" t="n">
        <v>55</v>
      </c>
      <c r="C131" t="inlineStr">
        <is>
          <t xml:space="preserve">CONCLUIDO	</t>
        </is>
      </c>
      <c r="D131" t="n">
        <v>0.5846</v>
      </c>
      <c r="E131" t="n">
        <v>171.05</v>
      </c>
      <c r="F131" t="n">
        <v>144.41</v>
      </c>
      <c r="G131" t="n">
        <v>8.43</v>
      </c>
      <c r="H131" t="n">
        <v>0.15</v>
      </c>
      <c r="I131" t="n">
        <v>1028</v>
      </c>
      <c r="J131" t="n">
        <v>116.05</v>
      </c>
      <c r="K131" t="n">
        <v>43.4</v>
      </c>
      <c r="L131" t="n">
        <v>1</v>
      </c>
      <c r="M131" t="n">
        <v>1026</v>
      </c>
      <c r="N131" t="n">
        <v>16.65</v>
      </c>
      <c r="O131" t="n">
        <v>14546.17</v>
      </c>
      <c r="P131" t="n">
        <v>1406.75</v>
      </c>
      <c r="Q131" t="n">
        <v>5797.85</v>
      </c>
      <c r="R131" t="n">
        <v>1862.8</v>
      </c>
      <c r="S131" t="n">
        <v>167.7</v>
      </c>
      <c r="T131" t="n">
        <v>842970.99</v>
      </c>
      <c r="U131" t="n">
        <v>0.09</v>
      </c>
      <c r="V131" t="n">
        <v>0.65</v>
      </c>
      <c r="W131" t="n">
        <v>1.92</v>
      </c>
      <c r="X131" t="n">
        <v>49.86</v>
      </c>
      <c r="Y131" t="n">
        <v>0.5</v>
      </c>
      <c r="Z131" t="n">
        <v>10</v>
      </c>
    </row>
    <row r="132">
      <c r="A132" t="n">
        <v>1</v>
      </c>
      <c r="B132" t="n">
        <v>55</v>
      </c>
      <c r="C132" t="inlineStr">
        <is>
          <t xml:space="preserve">CONCLUIDO	</t>
        </is>
      </c>
      <c r="D132" t="n">
        <v>0.8113</v>
      </c>
      <c r="E132" t="n">
        <v>123.26</v>
      </c>
      <c r="F132" t="n">
        <v>112.15</v>
      </c>
      <c r="G132" t="n">
        <v>17.8</v>
      </c>
      <c r="H132" t="n">
        <v>0.3</v>
      </c>
      <c r="I132" t="n">
        <v>378</v>
      </c>
      <c r="J132" t="n">
        <v>117.34</v>
      </c>
      <c r="K132" t="n">
        <v>43.4</v>
      </c>
      <c r="L132" t="n">
        <v>2</v>
      </c>
      <c r="M132" t="n">
        <v>376</v>
      </c>
      <c r="N132" t="n">
        <v>16.94</v>
      </c>
      <c r="O132" t="n">
        <v>14705.49</v>
      </c>
      <c r="P132" t="n">
        <v>1043.83</v>
      </c>
      <c r="Q132" t="n">
        <v>5797.27</v>
      </c>
      <c r="R132" t="n">
        <v>765.11</v>
      </c>
      <c r="S132" t="n">
        <v>167.7</v>
      </c>
      <c r="T132" t="n">
        <v>297379.27</v>
      </c>
      <c r="U132" t="n">
        <v>0.22</v>
      </c>
      <c r="V132" t="n">
        <v>0.84</v>
      </c>
      <c r="W132" t="n">
        <v>0.88</v>
      </c>
      <c r="X132" t="n">
        <v>17.61</v>
      </c>
      <c r="Y132" t="n">
        <v>0.5</v>
      </c>
      <c r="Z132" t="n">
        <v>10</v>
      </c>
    </row>
    <row r="133">
      <c r="A133" t="n">
        <v>2</v>
      </c>
      <c r="B133" t="n">
        <v>55</v>
      </c>
      <c r="C133" t="inlineStr">
        <is>
          <t xml:space="preserve">CONCLUIDO	</t>
        </is>
      </c>
      <c r="D133" t="n">
        <v>0.8913</v>
      </c>
      <c r="E133" t="n">
        <v>112.2</v>
      </c>
      <c r="F133" t="n">
        <v>104.79</v>
      </c>
      <c r="G133" t="n">
        <v>28.19</v>
      </c>
      <c r="H133" t="n">
        <v>0.45</v>
      </c>
      <c r="I133" t="n">
        <v>223</v>
      </c>
      <c r="J133" t="n">
        <v>118.63</v>
      </c>
      <c r="K133" t="n">
        <v>43.4</v>
      </c>
      <c r="L133" t="n">
        <v>3</v>
      </c>
      <c r="M133" t="n">
        <v>221</v>
      </c>
      <c r="N133" t="n">
        <v>17.23</v>
      </c>
      <c r="O133" t="n">
        <v>14865.24</v>
      </c>
      <c r="P133" t="n">
        <v>926.4299999999999</v>
      </c>
      <c r="Q133" t="n">
        <v>5797.13</v>
      </c>
      <c r="R133" t="n">
        <v>515.22</v>
      </c>
      <c r="S133" t="n">
        <v>167.7</v>
      </c>
      <c r="T133" t="n">
        <v>173208.01</v>
      </c>
      <c r="U133" t="n">
        <v>0.33</v>
      </c>
      <c r="V133" t="n">
        <v>0.9</v>
      </c>
      <c r="W133" t="n">
        <v>0.63</v>
      </c>
      <c r="X133" t="n">
        <v>10.25</v>
      </c>
      <c r="Y133" t="n">
        <v>0.5</v>
      </c>
      <c r="Z133" t="n">
        <v>10</v>
      </c>
    </row>
    <row r="134">
      <c r="A134" t="n">
        <v>3</v>
      </c>
      <c r="B134" t="n">
        <v>55</v>
      </c>
      <c r="C134" t="inlineStr">
        <is>
          <t xml:space="preserve">CONCLUIDO	</t>
        </is>
      </c>
      <c r="D134" t="n">
        <v>0.9324</v>
      </c>
      <c r="E134" t="n">
        <v>107.25</v>
      </c>
      <c r="F134" t="n">
        <v>101.51</v>
      </c>
      <c r="G134" t="n">
        <v>39.81</v>
      </c>
      <c r="H134" t="n">
        <v>0.59</v>
      </c>
      <c r="I134" t="n">
        <v>153</v>
      </c>
      <c r="J134" t="n">
        <v>119.93</v>
      </c>
      <c r="K134" t="n">
        <v>43.4</v>
      </c>
      <c r="L134" t="n">
        <v>4</v>
      </c>
      <c r="M134" t="n">
        <v>151</v>
      </c>
      <c r="N134" t="n">
        <v>17.53</v>
      </c>
      <c r="O134" t="n">
        <v>15025.44</v>
      </c>
      <c r="P134" t="n">
        <v>843.84</v>
      </c>
      <c r="Q134" t="n">
        <v>5797.15</v>
      </c>
      <c r="R134" t="n">
        <v>404.15</v>
      </c>
      <c r="S134" t="n">
        <v>167.7</v>
      </c>
      <c r="T134" t="n">
        <v>118021.02</v>
      </c>
      <c r="U134" t="n">
        <v>0.41</v>
      </c>
      <c r="V134" t="n">
        <v>0.93</v>
      </c>
      <c r="W134" t="n">
        <v>0.52</v>
      </c>
      <c r="X134" t="n">
        <v>6.97</v>
      </c>
      <c r="Y134" t="n">
        <v>0.5</v>
      </c>
      <c r="Z134" t="n">
        <v>10</v>
      </c>
    </row>
    <row r="135">
      <c r="A135" t="n">
        <v>4</v>
      </c>
      <c r="B135" t="n">
        <v>55</v>
      </c>
      <c r="C135" t="inlineStr">
        <is>
          <t xml:space="preserve">CONCLUIDO	</t>
        </is>
      </c>
      <c r="D135" t="n">
        <v>0.9576</v>
      </c>
      <c r="E135" t="n">
        <v>104.43</v>
      </c>
      <c r="F135" t="n">
        <v>99.64</v>
      </c>
      <c r="G135" t="n">
        <v>52.91</v>
      </c>
      <c r="H135" t="n">
        <v>0.73</v>
      </c>
      <c r="I135" t="n">
        <v>113</v>
      </c>
      <c r="J135" t="n">
        <v>121.23</v>
      </c>
      <c r="K135" t="n">
        <v>43.4</v>
      </c>
      <c r="L135" t="n">
        <v>5</v>
      </c>
      <c r="M135" t="n">
        <v>71</v>
      </c>
      <c r="N135" t="n">
        <v>17.83</v>
      </c>
      <c r="O135" t="n">
        <v>15186.08</v>
      </c>
      <c r="P135" t="n">
        <v>772.25</v>
      </c>
      <c r="Q135" t="n">
        <v>5797.04</v>
      </c>
      <c r="R135" t="n">
        <v>339.19</v>
      </c>
      <c r="S135" t="n">
        <v>167.7</v>
      </c>
      <c r="T135" t="n">
        <v>85741.50999999999</v>
      </c>
      <c r="U135" t="n">
        <v>0.49</v>
      </c>
      <c r="V135" t="n">
        <v>0.9399999999999999</v>
      </c>
      <c r="W135" t="n">
        <v>0.5</v>
      </c>
      <c r="X135" t="n">
        <v>5.1</v>
      </c>
      <c r="Y135" t="n">
        <v>0.5</v>
      </c>
      <c r="Z135" t="n">
        <v>10</v>
      </c>
    </row>
    <row r="136">
      <c r="A136" t="n">
        <v>5</v>
      </c>
      <c r="B136" t="n">
        <v>55</v>
      </c>
      <c r="C136" t="inlineStr">
        <is>
          <t xml:space="preserve">CONCLUIDO	</t>
        </is>
      </c>
      <c r="D136" t="n">
        <v>0.9597</v>
      </c>
      <c r="E136" t="n">
        <v>104.19</v>
      </c>
      <c r="F136" t="n">
        <v>99.55</v>
      </c>
      <c r="G136" t="n">
        <v>55.82</v>
      </c>
      <c r="H136" t="n">
        <v>0.86</v>
      </c>
      <c r="I136" t="n">
        <v>107</v>
      </c>
      <c r="J136" t="n">
        <v>122.54</v>
      </c>
      <c r="K136" t="n">
        <v>43.4</v>
      </c>
      <c r="L136" t="n">
        <v>6</v>
      </c>
      <c r="M136" t="n">
        <v>1</v>
      </c>
      <c r="N136" t="n">
        <v>18.14</v>
      </c>
      <c r="O136" t="n">
        <v>15347.16</v>
      </c>
      <c r="P136" t="n">
        <v>766.0700000000001</v>
      </c>
      <c r="Q136" t="n">
        <v>5797.04</v>
      </c>
      <c r="R136" t="n">
        <v>333.15</v>
      </c>
      <c r="S136" t="n">
        <v>167.7</v>
      </c>
      <c r="T136" t="n">
        <v>82750.35000000001</v>
      </c>
      <c r="U136" t="n">
        <v>0.5</v>
      </c>
      <c r="V136" t="n">
        <v>0.95</v>
      </c>
      <c r="W136" t="n">
        <v>0.58</v>
      </c>
      <c r="X136" t="n">
        <v>5.01</v>
      </c>
      <c r="Y136" t="n">
        <v>0.5</v>
      </c>
      <c r="Z136" t="n">
        <v>10</v>
      </c>
    </row>
    <row r="137">
      <c r="A137" t="n">
        <v>6</v>
      </c>
      <c r="B137" t="n">
        <v>55</v>
      </c>
      <c r="C137" t="inlineStr">
        <is>
          <t xml:space="preserve">CONCLUIDO	</t>
        </is>
      </c>
      <c r="D137" t="n">
        <v>0.9597</v>
      </c>
      <c r="E137" t="n">
        <v>104.2</v>
      </c>
      <c r="F137" t="n">
        <v>99.56</v>
      </c>
      <c r="G137" t="n">
        <v>55.83</v>
      </c>
      <c r="H137" t="n">
        <v>1</v>
      </c>
      <c r="I137" t="n">
        <v>107</v>
      </c>
      <c r="J137" t="n">
        <v>123.85</v>
      </c>
      <c r="K137" t="n">
        <v>43.4</v>
      </c>
      <c r="L137" t="n">
        <v>7</v>
      </c>
      <c r="M137" t="n">
        <v>0</v>
      </c>
      <c r="N137" t="n">
        <v>18.45</v>
      </c>
      <c r="O137" t="n">
        <v>15508.69</v>
      </c>
      <c r="P137" t="n">
        <v>773.9400000000001</v>
      </c>
      <c r="Q137" t="n">
        <v>5797.06</v>
      </c>
      <c r="R137" t="n">
        <v>333.24</v>
      </c>
      <c r="S137" t="n">
        <v>167.7</v>
      </c>
      <c r="T137" t="n">
        <v>82795.73</v>
      </c>
      <c r="U137" t="n">
        <v>0.5</v>
      </c>
      <c r="V137" t="n">
        <v>0.95</v>
      </c>
      <c r="W137" t="n">
        <v>0.59</v>
      </c>
      <c r="X137" t="n">
        <v>5.02</v>
      </c>
      <c r="Y137" t="n">
        <v>0.5</v>
      </c>
      <c r="Z1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INDEX(resultados!$A$2:$ZZ$137, 1, MATCH($B$1, resultados!$A$1:$ZZ$1, 0))</f>
        <v/>
      </c>
      <c r="B7">
        <f>INDEX(resultados!$A$2:$ZZ$137, 1, MATCH($B$2, resultados!$A$1:$ZZ$1, 0))</f>
        <v/>
      </c>
      <c r="C7">
        <f>INDEX(resultados!$A$2:$ZZ$137, 1, MATCH($B$3, resultados!$A$1:$ZZ$1, 0))</f>
        <v/>
      </c>
    </row>
    <row r="8">
      <c r="A8">
        <f>INDEX(resultados!$A$2:$ZZ$137, 2, MATCH($B$1, resultados!$A$1:$ZZ$1, 0))</f>
        <v/>
      </c>
      <c r="B8">
        <f>INDEX(resultados!$A$2:$ZZ$137, 2, MATCH($B$2, resultados!$A$1:$ZZ$1, 0))</f>
        <v/>
      </c>
      <c r="C8">
        <f>INDEX(resultados!$A$2:$ZZ$137, 2, MATCH($B$3, resultados!$A$1:$ZZ$1, 0))</f>
        <v/>
      </c>
    </row>
    <row r="9">
      <c r="A9">
        <f>INDEX(resultados!$A$2:$ZZ$137, 3, MATCH($B$1, resultados!$A$1:$ZZ$1, 0))</f>
        <v/>
      </c>
      <c r="B9">
        <f>INDEX(resultados!$A$2:$ZZ$137, 3, MATCH($B$2, resultados!$A$1:$ZZ$1, 0))</f>
        <v/>
      </c>
      <c r="C9">
        <f>INDEX(resultados!$A$2:$ZZ$137, 3, MATCH($B$3, resultados!$A$1:$ZZ$1, 0))</f>
        <v/>
      </c>
    </row>
    <row r="10">
      <c r="A10">
        <f>INDEX(resultados!$A$2:$ZZ$137, 4, MATCH($B$1, resultados!$A$1:$ZZ$1, 0))</f>
        <v/>
      </c>
      <c r="B10">
        <f>INDEX(resultados!$A$2:$ZZ$137, 4, MATCH($B$2, resultados!$A$1:$ZZ$1, 0))</f>
        <v/>
      </c>
      <c r="C10">
        <f>INDEX(resultados!$A$2:$ZZ$137, 4, MATCH($B$3, resultados!$A$1:$ZZ$1, 0))</f>
        <v/>
      </c>
    </row>
    <row r="11">
      <c r="A11">
        <f>INDEX(resultados!$A$2:$ZZ$137, 5, MATCH($B$1, resultados!$A$1:$ZZ$1, 0))</f>
        <v/>
      </c>
      <c r="B11">
        <f>INDEX(resultados!$A$2:$ZZ$137, 5, MATCH($B$2, resultados!$A$1:$ZZ$1, 0))</f>
        <v/>
      </c>
      <c r="C11">
        <f>INDEX(resultados!$A$2:$ZZ$137, 5, MATCH($B$3, resultados!$A$1:$ZZ$1, 0))</f>
        <v/>
      </c>
    </row>
    <row r="12">
      <c r="A12">
        <f>INDEX(resultados!$A$2:$ZZ$137, 6, MATCH($B$1, resultados!$A$1:$ZZ$1, 0))</f>
        <v/>
      </c>
      <c r="B12">
        <f>INDEX(resultados!$A$2:$ZZ$137, 6, MATCH($B$2, resultados!$A$1:$ZZ$1, 0))</f>
        <v/>
      </c>
      <c r="C12">
        <f>INDEX(resultados!$A$2:$ZZ$137, 6, MATCH($B$3, resultados!$A$1:$ZZ$1, 0))</f>
        <v/>
      </c>
    </row>
    <row r="13">
      <c r="A13">
        <f>INDEX(resultados!$A$2:$ZZ$137, 7, MATCH($B$1, resultados!$A$1:$ZZ$1, 0))</f>
        <v/>
      </c>
      <c r="B13">
        <f>INDEX(resultados!$A$2:$ZZ$137, 7, MATCH($B$2, resultados!$A$1:$ZZ$1, 0))</f>
        <v/>
      </c>
      <c r="C13">
        <f>INDEX(resultados!$A$2:$ZZ$137, 7, MATCH($B$3, resultados!$A$1:$ZZ$1, 0))</f>
        <v/>
      </c>
    </row>
    <row r="14">
      <c r="A14">
        <f>INDEX(resultados!$A$2:$ZZ$137, 8, MATCH($B$1, resultados!$A$1:$ZZ$1, 0))</f>
        <v/>
      </c>
      <c r="B14">
        <f>INDEX(resultados!$A$2:$ZZ$137, 8, MATCH($B$2, resultados!$A$1:$ZZ$1, 0))</f>
        <v/>
      </c>
      <c r="C14">
        <f>INDEX(resultados!$A$2:$ZZ$137, 8, MATCH($B$3, resultados!$A$1:$ZZ$1, 0))</f>
        <v/>
      </c>
    </row>
    <row r="15">
      <c r="A15">
        <f>INDEX(resultados!$A$2:$ZZ$137, 9, MATCH($B$1, resultados!$A$1:$ZZ$1, 0))</f>
        <v/>
      </c>
      <c r="B15">
        <f>INDEX(resultados!$A$2:$ZZ$137, 9, MATCH($B$2, resultados!$A$1:$ZZ$1, 0))</f>
        <v/>
      </c>
      <c r="C15">
        <f>INDEX(resultados!$A$2:$ZZ$137, 9, MATCH($B$3, resultados!$A$1:$ZZ$1, 0))</f>
        <v/>
      </c>
    </row>
    <row r="16">
      <c r="A16">
        <f>INDEX(resultados!$A$2:$ZZ$137, 10, MATCH($B$1, resultados!$A$1:$ZZ$1, 0))</f>
        <v/>
      </c>
      <c r="B16">
        <f>INDEX(resultados!$A$2:$ZZ$137, 10, MATCH($B$2, resultados!$A$1:$ZZ$1, 0))</f>
        <v/>
      </c>
      <c r="C16">
        <f>INDEX(resultados!$A$2:$ZZ$137, 10, MATCH($B$3, resultados!$A$1:$ZZ$1, 0))</f>
        <v/>
      </c>
    </row>
    <row r="17">
      <c r="A17">
        <f>INDEX(resultados!$A$2:$ZZ$137, 11, MATCH($B$1, resultados!$A$1:$ZZ$1, 0))</f>
        <v/>
      </c>
      <c r="B17">
        <f>INDEX(resultados!$A$2:$ZZ$137, 11, MATCH($B$2, resultados!$A$1:$ZZ$1, 0))</f>
        <v/>
      </c>
      <c r="C17">
        <f>INDEX(resultados!$A$2:$ZZ$137, 11, MATCH($B$3, resultados!$A$1:$ZZ$1, 0))</f>
        <v/>
      </c>
    </row>
    <row r="18">
      <c r="A18">
        <f>INDEX(resultados!$A$2:$ZZ$137, 12, MATCH($B$1, resultados!$A$1:$ZZ$1, 0))</f>
        <v/>
      </c>
      <c r="B18">
        <f>INDEX(resultados!$A$2:$ZZ$137, 12, MATCH($B$2, resultados!$A$1:$ZZ$1, 0))</f>
        <v/>
      </c>
      <c r="C18">
        <f>INDEX(resultados!$A$2:$ZZ$137, 12, MATCH($B$3, resultados!$A$1:$ZZ$1, 0))</f>
        <v/>
      </c>
    </row>
    <row r="19">
      <c r="A19">
        <f>INDEX(resultados!$A$2:$ZZ$137, 13, MATCH($B$1, resultados!$A$1:$ZZ$1, 0))</f>
        <v/>
      </c>
      <c r="B19">
        <f>INDEX(resultados!$A$2:$ZZ$137, 13, MATCH($B$2, resultados!$A$1:$ZZ$1, 0))</f>
        <v/>
      </c>
      <c r="C19">
        <f>INDEX(resultados!$A$2:$ZZ$137, 13, MATCH($B$3, resultados!$A$1:$ZZ$1, 0))</f>
        <v/>
      </c>
    </row>
    <row r="20">
      <c r="A20">
        <f>INDEX(resultados!$A$2:$ZZ$137, 14, MATCH($B$1, resultados!$A$1:$ZZ$1, 0))</f>
        <v/>
      </c>
      <c r="B20">
        <f>INDEX(resultados!$A$2:$ZZ$137, 14, MATCH($B$2, resultados!$A$1:$ZZ$1, 0))</f>
        <v/>
      </c>
      <c r="C20">
        <f>INDEX(resultados!$A$2:$ZZ$137, 14, MATCH($B$3, resultados!$A$1:$ZZ$1, 0))</f>
        <v/>
      </c>
    </row>
    <row r="21">
      <c r="A21">
        <f>INDEX(resultados!$A$2:$ZZ$137, 15, MATCH($B$1, resultados!$A$1:$ZZ$1, 0))</f>
        <v/>
      </c>
      <c r="B21">
        <f>INDEX(resultados!$A$2:$ZZ$137, 15, MATCH($B$2, resultados!$A$1:$ZZ$1, 0))</f>
        <v/>
      </c>
      <c r="C21">
        <f>INDEX(resultados!$A$2:$ZZ$137, 15, MATCH($B$3, resultados!$A$1:$ZZ$1, 0))</f>
        <v/>
      </c>
    </row>
    <row r="22">
      <c r="A22">
        <f>INDEX(resultados!$A$2:$ZZ$137, 16, MATCH($B$1, resultados!$A$1:$ZZ$1, 0))</f>
        <v/>
      </c>
      <c r="B22">
        <f>INDEX(resultados!$A$2:$ZZ$137, 16, MATCH($B$2, resultados!$A$1:$ZZ$1, 0))</f>
        <v/>
      </c>
      <c r="C22">
        <f>INDEX(resultados!$A$2:$ZZ$137, 16, MATCH($B$3, resultados!$A$1:$ZZ$1, 0))</f>
        <v/>
      </c>
    </row>
    <row r="23">
      <c r="A23">
        <f>INDEX(resultados!$A$2:$ZZ$137, 17, MATCH($B$1, resultados!$A$1:$ZZ$1, 0))</f>
        <v/>
      </c>
      <c r="B23">
        <f>INDEX(resultados!$A$2:$ZZ$137, 17, MATCH($B$2, resultados!$A$1:$ZZ$1, 0))</f>
        <v/>
      </c>
      <c r="C23">
        <f>INDEX(resultados!$A$2:$ZZ$137, 17, MATCH($B$3, resultados!$A$1:$ZZ$1, 0))</f>
        <v/>
      </c>
    </row>
    <row r="24">
      <c r="A24">
        <f>INDEX(resultados!$A$2:$ZZ$137, 18, MATCH($B$1, resultados!$A$1:$ZZ$1, 0))</f>
        <v/>
      </c>
      <c r="B24">
        <f>INDEX(resultados!$A$2:$ZZ$137, 18, MATCH($B$2, resultados!$A$1:$ZZ$1, 0))</f>
        <v/>
      </c>
      <c r="C24">
        <f>INDEX(resultados!$A$2:$ZZ$137, 18, MATCH($B$3, resultados!$A$1:$ZZ$1, 0))</f>
        <v/>
      </c>
    </row>
    <row r="25">
      <c r="A25">
        <f>INDEX(resultados!$A$2:$ZZ$137, 19, MATCH($B$1, resultados!$A$1:$ZZ$1, 0))</f>
        <v/>
      </c>
      <c r="B25">
        <f>INDEX(resultados!$A$2:$ZZ$137, 19, MATCH($B$2, resultados!$A$1:$ZZ$1, 0))</f>
        <v/>
      </c>
      <c r="C25">
        <f>INDEX(resultados!$A$2:$ZZ$137, 19, MATCH($B$3, resultados!$A$1:$ZZ$1, 0))</f>
        <v/>
      </c>
    </row>
    <row r="26">
      <c r="A26">
        <f>INDEX(resultados!$A$2:$ZZ$137, 20, MATCH($B$1, resultados!$A$1:$ZZ$1, 0))</f>
        <v/>
      </c>
      <c r="B26">
        <f>INDEX(resultados!$A$2:$ZZ$137, 20, MATCH($B$2, resultados!$A$1:$ZZ$1, 0))</f>
        <v/>
      </c>
      <c r="C26">
        <f>INDEX(resultados!$A$2:$ZZ$137, 20, MATCH($B$3, resultados!$A$1:$ZZ$1, 0))</f>
        <v/>
      </c>
    </row>
    <row r="27">
      <c r="A27">
        <f>INDEX(resultados!$A$2:$ZZ$137, 21, MATCH($B$1, resultados!$A$1:$ZZ$1, 0))</f>
        <v/>
      </c>
      <c r="B27">
        <f>INDEX(resultados!$A$2:$ZZ$137, 21, MATCH($B$2, resultados!$A$1:$ZZ$1, 0))</f>
        <v/>
      </c>
      <c r="C27">
        <f>INDEX(resultados!$A$2:$ZZ$137, 21, MATCH($B$3, resultados!$A$1:$ZZ$1, 0))</f>
        <v/>
      </c>
    </row>
    <row r="28">
      <c r="A28">
        <f>INDEX(resultados!$A$2:$ZZ$137, 22, MATCH($B$1, resultados!$A$1:$ZZ$1, 0))</f>
        <v/>
      </c>
      <c r="B28">
        <f>INDEX(resultados!$A$2:$ZZ$137, 22, MATCH($B$2, resultados!$A$1:$ZZ$1, 0))</f>
        <v/>
      </c>
      <c r="C28">
        <f>INDEX(resultados!$A$2:$ZZ$137, 22, MATCH($B$3, resultados!$A$1:$ZZ$1, 0))</f>
        <v/>
      </c>
    </row>
    <row r="29">
      <c r="A29">
        <f>INDEX(resultados!$A$2:$ZZ$137, 23, MATCH($B$1, resultados!$A$1:$ZZ$1, 0))</f>
        <v/>
      </c>
      <c r="B29">
        <f>INDEX(resultados!$A$2:$ZZ$137, 23, MATCH($B$2, resultados!$A$1:$ZZ$1, 0))</f>
        <v/>
      </c>
      <c r="C29">
        <f>INDEX(resultados!$A$2:$ZZ$137, 23, MATCH($B$3, resultados!$A$1:$ZZ$1, 0))</f>
        <v/>
      </c>
    </row>
    <row r="30">
      <c r="A30">
        <f>INDEX(resultados!$A$2:$ZZ$137, 24, MATCH($B$1, resultados!$A$1:$ZZ$1, 0))</f>
        <v/>
      </c>
      <c r="B30">
        <f>INDEX(resultados!$A$2:$ZZ$137, 24, MATCH($B$2, resultados!$A$1:$ZZ$1, 0))</f>
        <v/>
      </c>
      <c r="C30">
        <f>INDEX(resultados!$A$2:$ZZ$137, 24, MATCH($B$3, resultados!$A$1:$ZZ$1, 0))</f>
        <v/>
      </c>
    </row>
    <row r="31">
      <c r="A31">
        <f>INDEX(resultados!$A$2:$ZZ$137, 25, MATCH($B$1, resultados!$A$1:$ZZ$1, 0))</f>
        <v/>
      </c>
      <c r="B31">
        <f>INDEX(resultados!$A$2:$ZZ$137, 25, MATCH($B$2, resultados!$A$1:$ZZ$1, 0))</f>
        <v/>
      </c>
      <c r="C31">
        <f>INDEX(resultados!$A$2:$ZZ$137, 25, MATCH($B$3, resultados!$A$1:$ZZ$1, 0))</f>
        <v/>
      </c>
    </row>
    <row r="32">
      <c r="A32">
        <f>INDEX(resultados!$A$2:$ZZ$137, 26, MATCH($B$1, resultados!$A$1:$ZZ$1, 0))</f>
        <v/>
      </c>
      <c r="B32">
        <f>INDEX(resultados!$A$2:$ZZ$137, 26, MATCH($B$2, resultados!$A$1:$ZZ$1, 0))</f>
        <v/>
      </c>
      <c r="C32">
        <f>INDEX(resultados!$A$2:$ZZ$137, 26, MATCH($B$3, resultados!$A$1:$ZZ$1, 0))</f>
        <v/>
      </c>
    </row>
    <row r="33">
      <c r="A33">
        <f>INDEX(resultados!$A$2:$ZZ$137, 27, MATCH($B$1, resultados!$A$1:$ZZ$1, 0))</f>
        <v/>
      </c>
      <c r="B33">
        <f>INDEX(resultados!$A$2:$ZZ$137, 27, MATCH($B$2, resultados!$A$1:$ZZ$1, 0))</f>
        <v/>
      </c>
      <c r="C33">
        <f>INDEX(resultados!$A$2:$ZZ$137, 27, MATCH($B$3, resultados!$A$1:$ZZ$1, 0))</f>
        <v/>
      </c>
    </row>
    <row r="34">
      <c r="A34">
        <f>INDEX(resultados!$A$2:$ZZ$137, 28, MATCH($B$1, resultados!$A$1:$ZZ$1, 0))</f>
        <v/>
      </c>
      <c r="B34">
        <f>INDEX(resultados!$A$2:$ZZ$137, 28, MATCH($B$2, resultados!$A$1:$ZZ$1, 0))</f>
        <v/>
      </c>
      <c r="C34">
        <f>INDEX(resultados!$A$2:$ZZ$137, 28, MATCH($B$3, resultados!$A$1:$ZZ$1, 0))</f>
        <v/>
      </c>
    </row>
    <row r="35">
      <c r="A35">
        <f>INDEX(resultados!$A$2:$ZZ$137, 29, MATCH($B$1, resultados!$A$1:$ZZ$1, 0))</f>
        <v/>
      </c>
      <c r="B35">
        <f>INDEX(resultados!$A$2:$ZZ$137, 29, MATCH($B$2, resultados!$A$1:$ZZ$1, 0))</f>
        <v/>
      </c>
      <c r="C35">
        <f>INDEX(resultados!$A$2:$ZZ$137, 29, MATCH($B$3, resultados!$A$1:$ZZ$1, 0))</f>
        <v/>
      </c>
    </row>
    <row r="36">
      <c r="A36">
        <f>INDEX(resultados!$A$2:$ZZ$137, 30, MATCH($B$1, resultados!$A$1:$ZZ$1, 0))</f>
        <v/>
      </c>
      <c r="B36">
        <f>INDEX(resultados!$A$2:$ZZ$137, 30, MATCH($B$2, resultados!$A$1:$ZZ$1, 0))</f>
        <v/>
      </c>
      <c r="C36">
        <f>INDEX(resultados!$A$2:$ZZ$137, 30, MATCH($B$3, resultados!$A$1:$ZZ$1, 0))</f>
        <v/>
      </c>
    </row>
    <row r="37">
      <c r="A37">
        <f>INDEX(resultados!$A$2:$ZZ$137, 31, MATCH($B$1, resultados!$A$1:$ZZ$1, 0))</f>
        <v/>
      </c>
      <c r="B37">
        <f>INDEX(resultados!$A$2:$ZZ$137, 31, MATCH($B$2, resultados!$A$1:$ZZ$1, 0))</f>
        <v/>
      </c>
      <c r="C37">
        <f>INDEX(resultados!$A$2:$ZZ$137, 31, MATCH($B$3, resultados!$A$1:$ZZ$1, 0))</f>
        <v/>
      </c>
    </row>
    <row r="38">
      <c r="A38">
        <f>INDEX(resultados!$A$2:$ZZ$137, 32, MATCH($B$1, resultados!$A$1:$ZZ$1, 0))</f>
        <v/>
      </c>
      <c r="B38">
        <f>INDEX(resultados!$A$2:$ZZ$137, 32, MATCH($B$2, resultados!$A$1:$ZZ$1, 0))</f>
        <v/>
      </c>
      <c r="C38">
        <f>INDEX(resultados!$A$2:$ZZ$137, 32, MATCH($B$3, resultados!$A$1:$ZZ$1, 0))</f>
        <v/>
      </c>
    </row>
    <row r="39">
      <c r="A39">
        <f>INDEX(resultados!$A$2:$ZZ$137, 33, MATCH($B$1, resultados!$A$1:$ZZ$1, 0))</f>
        <v/>
      </c>
      <c r="B39">
        <f>INDEX(resultados!$A$2:$ZZ$137, 33, MATCH($B$2, resultados!$A$1:$ZZ$1, 0))</f>
        <v/>
      </c>
      <c r="C39">
        <f>INDEX(resultados!$A$2:$ZZ$137, 33, MATCH($B$3, resultados!$A$1:$ZZ$1, 0))</f>
        <v/>
      </c>
    </row>
    <row r="40">
      <c r="A40">
        <f>INDEX(resultados!$A$2:$ZZ$137, 34, MATCH($B$1, resultados!$A$1:$ZZ$1, 0))</f>
        <v/>
      </c>
      <c r="B40">
        <f>INDEX(resultados!$A$2:$ZZ$137, 34, MATCH($B$2, resultados!$A$1:$ZZ$1, 0))</f>
        <v/>
      </c>
      <c r="C40">
        <f>INDEX(resultados!$A$2:$ZZ$137, 34, MATCH($B$3, resultados!$A$1:$ZZ$1, 0))</f>
        <v/>
      </c>
    </row>
    <row r="41">
      <c r="A41">
        <f>INDEX(resultados!$A$2:$ZZ$137, 35, MATCH($B$1, resultados!$A$1:$ZZ$1, 0))</f>
        <v/>
      </c>
      <c r="B41">
        <f>INDEX(resultados!$A$2:$ZZ$137, 35, MATCH($B$2, resultados!$A$1:$ZZ$1, 0))</f>
        <v/>
      </c>
      <c r="C41">
        <f>INDEX(resultados!$A$2:$ZZ$137, 35, MATCH($B$3, resultados!$A$1:$ZZ$1, 0))</f>
        <v/>
      </c>
    </row>
    <row r="42">
      <c r="A42">
        <f>INDEX(resultados!$A$2:$ZZ$137, 36, MATCH($B$1, resultados!$A$1:$ZZ$1, 0))</f>
        <v/>
      </c>
      <c r="B42">
        <f>INDEX(resultados!$A$2:$ZZ$137, 36, MATCH($B$2, resultados!$A$1:$ZZ$1, 0))</f>
        <v/>
      </c>
      <c r="C42">
        <f>INDEX(resultados!$A$2:$ZZ$137, 36, MATCH($B$3, resultados!$A$1:$ZZ$1, 0))</f>
        <v/>
      </c>
    </row>
    <row r="43">
      <c r="A43">
        <f>INDEX(resultados!$A$2:$ZZ$137, 37, MATCH($B$1, resultados!$A$1:$ZZ$1, 0))</f>
        <v/>
      </c>
      <c r="B43">
        <f>INDEX(resultados!$A$2:$ZZ$137, 37, MATCH($B$2, resultados!$A$1:$ZZ$1, 0))</f>
        <v/>
      </c>
      <c r="C43">
        <f>INDEX(resultados!$A$2:$ZZ$137, 37, MATCH($B$3, resultados!$A$1:$ZZ$1, 0))</f>
        <v/>
      </c>
    </row>
    <row r="44">
      <c r="A44">
        <f>INDEX(resultados!$A$2:$ZZ$137, 38, MATCH($B$1, resultados!$A$1:$ZZ$1, 0))</f>
        <v/>
      </c>
      <c r="B44">
        <f>INDEX(resultados!$A$2:$ZZ$137, 38, MATCH($B$2, resultados!$A$1:$ZZ$1, 0))</f>
        <v/>
      </c>
      <c r="C44">
        <f>INDEX(resultados!$A$2:$ZZ$137, 38, MATCH($B$3, resultados!$A$1:$ZZ$1, 0))</f>
        <v/>
      </c>
    </row>
    <row r="45">
      <c r="A45">
        <f>INDEX(resultados!$A$2:$ZZ$137, 39, MATCH($B$1, resultados!$A$1:$ZZ$1, 0))</f>
        <v/>
      </c>
      <c r="B45">
        <f>INDEX(resultados!$A$2:$ZZ$137, 39, MATCH($B$2, resultados!$A$1:$ZZ$1, 0))</f>
        <v/>
      </c>
      <c r="C45">
        <f>INDEX(resultados!$A$2:$ZZ$137, 39, MATCH($B$3, resultados!$A$1:$ZZ$1, 0))</f>
        <v/>
      </c>
    </row>
    <row r="46">
      <c r="A46">
        <f>INDEX(resultados!$A$2:$ZZ$137, 40, MATCH($B$1, resultados!$A$1:$ZZ$1, 0))</f>
        <v/>
      </c>
      <c r="B46">
        <f>INDEX(resultados!$A$2:$ZZ$137, 40, MATCH($B$2, resultados!$A$1:$ZZ$1, 0))</f>
        <v/>
      </c>
      <c r="C46">
        <f>INDEX(resultados!$A$2:$ZZ$137, 40, MATCH($B$3, resultados!$A$1:$ZZ$1, 0))</f>
        <v/>
      </c>
    </row>
    <row r="47">
      <c r="A47">
        <f>INDEX(resultados!$A$2:$ZZ$137, 41, MATCH($B$1, resultados!$A$1:$ZZ$1, 0))</f>
        <v/>
      </c>
      <c r="B47">
        <f>INDEX(resultados!$A$2:$ZZ$137, 41, MATCH($B$2, resultados!$A$1:$ZZ$1, 0))</f>
        <v/>
      </c>
      <c r="C47">
        <f>INDEX(resultados!$A$2:$ZZ$137, 41, MATCH($B$3, resultados!$A$1:$ZZ$1, 0))</f>
        <v/>
      </c>
    </row>
    <row r="48">
      <c r="A48">
        <f>INDEX(resultados!$A$2:$ZZ$137, 42, MATCH($B$1, resultados!$A$1:$ZZ$1, 0))</f>
        <v/>
      </c>
      <c r="B48">
        <f>INDEX(resultados!$A$2:$ZZ$137, 42, MATCH($B$2, resultados!$A$1:$ZZ$1, 0))</f>
        <v/>
      </c>
      <c r="C48">
        <f>INDEX(resultados!$A$2:$ZZ$137, 42, MATCH($B$3, resultados!$A$1:$ZZ$1, 0))</f>
        <v/>
      </c>
    </row>
    <row r="49">
      <c r="A49">
        <f>INDEX(resultados!$A$2:$ZZ$137, 43, MATCH($B$1, resultados!$A$1:$ZZ$1, 0))</f>
        <v/>
      </c>
      <c r="B49">
        <f>INDEX(resultados!$A$2:$ZZ$137, 43, MATCH($B$2, resultados!$A$1:$ZZ$1, 0))</f>
        <v/>
      </c>
      <c r="C49">
        <f>INDEX(resultados!$A$2:$ZZ$137, 43, MATCH($B$3, resultados!$A$1:$ZZ$1, 0))</f>
        <v/>
      </c>
    </row>
    <row r="50">
      <c r="A50">
        <f>INDEX(resultados!$A$2:$ZZ$137, 44, MATCH($B$1, resultados!$A$1:$ZZ$1, 0))</f>
        <v/>
      </c>
      <c r="B50">
        <f>INDEX(resultados!$A$2:$ZZ$137, 44, MATCH($B$2, resultados!$A$1:$ZZ$1, 0))</f>
        <v/>
      </c>
      <c r="C50">
        <f>INDEX(resultados!$A$2:$ZZ$137, 44, MATCH($B$3, resultados!$A$1:$ZZ$1, 0))</f>
        <v/>
      </c>
    </row>
    <row r="51">
      <c r="A51">
        <f>INDEX(resultados!$A$2:$ZZ$137, 45, MATCH($B$1, resultados!$A$1:$ZZ$1, 0))</f>
        <v/>
      </c>
      <c r="B51">
        <f>INDEX(resultados!$A$2:$ZZ$137, 45, MATCH($B$2, resultados!$A$1:$ZZ$1, 0))</f>
        <v/>
      </c>
      <c r="C51">
        <f>INDEX(resultados!$A$2:$ZZ$137, 45, MATCH($B$3, resultados!$A$1:$ZZ$1, 0))</f>
        <v/>
      </c>
    </row>
    <row r="52">
      <c r="A52">
        <f>INDEX(resultados!$A$2:$ZZ$137, 46, MATCH($B$1, resultados!$A$1:$ZZ$1, 0))</f>
        <v/>
      </c>
      <c r="B52">
        <f>INDEX(resultados!$A$2:$ZZ$137, 46, MATCH($B$2, resultados!$A$1:$ZZ$1, 0))</f>
        <v/>
      </c>
      <c r="C52">
        <f>INDEX(resultados!$A$2:$ZZ$137, 46, MATCH($B$3, resultados!$A$1:$ZZ$1, 0))</f>
        <v/>
      </c>
    </row>
    <row r="53">
      <c r="A53">
        <f>INDEX(resultados!$A$2:$ZZ$137, 47, MATCH($B$1, resultados!$A$1:$ZZ$1, 0))</f>
        <v/>
      </c>
      <c r="B53">
        <f>INDEX(resultados!$A$2:$ZZ$137, 47, MATCH($B$2, resultados!$A$1:$ZZ$1, 0))</f>
        <v/>
      </c>
      <c r="C53">
        <f>INDEX(resultados!$A$2:$ZZ$137, 47, MATCH($B$3, resultados!$A$1:$ZZ$1, 0))</f>
        <v/>
      </c>
    </row>
    <row r="54">
      <c r="A54">
        <f>INDEX(resultados!$A$2:$ZZ$137, 48, MATCH($B$1, resultados!$A$1:$ZZ$1, 0))</f>
        <v/>
      </c>
      <c r="B54">
        <f>INDEX(resultados!$A$2:$ZZ$137, 48, MATCH($B$2, resultados!$A$1:$ZZ$1, 0))</f>
        <v/>
      </c>
      <c r="C54">
        <f>INDEX(resultados!$A$2:$ZZ$137, 48, MATCH($B$3, resultados!$A$1:$ZZ$1, 0))</f>
        <v/>
      </c>
    </row>
    <row r="55">
      <c r="A55">
        <f>INDEX(resultados!$A$2:$ZZ$137, 49, MATCH($B$1, resultados!$A$1:$ZZ$1, 0))</f>
        <v/>
      </c>
      <c r="B55">
        <f>INDEX(resultados!$A$2:$ZZ$137, 49, MATCH($B$2, resultados!$A$1:$ZZ$1, 0))</f>
        <v/>
      </c>
      <c r="C55">
        <f>INDEX(resultados!$A$2:$ZZ$137, 49, MATCH($B$3, resultados!$A$1:$ZZ$1, 0))</f>
        <v/>
      </c>
    </row>
    <row r="56">
      <c r="A56">
        <f>INDEX(resultados!$A$2:$ZZ$137, 50, MATCH($B$1, resultados!$A$1:$ZZ$1, 0))</f>
        <v/>
      </c>
      <c r="B56">
        <f>INDEX(resultados!$A$2:$ZZ$137, 50, MATCH($B$2, resultados!$A$1:$ZZ$1, 0))</f>
        <v/>
      </c>
      <c r="C56">
        <f>INDEX(resultados!$A$2:$ZZ$137, 50, MATCH($B$3, resultados!$A$1:$ZZ$1, 0))</f>
        <v/>
      </c>
    </row>
    <row r="57">
      <c r="A57">
        <f>INDEX(resultados!$A$2:$ZZ$137, 51, MATCH($B$1, resultados!$A$1:$ZZ$1, 0))</f>
        <v/>
      </c>
      <c r="B57">
        <f>INDEX(resultados!$A$2:$ZZ$137, 51, MATCH($B$2, resultados!$A$1:$ZZ$1, 0))</f>
        <v/>
      </c>
      <c r="C57">
        <f>INDEX(resultados!$A$2:$ZZ$137, 51, MATCH($B$3, resultados!$A$1:$ZZ$1, 0))</f>
        <v/>
      </c>
    </row>
    <row r="58">
      <c r="A58">
        <f>INDEX(resultados!$A$2:$ZZ$137, 52, MATCH($B$1, resultados!$A$1:$ZZ$1, 0))</f>
        <v/>
      </c>
      <c r="B58">
        <f>INDEX(resultados!$A$2:$ZZ$137, 52, MATCH($B$2, resultados!$A$1:$ZZ$1, 0))</f>
        <v/>
      </c>
      <c r="C58">
        <f>INDEX(resultados!$A$2:$ZZ$137, 52, MATCH($B$3, resultados!$A$1:$ZZ$1, 0))</f>
        <v/>
      </c>
    </row>
    <row r="59">
      <c r="A59">
        <f>INDEX(resultados!$A$2:$ZZ$137, 53, MATCH($B$1, resultados!$A$1:$ZZ$1, 0))</f>
        <v/>
      </c>
      <c r="B59">
        <f>INDEX(resultados!$A$2:$ZZ$137, 53, MATCH($B$2, resultados!$A$1:$ZZ$1, 0))</f>
        <v/>
      </c>
      <c r="C59">
        <f>INDEX(resultados!$A$2:$ZZ$137, 53, MATCH($B$3, resultados!$A$1:$ZZ$1, 0))</f>
        <v/>
      </c>
    </row>
    <row r="60">
      <c r="A60">
        <f>INDEX(resultados!$A$2:$ZZ$137, 54, MATCH($B$1, resultados!$A$1:$ZZ$1, 0))</f>
        <v/>
      </c>
      <c r="B60">
        <f>INDEX(resultados!$A$2:$ZZ$137, 54, MATCH($B$2, resultados!$A$1:$ZZ$1, 0))</f>
        <v/>
      </c>
      <c r="C60">
        <f>INDEX(resultados!$A$2:$ZZ$137, 54, MATCH($B$3, resultados!$A$1:$ZZ$1, 0))</f>
        <v/>
      </c>
    </row>
    <row r="61">
      <c r="A61">
        <f>INDEX(resultados!$A$2:$ZZ$137, 55, MATCH($B$1, resultados!$A$1:$ZZ$1, 0))</f>
        <v/>
      </c>
      <c r="B61">
        <f>INDEX(resultados!$A$2:$ZZ$137, 55, MATCH($B$2, resultados!$A$1:$ZZ$1, 0))</f>
        <v/>
      </c>
      <c r="C61">
        <f>INDEX(resultados!$A$2:$ZZ$137, 55, MATCH($B$3, resultados!$A$1:$ZZ$1, 0))</f>
        <v/>
      </c>
    </row>
    <row r="62">
      <c r="A62">
        <f>INDEX(resultados!$A$2:$ZZ$137, 56, MATCH($B$1, resultados!$A$1:$ZZ$1, 0))</f>
        <v/>
      </c>
      <c r="B62">
        <f>INDEX(resultados!$A$2:$ZZ$137, 56, MATCH($B$2, resultados!$A$1:$ZZ$1, 0))</f>
        <v/>
      </c>
      <c r="C62">
        <f>INDEX(resultados!$A$2:$ZZ$137, 56, MATCH($B$3, resultados!$A$1:$ZZ$1, 0))</f>
        <v/>
      </c>
    </row>
    <row r="63">
      <c r="A63">
        <f>INDEX(resultados!$A$2:$ZZ$137, 57, MATCH($B$1, resultados!$A$1:$ZZ$1, 0))</f>
        <v/>
      </c>
      <c r="B63">
        <f>INDEX(resultados!$A$2:$ZZ$137, 57, MATCH($B$2, resultados!$A$1:$ZZ$1, 0))</f>
        <v/>
      </c>
      <c r="C63">
        <f>INDEX(resultados!$A$2:$ZZ$137, 57, MATCH($B$3, resultados!$A$1:$ZZ$1, 0))</f>
        <v/>
      </c>
    </row>
    <row r="64">
      <c r="A64">
        <f>INDEX(resultados!$A$2:$ZZ$137, 58, MATCH($B$1, resultados!$A$1:$ZZ$1, 0))</f>
        <v/>
      </c>
      <c r="B64">
        <f>INDEX(resultados!$A$2:$ZZ$137, 58, MATCH($B$2, resultados!$A$1:$ZZ$1, 0))</f>
        <v/>
      </c>
      <c r="C64">
        <f>INDEX(resultados!$A$2:$ZZ$137, 58, MATCH($B$3, resultados!$A$1:$ZZ$1, 0))</f>
        <v/>
      </c>
    </row>
    <row r="65">
      <c r="A65">
        <f>INDEX(resultados!$A$2:$ZZ$137, 59, MATCH($B$1, resultados!$A$1:$ZZ$1, 0))</f>
        <v/>
      </c>
      <c r="B65">
        <f>INDEX(resultados!$A$2:$ZZ$137, 59, MATCH($B$2, resultados!$A$1:$ZZ$1, 0))</f>
        <v/>
      </c>
      <c r="C65">
        <f>INDEX(resultados!$A$2:$ZZ$137, 59, MATCH($B$3, resultados!$A$1:$ZZ$1, 0))</f>
        <v/>
      </c>
    </row>
    <row r="66">
      <c r="A66">
        <f>INDEX(resultados!$A$2:$ZZ$137, 60, MATCH($B$1, resultados!$A$1:$ZZ$1, 0))</f>
        <v/>
      </c>
      <c r="B66">
        <f>INDEX(resultados!$A$2:$ZZ$137, 60, MATCH($B$2, resultados!$A$1:$ZZ$1, 0))</f>
        <v/>
      </c>
      <c r="C66">
        <f>INDEX(resultados!$A$2:$ZZ$137, 60, MATCH($B$3, resultados!$A$1:$ZZ$1, 0))</f>
        <v/>
      </c>
    </row>
    <row r="67">
      <c r="A67">
        <f>INDEX(resultados!$A$2:$ZZ$137, 61, MATCH($B$1, resultados!$A$1:$ZZ$1, 0))</f>
        <v/>
      </c>
      <c r="B67">
        <f>INDEX(resultados!$A$2:$ZZ$137, 61, MATCH($B$2, resultados!$A$1:$ZZ$1, 0))</f>
        <v/>
      </c>
      <c r="C67">
        <f>INDEX(resultados!$A$2:$ZZ$137, 61, MATCH($B$3, resultados!$A$1:$ZZ$1, 0))</f>
        <v/>
      </c>
    </row>
    <row r="68">
      <c r="A68">
        <f>INDEX(resultados!$A$2:$ZZ$137, 62, MATCH($B$1, resultados!$A$1:$ZZ$1, 0))</f>
        <v/>
      </c>
      <c r="B68">
        <f>INDEX(resultados!$A$2:$ZZ$137, 62, MATCH($B$2, resultados!$A$1:$ZZ$1, 0))</f>
        <v/>
      </c>
      <c r="C68">
        <f>INDEX(resultados!$A$2:$ZZ$137, 62, MATCH($B$3, resultados!$A$1:$ZZ$1, 0))</f>
        <v/>
      </c>
    </row>
    <row r="69">
      <c r="A69">
        <f>INDEX(resultados!$A$2:$ZZ$137, 63, MATCH($B$1, resultados!$A$1:$ZZ$1, 0))</f>
        <v/>
      </c>
      <c r="B69">
        <f>INDEX(resultados!$A$2:$ZZ$137, 63, MATCH($B$2, resultados!$A$1:$ZZ$1, 0))</f>
        <v/>
      </c>
      <c r="C69">
        <f>INDEX(resultados!$A$2:$ZZ$137, 63, MATCH($B$3, resultados!$A$1:$ZZ$1, 0))</f>
        <v/>
      </c>
    </row>
    <row r="70">
      <c r="A70">
        <f>INDEX(resultados!$A$2:$ZZ$137, 64, MATCH($B$1, resultados!$A$1:$ZZ$1, 0))</f>
        <v/>
      </c>
      <c r="B70">
        <f>INDEX(resultados!$A$2:$ZZ$137, 64, MATCH($B$2, resultados!$A$1:$ZZ$1, 0))</f>
        <v/>
      </c>
      <c r="C70">
        <f>INDEX(resultados!$A$2:$ZZ$137, 64, MATCH($B$3, resultados!$A$1:$ZZ$1, 0))</f>
        <v/>
      </c>
    </row>
    <row r="71">
      <c r="A71">
        <f>INDEX(resultados!$A$2:$ZZ$137, 65, MATCH($B$1, resultados!$A$1:$ZZ$1, 0))</f>
        <v/>
      </c>
      <c r="B71">
        <f>INDEX(resultados!$A$2:$ZZ$137, 65, MATCH($B$2, resultados!$A$1:$ZZ$1, 0))</f>
        <v/>
      </c>
      <c r="C71">
        <f>INDEX(resultados!$A$2:$ZZ$137, 65, MATCH($B$3, resultados!$A$1:$ZZ$1, 0))</f>
        <v/>
      </c>
    </row>
    <row r="72">
      <c r="A72">
        <f>INDEX(resultados!$A$2:$ZZ$137, 66, MATCH($B$1, resultados!$A$1:$ZZ$1, 0))</f>
        <v/>
      </c>
      <c r="B72">
        <f>INDEX(resultados!$A$2:$ZZ$137, 66, MATCH($B$2, resultados!$A$1:$ZZ$1, 0))</f>
        <v/>
      </c>
      <c r="C72">
        <f>INDEX(resultados!$A$2:$ZZ$137, 66, MATCH($B$3, resultados!$A$1:$ZZ$1, 0))</f>
        <v/>
      </c>
    </row>
    <row r="73">
      <c r="A73">
        <f>INDEX(resultados!$A$2:$ZZ$137, 67, MATCH($B$1, resultados!$A$1:$ZZ$1, 0))</f>
        <v/>
      </c>
      <c r="B73">
        <f>INDEX(resultados!$A$2:$ZZ$137, 67, MATCH($B$2, resultados!$A$1:$ZZ$1, 0))</f>
        <v/>
      </c>
      <c r="C73">
        <f>INDEX(resultados!$A$2:$ZZ$137, 67, MATCH($B$3, resultados!$A$1:$ZZ$1, 0))</f>
        <v/>
      </c>
    </row>
    <row r="74">
      <c r="A74">
        <f>INDEX(resultados!$A$2:$ZZ$137, 68, MATCH($B$1, resultados!$A$1:$ZZ$1, 0))</f>
        <v/>
      </c>
      <c r="B74">
        <f>INDEX(resultados!$A$2:$ZZ$137, 68, MATCH($B$2, resultados!$A$1:$ZZ$1, 0))</f>
        <v/>
      </c>
      <c r="C74">
        <f>INDEX(resultados!$A$2:$ZZ$137, 68, MATCH($B$3, resultados!$A$1:$ZZ$1, 0))</f>
        <v/>
      </c>
    </row>
    <row r="75">
      <c r="A75">
        <f>INDEX(resultados!$A$2:$ZZ$137, 69, MATCH($B$1, resultados!$A$1:$ZZ$1, 0))</f>
        <v/>
      </c>
      <c r="B75">
        <f>INDEX(resultados!$A$2:$ZZ$137, 69, MATCH($B$2, resultados!$A$1:$ZZ$1, 0))</f>
        <v/>
      </c>
      <c r="C75">
        <f>INDEX(resultados!$A$2:$ZZ$137, 69, MATCH($B$3, resultados!$A$1:$ZZ$1, 0))</f>
        <v/>
      </c>
    </row>
    <row r="76">
      <c r="A76">
        <f>INDEX(resultados!$A$2:$ZZ$137, 70, MATCH($B$1, resultados!$A$1:$ZZ$1, 0))</f>
        <v/>
      </c>
      <c r="B76">
        <f>INDEX(resultados!$A$2:$ZZ$137, 70, MATCH($B$2, resultados!$A$1:$ZZ$1, 0))</f>
        <v/>
      </c>
      <c r="C76">
        <f>INDEX(resultados!$A$2:$ZZ$137, 70, MATCH($B$3, resultados!$A$1:$ZZ$1, 0))</f>
        <v/>
      </c>
    </row>
    <row r="77">
      <c r="A77">
        <f>INDEX(resultados!$A$2:$ZZ$137, 71, MATCH($B$1, resultados!$A$1:$ZZ$1, 0))</f>
        <v/>
      </c>
      <c r="B77">
        <f>INDEX(resultados!$A$2:$ZZ$137, 71, MATCH($B$2, resultados!$A$1:$ZZ$1, 0))</f>
        <v/>
      </c>
      <c r="C77">
        <f>INDEX(resultados!$A$2:$ZZ$137, 71, MATCH($B$3, resultados!$A$1:$ZZ$1, 0))</f>
        <v/>
      </c>
    </row>
    <row r="78">
      <c r="A78">
        <f>INDEX(resultados!$A$2:$ZZ$137, 72, MATCH($B$1, resultados!$A$1:$ZZ$1, 0))</f>
        <v/>
      </c>
      <c r="B78">
        <f>INDEX(resultados!$A$2:$ZZ$137, 72, MATCH($B$2, resultados!$A$1:$ZZ$1, 0))</f>
        <v/>
      </c>
      <c r="C78">
        <f>INDEX(resultados!$A$2:$ZZ$137, 72, MATCH($B$3, resultados!$A$1:$ZZ$1, 0))</f>
        <v/>
      </c>
    </row>
    <row r="79">
      <c r="A79">
        <f>INDEX(resultados!$A$2:$ZZ$137, 73, MATCH($B$1, resultados!$A$1:$ZZ$1, 0))</f>
        <v/>
      </c>
      <c r="B79">
        <f>INDEX(resultados!$A$2:$ZZ$137, 73, MATCH($B$2, resultados!$A$1:$ZZ$1, 0))</f>
        <v/>
      </c>
      <c r="C79">
        <f>INDEX(resultados!$A$2:$ZZ$137, 73, MATCH($B$3, resultados!$A$1:$ZZ$1, 0))</f>
        <v/>
      </c>
    </row>
    <row r="80">
      <c r="A80">
        <f>INDEX(resultados!$A$2:$ZZ$137, 74, MATCH($B$1, resultados!$A$1:$ZZ$1, 0))</f>
        <v/>
      </c>
      <c r="B80">
        <f>INDEX(resultados!$A$2:$ZZ$137, 74, MATCH($B$2, resultados!$A$1:$ZZ$1, 0))</f>
        <v/>
      </c>
      <c r="C80">
        <f>INDEX(resultados!$A$2:$ZZ$137, 74, MATCH($B$3, resultados!$A$1:$ZZ$1, 0))</f>
        <v/>
      </c>
    </row>
    <row r="81">
      <c r="A81">
        <f>INDEX(resultados!$A$2:$ZZ$137, 75, MATCH($B$1, resultados!$A$1:$ZZ$1, 0))</f>
        <v/>
      </c>
      <c r="B81">
        <f>INDEX(resultados!$A$2:$ZZ$137, 75, MATCH($B$2, resultados!$A$1:$ZZ$1, 0))</f>
        <v/>
      </c>
      <c r="C81">
        <f>INDEX(resultados!$A$2:$ZZ$137, 75, MATCH($B$3, resultados!$A$1:$ZZ$1, 0))</f>
        <v/>
      </c>
    </row>
    <row r="82">
      <c r="A82">
        <f>INDEX(resultados!$A$2:$ZZ$137, 76, MATCH($B$1, resultados!$A$1:$ZZ$1, 0))</f>
        <v/>
      </c>
      <c r="B82">
        <f>INDEX(resultados!$A$2:$ZZ$137, 76, MATCH($B$2, resultados!$A$1:$ZZ$1, 0))</f>
        <v/>
      </c>
      <c r="C82">
        <f>INDEX(resultados!$A$2:$ZZ$137, 76, MATCH($B$3, resultados!$A$1:$ZZ$1, 0))</f>
        <v/>
      </c>
    </row>
    <row r="83">
      <c r="A83">
        <f>INDEX(resultados!$A$2:$ZZ$137, 77, MATCH($B$1, resultados!$A$1:$ZZ$1, 0))</f>
        <v/>
      </c>
      <c r="B83">
        <f>INDEX(resultados!$A$2:$ZZ$137, 77, MATCH($B$2, resultados!$A$1:$ZZ$1, 0))</f>
        <v/>
      </c>
      <c r="C83">
        <f>INDEX(resultados!$A$2:$ZZ$137, 77, MATCH($B$3, resultados!$A$1:$ZZ$1, 0))</f>
        <v/>
      </c>
    </row>
    <row r="84">
      <c r="A84">
        <f>INDEX(resultados!$A$2:$ZZ$137, 78, MATCH($B$1, resultados!$A$1:$ZZ$1, 0))</f>
        <v/>
      </c>
      <c r="B84">
        <f>INDEX(resultados!$A$2:$ZZ$137, 78, MATCH($B$2, resultados!$A$1:$ZZ$1, 0))</f>
        <v/>
      </c>
      <c r="C84">
        <f>INDEX(resultados!$A$2:$ZZ$137, 78, MATCH($B$3, resultados!$A$1:$ZZ$1, 0))</f>
        <v/>
      </c>
    </row>
    <row r="85">
      <c r="A85">
        <f>INDEX(resultados!$A$2:$ZZ$137, 79, MATCH($B$1, resultados!$A$1:$ZZ$1, 0))</f>
        <v/>
      </c>
      <c r="B85">
        <f>INDEX(resultados!$A$2:$ZZ$137, 79, MATCH($B$2, resultados!$A$1:$ZZ$1, 0))</f>
        <v/>
      </c>
      <c r="C85">
        <f>INDEX(resultados!$A$2:$ZZ$137, 79, MATCH($B$3, resultados!$A$1:$ZZ$1, 0))</f>
        <v/>
      </c>
    </row>
    <row r="86">
      <c r="A86">
        <f>INDEX(resultados!$A$2:$ZZ$137, 80, MATCH($B$1, resultados!$A$1:$ZZ$1, 0))</f>
        <v/>
      </c>
      <c r="B86">
        <f>INDEX(resultados!$A$2:$ZZ$137, 80, MATCH($B$2, resultados!$A$1:$ZZ$1, 0))</f>
        <v/>
      </c>
      <c r="C86">
        <f>INDEX(resultados!$A$2:$ZZ$137, 80, MATCH($B$3, resultados!$A$1:$ZZ$1, 0))</f>
        <v/>
      </c>
    </row>
    <row r="87">
      <c r="A87">
        <f>INDEX(resultados!$A$2:$ZZ$137, 81, MATCH($B$1, resultados!$A$1:$ZZ$1, 0))</f>
        <v/>
      </c>
      <c r="B87">
        <f>INDEX(resultados!$A$2:$ZZ$137, 81, MATCH($B$2, resultados!$A$1:$ZZ$1, 0))</f>
        <v/>
      </c>
      <c r="C87">
        <f>INDEX(resultados!$A$2:$ZZ$137, 81, MATCH($B$3, resultados!$A$1:$ZZ$1, 0))</f>
        <v/>
      </c>
    </row>
    <row r="88">
      <c r="A88">
        <f>INDEX(resultados!$A$2:$ZZ$137, 82, MATCH($B$1, resultados!$A$1:$ZZ$1, 0))</f>
        <v/>
      </c>
      <c r="B88">
        <f>INDEX(resultados!$A$2:$ZZ$137, 82, MATCH($B$2, resultados!$A$1:$ZZ$1, 0))</f>
        <v/>
      </c>
      <c r="C88">
        <f>INDEX(resultados!$A$2:$ZZ$137, 82, MATCH($B$3, resultados!$A$1:$ZZ$1, 0))</f>
        <v/>
      </c>
    </row>
    <row r="89">
      <c r="A89">
        <f>INDEX(resultados!$A$2:$ZZ$137, 83, MATCH($B$1, resultados!$A$1:$ZZ$1, 0))</f>
        <v/>
      </c>
      <c r="B89">
        <f>INDEX(resultados!$A$2:$ZZ$137, 83, MATCH($B$2, resultados!$A$1:$ZZ$1, 0))</f>
        <v/>
      </c>
      <c r="C89">
        <f>INDEX(resultados!$A$2:$ZZ$137, 83, MATCH($B$3, resultados!$A$1:$ZZ$1, 0))</f>
        <v/>
      </c>
    </row>
    <row r="90">
      <c r="A90">
        <f>INDEX(resultados!$A$2:$ZZ$137, 84, MATCH($B$1, resultados!$A$1:$ZZ$1, 0))</f>
        <v/>
      </c>
      <c r="B90">
        <f>INDEX(resultados!$A$2:$ZZ$137, 84, MATCH($B$2, resultados!$A$1:$ZZ$1, 0))</f>
        <v/>
      </c>
      <c r="C90">
        <f>INDEX(resultados!$A$2:$ZZ$137, 84, MATCH($B$3, resultados!$A$1:$ZZ$1, 0))</f>
        <v/>
      </c>
    </row>
    <row r="91">
      <c r="A91">
        <f>INDEX(resultados!$A$2:$ZZ$137, 85, MATCH($B$1, resultados!$A$1:$ZZ$1, 0))</f>
        <v/>
      </c>
      <c r="B91">
        <f>INDEX(resultados!$A$2:$ZZ$137, 85, MATCH($B$2, resultados!$A$1:$ZZ$1, 0))</f>
        <v/>
      </c>
      <c r="C91">
        <f>INDEX(resultados!$A$2:$ZZ$137, 85, MATCH($B$3, resultados!$A$1:$ZZ$1, 0))</f>
        <v/>
      </c>
    </row>
    <row r="92">
      <c r="A92">
        <f>INDEX(resultados!$A$2:$ZZ$137, 86, MATCH($B$1, resultados!$A$1:$ZZ$1, 0))</f>
        <v/>
      </c>
      <c r="B92">
        <f>INDEX(resultados!$A$2:$ZZ$137, 86, MATCH($B$2, resultados!$A$1:$ZZ$1, 0))</f>
        <v/>
      </c>
      <c r="C92">
        <f>INDEX(resultados!$A$2:$ZZ$137, 86, MATCH($B$3, resultados!$A$1:$ZZ$1, 0))</f>
        <v/>
      </c>
    </row>
    <row r="93">
      <c r="A93">
        <f>INDEX(resultados!$A$2:$ZZ$137, 87, MATCH($B$1, resultados!$A$1:$ZZ$1, 0))</f>
        <v/>
      </c>
      <c r="B93">
        <f>INDEX(resultados!$A$2:$ZZ$137, 87, MATCH($B$2, resultados!$A$1:$ZZ$1, 0))</f>
        <v/>
      </c>
      <c r="C93">
        <f>INDEX(resultados!$A$2:$ZZ$137, 87, MATCH($B$3, resultados!$A$1:$ZZ$1, 0))</f>
        <v/>
      </c>
    </row>
    <row r="94">
      <c r="A94">
        <f>INDEX(resultados!$A$2:$ZZ$137, 88, MATCH($B$1, resultados!$A$1:$ZZ$1, 0))</f>
        <v/>
      </c>
      <c r="B94">
        <f>INDEX(resultados!$A$2:$ZZ$137, 88, MATCH($B$2, resultados!$A$1:$ZZ$1, 0))</f>
        <v/>
      </c>
      <c r="C94">
        <f>INDEX(resultados!$A$2:$ZZ$137, 88, MATCH($B$3, resultados!$A$1:$ZZ$1, 0))</f>
        <v/>
      </c>
    </row>
    <row r="95">
      <c r="A95">
        <f>INDEX(resultados!$A$2:$ZZ$137, 89, MATCH($B$1, resultados!$A$1:$ZZ$1, 0))</f>
        <v/>
      </c>
      <c r="B95">
        <f>INDEX(resultados!$A$2:$ZZ$137, 89, MATCH($B$2, resultados!$A$1:$ZZ$1, 0))</f>
        <v/>
      </c>
      <c r="C95">
        <f>INDEX(resultados!$A$2:$ZZ$137, 89, MATCH($B$3, resultados!$A$1:$ZZ$1, 0))</f>
        <v/>
      </c>
    </row>
    <row r="96">
      <c r="A96">
        <f>INDEX(resultados!$A$2:$ZZ$137, 90, MATCH($B$1, resultados!$A$1:$ZZ$1, 0))</f>
        <v/>
      </c>
      <c r="B96">
        <f>INDEX(resultados!$A$2:$ZZ$137, 90, MATCH($B$2, resultados!$A$1:$ZZ$1, 0))</f>
        <v/>
      </c>
      <c r="C96">
        <f>INDEX(resultados!$A$2:$ZZ$137, 90, MATCH($B$3, resultados!$A$1:$ZZ$1, 0))</f>
        <v/>
      </c>
    </row>
    <row r="97">
      <c r="A97">
        <f>INDEX(resultados!$A$2:$ZZ$137, 91, MATCH($B$1, resultados!$A$1:$ZZ$1, 0))</f>
        <v/>
      </c>
      <c r="B97">
        <f>INDEX(resultados!$A$2:$ZZ$137, 91, MATCH($B$2, resultados!$A$1:$ZZ$1, 0))</f>
        <v/>
      </c>
      <c r="C97">
        <f>INDEX(resultados!$A$2:$ZZ$137, 91, MATCH($B$3, resultados!$A$1:$ZZ$1, 0))</f>
        <v/>
      </c>
    </row>
    <row r="98">
      <c r="A98">
        <f>INDEX(resultados!$A$2:$ZZ$137, 92, MATCH($B$1, resultados!$A$1:$ZZ$1, 0))</f>
        <v/>
      </c>
      <c r="B98">
        <f>INDEX(resultados!$A$2:$ZZ$137, 92, MATCH($B$2, resultados!$A$1:$ZZ$1, 0))</f>
        <v/>
      </c>
      <c r="C98">
        <f>INDEX(resultados!$A$2:$ZZ$137, 92, MATCH($B$3, resultados!$A$1:$ZZ$1, 0))</f>
        <v/>
      </c>
    </row>
    <row r="99">
      <c r="A99">
        <f>INDEX(resultados!$A$2:$ZZ$137, 93, MATCH($B$1, resultados!$A$1:$ZZ$1, 0))</f>
        <v/>
      </c>
      <c r="B99">
        <f>INDEX(resultados!$A$2:$ZZ$137, 93, MATCH($B$2, resultados!$A$1:$ZZ$1, 0))</f>
        <v/>
      </c>
      <c r="C99">
        <f>INDEX(resultados!$A$2:$ZZ$137, 93, MATCH($B$3, resultados!$A$1:$ZZ$1, 0))</f>
        <v/>
      </c>
    </row>
    <row r="100">
      <c r="A100">
        <f>INDEX(resultados!$A$2:$ZZ$137, 94, MATCH($B$1, resultados!$A$1:$ZZ$1, 0))</f>
        <v/>
      </c>
      <c r="B100">
        <f>INDEX(resultados!$A$2:$ZZ$137, 94, MATCH($B$2, resultados!$A$1:$ZZ$1, 0))</f>
        <v/>
      </c>
      <c r="C100">
        <f>INDEX(resultados!$A$2:$ZZ$137, 94, MATCH($B$3, resultados!$A$1:$ZZ$1, 0))</f>
        <v/>
      </c>
    </row>
    <row r="101">
      <c r="A101">
        <f>INDEX(resultados!$A$2:$ZZ$137, 95, MATCH($B$1, resultados!$A$1:$ZZ$1, 0))</f>
        <v/>
      </c>
      <c r="B101">
        <f>INDEX(resultados!$A$2:$ZZ$137, 95, MATCH($B$2, resultados!$A$1:$ZZ$1, 0))</f>
        <v/>
      </c>
      <c r="C101">
        <f>INDEX(resultados!$A$2:$ZZ$137, 95, MATCH($B$3, resultados!$A$1:$ZZ$1, 0))</f>
        <v/>
      </c>
    </row>
    <row r="102">
      <c r="A102">
        <f>INDEX(resultados!$A$2:$ZZ$137, 96, MATCH($B$1, resultados!$A$1:$ZZ$1, 0))</f>
        <v/>
      </c>
      <c r="B102">
        <f>INDEX(resultados!$A$2:$ZZ$137, 96, MATCH($B$2, resultados!$A$1:$ZZ$1, 0))</f>
        <v/>
      </c>
      <c r="C102">
        <f>INDEX(resultados!$A$2:$ZZ$137, 96, MATCH($B$3, resultados!$A$1:$ZZ$1, 0))</f>
        <v/>
      </c>
    </row>
    <row r="103">
      <c r="A103">
        <f>INDEX(resultados!$A$2:$ZZ$137, 97, MATCH($B$1, resultados!$A$1:$ZZ$1, 0))</f>
        <v/>
      </c>
      <c r="B103">
        <f>INDEX(resultados!$A$2:$ZZ$137, 97, MATCH($B$2, resultados!$A$1:$ZZ$1, 0))</f>
        <v/>
      </c>
      <c r="C103">
        <f>INDEX(resultados!$A$2:$ZZ$137, 97, MATCH($B$3, resultados!$A$1:$ZZ$1, 0))</f>
        <v/>
      </c>
    </row>
    <row r="104">
      <c r="A104">
        <f>INDEX(resultados!$A$2:$ZZ$137, 98, MATCH($B$1, resultados!$A$1:$ZZ$1, 0))</f>
        <v/>
      </c>
      <c r="B104">
        <f>INDEX(resultados!$A$2:$ZZ$137, 98, MATCH($B$2, resultados!$A$1:$ZZ$1, 0))</f>
        <v/>
      </c>
      <c r="C104">
        <f>INDEX(resultados!$A$2:$ZZ$137, 98, MATCH($B$3, resultados!$A$1:$ZZ$1, 0))</f>
        <v/>
      </c>
    </row>
    <row r="105">
      <c r="A105">
        <f>INDEX(resultados!$A$2:$ZZ$137, 99, MATCH($B$1, resultados!$A$1:$ZZ$1, 0))</f>
        <v/>
      </c>
      <c r="B105">
        <f>INDEX(resultados!$A$2:$ZZ$137, 99, MATCH($B$2, resultados!$A$1:$ZZ$1, 0))</f>
        <v/>
      </c>
      <c r="C105">
        <f>INDEX(resultados!$A$2:$ZZ$137, 99, MATCH($B$3, resultados!$A$1:$ZZ$1, 0))</f>
        <v/>
      </c>
    </row>
    <row r="106">
      <c r="A106">
        <f>INDEX(resultados!$A$2:$ZZ$137, 100, MATCH($B$1, resultados!$A$1:$ZZ$1, 0))</f>
        <v/>
      </c>
      <c r="B106">
        <f>INDEX(resultados!$A$2:$ZZ$137, 100, MATCH($B$2, resultados!$A$1:$ZZ$1, 0))</f>
        <v/>
      </c>
      <c r="C106">
        <f>INDEX(resultados!$A$2:$ZZ$137, 100, MATCH($B$3, resultados!$A$1:$ZZ$1, 0))</f>
        <v/>
      </c>
    </row>
    <row r="107">
      <c r="A107">
        <f>INDEX(resultados!$A$2:$ZZ$137, 101, MATCH($B$1, resultados!$A$1:$ZZ$1, 0))</f>
        <v/>
      </c>
      <c r="B107">
        <f>INDEX(resultados!$A$2:$ZZ$137, 101, MATCH($B$2, resultados!$A$1:$ZZ$1, 0))</f>
        <v/>
      </c>
      <c r="C107">
        <f>INDEX(resultados!$A$2:$ZZ$137, 101, MATCH($B$3, resultados!$A$1:$ZZ$1, 0))</f>
        <v/>
      </c>
    </row>
    <row r="108">
      <c r="A108">
        <f>INDEX(resultados!$A$2:$ZZ$137, 102, MATCH($B$1, resultados!$A$1:$ZZ$1, 0))</f>
        <v/>
      </c>
      <c r="B108">
        <f>INDEX(resultados!$A$2:$ZZ$137, 102, MATCH($B$2, resultados!$A$1:$ZZ$1, 0))</f>
        <v/>
      </c>
      <c r="C108">
        <f>INDEX(resultados!$A$2:$ZZ$137, 102, MATCH($B$3, resultados!$A$1:$ZZ$1, 0))</f>
        <v/>
      </c>
    </row>
    <row r="109">
      <c r="A109">
        <f>INDEX(resultados!$A$2:$ZZ$137, 103, MATCH($B$1, resultados!$A$1:$ZZ$1, 0))</f>
        <v/>
      </c>
      <c r="B109">
        <f>INDEX(resultados!$A$2:$ZZ$137, 103, MATCH($B$2, resultados!$A$1:$ZZ$1, 0))</f>
        <v/>
      </c>
      <c r="C109">
        <f>INDEX(resultados!$A$2:$ZZ$137, 103, MATCH($B$3, resultados!$A$1:$ZZ$1, 0))</f>
        <v/>
      </c>
    </row>
    <row r="110">
      <c r="A110">
        <f>INDEX(resultados!$A$2:$ZZ$137, 104, MATCH($B$1, resultados!$A$1:$ZZ$1, 0))</f>
        <v/>
      </c>
      <c r="B110">
        <f>INDEX(resultados!$A$2:$ZZ$137, 104, MATCH($B$2, resultados!$A$1:$ZZ$1, 0))</f>
        <v/>
      </c>
      <c r="C110">
        <f>INDEX(resultados!$A$2:$ZZ$137, 104, MATCH($B$3, resultados!$A$1:$ZZ$1, 0))</f>
        <v/>
      </c>
    </row>
    <row r="111">
      <c r="A111">
        <f>INDEX(resultados!$A$2:$ZZ$137, 105, MATCH($B$1, resultados!$A$1:$ZZ$1, 0))</f>
        <v/>
      </c>
      <c r="B111">
        <f>INDEX(resultados!$A$2:$ZZ$137, 105, MATCH($B$2, resultados!$A$1:$ZZ$1, 0))</f>
        <v/>
      </c>
      <c r="C111">
        <f>INDEX(resultados!$A$2:$ZZ$137, 105, MATCH($B$3, resultados!$A$1:$ZZ$1, 0))</f>
        <v/>
      </c>
    </row>
    <row r="112">
      <c r="A112">
        <f>INDEX(resultados!$A$2:$ZZ$137, 106, MATCH($B$1, resultados!$A$1:$ZZ$1, 0))</f>
        <v/>
      </c>
      <c r="B112">
        <f>INDEX(resultados!$A$2:$ZZ$137, 106, MATCH($B$2, resultados!$A$1:$ZZ$1, 0))</f>
        <v/>
      </c>
      <c r="C112">
        <f>INDEX(resultados!$A$2:$ZZ$137, 106, MATCH($B$3, resultados!$A$1:$ZZ$1, 0))</f>
        <v/>
      </c>
    </row>
    <row r="113">
      <c r="A113">
        <f>INDEX(resultados!$A$2:$ZZ$137, 107, MATCH($B$1, resultados!$A$1:$ZZ$1, 0))</f>
        <v/>
      </c>
      <c r="B113">
        <f>INDEX(resultados!$A$2:$ZZ$137, 107, MATCH($B$2, resultados!$A$1:$ZZ$1, 0))</f>
        <v/>
      </c>
      <c r="C113">
        <f>INDEX(resultados!$A$2:$ZZ$137, 107, MATCH($B$3, resultados!$A$1:$ZZ$1, 0))</f>
        <v/>
      </c>
    </row>
    <row r="114">
      <c r="A114">
        <f>INDEX(resultados!$A$2:$ZZ$137, 108, MATCH($B$1, resultados!$A$1:$ZZ$1, 0))</f>
        <v/>
      </c>
      <c r="B114">
        <f>INDEX(resultados!$A$2:$ZZ$137, 108, MATCH($B$2, resultados!$A$1:$ZZ$1, 0))</f>
        <v/>
      </c>
      <c r="C114">
        <f>INDEX(resultados!$A$2:$ZZ$137, 108, MATCH($B$3, resultados!$A$1:$ZZ$1, 0))</f>
        <v/>
      </c>
    </row>
    <row r="115">
      <c r="A115">
        <f>INDEX(resultados!$A$2:$ZZ$137, 109, MATCH($B$1, resultados!$A$1:$ZZ$1, 0))</f>
        <v/>
      </c>
      <c r="B115">
        <f>INDEX(resultados!$A$2:$ZZ$137, 109, MATCH($B$2, resultados!$A$1:$ZZ$1, 0))</f>
        <v/>
      </c>
      <c r="C115">
        <f>INDEX(resultados!$A$2:$ZZ$137, 109, MATCH($B$3, resultados!$A$1:$ZZ$1, 0))</f>
        <v/>
      </c>
    </row>
    <row r="116">
      <c r="A116">
        <f>INDEX(resultados!$A$2:$ZZ$137, 110, MATCH($B$1, resultados!$A$1:$ZZ$1, 0))</f>
        <v/>
      </c>
      <c r="B116">
        <f>INDEX(resultados!$A$2:$ZZ$137, 110, MATCH($B$2, resultados!$A$1:$ZZ$1, 0))</f>
        <v/>
      </c>
      <c r="C116">
        <f>INDEX(resultados!$A$2:$ZZ$137, 110, MATCH($B$3, resultados!$A$1:$ZZ$1, 0))</f>
        <v/>
      </c>
    </row>
    <row r="117">
      <c r="A117">
        <f>INDEX(resultados!$A$2:$ZZ$137, 111, MATCH($B$1, resultados!$A$1:$ZZ$1, 0))</f>
        <v/>
      </c>
      <c r="B117">
        <f>INDEX(resultados!$A$2:$ZZ$137, 111, MATCH($B$2, resultados!$A$1:$ZZ$1, 0))</f>
        <v/>
      </c>
      <c r="C117">
        <f>INDEX(resultados!$A$2:$ZZ$137, 111, MATCH($B$3, resultados!$A$1:$ZZ$1, 0))</f>
        <v/>
      </c>
    </row>
    <row r="118">
      <c r="A118">
        <f>INDEX(resultados!$A$2:$ZZ$137, 112, MATCH($B$1, resultados!$A$1:$ZZ$1, 0))</f>
        <v/>
      </c>
      <c r="B118">
        <f>INDEX(resultados!$A$2:$ZZ$137, 112, MATCH($B$2, resultados!$A$1:$ZZ$1, 0))</f>
        <v/>
      </c>
      <c r="C118">
        <f>INDEX(resultados!$A$2:$ZZ$137, 112, MATCH($B$3, resultados!$A$1:$ZZ$1, 0))</f>
        <v/>
      </c>
    </row>
    <row r="119">
      <c r="A119">
        <f>INDEX(resultados!$A$2:$ZZ$137, 113, MATCH($B$1, resultados!$A$1:$ZZ$1, 0))</f>
        <v/>
      </c>
      <c r="B119">
        <f>INDEX(resultados!$A$2:$ZZ$137, 113, MATCH($B$2, resultados!$A$1:$ZZ$1, 0))</f>
        <v/>
      </c>
      <c r="C119">
        <f>INDEX(resultados!$A$2:$ZZ$137, 113, MATCH($B$3, resultados!$A$1:$ZZ$1, 0))</f>
        <v/>
      </c>
    </row>
    <row r="120">
      <c r="A120">
        <f>INDEX(resultados!$A$2:$ZZ$137, 114, MATCH($B$1, resultados!$A$1:$ZZ$1, 0))</f>
        <v/>
      </c>
      <c r="B120">
        <f>INDEX(resultados!$A$2:$ZZ$137, 114, MATCH($B$2, resultados!$A$1:$ZZ$1, 0))</f>
        <v/>
      </c>
      <c r="C120">
        <f>INDEX(resultados!$A$2:$ZZ$137, 114, MATCH($B$3, resultados!$A$1:$ZZ$1, 0))</f>
        <v/>
      </c>
    </row>
    <row r="121">
      <c r="A121">
        <f>INDEX(resultados!$A$2:$ZZ$137, 115, MATCH($B$1, resultados!$A$1:$ZZ$1, 0))</f>
        <v/>
      </c>
      <c r="B121">
        <f>INDEX(resultados!$A$2:$ZZ$137, 115, MATCH($B$2, resultados!$A$1:$ZZ$1, 0))</f>
        <v/>
      </c>
      <c r="C121">
        <f>INDEX(resultados!$A$2:$ZZ$137, 115, MATCH($B$3, resultados!$A$1:$ZZ$1, 0))</f>
        <v/>
      </c>
    </row>
    <row r="122">
      <c r="A122">
        <f>INDEX(resultados!$A$2:$ZZ$137, 116, MATCH($B$1, resultados!$A$1:$ZZ$1, 0))</f>
        <v/>
      </c>
      <c r="B122">
        <f>INDEX(resultados!$A$2:$ZZ$137, 116, MATCH($B$2, resultados!$A$1:$ZZ$1, 0))</f>
        <v/>
      </c>
      <c r="C122">
        <f>INDEX(resultados!$A$2:$ZZ$137, 116, MATCH($B$3, resultados!$A$1:$ZZ$1, 0))</f>
        <v/>
      </c>
    </row>
    <row r="123">
      <c r="A123">
        <f>INDEX(resultados!$A$2:$ZZ$137, 117, MATCH($B$1, resultados!$A$1:$ZZ$1, 0))</f>
        <v/>
      </c>
      <c r="B123">
        <f>INDEX(resultados!$A$2:$ZZ$137, 117, MATCH($B$2, resultados!$A$1:$ZZ$1, 0))</f>
        <v/>
      </c>
      <c r="C123">
        <f>INDEX(resultados!$A$2:$ZZ$137, 117, MATCH($B$3, resultados!$A$1:$ZZ$1, 0))</f>
        <v/>
      </c>
    </row>
    <row r="124">
      <c r="A124">
        <f>INDEX(resultados!$A$2:$ZZ$137, 118, MATCH($B$1, resultados!$A$1:$ZZ$1, 0))</f>
        <v/>
      </c>
      <c r="B124">
        <f>INDEX(resultados!$A$2:$ZZ$137, 118, MATCH($B$2, resultados!$A$1:$ZZ$1, 0))</f>
        <v/>
      </c>
      <c r="C124">
        <f>INDEX(resultados!$A$2:$ZZ$137, 118, MATCH($B$3, resultados!$A$1:$ZZ$1, 0))</f>
        <v/>
      </c>
    </row>
    <row r="125">
      <c r="A125">
        <f>INDEX(resultados!$A$2:$ZZ$137, 119, MATCH($B$1, resultados!$A$1:$ZZ$1, 0))</f>
        <v/>
      </c>
      <c r="B125">
        <f>INDEX(resultados!$A$2:$ZZ$137, 119, MATCH($B$2, resultados!$A$1:$ZZ$1, 0))</f>
        <v/>
      </c>
      <c r="C125">
        <f>INDEX(resultados!$A$2:$ZZ$137, 119, MATCH($B$3, resultados!$A$1:$ZZ$1, 0))</f>
        <v/>
      </c>
    </row>
    <row r="126">
      <c r="A126">
        <f>INDEX(resultados!$A$2:$ZZ$137, 120, MATCH($B$1, resultados!$A$1:$ZZ$1, 0))</f>
        <v/>
      </c>
      <c r="B126">
        <f>INDEX(resultados!$A$2:$ZZ$137, 120, MATCH($B$2, resultados!$A$1:$ZZ$1, 0))</f>
        <v/>
      </c>
      <c r="C126">
        <f>INDEX(resultados!$A$2:$ZZ$137, 120, MATCH($B$3, resultados!$A$1:$ZZ$1, 0))</f>
        <v/>
      </c>
    </row>
    <row r="127">
      <c r="A127">
        <f>INDEX(resultados!$A$2:$ZZ$137, 121, MATCH($B$1, resultados!$A$1:$ZZ$1, 0))</f>
        <v/>
      </c>
      <c r="B127">
        <f>INDEX(resultados!$A$2:$ZZ$137, 121, MATCH($B$2, resultados!$A$1:$ZZ$1, 0))</f>
        <v/>
      </c>
      <c r="C127">
        <f>INDEX(resultados!$A$2:$ZZ$137, 121, MATCH($B$3, resultados!$A$1:$ZZ$1, 0))</f>
        <v/>
      </c>
    </row>
    <row r="128">
      <c r="A128">
        <f>INDEX(resultados!$A$2:$ZZ$137, 122, MATCH($B$1, resultados!$A$1:$ZZ$1, 0))</f>
        <v/>
      </c>
      <c r="B128">
        <f>INDEX(resultados!$A$2:$ZZ$137, 122, MATCH($B$2, resultados!$A$1:$ZZ$1, 0))</f>
        <v/>
      </c>
      <c r="C128">
        <f>INDEX(resultados!$A$2:$ZZ$137, 122, MATCH($B$3, resultados!$A$1:$ZZ$1, 0))</f>
        <v/>
      </c>
    </row>
    <row r="129">
      <c r="A129">
        <f>INDEX(resultados!$A$2:$ZZ$137, 123, MATCH($B$1, resultados!$A$1:$ZZ$1, 0))</f>
        <v/>
      </c>
      <c r="B129">
        <f>INDEX(resultados!$A$2:$ZZ$137, 123, MATCH($B$2, resultados!$A$1:$ZZ$1, 0))</f>
        <v/>
      </c>
      <c r="C129">
        <f>INDEX(resultados!$A$2:$ZZ$137, 123, MATCH($B$3, resultados!$A$1:$ZZ$1, 0))</f>
        <v/>
      </c>
    </row>
    <row r="130">
      <c r="A130">
        <f>INDEX(resultados!$A$2:$ZZ$137, 124, MATCH($B$1, resultados!$A$1:$ZZ$1, 0))</f>
        <v/>
      </c>
      <c r="B130">
        <f>INDEX(resultados!$A$2:$ZZ$137, 124, MATCH($B$2, resultados!$A$1:$ZZ$1, 0))</f>
        <v/>
      </c>
      <c r="C130">
        <f>INDEX(resultados!$A$2:$ZZ$137, 124, MATCH($B$3, resultados!$A$1:$ZZ$1, 0))</f>
        <v/>
      </c>
    </row>
    <row r="131">
      <c r="A131">
        <f>INDEX(resultados!$A$2:$ZZ$137, 125, MATCH($B$1, resultados!$A$1:$ZZ$1, 0))</f>
        <v/>
      </c>
      <c r="B131">
        <f>INDEX(resultados!$A$2:$ZZ$137, 125, MATCH($B$2, resultados!$A$1:$ZZ$1, 0))</f>
        <v/>
      </c>
      <c r="C131">
        <f>INDEX(resultados!$A$2:$ZZ$137, 125, MATCH($B$3, resultados!$A$1:$ZZ$1, 0))</f>
        <v/>
      </c>
    </row>
    <row r="132">
      <c r="A132">
        <f>INDEX(resultados!$A$2:$ZZ$137, 126, MATCH($B$1, resultados!$A$1:$ZZ$1, 0))</f>
        <v/>
      </c>
      <c r="B132">
        <f>INDEX(resultados!$A$2:$ZZ$137, 126, MATCH($B$2, resultados!$A$1:$ZZ$1, 0))</f>
        <v/>
      </c>
      <c r="C132">
        <f>INDEX(resultados!$A$2:$ZZ$137, 126, MATCH($B$3, resultados!$A$1:$ZZ$1, 0))</f>
        <v/>
      </c>
    </row>
    <row r="133">
      <c r="A133">
        <f>INDEX(resultados!$A$2:$ZZ$137, 127, MATCH($B$1, resultados!$A$1:$ZZ$1, 0))</f>
        <v/>
      </c>
      <c r="B133">
        <f>INDEX(resultados!$A$2:$ZZ$137, 127, MATCH($B$2, resultados!$A$1:$ZZ$1, 0))</f>
        <v/>
      </c>
      <c r="C133">
        <f>INDEX(resultados!$A$2:$ZZ$137, 127, MATCH($B$3, resultados!$A$1:$ZZ$1, 0))</f>
        <v/>
      </c>
    </row>
    <row r="134">
      <c r="A134">
        <f>INDEX(resultados!$A$2:$ZZ$137, 128, MATCH($B$1, resultados!$A$1:$ZZ$1, 0))</f>
        <v/>
      </c>
      <c r="B134">
        <f>INDEX(resultados!$A$2:$ZZ$137, 128, MATCH($B$2, resultados!$A$1:$ZZ$1, 0))</f>
        <v/>
      </c>
      <c r="C134">
        <f>INDEX(resultados!$A$2:$ZZ$137, 128, MATCH($B$3, resultados!$A$1:$ZZ$1, 0))</f>
        <v/>
      </c>
    </row>
    <row r="135">
      <c r="A135">
        <f>INDEX(resultados!$A$2:$ZZ$137, 129, MATCH($B$1, resultados!$A$1:$ZZ$1, 0))</f>
        <v/>
      </c>
      <c r="B135">
        <f>INDEX(resultados!$A$2:$ZZ$137, 129, MATCH($B$2, resultados!$A$1:$ZZ$1, 0))</f>
        <v/>
      </c>
      <c r="C135">
        <f>INDEX(resultados!$A$2:$ZZ$137, 129, MATCH($B$3, resultados!$A$1:$ZZ$1, 0))</f>
        <v/>
      </c>
    </row>
    <row r="136">
      <c r="A136">
        <f>INDEX(resultados!$A$2:$ZZ$137, 130, MATCH($B$1, resultados!$A$1:$ZZ$1, 0))</f>
        <v/>
      </c>
      <c r="B136">
        <f>INDEX(resultados!$A$2:$ZZ$137, 130, MATCH($B$2, resultados!$A$1:$ZZ$1, 0))</f>
        <v/>
      </c>
      <c r="C136">
        <f>INDEX(resultados!$A$2:$ZZ$137, 130, MATCH($B$3, resultados!$A$1:$ZZ$1, 0))</f>
        <v/>
      </c>
    </row>
    <row r="137">
      <c r="A137">
        <f>INDEX(resultados!$A$2:$ZZ$137, 131, MATCH($B$1, resultados!$A$1:$ZZ$1, 0))</f>
        <v/>
      </c>
      <c r="B137">
        <f>INDEX(resultados!$A$2:$ZZ$137, 131, MATCH($B$2, resultados!$A$1:$ZZ$1, 0))</f>
        <v/>
      </c>
      <c r="C137">
        <f>INDEX(resultados!$A$2:$ZZ$137, 131, MATCH($B$3, resultados!$A$1:$ZZ$1, 0))</f>
        <v/>
      </c>
    </row>
    <row r="138">
      <c r="A138">
        <f>INDEX(resultados!$A$2:$ZZ$137, 132, MATCH($B$1, resultados!$A$1:$ZZ$1, 0))</f>
        <v/>
      </c>
      <c r="B138">
        <f>INDEX(resultados!$A$2:$ZZ$137, 132, MATCH($B$2, resultados!$A$1:$ZZ$1, 0))</f>
        <v/>
      </c>
      <c r="C138">
        <f>INDEX(resultados!$A$2:$ZZ$137, 132, MATCH($B$3, resultados!$A$1:$ZZ$1, 0))</f>
        <v/>
      </c>
    </row>
    <row r="139">
      <c r="A139">
        <f>INDEX(resultados!$A$2:$ZZ$137, 133, MATCH($B$1, resultados!$A$1:$ZZ$1, 0))</f>
        <v/>
      </c>
      <c r="B139">
        <f>INDEX(resultados!$A$2:$ZZ$137, 133, MATCH($B$2, resultados!$A$1:$ZZ$1, 0))</f>
        <v/>
      </c>
      <c r="C139">
        <f>INDEX(resultados!$A$2:$ZZ$137, 133, MATCH($B$3, resultados!$A$1:$ZZ$1, 0))</f>
        <v/>
      </c>
    </row>
    <row r="140">
      <c r="A140">
        <f>INDEX(resultados!$A$2:$ZZ$137, 134, MATCH($B$1, resultados!$A$1:$ZZ$1, 0))</f>
        <v/>
      </c>
      <c r="B140">
        <f>INDEX(resultados!$A$2:$ZZ$137, 134, MATCH($B$2, resultados!$A$1:$ZZ$1, 0))</f>
        <v/>
      </c>
      <c r="C140">
        <f>INDEX(resultados!$A$2:$ZZ$137, 134, MATCH($B$3, resultados!$A$1:$ZZ$1, 0))</f>
        <v/>
      </c>
    </row>
    <row r="141">
      <c r="A141">
        <f>INDEX(resultados!$A$2:$ZZ$137, 135, MATCH($B$1, resultados!$A$1:$ZZ$1, 0))</f>
        <v/>
      </c>
      <c r="B141">
        <f>INDEX(resultados!$A$2:$ZZ$137, 135, MATCH($B$2, resultados!$A$1:$ZZ$1, 0))</f>
        <v/>
      </c>
      <c r="C141">
        <f>INDEX(resultados!$A$2:$ZZ$137, 135, MATCH($B$3, resultados!$A$1:$ZZ$1, 0))</f>
        <v/>
      </c>
    </row>
    <row r="142">
      <c r="A142">
        <f>INDEX(resultados!$A$2:$ZZ$137, 136, MATCH($B$1, resultados!$A$1:$ZZ$1, 0))</f>
        <v/>
      </c>
      <c r="B142">
        <f>INDEX(resultados!$A$2:$ZZ$137, 136, MATCH($B$2, resultados!$A$1:$ZZ$1, 0))</f>
        <v/>
      </c>
      <c r="C142">
        <f>INDEX(resultados!$A$2:$ZZ$137, 136,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0.7459</v>
      </c>
      <c r="E2" t="n">
        <v>134.07</v>
      </c>
      <c r="F2" t="n">
        <v>122.91</v>
      </c>
      <c r="G2" t="n">
        <v>12.31</v>
      </c>
      <c r="H2" t="n">
        <v>0.24</v>
      </c>
      <c r="I2" t="n">
        <v>599</v>
      </c>
      <c r="J2" t="n">
        <v>71.52</v>
      </c>
      <c r="K2" t="n">
        <v>32.27</v>
      </c>
      <c r="L2" t="n">
        <v>1</v>
      </c>
      <c r="M2" t="n">
        <v>597</v>
      </c>
      <c r="N2" t="n">
        <v>8.25</v>
      </c>
      <c r="O2" t="n">
        <v>9054.6</v>
      </c>
      <c r="P2" t="n">
        <v>824.66</v>
      </c>
      <c r="Q2" t="n">
        <v>5797.41</v>
      </c>
      <c r="R2" t="n">
        <v>1130.46</v>
      </c>
      <c r="S2" t="n">
        <v>167.7</v>
      </c>
      <c r="T2" t="n">
        <v>478947.51</v>
      </c>
      <c r="U2" t="n">
        <v>0.15</v>
      </c>
      <c r="V2" t="n">
        <v>0.77</v>
      </c>
      <c r="W2" t="n">
        <v>1.23</v>
      </c>
      <c r="X2" t="n">
        <v>28.36</v>
      </c>
      <c r="Y2" t="n">
        <v>0.5</v>
      </c>
      <c r="Z2" t="n">
        <v>10</v>
      </c>
      <c r="AA2" t="n">
        <v>2106.556081930525</v>
      </c>
      <c r="AB2" t="n">
        <v>2882.282965992677</v>
      </c>
      <c r="AC2" t="n">
        <v>2607.201925027885</v>
      </c>
      <c r="AD2" t="n">
        <v>2106556.081930525</v>
      </c>
      <c r="AE2" t="n">
        <v>2882282.965992677</v>
      </c>
      <c r="AF2" t="n">
        <v>4.566368668937977e-06</v>
      </c>
      <c r="AG2" t="n">
        <v>56</v>
      </c>
      <c r="AH2" t="n">
        <v>2607201.925027885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0.9078000000000001</v>
      </c>
      <c r="E3" t="n">
        <v>110.16</v>
      </c>
      <c r="F3" t="n">
        <v>104.84</v>
      </c>
      <c r="G3" t="n">
        <v>28.21</v>
      </c>
      <c r="H3" t="n">
        <v>0.48</v>
      </c>
      <c r="I3" t="n">
        <v>223</v>
      </c>
      <c r="J3" t="n">
        <v>72.7</v>
      </c>
      <c r="K3" t="n">
        <v>32.27</v>
      </c>
      <c r="L3" t="n">
        <v>2</v>
      </c>
      <c r="M3" t="n">
        <v>188</v>
      </c>
      <c r="N3" t="n">
        <v>8.43</v>
      </c>
      <c r="O3" t="n">
        <v>9200.25</v>
      </c>
      <c r="P3" t="n">
        <v>615.03</v>
      </c>
      <c r="Q3" t="n">
        <v>5797.18</v>
      </c>
      <c r="R3" t="n">
        <v>515.71</v>
      </c>
      <c r="S3" t="n">
        <v>167.7</v>
      </c>
      <c r="T3" t="n">
        <v>173453.56</v>
      </c>
      <c r="U3" t="n">
        <v>0.33</v>
      </c>
      <c r="V3" t="n">
        <v>0.9</v>
      </c>
      <c r="W3" t="n">
        <v>0.68</v>
      </c>
      <c r="X3" t="n">
        <v>10.3</v>
      </c>
      <c r="Y3" t="n">
        <v>0.5</v>
      </c>
      <c r="Z3" t="n">
        <v>10</v>
      </c>
      <c r="AA3" t="n">
        <v>1455.390224146436</v>
      </c>
      <c r="AB3" t="n">
        <v>1991.329111962321</v>
      </c>
      <c r="AC3" t="n">
        <v>1801.279456364598</v>
      </c>
      <c r="AD3" t="n">
        <v>1455390.224146436</v>
      </c>
      <c r="AE3" t="n">
        <v>1991329.111962321</v>
      </c>
      <c r="AF3" t="n">
        <v>5.557513711840589e-06</v>
      </c>
      <c r="AG3" t="n">
        <v>46</v>
      </c>
      <c r="AH3" t="n">
        <v>1801279.456364598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0.9213</v>
      </c>
      <c r="E4" t="n">
        <v>108.54</v>
      </c>
      <c r="F4" t="n">
        <v>103.66</v>
      </c>
      <c r="G4" t="n">
        <v>31.9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596.5</v>
      </c>
      <c r="Q4" t="n">
        <v>5797.2</v>
      </c>
      <c r="R4" t="n">
        <v>468.14</v>
      </c>
      <c r="S4" t="n">
        <v>167.7</v>
      </c>
      <c r="T4" t="n">
        <v>149807.2</v>
      </c>
      <c r="U4" t="n">
        <v>0.36</v>
      </c>
      <c r="V4" t="n">
        <v>0.91</v>
      </c>
      <c r="W4" t="n">
        <v>0.84</v>
      </c>
      <c r="X4" t="n">
        <v>9.119999999999999</v>
      </c>
      <c r="Y4" t="n">
        <v>0.5</v>
      </c>
      <c r="Z4" t="n">
        <v>10</v>
      </c>
      <c r="AA4" t="n">
        <v>1418.114535817047</v>
      </c>
      <c r="AB4" t="n">
        <v>1940.326870702743</v>
      </c>
      <c r="AC4" t="n">
        <v>1755.14479742874</v>
      </c>
      <c r="AD4" t="n">
        <v>1418114.535817047</v>
      </c>
      <c r="AE4" t="n">
        <v>1940326.870702744</v>
      </c>
      <c r="AF4" t="n">
        <v>5.640160148401338e-06</v>
      </c>
      <c r="AG4" t="n">
        <v>46</v>
      </c>
      <c r="AH4" t="n">
        <v>1755144.79742874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0.8419</v>
      </c>
      <c r="E2" t="n">
        <v>118.78</v>
      </c>
      <c r="F2" t="n">
        <v>112.76</v>
      </c>
      <c r="G2" t="n">
        <v>17.39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438.37</v>
      </c>
      <c r="Q2" t="n">
        <v>5797.38</v>
      </c>
      <c r="R2" t="n">
        <v>767.6</v>
      </c>
      <c r="S2" t="n">
        <v>167.7</v>
      </c>
      <c r="T2" t="n">
        <v>298569.22</v>
      </c>
      <c r="U2" t="n">
        <v>0.22</v>
      </c>
      <c r="V2" t="n">
        <v>0.83</v>
      </c>
      <c r="W2" t="n">
        <v>1.41</v>
      </c>
      <c r="X2" t="n">
        <v>18.22</v>
      </c>
      <c r="Y2" t="n">
        <v>0.5</v>
      </c>
      <c r="Z2" t="n">
        <v>10</v>
      </c>
      <c r="AA2" t="n">
        <v>1293.887027111251</v>
      </c>
      <c r="AB2" t="n">
        <v>1770.353312760586</v>
      </c>
      <c r="AC2" t="n">
        <v>1601.393277297195</v>
      </c>
      <c r="AD2" t="n">
        <v>1293887.027111251</v>
      </c>
      <c r="AE2" t="n">
        <v>1770353.312760586</v>
      </c>
      <c r="AF2" t="n">
        <v>6.816740231355324e-06</v>
      </c>
      <c r="AG2" t="n">
        <v>50</v>
      </c>
      <c r="AH2" t="n">
        <v>1601393.277297195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0.8424</v>
      </c>
      <c r="E3" t="n">
        <v>118.71</v>
      </c>
      <c r="F3" t="n">
        <v>112.7</v>
      </c>
      <c r="G3" t="n">
        <v>17.43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449.15</v>
      </c>
      <c r="Q3" t="n">
        <v>5797.31</v>
      </c>
      <c r="R3" t="n">
        <v>765.35</v>
      </c>
      <c r="S3" t="n">
        <v>167.7</v>
      </c>
      <c r="T3" t="n">
        <v>297446.1</v>
      </c>
      <c r="U3" t="n">
        <v>0.22</v>
      </c>
      <c r="V3" t="n">
        <v>0.84</v>
      </c>
      <c r="W3" t="n">
        <v>1.41</v>
      </c>
      <c r="X3" t="n">
        <v>18.15</v>
      </c>
      <c r="Y3" t="n">
        <v>0.5</v>
      </c>
      <c r="Z3" t="n">
        <v>10</v>
      </c>
      <c r="AA3" t="n">
        <v>1304.334049238473</v>
      </c>
      <c r="AB3" t="n">
        <v>1784.64738932514</v>
      </c>
      <c r="AC3" t="n">
        <v>1614.32314725629</v>
      </c>
      <c r="AD3" t="n">
        <v>1304334.049238473</v>
      </c>
      <c r="AE3" t="n">
        <v>1784647.38932514</v>
      </c>
      <c r="AF3" t="n">
        <v>6.820788657671606e-06</v>
      </c>
      <c r="AG3" t="n">
        <v>50</v>
      </c>
      <c r="AH3" t="n">
        <v>1614323.14725629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0.5026</v>
      </c>
      <c r="E2" t="n">
        <v>198.96</v>
      </c>
      <c r="F2" t="n">
        <v>158.97</v>
      </c>
      <c r="G2" t="n">
        <v>7.3</v>
      </c>
      <c r="H2" t="n">
        <v>0.12</v>
      </c>
      <c r="I2" t="n">
        <v>1307</v>
      </c>
      <c r="J2" t="n">
        <v>141.81</v>
      </c>
      <c r="K2" t="n">
        <v>47.83</v>
      </c>
      <c r="L2" t="n">
        <v>1</v>
      </c>
      <c r="M2" t="n">
        <v>1305</v>
      </c>
      <c r="N2" t="n">
        <v>22.98</v>
      </c>
      <c r="O2" t="n">
        <v>17723.39</v>
      </c>
      <c r="P2" t="n">
        <v>1782.14</v>
      </c>
      <c r="Q2" t="n">
        <v>5797.97</v>
      </c>
      <c r="R2" t="n">
        <v>2359.23</v>
      </c>
      <c r="S2" t="n">
        <v>167.7</v>
      </c>
      <c r="T2" t="n">
        <v>1089793.88</v>
      </c>
      <c r="U2" t="n">
        <v>0.07000000000000001</v>
      </c>
      <c r="V2" t="n">
        <v>0.59</v>
      </c>
      <c r="W2" t="n">
        <v>2.37</v>
      </c>
      <c r="X2" t="n">
        <v>64.42</v>
      </c>
      <c r="Y2" t="n">
        <v>0.5</v>
      </c>
      <c r="Z2" t="n">
        <v>10</v>
      </c>
      <c r="AA2" t="n">
        <v>5560.02137872783</v>
      </c>
      <c r="AB2" t="n">
        <v>7607.466541207323</v>
      </c>
      <c r="AC2" t="n">
        <v>6881.420611660557</v>
      </c>
      <c r="AD2" t="n">
        <v>5560021.37872783</v>
      </c>
      <c r="AE2" t="n">
        <v>7607466.541207323</v>
      </c>
      <c r="AF2" t="n">
        <v>2.186164234246759e-06</v>
      </c>
      <c r="AG2" t="n">
        <v>83</v>
      </c>
      <c r="AH2" t="n">
        <v>6881420.611660558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0.7618</v>
      </c>
      <c r="E3" t="n">
        <v>131.27</v>
      </c>
      <c r="F3" t="n">
        <v>115.87</v>
      </c>
      <c r="G3" t="n">
        <v>15.25</v>
      </c>
      <c r="H3" t="n">
        <v>0.25</v>
      </c>
      <c r="I3" t="n">
        <v>456</v>
      </c>
      <c r="J3" t="n">
        <v>143.17</v>
      </c>
      <c r="K3" t="n">
        <v>47.83</v>
      </c>
      <c r="L3" t="n">
        <v>2</v>
      </c>
      <c r="M3" t="n">
        <v>454</v>
      </c>
      <c r="N3" t="n">
        <v>23.34</v>
      </c>
      <c r="O3" t="n">
        <v>17891.86</v>
      </c>
      <c r="P3" t="n">
        <v>1258.53</v>
      </c>
      <c r="Q3" t="n">
        <v>5797.19</v>
      </c>
      <c r="R3" t="n">
        <v>891.12</v>
      </c>
      <c r="S3" t="n">
        <v>167.7</v>
      </c>
      <c r="T3" t="n">
        <v>359993.29</v>
      </c>
      <c r="U3" t="n">
        <v>0.19</v>
      </c>
      <c r="V3" t="n">
        <v>0.8100000000000001</v>
      </c>
      <c r="W3" t="n">
        <v>1.01</v>
      </c>
      <c r="X3" t="n">
        <v>21.32</v>
      </c>
      <c r="Y3" t="n">
        <v>0.5</v>
      </c>
      <c r="Z3" t="n">
        <v>10</v>
      </c>
      <c r="AA3" t="n">
        <v>2774.600336979031</v>
      </c>
      <c r="AB3" t="n">
        <v>3796.330587782762</v>
      </c>
      <c r="AC3" t="n">
        <v>3434.014124668076</v>
      </c>
      <c r="AD3" t="n">
        <v>2774600.336979032</v>
      </c>
      <c r="AE3" t="n">
        <v>3796330.587782762</v>
      </c>
      <c r="AF3" t="n">
        <v>3.313609060185398e-06</v>
      </c>
      <c r="AG3" t="n">
        <v>55</v>
      </c>
      <c r="AH3" t="n">
        <v>3434014.124668076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0.8541</v>
      </c>
      <c r="E4" t="n">
        <v>117.08</v>
      </c>
      <c r="F4" t="n">
        <v>107.02</v>
      </c>
      <c r="G4" t="n">
        <v>23.69</v>
      </c>
      <c r="H4" t="n">
        <v>0.37</v>
      </c>
      <c r="I4" t="n">
        <v>271</v>
      </c>
      <c r="J4" t="n">
        <v>144.54</v>
      </c>
      <c r="K4" t="n">
        <v>47.83</v>
      </c>
      <c r="L4" t="n">
        <v>3</v>
      </c>
      <c r="M4" t="n">
        <v>269</v>
      </c>
      <c r="N4" t="n">
        <v>23.71</v>
      </c>
      <c r="O4" t="n">
        <v>18060.85</v>
      </c>
      <c r="P4" t="n">
        <v>1125.33</v>
      </c>
      <c r="Q4" t="n">
        <v>5797.1</v>
      </c>
      <c r="R4" t="n">
        <v>590.71</v>
      </c>
      <c r="S4" t="n">
        <v>167.7</v>
      </c>
      <c r="T4" t="n">
        <v>210710.74</v>
      </c>
      <c r="U4" t="n">
        <v>0.28</v>
      </c>
      <c r="V4" t="n">
        <v>0.88</v>
      </c>
      <c r="W4" t="n">
        <v>0.71</v>
      </c>
      <c r="X4" t="n">
        <v>12.48</v>
      </c>
      <c r="Y4" t="n">
        <v>0.5</v>
      </c>
      <c r="Z4" t="n">
        <v>10</v>
      </c>
      <c r="AA4" t="n">
        <v>2283.971313297536</v>
      </c>
      <c r="AB4" t="n">
        <v>3125.030312556807</v>
      </c>
      <c r="AC4" t="n">
        <v>2826.781805533858</v>
      </c>
      <c r="AD4" t="n">
        <v>2283971.313297536</v>
      </c>
      <c r="AE4" t="n">
        <v>3125030.312556807</v>
      </c>
      <c r="AF4" t="n">
        <v>3.715087291026973e-06</v>
      </c>
      <c r="AG4" t="n">
        <v>49</v>
      </c>
      <c r="AH4" t="n">
        <v>2826781.805533858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0.9019</v>
      </c>
      <c r="E5" t="n">
        <v>110.87</v>
      </c>
      <c r="F5" t="n">
        <v>103.18</v>
      </c>
      <c r="G5" t="n">
        <v>32.76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1045.68</v>
      </c>
      <c r="Q5" t="n">
        <v>5797.03</v>
      </c>
      <c r="R5" t="n">
        <v>460.83</v>
      </c>
      <c r="S5" t="n">
        <v>167.7</v>
      </c>
      <c r="T5" t="n">
        <v>146182.33</v>
      </c>
      <c r="U5" t="n">
        <v>0.36</v>
      </c>
      <c r="V5" t="n">
        <v>0.91</v>
      </c>
      <c r="W5" t="n">
        <v>0.58</v>
      </c>
      <c r="X5" t="n">
        <v>8.640000000000001</v>
      </c>
      <c r="Y5" t="n">
        <v>0.5</v>
      </c>
      <c r="Z5" t="n">
        <v>10</v>
      </c>
      <c r="AA5" t="n">
        <v>2069.464501801696</v>
      </c>
      <c r="AB5" t="n">
        <v>2831.532629695387</v>
      </c>
      <c r="AC5" t="n">
        <v>2561.295129598263</v>
      </c>
      <c r="AD5" t="n">
        <v>2069464.501801696</v>
      </c>
      <c r="AE5" t="n">
        <v>2831532.629695387</v>
      </c>
      <c r="AF5" t="n">
        <v>3.923003427909176e-06</v>
      </c>
      <c r="AG5" t="n">
        <v>47</v>
      </c>
      <c r="AH5" t="n">
        <v>2561295.129598264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0.9317</v>
      </c>
      <c r="E6" t="n">
        <v>107.33</v>
      </c>
      <c r="F6" t="n">
        <v>101</v>
      </c>
      <c r="G6" t="n">
        <v>42.68</v>
      </c>
      <c r="H6" t="n">
        <v>0.6</v>
      </c>
      <c r="I6" t="n">
        <v>142</v>
      </c>
      <c r="J6" t="n">
        <v>147.3</v>
      </c>
      <c r="K6" t="n">
        <v>47.83</v>
      </c>
      <c r="L6" t="n">
        <v>5</v>
      </c>
      <c r="M6" t="n">
        <v>140</v>
      </c>
      <c r="N6" t="n">
        <v>24.47</v>
      </c>
      <c r="O6" t="n">
        <v>18400.38</v>
      </c>
      <c r="P6" t="n">
        <v>981.85</v>
      </c>
      <c r="Q6" t="n">
        <v>5797.03</v>
      </c>
      <c r="R6" t="n">
        <v>386.92</v>
      </c>
      <c r="S6" t="n">
        <v>167.7</v>
      </c>
      <c r="T6" t="n">
        <v>109462.76</v>
      </c>
      <c r="U6" t="n">
        <v>0.43</v>
      </c>
      <c r="V6" t="n">
        <v>0.93</v>
      </c>
      <c r="W6" t="n">
        <v>0.5</v>
      </c>
      <c r="X6" t="n">
        <v>6.46</v>
      </c>
      <c r="Y6" t="n">
        <v>0.5</v>
      </c>
      <c r="Z6" t="n">
        <v>10</v>
      </c>
      <c r="AA6" t="n">
        <v>1926.50474920091</v>
      </c>
      <c r="AB6" t="n">
        <v>2635.928789247829</v>
      </c>
      <c r="AC6" t="n">
        <v>2384.359445151307</v>
      </c>
      <c r="AD6" t="n">
        <v>1926504.74920091</v>
      </c>
      <c r="AE6" t="n">
        <v>2635928.789247829</v>
      </c>
      <c r="AF6" t="n">
        <v>4.052624785212306e-06</v>
      </c>
      <c r="AG6" t="n">
        <v>45</v>
      </c>
      <c r="AH6" t="n">
        <v>2384359.445151307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0.9522</v>
      </c>
      <c r="E7" t="n">
        <v>105.02</v>
      </c>
      <c r="F7" t="n">
        <v>99.56</v>
      </c>
      <c r="G7" t="n">
        <v>53.34</v>
      </c>
      <c r="H7" t="n">
        <v>0.71</v>
      </c>
      <c r="I7" t="n">
        <v>112</v>
      </c>
      <c r="J7" t="n">
        <v>148.68</v>
      </c>
      <c r="K7" t="n">
        <v>47.83</v>
      </c>
      <c r="L7" t="n">
        <v>6</v>
      </c>
      <c r="M7" t="n">
        <v>110</v>
      </c>
      <c r="N7" t="n">
        <v>24.85</v>
      </c>
      <c r="O7" t="n">
        <v>18570.94</v>
      </c>
      <c r="P7" t="n">
        <v>925.16</v>
      </c>
      <c r="Q7" t="n">
        <v>5797.03</v>
      </c>
      <c r="R7" t="n">
        <v>337.86</v>
      </c>
      <c r="S7" t="n">
        <v>167.7</v>
      </c>
      <c r="T7" t="n">
        <v>85080.94</v>
      </c>
      <c r="U7" t="n">
        <v>0.5</v>
      </c>
      <c r="V7" t="n">
        <v>0.95</v>
      </c>
      <c r="W7" t="n">
        <v>0.46</v>
      </c>
      <c r="X7" t="n">
        <v>5.02</v>
      </c>
      <c r="Y7" t="n">
        <v>0.5</v>
      </c>
      <c r="Z7" t="n">
        <v>10</v>
      </c>
      <c r="AA7" t="n">
        <v>1824.945423181616</v>
      </c>
      <c r="AB7" t="n">
        <v>2496.970838906983</v>
      </c>
      <c r="AC7" t="n">
        <v>2258.663446562283</v>
      </c>
      <c r="AD7" t="n">
        <v>1824945.423181616</v>
      </c>
      <c r="AE7" t="n">
        <v>2496970.838906983</v>
      </c>
      <c r="AF7" t="n">
        <v>4.141793839732917e-06</v>
      </c>
      <c r="AG7" t="n">
        <v>44</v>
      </c>
      <c r="AH7" t="n">
        <v>2258663.446562283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98.45999999999999</v>
      </c>
      <c r="G8" t="n">
        <v>64.92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70</v>
      </c>
      <c r="N8" t="n">
        <v>25.24</v>
      </c>
      <c r="O8" t="n">
        <v>18742.03</v>
      </c>
      <c r="P8" t="n">
        <v>868.51</v>
      </c>
      <c r="Q8" t="n">
        <v>5797.03</v>
      </c>
      <c r="R8" t="n">
        <v>299.32</v>
      </c>
      <c r="S8" t="n">
        <v>167.7</v>
      </c>
      <c r="T8" t="n">
        <v>65916.8</v>
      </c>
      <c r="U8" t="n">
        <v>0.5600000000000001</v>
      </c>
      <c r="V8" t="n">
        <v>0.96</v>
      </c>
      <c r="W8" t="n">
        <v>0.45</v>
      </c>
      <c r="X8" t="n">
        <v>3.92</v>
      </c>
      <c r="Y8" t="n">
        <v>0.5</v>
      </c>
      <c r="Z8" t="n">
        <v>10</v>
      </c>
      <c r="AA8" t="n">
        <v>1745.351625097724</v>
      </c>
      <c r="AB8" t="n">
        <v>2388.067092938054</v>
      </c>
      <c r="AC8" t="n">
        <v>2160.153321261262</v>
      </c>
      <c r="AD8" t="n">
        <v>1745351.625097724</v>
      </c>
      <c r="AE8" t="n">
        <v>2388067.092938054</v>
      </c>
      <c r="AF8" t="n">
        <v>4.210084286365773e-06</v>
      </c>
      <c r="AG8" t="n">
        <v>44</v>
      </c>
      <c r="AH8" t="n">
        <v>2160153.321261262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0.9671</v>
      </c>
      <c r="E9" t="n">
        <v>103.4</v>
      </c>
      <c r="F9" t="n">
        <v>98.72</v>
      </c>
      <c r="G9" t="n">
        <v>69.69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4</v>
      </c>
      <c r="N9" t="n">
        <v>25.63</v>
      </c>
      <c r="O9" t="n">
        <v>18913.66</v>
      </c>
      <c r="P9" t="n">
        <v>856.6799999999999</v>
      </c>
      <c r="Q9" t="n">
        <v>5796.97</v>
      </c>
      <c r="R9" t="n">
        <v>308.41</v>
      </c>
      <c r="S9" t="n">
        <v>167.7</v>
      </c>
      <c r="T9" t="n">
        <v>70493.5</v>
      </c>
      <c r="U9" t="n">
        <v>0.54</v>
      </c>
      <c r="V9" t="n">
        <v>0.95</v>
      </c>
      <c r="W9" t="n">
        <v>0.47</v>
      </c>
      <c r="X9" t="n">
        <v>4.18</v>
      </c>
      <c r="Y9" t="n">
        <v>0.5</v>
      </c>
      <c r="Z9" t="n">
        <v>10</v>
      </c>
      <c r="AA9" t="n">
        <v>1737.205052271597</v>
      </c>
      <c r="AB9" t="n">
        <v>2376.92059259592</v>
      </c>
      <c r="AC9" t="n">
        <v>2150.070627267569</v>
      </c>
      <c r="AD9" t="n">
        <v>1737205.052271597</v>
      </c>
      <c r="AE9" t="n">
        <v>2376920.59259592</v>
      </c>
      <c r="AF9" t="n">
        <v>4.206604518384481e-06</v>
      </c>
      <c r="AG9" t="n">
        <v>44</v>
      </c>
      <c r="AH9" t="n">
        <v>2150070.627267569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0.9673</v>
      </c>
      <c r="E10" t="n">
        <v>103.38</v>
      </c>
      <c r="F10" t="n">
        <v>98.72</v>
      </c>
      <c r="G10" t="n">
        <v>70.52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863.48</v>
      </c>
      <c r="Q10" t="n">
        <v>5796.95</v>
      </c>
      <c r="R10" t="n">
        <v>308.12</v>
      </c>
      <c r="S10" t="n">
        <v>167.7</v>
      </c>
      <c r="T10" t="n">
        <v>70351.55</v>
      </c>
      <c r="U10" t="n">
        <v>0.54</v>
      </c>
      <c r="V10" t="n">
        <v>0.95</v>
      </c>
      <c r="W10" t="n">
        <v>0.48</v>
      </c>
      <c r="X10" t="n">
        <v>4.18</v>
      </c>
      <c r="Y10" t="n">
        <v>0.5</v>
      </c>
      <c r="Z10" t="n">
        <v>10</v>
      </c>
      <c r="AA10" t="n">
        <v>1743.055489455193</v>
      </c>
      <c r="AB10" t="n">
        <v>2384.925418853588</v>
      </c>
      <c r="AC10" t="n">
        <v>2157.31148414205</v>
      </c>
      <c r="AD10" t="n">
        <v>1743055.489455193</v>
      </c>
      <c r="AE10" t="n">
        <v>2384925.418853588</v>
      </c>
      <c r="AF10" t="n">
        <v>4.207474460379805e-06</v>
      </c>
      <c r="AG10" t="n">
        <v>44</v>
      </c>
      <c r="AH10" t="n">
        <v>2157311.48414205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0.4023</v>
      </c>
      <c r="E2" t="n">
        <v>248.56</v>
      </c>
      <c r="F2" t="n">
        <v>183.56</v>
      </c>
      <c r="G2" t="n">
        <v>6.26</v>
      </c>
      <c r="H2" t="n">
        <v>0.1</v>
      </c>
      <c r="I2" t="n">
        <v>1760</v>
      </c>
      <c r="J2" t="n">
        <v>176.73</v>
      </c>
      <c r="K2" t="n">
        <v>52.44</v>
      </c>
      <c r="L2" t="n">
        <v>1</v>
      </c>
      <c r="M2" t="n">
        <v>1758</v>
      </c>
      <c r="N2" t="n">
        <v>33.29</v>
      </c>
      <c r="O2" t="n">
        <v>22031.19</v>
      </c>
      <c r="P2" t="n">
        <v>2387.67</v>
      </c>
      <c r="Q2" t="n">
        <v>5798.24</v>
      </c>
      <c r="R2" t="n">
        <v>3199.42</v>
      </c>
      <c r="S2" t="n">
        <v>167.7</v>
      </c>
      <c r="T2" t="n">
        <v>1507621.54</v>
      </c>
      <c r="U2" t="n">
        <v>0.05</v>
      </c>
      <c r="V2" t="n">
        <v>0.51</v>
      </c>
      <c r="W2" t="n">
        <v>3.12</v>
      </c>
      <c r="X2" t="n">
        <v>89</v>
      </c>
      <c r="Y2" t="n">
        <v>0.5</v>
      </c>
      <c r="Z2" t="n">
        <v>10</v>
      </c>
      <c r="AA2" t="n">
        <v>8849.592940735982</v>
      </c>
      <c r="AB2" t="n">
        <v>12108.403478002</v>
      </c>
      <c r="AC2" t="n">
        <v>10952.79444431204</v>
      </c>
      <c r="AD2" t="n">
        <v>8849592.940735981</v>
      </c>
      <c r="AE2" t="n">
        <v>12108403.478002</v>
      </c>
      <c r="AF2" t="n">
        <v>1.581193228403763e-06</v>
      </c>
      <c r="AG2" t="n">
        <v>104</v>
      </c>
      <c r="AH2" t="n">
        <v>10952794.44431204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0.6989</v>
      </c>
      <c r="E3" t="n">
        <v>143.07</v>
      </c>
      <c r="F3" t="n">
        <v>120.81</v>
      </c>
      <c r="G3" t="n">
        <v>12.99</v>
      </c>
      <c r="H3" t="n">
        <v>0.2</v>
      </c>
      <c r="I3" t="n">
        <v>558</v>
      </c>
      <c r="J3" t="n">
        <v>178.21</v>
      </c>
      <c r="K3" t="n">
        <v>52.44</v>
      </c>
      <c r="L3" t="n">
        <v>2</v>
      </c>
      <c r="M3" t="n">
        <v>556</v>
      </c>
      <c r="N3" t="n">
        <v>33.77</v>
      </c>
      <c r="O3" t="n">
        <v>22213.89</v>
      </c>
      <c r="P3" t="n">
        <v>1537.97</v>
      </c>
      <c r="Q3" t="n">
        <v>5797.43</v>
      </c>
      <c r="R3" t="n">
        <v>1059.34</v>
      </c>
      <c r="S3" t="n">
        <v>167.7</v>
      </c>
      <c r="T3" t="n">
        <v>443594.57</v>
      </c>
      <c r="U3" t="n">
        <v>0.16</v>
      </c>
      <c r="V3" t="n">
        <v>0.78</v>
      </c>
      <c r="W3" t="n">
        <v>1.17</v>
      </c>
      <c r="X3" t="n">
        <v>26.27</v>
      </c>
      <c r="Y3" t="n">
        <v>0.5</v>
      </c>
      <c r="Z3" t="n">
        <v>10</v>
      </c>
      <c r="AA3" t="n">
        <v>3514.087780787559</v>
      </c>
      <c r="AB3" t="n">
        <v>4808.12993228519</v>
      </c>
      <c r="AC3" t="n">
        <v>4349.248759800453</v>
      </c>
      <c r="AD3" t="n">
        <v>3514087.780787559</v>
      </c>
      <c r="AE3" t="n">
        <v>4808129.93228519</v>
      </c>
      <c r="AF3" t="n">
        <v>2.746944934952499e-06</v>
      </c>
      <c r="AG3" t="n">
        <v>60</v>
      </c>
      <c r="AH3" t="n">
        <v>4349248.759800453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0.8067</v>
      </c>
      <c r="E4" t="n">
        <v>123.96</v>
      </c>
      <c r="F4" t="n">
        <v>109.81</v>
      </c>
      <c r="G4" t="n">
        <v>19.96</v>
      </c>
      <c r="H4" t="n">
        <v>0.3</v>
      </c>
      <c r="I4" t="n">
        <v>330</v>
      </c>
      <c r="J4" t="n">
        <v>179.7</v>
      </c>
      <c r="K4" t="n">
        <v>52.44</v>
      </c>
      <c r="L4" t="n">
        <v>3</v>
      </c>
      <c r="M4" t="n">
        <v>328</v>
      </c>
      <c r="N4" t="n">
        <v>34.26</v>
      </c>
      <c r="O4" t="n">
        <v>22397.24</v>
      </c>
      <c r="P4" t="n">
        <v>1368.73</v>
      </c>
      <c r="Q4" t="n">
        <v>5797.26</v>
      </c>
      <c r="R4" t="n">
        <v>685.66</v>
      </c>
      <c r="S4" t="n">
        <v>167.7</v>
      </c>
      <c r="T4" t="n">
        <v>257890.53</v>
      </c>
      <c r="U4" t="n">
        <v>0.24</v>
      </c>
      <c r="V4" t="n">
        <v>0.86</v>
      </c>
      <c r="W4" t="n">
        <v>0.8</v>
      </c>
      <c r="X4" t="n">
        <v>15.26</v>
      </c>
      <c r="Y4" t="n">
        <v>0.5</v>
      </c>
      <c r="Z4" t="n">
        <v>10</v>
      </c>
      <c r="AA4" t="n">
        <v>2782.686250757429</v>
      </c>
      <c r="AB4" t="n">
        <v>3807.394091739706</v>
      </c>
      <c r="AC4" t="n">
        <v>3444.021743335095</v>
      </c>
      <c r="AD4" t="n">
        <v>2782686.250757429</v>
      </c>
      <c r="AE4" t="n">
        <v>3807394.091739706</v>
      </c>
      <c r="AF4" t="n">
        <v>3.170640261877494e-06</v>
      </c>
      <c r="AG4" t="n">
        <v>52</v>
      </c>
      <c r="AH4" t="n">
        <v>3444021.743335095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0.863</v>
      </c>
      <c r="E5" t="n">
        <v>115.88</v>
      </c>
      <c r="F5" t="n">
        <v>105.21</v>
      </c>
      <c r="G5" t="n">
        <v>27.21</v>
      </c>
      <c r="H5" t="n">
        <v>0.39</v>
      </c>
      <c r="I5" t="n">
        <v>232</v>
      </c>
      <c r="J5" t="n">
        <v>181.19</v>
      </c>
      <c r="K5" t="n">
        <v>52.44</v>
      </c>
      <c r="L5" t="n">
        <v>4</v>
      </c>
      <c r="M5" t="n">
        <v>230</v>
      </c>
      <c r="N5" t="n">
        <v>34.75</v>
      </c>
      <c r="O5" t="n">
        <v>22581.25</v>
      </c>
      <c r="P5" t="n">
        <v>1282.72</v>
      </c>
      <c r="Q5" t="n">
        <v>5797.15</v>
      </c>
      <c r="R5" t="n">
        <v>529.47</v>
      </c>
      <c r="S5" t="n">
        <v>167.7</v>
      </c>
      <c r="T5" t="n">
        <v>180289.14</v>
      </c>
      <c r="U5" t="n">
        <v>0.32</v>
      </c>
      <c r="V5" t="n">
        <v>0.89</v>
      </c>
      <c r="W5" t="n">
        <v>0.65</v>
      </c>
      <c r="X5" t="n">
        <v>10.67</v>
      </c>
      <c r="Y5" t="n">
        <v>0.5</v>
      </c>
      <c r="Z5" t="n">
        <v>10</v>
      </c>
      <c r="AA5" t="n">
        <v>2487.237601133597</v>
      </c>
      <c r="AB5" t="n">
        <v>3403.148215049847</v>
      </c>
      <c r="AC5" t="n">
        <v>3078.35652575388</v>
      </c>
      <c r="AD5" t="n">
        <v>2487237.601133597</v>
      </c>
      <c r="AE5" t="n">
        <v>3403148.215049847</v>
      </c>
      <c r="AF5" t="n">
        <v>3.391920845419955e-06</v>
      </c>
      <c r="AG5" t="n">
        <v>49</v>
      </c>
      <c r="AH5" t="n">
        <v>3078356.52575388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0.8983</v>
      </c>
      <c r="E6" t="n">
        <v>111.33</v>
      </c>
      <c r="F6" t="n">
        <v>102.61</v>
      </c>
      <c r="G6" t="n">
        <v>34.78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1222.4</v>
      </c>
      <c r="Q6" t="n">
        <v>5797.14</v>
      </c>
      <c r="R6" t="n">
        <v>441.5</v>
      </c>
      <c r="S6" t="n">
        <v>167.7</v>
      </c>
      <c r="T6" t="n">
        <v>136575.59</v>
      </c>
      <c r="U6" t="n">
        <v>0.38</v>
      </c>
      <c r="V6" t="n">
        <v>0.92</v>
      </c>
      <c r="W6" t="n">
        <v>0.5600000000000001</v>
      </c>
      <c r="X6" t="n">
        <v>8.07</v>
      </c>
      <c r="Y6" t="n">
        <v>0.5</v>
      </c>
      <c r="Z6" t="n">
        <v>10</v>
      </c>
      <c r="AA6" t="n">
        <v>2313.47137407437</v>
      </c>
      <c r="AB6" t="n">
        <v>3165.393597162502</v>
      </c>
      <c r="AC6" t="n">
        <v>2863.29287490701</v>
      </c>
      <c r="AD6" t="n">
        <v>2313471.37407437</v>
      </c>
      <c r="AE6" t="n">
        <v>3165393.597162502</v>
      </c>
      <c r="AF6" t="n">
        <v>3.530663378262741e-06</v>
      </c>
      <c r="AG6" t="n">
        <v>47</v>
      </c>
      <c r="AH6" t="n">
        <v>2863292.87490701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0.9219000000000001</v>
      </c>
      <c r="E7" t="n">
        <v>108.47</v>
      </c>
      <c r="F7" t="n">
        <v>101</v>
      </c>
      <c r="G7" t="n">
        <v>42.68</v>
      </c>
      <c r="H7" t="n">
        <v>0.58</v>
      </c>
      <c r="I7" t="n">
        <v>142</v>
      </c>
      <c r="J7" t="n">
        <v>184.19</v>
      </c>
      <c r="K7" t="n">
        <v>52.44</v>
      </c>
      <c r="L7" t="n">
        <v>6</v>
      </c>
      <c r="M7" t="n">
        <v>140</v>
      </c>
      <c r="N7" t="n">
        <v>35.75</v>
      </c>
      <c r="O7" t="n">
        <v>22951.43</v>
      </c>
      <c r="P7" t="n">
        <v>1173.17</v>
      </c>
      <c r="Q7" t="n">
        <v>5797.07</v>
      </c>
      <c r="R7" t="n">
        <v>386.76</v>
      </c>
      <c r="S7" t="n">
        <v>167.7</v>
      </c>
      <c r="T7" t="n">
        <v>109384.14</v>
      </c>
      <c r="U7" t="n">
        <v>0.43</v>
      </c>
      <c r="V7" t="n">
        <v>0.93</v>
      </c>
      <c r="W7" t="n">
        <v>0.5</v>
      </c>
      <c r="X7" t="n">
        <v>6.46</v>
      </c>
      <c r="Y7" t="n">
        <v>0.5</v>
      </c>
      <c r="Z7" t="n">
        <v>10</v>
      </c>
      <c r="AA7" t="n">
        <v>2199.598943304895</v>
      </c>
      <c r="AB7" t="n">
        <v>3009.588313686608</v>
      </c>
      <c r="AC7" t="n">
        <v>2722.357429011972</v>
      </c>
      <c r="AD7" t="n">
        <v>2199598.943304895</v>
      </c>
      <c r="AE7" t="n">
        <v>3009588.313686608</v>
      </c>
      <c r="AF7" t="n">
        <v>3.623420425715709e-06</v>
      </c>
      <c r="AG7" t="n">
        <v>46</v>
      </c>
      <c r="AH7" t="n">
        <v>2722357.429011972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0.9399</v>
      </c>
      <c r="E8" t="n">
        <v>106.4</v>
      </c>
      <c r="F8" t="n">
        <v>99.81999999999999</v>
      </c>
      <c r="G8" t="n">
        <v>51.19</v>
      </c>
      <c r="H8" t="n">
        <v>0.67</v>
      </c>
      <c r="I8" t="n">
        <v>117</v>
      </c>
      <c r="J8" t="n">
        <v>185.7</v>
      </c>
      <c r="K8" t="n">
        <v>52.44</v>
      </c>
      <c r="L8" t="n">
        <v>7</v>
      </c>
      <c r="M8" t="n">
        <v>115</v>
      </c>
      <c r="N8" t="n">
        <v>36.26</v>
      </c>
      <c r="O8" t="n">
        <v>23137.49</v>
      </c>
      <c r="P8" t="n">
        <v>1129.02</v>
      </c>
      <c r="Q8" t="n">
        <v>5797.04</v>
      </c>
      <c r="R8" t="n">
        <v>346.57</v>
      </c>
      <c r="S8" t="n">
        <v>167.7</v>
      </c>
      <c r="T8" t="n">
        <v>89413.07000000001</v>
      </c>
      <c r="U8" t="n">
        <v>0.48</v>
      </c>
      <c r="V8" t="n">
        <v>0.9399999999999999</v>
      </c>
      <c r="W8" t="n">
        <v>0.46</v>
      </c>
      <c r="X8" t="n">
        <v>5.28</v>
      </c>
      <c r="Y8" t="n">
        <v>0.5</v>
      </c>
      <c r="Z8" t="n">
        <v>10</v>
      </c>
      <c r="AA8" t="n">
        <v>2108.106477005208</v>
      </c>
      <c r="AB8" t="n">
        <v>2884.404284932461</v>
      </c>
      <c r="AC8" t="n">
        <v>2609.120788265346</v>
      </c>
      <c r="AD8" t="n">
        <v>2108106.477005207</v>
      </c>
      <c r="AE8" t="n">
        <v>2884404.284932461</v>
      </c>
      <c r="AF8" t="n">
        <v>3.69416732631543e-06</v>
      </c>
      <c r="AG8" t="n">
        <v>45</v>
      </c>
      <c r="AH8" t="n">
        <v>2609120.788265346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0.9535</v>
      </c>
      <c r="E9" t="n">
        <v>104.88</v>
      </c>
      <c r="F9" t="n">
        <v>98.94</v>
      </c>
      <c r="G9" t="n">
        <v>59.96</v>
      </c>
      <c r="H9" t="n">
        <v>0.76</v>
      </c>
      <c r="I9" t="n">
        <v>99</v>
      </c>
      <c r="J9" t="n">
        <v>187.22</v>
      </c>
      <c r="K9" t="n">
        <v>52.44</v>
      </c>
      <c r="L9" t="n">
        <v>8</v>
      </c>
      <c r="M9" t="n">
        <v>97</v>
      </c>
      <c r="N9" t="n">
        <v>36.78</v>
      </c>
      <c r="O9" t="n">
        <v>23324.24</v>
      </c>
      <c r="P9" t="n">
        <v>1085.12</v>
      </c>
      <c r="Q9" t="n">
        <v>5797.03</v>
      </c>
      <c r="R9" t="n">
        <v>316.56</v>
      </c>
      <c r="S9" t="n">
        <v>167.7</v>
      </c>
      <c r="T9" t="n">
        <v>74496.56</v>
      </c>
      <c r="U9" t="n">
        <v>0.53</v>
      </c>
      <c r="V9" t="n">
        <v>0.95</v>
      </c>
      <c r="W9" t="n">
        <v>0.44</v>
      </c>
      <c r="X9" t="n">
        <v>4.4</v>
      </c>
      <c r="Y9" t="n">
        <v>0.5</v>
      </c>
      <c r="Z9" t="n">
        <v>10</v>
      </c>
      <c r="AA9" t="n">
        <v>2029.062627564791</v>
      </c>
      <c r="AB9" t="n">
        <v>2776.253002959557</v>
      </c>
      <c r="AC9" t="n">
        <v>2511.291312852659</v>
      </c>
      <c r="AD9" t="n">
        <v>2029062.627564791</v>
      </c>
      <c r="AE9" t="n">
        <v>2776253.002959557</v>
      </c>
      <c r="AF9" t="n">
        <v>3.747620540101886e-06</v>
      </c>
      <c r="AG9" t="n">
        <v>44</v>
      </c>
      <c r="AH9" t="n">
        <v>2511291.312852659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0.961</v>
      </c>
      <c r="E10" t="n">
        <v>104.06</v>
      </c>
      <c r="F10" t="n">
        <v>98.62</v>
      </c>
      <c r="G10" t="n">
        <v>69.61</v>
      </c>
      <c r="H10" t="n">
        <v>0.85</v>
      </c>
      <c r="I10" t="n">
        <v>85</v>
      </c>
      <c r="J10" t="n">
        <v>188.74</v>
      </c>
      <c r="K10" t="n">
        <v>52.44</v>
      </c>
      <c r="L10" t="n">
        <v>9</v>
      </c>
      <c r="M10" t="n">
        <v>83</v>
      </c>
      <c r="N10" t="n">
        <v>37.3</v>
      </c>
      <c r="O10" t="n">
        <v>23511.69</v>
      </c>
      <c r="P10" t="n">
        <v>1049.56</v>
      </c>
      <c r="Q10" t="n">
        <v>5796.98</v>
      </c>
      <c r="R10" t="n">
        <v>308.62</v>
      </c>
      <c r="S10" t="n">
        <v>167.7</v>
      </c>
      <c r="T10" t="n">
        <v>70596.17999999999</v>
      </c>
      <c r="U10" t="n">
        <v>0.54</v>
      </c>
      <c r="V10" t="n">
        <v>0.95</v>
      </c>
      <c r="W10" t="n">
        <v>0.36</v>
      </c>
      <c r="X10" t="n">
        <v>4.08</v>
      </c>
      <c r="Y10" t="n">
        <v>0.5</v>
      </c>
      <c r="Z10" t="n">
        <v>10</v>
      </c>
      <c r="AA10" t="n">
        <v>1982.452866974112</v>
      </c>
      <c r="AB10" t="n">
        <v>2712.479472241878</v>
      </c>
      <c r="AC10" t="n">
        <v>2453.604238399963</v>
      </c>
      <c r="AD10" t="n">
        <v>1982452.866974112</v>
      </c>
      <c r="AE10" t="n">
        <v>2712479.472241879</v>
      </c>
      <c r="AF10" t="n">
        <v>3.777098415351769e-06</v>
      </c>
      <c r="AG10" t="n">
        <v>44</v>
      </c>
      <c r="AH10" t="n">
        <v>2453604.238399963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0.9713000000000001</v>
      </c>
      <c r="E11" t="n">
        <v>102.95</v>
      </c>
      <c r="F11" t="n">
        <v>97.94</v>
      </c>
      <c r="G11" t="n">
        <v>80.5</v>
      </c>
      <c r="H11" t="n">
        <v>0.93</v>
      </c>
      <c r="I11" t="n">
        <v>73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1001.48</v>
      </c>
      <c r="Q11" t="n">
        <v>5797.01</v>
      </c>
      <c r="R11" t="n">
        <v>282.97</v>
      </c>
      <c r="S11" t="n">
        <v>167.7</v>
      </c>
      <c r="T11" t="n">
        <v>57830.03</v>
      </c>
      <c r="U11" t="n">
        <v>0.59</v>
      </c>
      <c r="V11" t="n">
        <v>0.96</v>
      </c>
      <c r="W11" t="n">
        <v>0.4</v>
      </c>
      <c r="X11" t="n">
        <v>3.4</v>
      </c>
      <c r="Y11" t="n">
        <v>0.5</v>
      </c>
      <c r="Z11" t="n">
        <v>10</v>
      </c>
      <c r="AA11" t="n">
        <v>1909.01326140253</v>
      </c>
      <c r="AB11" t="n">
        <v>2611.996163972105</v>
      </c>
      <c r="AC11" t="n">
        <v>2362.710916042247</v>
      </c>
      <c r="AD11" t="n">
        <v>1909013.26140253</v>
      </c>
      <c r="AE11" t="n">
        <v>2611996.163972104</v>
      </c>
      <c r="AF11" t="n">
        <v>3.817581364028277e-06</v>
      </c>
      <c r="AG11" t="n">
        <v>43</v>
      </c>
      <c r="AH11" t="n">
        <v>2362710.916042247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0.9764</v>
      </c>
      <c r="E12" t="n">
        <v>102.42</v>
      </c>
      <c r="F12" t="n">
        <v>97.61</v>
      </c>
      <c r="G12" t="n">
        <v>87.42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18</v>
      </c>
      <c r="N12" t="n">
        <v>38.35</v>
      </c>
      <c r="O12" t="n">
        <v>23888.73</v>
      </c>
      <c r="P12" t="n">
        <v>976.63</v>
      </c>
      <c r="Q12" t="n">
        <v>5797.01</v>
      </c>
      <c r="R12" t="n">
        <v>270</v>
      </c>
      <c r="S12" t="n">
        <v>167.7</v>
      </c>
      <c r="T12" t="n">
        <v>51376.28</v>
      </c>
      <c r="U12" t="n">
        <v>0.62</v>
      </c>
      <c r="V12" t="n">
        <v>0.96</v>
      </c>
      <c r="W12" t="n">
        <v>0.45</v>
      </c>
      <c r="X12" t="n">
        <v>3.08</v>
      </c>
      <c r="Y12" t="n">
        <v>0.5</v>
      </c>
      <c r="Z12" t="n">
        <v>10</v>
      </c>
      <c r="AA12" t="n">
        <v>1877.126828655342</v>
      </c>
      <c r="AB12" t="n">
        <v>2568.367739957272</v>
      </c>
      <c r="AC12" t="n">
        <v>2323.246327582513</v>
      </c>
      <c r="AD12" t="n">
        <v>1877126.828655343</v>
      </c>
      <c r="AE12" t="n">
        <v>2568367.739957272</v>
      </c>
      <c r="AF12" t="n">
        <v>3.837626319198197e-06</v>
      </c>
      <c r="AG12" t="n">
        <v>43</v>
      </c>
      <c r="AH12" t="n">
        <v>2323246.327582513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0.9767</v>
      </c>
      <c r="E13" t="n">
        <v>102.39</v>
      </c>
      <c r="F13" t="n">
        <v>97.62</v>
      </c>
      <c r="G13" t="n">
        <v>88.75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979.12</v>
      </c>
      <c r="Q13" t="n">
        <v>5796.98</v>
      </c>
      <c r="R13" t="n">
        <v>269.68</v>
      </c>
      <c r="S13" t="n">
        <v>167.7</v>
      </c>
      <c r="T13" t="n">
        <v>51221.7</v>
      </c>
      <c r="U13" t="n">
        <v>0.62</v>
      </c>
      <c r="V13" t="n">
        <v>0.96</v>
      </c>
      <c r="W13" t="n">
        <v>0.47</v>
      </c>
      <c r="X13" t="n">
        <v>3.08</v>
      </c>
      <c r="Y13" t="n">
        <v>0.5</v>
      </c>
      <c r="Z13" t="n">
        <v>10</v>
      </c>
      <c r="AA13" t="n">
        <v>1878.959886358482</v>
      </c>
      <c r="AB13" t="n">
        <v>2570.875810375506</v>
      </c>
      <c r="AC13" t="n">
        <v>2325.515031280128</v>
      </c>
      <c r="AD13" t="n">
        <v>1878959.886358482</v>
      </c>
      <c r="AE13" t="n">
        <v>2570875.810375506</v>
      </c>
      <c r="AF13" t="n">
        <v>3.838805434208193e-06</v>
      </c>
      <c r="AG13" t="n">
        <v>43</v>
      </c>
      <c r="AH13" t="n">
        <v>2325515.031280128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0.9766</v>
      </c>
      <c r="E14" t="n">
        <v>102.39</v>
      </c>
      <c r="F14" t="n">
        <v>97.63</v>
      </c>
      <c r="G14" t="n">
        <v>88.75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986.47</v>
      </c>
      <c r="Q14" t="n">
        <v>5796.98</v>
      </c>
      <c r="R14" t="n">
        <v>269.71</v>
      </c>
      <c r="S14" t="n">
        <v>167.7</v>
      </c>
      <c r="T14" t="n">
        <v>51235.09</v>
      </c>
      <c r="U14" t="n">
        <v>0.62</v>
      </c>
      <c r="V14" t="n">
        <v>0.96</v>
      </c>
      <c r="W14" t="n">
        <v>0.47</v>
      </c>
      <c r="X14" t="n">
        <v>3.09</v>
      </c>
      <c r="Y14" t="n">
        <v>0.5</v>
      </c>
      <c r="Z14" t="n">
        <v>10</v>
      </c>
      <c r="AA14" t="n">
        <v>1885.721618405159</v>
      </c>
      <c r="AB14" t="n">
        <v>2580.127510468335</v>
      </c>
      <c r="AC14" t="n">
        <v>2333.883762100941</v>
      </c>
      <c r="AD14" t="n">
        <v>1885721.61840516</v>
      </c>
      <c r="AE14" t="n">
        <v>2580127.510468334</v>
      </c>
      <c r="AF14" t="n">
        <v>3.838412395871527e-06</v>
      </c>
      <c r="AG14" t="n">
        <v>43</v>
      </c>
      <c r="AH14" t="n">
        <v>2333883.762100941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0.7702</v>
      </c>
      <c r="E2" t="n">
        <v>129.84</v>
      </c>
      <c r="F2" t="n">
        <v>121.73</v>
      </c>
      <c r="G2" t="n">
        <v>12.57</v>
      </c>
      <c r="H2" t="n">
        <v>0.64</v>
      </c>
      <c r="I2" t="n">
        <v>581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352.25</v>
      </c>
      <c r="Q2" t="n">
        <v>5797.49</v>
      </c>
      <c r="R2" t="n">
        <v>1062.72</v>
      </c>
      <c r="S2" t="n">
        <v>167.7</v>
      </c>
      <c r="T2" t="n">
        <v>445164.91</v>
      </c>
      <c r="U2" t="n">
        <v>0.16</v>
      </c>
      <c r="V2" t="n">
        <v>0.77</v>
      </c>
      <c r="W2" t="n">
        <v>1.97</v>
      </c>
      <c r="X2" t="n">
        <v>27.19</v>
      </c>
      <c r="Y2" t="n">
        <v>0.5</v>
      </c>
      <c r="Z2" t="n">
        <v>10</v>
      </c>
      <c r="AA2" t="n">
        <v>1280.741666065433</v>
      </c>
      <c r="AB2" t="n">
        <v>1752.367249845297</v>
      </c>
      <c r="AC2" t="n">
        <v>1585.123778982944</v>
      </c>
      <c r="AD2" t="n">
        <v>1280741.666065433</v>
      </c>
      <c r="AE2" t="n">
        <v>1752367.249845297</v>
      </c>
      <c r="AF2" t="n">
        <v>7.344281760550666e-06</v>
      </c>
      <c r="AG2" t="n">
        <v>55</v>
      </c>
      <c r="AH2" t="n">
        <v>1585123.778982944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0.6442</v>
      </c>
      <c r="E2" t="n">
        <v>155.24</v>
      </c>
      <c r="F2" t="n">
        <v>135.66</v>
      </c>
      <c r="G2" t="n">
        <v>9.51</v>
      </c>
      <c r="H2" t="n">
        <v>0.18</v>
      </c>
      <c r="I2" t="n">
        <v>856</v>
      </c>
      <c r="J2" t="n">
        <v>98.70999999999999</v>
      </c>
      <c r="K2" t="n">
        <v>39.72</v>
      </c>
      <c r="L2" t="n">
        <v>1</v>
      </c>
      <c r="M2" t="n">
        <v>854</v>
      </c>
      <c r="N2" t="n">
        <v>12.99</v>
      </c>
      <c r="O2" t="n">
        <v>12407.75</v>
      </c>
      <c r="P2" t="n">
        <v>1174.38</v>
      </c>
      <c r="Q2" t="n">
        <v>5797.69</v>
      </c>
      <c r="R2" t="n">
        <v>1564.43</v>
      </c>
      <c r="S2" t="n">
        <v>167.7</v>
      </c>
      <c r="T2" t="n">
        <v>694646.71</v>
      </c>
      <c r="U2" t="n">
        <v>0.11</v>
      </c>
      <c r="V2" t="n">
        <v>0.6899999999999999</v>
      </c>
      <c r="W2" t="n">
        <v>1.64</v>
      </c>
      <c r="X2" t="n">
        <v>41.1</v>
      </c>
      <c r="Y2" t="n">
        <v>0.5</v>
      </c>
      <c r="Z2" t="n">
        <v>10</v>
      </c>
      <c r="AA2" t="n">
        <v>3136.046138486333</v>
      </c>
      <c r="AB2" t="n">
        <v>4290.87667926844</v>
      </c>
      <c r="AC2" t="n">
        <v>3881.361431282142</v>
      </c>
      <c r="AD2" t="n">
        <v>3136046.138486333</v>
      </c>
      <c r="AE2" t="n">
        <v>4290876.67926844</v>
      </c>
      <c r="AF2" t="n">
        <v>3.34874057373151e-06</v>
      </c>
      <c r="AG2" t="n">
        <v>65</v>
      </c>
      <c r="AH2" t="n">
        <v>3881361.431282142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0.8468</v>
      </c>
      <c r="E3" t="n">
        <v>118.09</v>
      </c>
      <c r="F3" t="n">
        <v>109.48</v>
      </c>
      <c r="G3" t="n">
        <v>20.4</v>
      </c>
      <c r="H3" t="n">
        <v>0.35</v>
      </c>
      <c r="I3" t="n">
        <v>322</v>
      </c>
      <c r="J3" t="n">
        <v>99.95</v>
      </c>
      <c r="K3" t="n">
        <v>39.72</v>
      </c>
      <c r="L3" t="n">
        <v>2</v>
      </c>
      <c r="M3" t="n">
        <v>320</v>
      </c>
      <c r="N3" t="n">
        <v>13.24</v>
      </c>
      <c r="O3" t="n">
        <v>12561.45</v>
      </c>
      <c r="P3" t="n">
        <v>889.58</v>
      </c>
      <c r="Q3" t="n">
        <v>5797.16</v>
      </c>
      <c r="R3" t="n">
        <v>674.1799999999999</v>
      </c>
      <c r="S3" t="n">
        <v>167.7</v>
      </c>
      <c r="T3" t="n">
        <v>252191.64</v>
      </c>
      <c r="U3" t="n">
        <v>0.25</v>
      </c>
      <c r="V3" t="n">
        <v>0.86</v>
      </c>
      <c r="W3" t="n">
        <v>0.8</v>
      </c>
      <c r="X3" t="n">
        <v>14.94</v>
      </c>
      <c r="Y3" t="n">
        <v>0.5</v>
      </c>
      <c r="Z3" t="n">
        <v>10</v>
      </c>
      <c r="AA3" t="n">
        <v>1962.193160895326</v>
      </c>
      <c r="AB3" t="n">
        <v>2684.759248589733</v>
      </c>
      <c r="AC3" t="n">
        <v>2428.5295939876</v>
      </c>
      <c r="AD3" t="n">
        <v>1962193.160895326</v>
      </c>
      <c r="AE3" t="n">
        <v>2684759.248589733</v>
      </c>
      <c r="AF3" t="n">
        <v>4.401914805706058e-06</v>
      </c>
      <c r="AG3" t="n">
        <v>50</v>
      </c>
      <c r="AH3" t="n">
        <v>2428529.593987599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0.9179</v>
      </c>
      <c r="E4" t="n">
        <v>108.94</v>
      </c>
      <c r="F4" t="n">
        <v>103.11</v>
      </c>
      <c r="G4" t="n">
        <v>33.08</v>
      </c>
      <c r="H4" t="n">
        <v>0.52</v>
      </c>
      <c r="I4" t="n">
        <v>187</v>
      </c>
      <c r="J4" t="n">
        <v>101.2</v>
      </c>
      <c r="K4" t="n">
        <v>39.72</v>
      </c>
      <c r="L4" t="n">
        <v>3</v>
      </c>
      <c r="M4" t="n">
        <v>185</v>
      </c>
      <c r="N4" t="n">
        <v>13.49</v>
      </c>
      <c r="O4" t="n">
        <v>12715.54</v>
      </c>
      <c r="P4" t="n">
        <v>774.99</v>
      </c>
      <c r="Q4" t="n">
        <v>5797.02</v>
      </c>
      <c r="R4" t="n">
        <v>458.37</v>
      </c>
      <c r="S4" t="n">
        <v>167.7</v>
      </c>
      <c r="T4" t="n">
        <v>144963.97</v>
      </c>
      <c r="U4" t="n">
        <v>0.37</v>
      </c>
      <c r="V4" t="n">
        <v>0.91</v>
      </c>
      <c r="W4" t="n">
        <v>0.57</v>
      </c>
      <c r="X4" t="n">
        <v>8.57</v>
      </c>
      <c r="Y4" t="n">
        <v>0.5</v>
      </c>
      <c r="Z4" t="n">
        <v>10</v>
      </c>
      <c r="AA4" t="n">
        <v>1669.792523895724</v>
      </c>
      <c r="AB4" t="n">
        <v>2284.683797241195</v>
      </c>
      <c r="AC4" t="n">
        <v>2066.636782206344</v>
      </c>
      <c r="AD4" t="n">
        <v>1669792.523895724</v>
      </c>
      <c r="AE4" t="n">
        <v>2284683.797241196</v>
      </c>
      <c r="AF4" t="n">
        <v>4.771513462632961e-06</v>
      </c>
      <c r="AG4" t="n">
        <v>46</v>
      </c>
      <c r="AH4" t="n">
        <v>2066636.782206344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0.9486</v>
      </c>
      <c r="E5" t="n">
        <v>105.41</v>
      </c>
      <c r="F5" t="n">
        <v>100.69</v>
      </c>
      <c r="G5" t="n">
        <v>45.43</v>
      </c>
      <c r="H5" t="n">
        <v>0.6899999999999999</v>
      </c>
      <c r="I5" t="n">
        <v>133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701.01</v>
      </c>
      <c r="Q5" t="n">
        <v>5797.06</v>
      </c>
      <c r="R5" t="n">
        <v>372.04</v>
      </c>
      <c r="S5" t="n">
        <v>167.7</v>
      </c>
      <c r="T5" t="n">
        <v>102066.02</v>
      </c>
      <c r="U5" t="n">
        <v>0.45</v>
      </c>
      <c r="V5" t="n">
        <v>0.93</v>
      </c>
      <c r="W5" t="n">
        <v>0.62</v>
      </c>
      <c r="X5" t="n">
        <v>6.15</v>
      </c>
      <c r="Y5" t="n">
        <v>0.5</v>
      </c>
      <c r="Z5" t="n">
        <v>10</v>
      </c>
      <c r="AA5" t="n">
        <v>1531.758773789363</v>
      </c>
      <c r="AB5" t="n">
        <v>2095.8199307264</v>
      </c>
      <c r="AC5" t="n">
        <v>1895.797818039619</v>
      </c>
      <c r="AD5" t="n">
        <v>1531758.773789363</v>
      </c>
      <c r="AE5" t="n">
        <v>2095819.9307264</v>
      </c>
      <c r="AF5" t="n">
        <v>4.931101068366518e-06</v>
      </c>
      <c r="AG5" t="n">
        <v>44</v>
      </c>
      <c r="AH5" t="n">
        <v>1895797.818039619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0.9500999999999999</v>
      </c>
      <c r="E6" t="n">
        <v>105.25</v>
      </c>
      <c r="F6" t="n">
        <v>100.59</v>
      </c>
      <c r="G6" t="n">
        <v>46.43</v>
      </c>
      <c r="H6" t="n">
        <v>0.85</v>
      </c>
      <c r="I6" t="n">
        <v>130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703.65</v>
      </c>
      <c r="Q6" t="n">
        <v>5797.07</v>
      </c>
      <c r="R6" t="n">
        <v>367.1</v>
      </c>
      <c r="S6" t="n">
        <v>167.7</v>
      </c>
      <c r="T6" t="n">
        <v>99612.2</v>
      </c>
      <c r="U6" t="n">
        <v>0.46</v>
      </c>
      <c r="V6" t="n">
        <v>0.9399999999999999</v>
      </c>
      <c r="W6" t="n">
        <v>0.66</v>
      </c>
      <c r="X6" t="n">
        <v>6.05</v>
      </c>
      <c r="Y6" t="n">
        <v>0.5</v>
      </c>
      <c r="Z6" t="n">
        <v>10</v>
      </c>
      <c r="AA6" t="n">
        <v>1531.960622941731</v>
      </c>
      <c r="AB6" t="n">
        <v>2096.096109641627</v>
      </c>
      <c r="AC6" t="n">
        <v>1896.047638826797</v>
      </c>
      <c r="AD6" t="n">
        <v>1531960.622941731</v>
      </c>
      <c r="AE6" t="n">
        <v>2096096.109641627</v>
      </c>
      <c r="AF6" t="n">
        <v>4.938898508386072e-06</v>
      </c>
      <c r="AG6" t="n">
        <v>44</v>
      </c>
      <c r="AH6" t="n">
        <v>1896047.638826797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0.5562</v>
      </c>
      <c r="E2" t="n">
        <v>179.79</v>
      </c>
      <c r="F2" t="n">
        <v>149.08</v>
      </c>
      <c r="G2" t="n">
        <v>8</v>
      </c>
      <c r="H2" t="n">
        <v>0.14</v>
      </c>
      <c r="I2" t="n">
        <v>1118</v>
      </c>
      <c r="J2" t="n">
        <v>124.63</v>
      </c>
      <c r="K2" t="n">
        <v>45</v>
      </c>
      <c r="L2" t="n">
        <v>1</v>
      </c>
      <c r="M2" t="n">
        <v>1116</v>
      </c>
      <c r="N2" t="n">
        <v>18.64</v>
      </c>
      <c r="O2" t="n">
        <v>15605.44</v>
      </c>
      <c r="P2" t="n">
        <v>1527.84</v>
      </c>
      <c r="Q2" t="n">
        <v>5797.94</v>
      </c>
      <c r="R2" t="n">
        <v>2021.74</v>
      </c>
      <c r="S2" t="n">
        <v>167.7</v>
      </c>
      <c r="T2" t="n">
        <v>921992.89</v>
      </c>
      <c r="U2" t="n">
        <v>0.08</v>
      </c>
      <c r="V2" t="n">
        <v>0.63</v>
      </c>
      <c r="W2" t="n">
        <v>2.07</v>
      </c>
      <c r="X2" t="n">
        <v>54.53</v>
      </c>
      <c r="Y2" t="n">
        <v>0.5</v>
      </c>
      <c r="Z2" t="n">
        <v>10</v>
      </c>
      <c r="AA2" t="n">
        <v>4442.6198405491</v>
      </c>
      <c r="AB2" t="n">
        <v>6078.588460394388</v>
      </c>
      <c r="AC2" t="n">
        <v>5498.456509086605</v>
      </c>
      <c r="AD2" t="n">
        <v>4442619.8405491</v>
      </c>
      <c r="AE2" t="n">
        <v>6078588.460394388</v>
      </c>
      <c r="AF2" t="n">
        <v>2.574515308507096e-06</v>
      </c>
      <c r="AG2" t="n">
        <v>75</v>
      </c>
      <c r="AH2" t="n">
        <v>5498456.509086605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0.7948</v>
      </c>
      <c r="E3" t="n">
        <v>125.81</v>
      </c>
      <c r="F3" t="n">
        <v>113.36</v>
      </c>
      <c r="G3" t="n">
        <v>16.83</v>
      </c>
      <c r="H3" t="n">
        <v>0.28</v>
      </c>
      <c r="I3" t="n">
        <v>404</v>
      </c>
      <c r="J3" t="n">
        <v>125.95</v>
      </c>
      <c r="K3" t="n">
        <v>45</v>
      </c>
      <c r="L3" t="n">
        <v>2</v>
      </c>
      <c r="M3" t="n">
        <v>402</v>
      </c>
      <c r="N3" t="n">
        <v>18.95</v>
      </c>
      <c r="O3" t="n">
        <v>15767.7</v>
      </c>
      <c r="P3" t="n">
        <v>1116.26</v>
      </c>
      <c r="Q3" t="n">
        <v>5797.26</v>
      </c>
      <c r="R3" t="n">
        <v>805.98</v>
      </c>
      <c r="S3" t="n">
        <v>167.7</v>
      </c>
      <c r="T3" t="n">
        <v>317684.57</v>
      </c>
      <c r="U3" t="n">
        <v>0.21</v>
      </c>
      <c r="V3" t="n">
        <v>0.83</v>
      </c>
      <c r="W3" t="n">
        <v>0.91</v>
      </c>
      <c r="X3" t="n">
        <v>18.81</v>
      </c>
      <c r="Y3" t="n">
        <v>0.5</v>
      </c>
      <c r="Z3" t="n">
        <v>10</v>
      </c>
      <c r="AA3" t="n">
        <v>2440.979785442576</v>
      </c>
      <c r="AB3" t="n">
        <v>3339.85623087059</v>
      </c>
      <c r="AC3" t="n">
        <v>3021.105039713834</v>
      </c>
      <c r="AD3" t="n">
        <v>2440979.785442576</v>
      </c>
      <c r="AE3" t="n">
        <v>3339856.23087059</v>
      </c>
      <c r="AF3" t="n">
        <v>3.678937014026321e-06</v>
      </c>
      <c r="AG3" t="n">
        <v>53</v>
      </c>
      <c r="AH3" t="n">
        <v>3021105.039713834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0.8783</v>
      </c>
      <c r="E4" t="n">
        <v>113.85</v>
      </c>
      <c r="F4" t="n">
        <v>105.59</v>
      </c>
      <c r="G4" t="n">
        <v>26.4</v>
      </c>
      <c r="H4" t="n">
        <v>0.42</v>
      </c>
      <c r="I4" t="n">
        <v>240</v>
      </c>
      <c r="J4" t="n">
        <v>127.27</v>
      </c>
      <c r="K4" t="n">
        <v>45</v>
      </c>
      <c r="L4" t="n">
        <v>3</v>
      </c>
      <c r="M4" t="n">
        <v>238</v>
      </c>
      <c r="N4" t="n">
        <v>19.27</v>
      </c>
      <c r="O4" t="n">
        <v>15930.42</v>
      </c>
      <c r="P4" t="n">
        <v>995.5</v>
      </c>
      <c r="Q4" t="n">
        <v>5797.06</v>
      </c>
      <c r="R4" t="n">
        <v>542.71</v>
      </c>
      <c r="S4" t="n">
        <v>167.7</v>
      </c>
      <c r="T4" t="n">
        <v>186869.24</v>
      </c>
      <c r="U4" t="n">
        <v>0.31</v>
      </c>
      <c r="V4" t="n">
        <v>0.89</v>
      </c>
      <c r="W4" t="n">
        <v>0.65</v>
      </c>
      <c r="X4" t="n">
        <v>11.05</v>
      </c>
      <c r="Y4" t="n">
        <v>0.5</v>
      </c>
      <c r="Z4" t="n">
        <v>10</v>
      </c>
      <c r="AA4" t="n">
        <v>2045.896046670651</v>
      </c>
      <c r="AB4" t="n">
        <v>2799.285229618235</v>
      </c>
      <c r="AC4" t="n">
        <v>2532.125376124965</v>
      </c>
      <c r="AD4" t="n">
        <v>2045896.046670651</v>
      </c>
      <c r="AE4" t="n">
        <v>2799285.229618235</v>
      </c>
      <c r="AF4" t="n">
        <v>4.065438323376092e-06</v>
      </c>
      <c r="AG4" t="n">
        <v>48</v>
      </c>
      <c r="AH4" t="n">
        <v>2532125.376124965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0.9222</v>
      </c>
      <c r="E5" t="n">
        <v>108.43</v>
      </c>
      <c r="F5" t="n">
        <v>102.06</v>
      </c>
      <c r="G5" t="n">
        <v>36.89</v>
      </c>
      <c r="H5" t="n">
        <v>0.55</v>
      </c>
      <c r="I5" t="n">
        <v>166</v>
      </c>
      <c r="J5" t="n">
        <v>128.59</v>
      </c>
      <c r="K5" t="n">
        <v>45</v>
      </c>
      <c r="L5" t="n">
        <v>4</v>
      </c>
      <c r="M5" t="n">
        <v>164</v>
      </c>
      <c r="N5" t="n">
        <v>19.59</v>
      </c>
      <c r="O5" t="n">
        <v>16093.6</v>
      </c>
      <c r="P5" t="n">
        <v>915.77</v>
      </c>
      <c r="Q5" t="n">
        <v>5797.05</v>
      </c>
      <c r="R5" t="n">
        <v>422.61</v>
      </c>
      <c r="S5" t="n">
        <v>167.7</v>
      </c>
      <c r="T5" t="n">
        <v>127186.71</v>
      </c>
      <c r="U5" t="n">
        <v>0.4</v>
      </c>
      <c r="V5" t="n">
        <v>0.92</v>
      </c>
      <c r="W5" t="n">
        <v>0.54</v>
      </c>
      <c r="X5" t="n">
        <v>7.52</v>
      </c>
      <c r="Y5" t="n">
        <v>0.5</v>
      </c>
      <c r="Z5" t="n">
        <v>10</v>
      </c>
      <c r="AA5" t="n">
        <v>1857.084400350675</v>
      </c>
      <c r="AB5" t="n">
        <v>2540.944805341293</v>
      </c>
      <c r="AC5" t="n">
        <v>2298.440599357951</v>
      </c>
      <c r="AD5" t="n">
        <v>1857084.400350675</v>
      </c>
      <c r="AE5" t="n">
        <v>2540944.805341293</v>
      </c>
      <c r="AF5" t="n">
        <v>4.26864080817196e-06</v>
      </c>
      <c r="AG5" t="n">
        <v>46</v>
      </c>
      <c r="AH5" t="n">
        <v>2298440.599357951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0.9497</v>
      </c>
      <c r="E6" t="n">
        <v>105.3</v>
      </c>
      <c r="F6" t="n">
        <v>100.05</v>
      </c>
      <c r="G6" t="n">
        <v>49.2</v>
      </c>
      <c r="H6" t="n">
        <v>0.68</v>
      </c>
      <c r="I6" t="n">
        <v>122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843.02</v>
      </c>
      <c r="Q6" t="n">
        <v>5797.12</v>
      </c>
      <c r="R6" t="n">
        <v>354.44</v>
      </c>
      <c r="S6" t="n">
        <v>167.7</v>
      </c>
      <c r="T6" t="n">
        <v>93324.03</v>
      </c>
      <c r="U6" t="n">
        <v>0.47</v>
      </c>
      <c r="V6" t="n">
        <v>0.9399999999999999</v>
      </c>
      <c r="W6" t="n">
        <v>0.47</v>
      </c>
      <c r="X6" t="n">
        <v>5.5</v>
      </c>
      <c r="Y6" t="n">
        <v>0.5</v>
      </c>
      <c r="Z6" t="n">
        <v>10</v>
      </c>
      <c r="AA6" t="n">
        <v>1719.716775412112</v>
      </c>
      <c r="AB6" t="n">
        <v>2352.99236066845</v>
      </c>
      <c r="AC6" t="n">
        <v>2128.426072211772</v>
      </c>
      <c r="AD6" t="n">
        <v>1719716.775412112</v>
      </c>
      <c r="AE6" t="n">
        <v>2352992.36066845</v>
      </c>
      <c r="AF6" t="n">
        <v>4.395931658556615e-06</v>
      </c>
      <c r="AG6" t="n">
        <v>44</v>
      </c>
      <c r="AH6" t="n">
        <v>2128426.072211772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0.9631999999999999</v>
      </c>
      <c r="E7" t="n">
        <v>103.82</v>
      </c>
      <c r="F7" t="n">
        <v>99.13</v>
      </c>
      <c r="G7" t="n">
        <v>59.48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794.52</v>
      </c>
      <c r="Q7" t="n">
        <v>5797.05</v>
      </c>
      <c r="R7" t="n">
        <v>320.07</v>
      </c>
      <c r="S7" t="n">
        <v>167.7</v>
      </c>
      <c r="T7" t="n">
        <v>76246.24000000001</v>
      </c>
      <c r="U7" t="n">
        <v>0.52</v>
      </c>
      <c r="V7" t="n">
        <v>0.95</v>
      </c>
      <c r="W7" t="n">
        <v>0.53</v>
      </c>
      <c r="X7" t="n">
        <v>4.59</v>
      </c>
      <c r="Y7" t="n">
        <v>0.5</v>
      </c>
      <c r="Z7" t="n">
        <v>10</v>
      </c>
      <c r="AA7" t="n">
        <v>1653.012630859207</v>
      </c>
      <c r="AB7" t="n">
        <v>2261.724807311998</v>
      </c>
      <c r="AC7" t="n">
        <v>2045.868966052844</v>
      </c>
      <c r="AD7" t="n">
        <v>1653012.630859207</v>
      </c>
      <c r="AE7" t="n">
        <v>2261724.807311998</v>
      </c>
      <c r="AF7" t="n">
        <v>4.458419894199991e-06</v>
      </c>
      <c r="AG7" t="n">
        <v>44</v>
      </c>
      <c r="AH7" t="n">
        <v>2045868.966052844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0.9638</v>
      </c>
      <c r="E8" t="n">
        <v>103.75</v>
      </c>
      <c r="F8" t="n">
        <v>99.11</v>
      </c>
      <c r="G8" t="n">
        <v>60.68</v>
      </c>
      <c r="H8" t="n">
        <v>0.93</v>
      </c>
      <c r="I8" t="n">
        <v>98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797.73</v>
      </c>
      <c r="Q8" t="n">
        <v>5797.02</v>
      </c>
      <c r="R8" t="n">
        <v>318.72</v>
      </c>
      <c r="S8" t="n">
        <v>167.7</v>
      </c>
      <c r="T8" t="n">
        <v>75580.74000000001</v>
      </c>
      <c r="U8" t="n">
        <v>0.53</v>
      </c>
      <c r="V8" t="n">
        <v>0.95</v>
      </c>
      <c r="W8" t="n">
        <v>0.5600000000000001</v>
      </c>
      <c r="X8" t="n">
        <v>4.58</v>
      </c>
      <c r="Y8" t="n">
        <v>0.5</v>
      </c>
      <c r="Z8" t="n">
        <v>10</v>
      </c>
      <c r="AA8" t="n">
        <v>1655.045914413793</v>
      </c>
      <c r="AB8" t="n">
        <v>2264.506835573522</v>
      </c>
      <c r="AC8" t="n">
        <v>2048.38548144169</v>
      </c>
      <c r="AD8" t="n">
        <v>1655045.914413793</v>
      </c>
      <c r="AE8" t="n">
        <v>2264506.835573522</v>
      </c>
      <c r="AF8" t="n">
        <v>4.461197149117474e-06</v>
      </c>
      <c r="AG8" t="n">
        <v>44</v>
      </c>
      <c r="AH8" t="n">
        <v>2048385.48144169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2024-09-25T21:33:09Z</dcterms:created>
  <dcterms:modified xmlns:dcterms="http://purl.org/dc/terms/" xmlns:xsi="http://www.w3.org/2001/XMLSchema-instance" xsi:type="dcterms:W3CDTF">2024-09-25T21:33:09Z</dcterms:modified>
</cp:coreProperties>
</file>