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xVal>
          <yVal>
            <numRef>
              <f>gráficos!$B$7:$B$201</f>
              <numCache>
                <formatCode>General</formatCode>
                <ptCount val="19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  <c r="AA2" t="n">
        <v>22328.09635047023</v>
      </c>
      <c r="AB2" t="n">
        <v>30550.28647280524</v>
      </c>
      <c r="AC2" t="n">
        <v>27634.61000943578</v>
      </c>
      <c r="AD2" t="n">
        <v>22328096.35047023</v>
      </c>
      <c r="AE2" t="n">
        <v>30550286.47280524</v>
      </c>
      <c r="AF2" t="n">
        <v>9.420880543726548e-07</v>
      </c>
      <c r="AG2" t="n">
        <v>167</v>
      </c>
      <c r="AH2" t="n">
        <v>27634610.00943578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  <c r="AA3" t="n">
        <v>7600.538434280938</v>
      </c>
      <c r="AB3" t="n">
        <v>10399.39199787436</v>
      </c>
      <c r="AC3" t="n">
        <v>9406.888621235172</v>
      </c>
      <c r="AD3" t="n">
        <v>7600538.434280938</v>
      </c>
      <c r="AE3" t="n">
        <v>10399391.99787436</v>
      </c>
      <c r="AF3" t="n">
        <v>1.778327750777011e-06</v>
      </c>
      <c r="AG3" t="n">
        <v>89</v>
      </c>
      <c r="AH3" t="n">
        <v>9406888.621235171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  <c r="AA4" t="n">
        <v>5880.153300306147</v>
      </c>
      <c r="AB4" t="n">
        <v>8045.485159534416</v>
      </c>
      <c r="AC4" t="n">
        <v>7277.635347817488</v>
      </c>
      <c r="AD4" t="n">
        <v>5880153.300306147</v>
      </c>
      <c r="AE4" t="n">
        <v>8045485.159534416</v>
      </c>
      <c r="AF4" t="n">
        <v>2.085702341887801e-06</v>
      </c>
      <c r="AG4" t="n">
        <v>76</v>
      </c>
      <c r="AH4" t="n">
        <v>7277635.347817488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  <c r="AA5" t="n">
        <v>5199.696000797927</v>
      </c>
      <c r="AB5" t="n">
        <v>7114.453462689842</v>
      </c>
      <c r="AC5" t="n">
        <v>6435.460009408602</v>
      </c>
      <c r="AD5" t="n">
        <v>5199696.000797926</v>
      </c>
      <c r="AE5" t="n">
        <v>7114453.462689842</v>
      </c>
      <c r="AF5" t="n">
        <v>2.248806751141443e-06</v>
      </c>
      <c r="AG5" t="n">
        <v>70</v>
      </c>
      <c r="AH5" t="n">
        <v>6435460.009408602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  <c r="AA6" t="n">
        <v>4829.57764136339</v>
      </c>
      <c r="AB6" t="n">
        <v>6608.041194841868</v>
      </c>
      <c r="AC6" t="n">
        <v>5977.379017649976</v>
      </c>
      <c r="AD6" t="n">
        <v>4829577.641363391</v>
      </c>
      <c r="AE6" t="n">
        <v>6608041.194841867</v>
      </c>
      <c r="AF6" t="n">
        <v>2.351264948178373e-06</v>
      </c>
      <c r="AG6" t="n">
        <v>67</v>
      </c>
      <c r="AH6" t="n">
        <v>5977379.017649976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  <c r="AA7" t="n">
        <v>4594.410291279657</v>
      </c>
      <c r="AB7" t="n">
        <v>6286.274851606019</v>
      </c>
      <c r="AC7" t="n">
        <v>5686.321602610669</v>
      </c>
      <c r="AD7" t="n">
        <v>4594410.291279657</v>
      </c>
      <c r="AE7" t="n">
        <v>6286274.851606019</v>
      </c>
      <c r="AF7" t="n">
        <v>2.419444851353684e-06</v>
      </c>
      <c r="AG7" t="n">
        <v>65</v>
      </c>
      <c r="AH7" t="n">
        <v>5686321.602610669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  <c r="AA8" t="n">
        <v>4426.102852534613</v>
      </c>
      <c r="AB8" t="n">
        <v>6055.989188714883</v>
      </c>
      <c r="AC8" t="n">
        <v>5478.014080177916</v>
      </c>
      <c r="AD8" t="n">
        <v>4426102.852534613</v>
      </c>
      <c r="AE8" t="n">
        <v>6055989.188714883</v>
      </c>
      <c r="AF8" t="n">
        <v>2.470673949872148e-06</v>
      </c>
      <c r="AG8" t="n">
        <v>64</v>
      </c>
      <c r="AH8" t="n">
        <v>5478014.080177916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  <c r="AA9" t="n">
        <v>4295.205833223961</v>
      </c>
      <c r="AB9" t="n">
        <v>5876.890112125111</v>
      </c>
      <c r="AC9" t="n">
        <v>5316.007968090745</v>
      </c>
      <c r="AD9" t="n">
        <v>4295205.833223961</v>
      </c>
      <c r="AE9" t="n">
        <v>5876890.112125111</v>
      </c>
      <c r="AF9" t="n">
        <v>2.509472458308927e-06</v>
      </c>
      <c r="AG9" t="n">
        <v>63</v>
      </c>
      <c r="AH9" t="n">
        <v>5316007.968090745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  <c r="AA10" t="n">
        <v>4190.10519144727</v>
      </c>
      <c r="AB10" t="n">
        <v>5733.086777333163</v>
      </c>
      <c r="AC10" t="n">
        <v>5185.929021742096</v>
      </c>
      <c r="AD10" t="n">
        <v>4190105.19144727</v>
      </c>
      <c r="AE10" t="n">
        <v>5733086.777333163</v>
      </c>
      <c r="AF10" t="n">
        <v>2.539230537595389e-06</v>
      </c>
      <c r="AG10" t="n">
        <v>62</v>
      </c>
      <c r="AH10" t="n">
        <v>5185929.021742096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  <c r="AA11" t="n">
        <v>4103.171875245373</v>
      </c>
      <c r="AB11" t="n">
        <v>5614.140778878482</v>
      </c>
      <c r="AC11" t="n">
        <v>5078.335062438179</v>
      </c>
      <c r="AD11" t="n">
        <v>4103171.875245373</v>
      </c>
      <c r="AE11" t="n">
        <v>5614140.778878482</v>
      </c>
      <c r="AF11" t="n">
        <v>2.564468402306691e-06</v>
      </c>
      <c r="AG11" t="n">
        <v>62</v>
      </c>
      <c r="AH11" t="n">
        <v>5078335.062438179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  <c r="AA12" t="n">
        <v>4022.91975108172</v>
      </c>
      <c r="AB12" t="n">
        <v>5504.336282123924</v>
      </c>
      <c r="AC12" t="n">
        <v>4979.0101527423</v>
      </c>
      <c r="AD12" t="n">
        <v>4022919.75108172</v>
      </c>
      <c r="AE12" t="n">
        <v>5504336.282123924</v>
      </c>
      <c r="AF12" t="n">
        <v>2.584055998799045e-06</v>
      </c>
      <c r="AG12" t="n">
        <v>61</v>
      </c>
      <c r="AH12" t="n">
        <v>4979010.1527423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  <c r="AA13" t="n">
        <v>3952.65256076301</v>
      </c>
      <c r="AB13" t="n">
        <v>5408.193612360207</v>
      </c>
      <c r="AC13" t="n">
        <v>4892.043204443753</v>
      </c>
      <c r="AD13" t="n">
        <v>3952652.56076301</v>
      </c>
      <c r="AE13" t="n">
        <v>5408193.612360207</v>
      </c>
      <c r="AF13" t="n">
        <v>2.60138348800382e-06</v>
      </c>
      <c r="AG13" t="n">
        <v>61</v>
      </c>
      <c r="AH13" t="n">
        <v>4892043.204443753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  <c r="AA14" t="n">
        <v>3883.879711317287</v>
      </c>
      <c r="AB14" t="n">
        <v>5314.095565704579</v>
      </c>
      <c r="AC14" t="n">
        <v>4806.925743293503</v>
      </c>
      <c r="AD14" t="n">
        <v>3883879.711317287</v>
      </c>
      <c r="AE14" t="n">
        <v>5314095.565704579</v>
      </c>
      <c r="AF14" t="n">
        <v>2.616450869921016e-06</v>
      </c>
      <c r="AG14" t="n">
        <v>60</v>
      </c>
      <c r="AH14" t="n">
        <v>4806925.743293502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  <c r="AA15" t="n">
        <v>3830.80865914068</v>
      </c>
      <c r="AB15" t="n">
        <v>5241.481410786962</v>
      </c>
      <c r="AC15" t="n">
        <v>4741.241781406619</v>
      </c>
      <c r="AD15" t="n">
        <v>3830808.65914068</v>
      </c>
      <c r="AE15" t="n">
        <v>5241481.410786961</v>
      </c>
      <c r="AF15" t="n">
        <v>2.628128090906842e-06</v>
      </c>
      <c r="AG15" t="n">
        <v>60</v>
      </c>
      <c r="AH15" t="n">
        <v>4741241.78140662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  <c r="AA16" t="n">
        <v>3774.417759488277</v>
      </c>
      <c r="AB16" t="n">
        <v>5164.324894091625</v>
      </c>
      <c r="AC16" t="n">
        <v>4671.448974374837</v>
      </c>
      <c r="AD16" t="n">
        <v>3774417.759488277</v>
      </c>
      <c r="AE16" t="n">
        <v>5164324.894091625</v>
      </c>
      <c r="AF16" t="n">
        <v>2.639051942796809e-06</v>
      </c>
      <c r="AG16" t="n">
        <v>60</v>
      </c>
      <c r="AH16" t="n">
        <v>4671448.974374837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  <c r="AA17" t="n">
        <v>3719.178231679134</v>
      </c>
      <c r="AB17" t="n">
        <v>5088.743735147179</v>
      </c>
      <c r="AC17" t="n">
        <v>4603.081175161229</v>
      </c>
      <c r="AD17" t="n">
        <v>3719178.231679134</v>
      </c>
      <c r="AE17" t="n">
        <v>5088743.735147179</v>
      </c>
      <c r="AF17" t="n">
        <v>2.648469056495056e-06</v>
      </c>
      <c r="AG17" t="n">
        <v>60</v>
      </c>
      <c r="AH17" t="n">
        <v>4603081.175161229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  <c r="AA18" t="n">
        <v>3668.513414705824</v>
      </c>
      <c r="AB18" t="n">
        <v>5019.421897390318</v>
      </c>
      <c r="AC18" t="n">
        <v>4540.375316306076</v>
      </c>
      <c r="AD18" t="n">
        <v>3668513.414705824</v>
      </c>
      <c r="AE18" t="n">
        <v>5019421.897390318</v>
      </c>
      <c r="AF18" t="n">
        <v>2.657886170193304e-06</v>
      </c>
      <c r="AG18" t="n">
        <v>60</v>
      </c>
      <c r="AH18" t="n">
        <v>4540375.316306076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  <c r="AA19" t="n">
        <v>3628.437883338531</v>
      </c>
      <c r="AB19" t="n">
        <v>4964.588787365923</v>
      </c>
      <c r="AC19" t="n">
        <v>4490.775401343657</v>
      </c>
      <c r="AD19" t="n">
        <v>3628437.883338531</v>
      </c>
      <c r="AE19" t="n">
        <v>4964588.787365923</v>
      </c>
      <c r="AF19" t="n">
        <v>2.662783069316392e-06</v>
      </c>
      <c r="AG19" t="n">
        <v>59</v>
      </c>
      <c r="AH19" t="n">
        <v>4490775.401343657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  <c r="AA20" t="n">
        <v>3618.141054520603</v>
      </c>
      <c r="AB20" t="n">
        <v>4950.500211913204</v>
      </c>
      <c r="AC20" t="n">
        <v>4478.031419758708</v>
      </c>
      <c r="AD20" t="n">
        <v>3618141.054520603</v>
      </c>
      <c r="AE20" t="n">
        <v>4950500.211913204</v>
      </c>
      <c r="AF20" t="n">
        <v>2.665043176603972e-06</v>
      </c>
      <c r="AG20" t="n">
        <v>59</v>
      </c>
      <c r="AH20" t="n">
        <v>4478031.419758707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  <c r="AA21" t="n">
        <v>3623.795168093732</v>
      </c>
      <c r="AB21" t="n">
        <v>4958.236419545844</v>
      </c>
      <c r="AC21" t="n">
        <v>4485.029294592723</v>
      </c>
      <c r="AD21" t="n">
        <v>3623795.168093732</v>
      </c>
      <c r="AE21" t="n">
        <v>4958236.419545844</v>
      </c>
      <c r="AF21" t="n">
        <v>2.666549914795691e-06</v>
      </c>
      <c r="AG21" t="n">
        <v>59</v>
      </c>
      <c r="AH21" t="n">
        <v>4485029.294592723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  <c r="AA22" t="n">
        <v>3635.689218517236</v>
      </c>
      <c r="AB22" t="n">
        <v>4974.510384063756</v>
      </c>
      <c r="AC22" t="n">
        <v>4499.750094777696</v>
      </c>
      <c r="AD22" t="n">
        <v>3635689.218517235</v>
      </c>
      <c r="AE22" t="n">
        <v>4974510.384063756</v>
      </c>
      <c r="AF22" t="n">
        <v>2.666549914795691e-06</v>
      </c>
      <c r="AG22" t="n">
        <v>59</v>
      </c>
      <c r="AH22" t="n">
        <v>4499750.094777696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  <c r="AA23" t="n">
        <v>3649.381306162222</v>
      </c>
      <c r="AB23" t="n">
        <v>4993.244502431901</v>
      </c>
      <c r="AC23" t="n">
        <v>4516.696255182287</v>
      </c>
      <c r="AD23" t="n">
        <v>3649381.306162222</v>
      </c>
      <c r="AE23" t="n">
        <v>4993244.502431901</v>
      </c>
      <c r="AF23" t="n">
        <v>2.666173230247761e-06</v>
      </c>
      <c r="AG23" t="n">
        <v>59</v>
      </c>
      <c r="AH23" t="n">
        <v>4516696.255182287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0.3179</v>
      </c>
      <c r="E2" t="n">
        <v>314.61</v>
      </c>
      <c r="F2" t="n">
        <v>242.17</v>
      </c>
      <c r="G2" t="n">
        <v>6.68</v>
      </c>
      <c r="H2" t="n">
        <v>0.11</v>
      </c>
      <c r="I2" t="n">
        <v>2176</v>
      </c>
      <c r="J2" t="n">
        <v>159.12</v>
      </c>
      <c r="K2" t="n">
        <v>50.28</v>
      </c>
      <c r="L2" t="n">
        <v>1</v>
      </c>
      <c r="M2" t="n">
        <v>2174</v>
      </c>
      <c r="N2" t="n">
        <v>27.84</v>
      </c>
      <c r="O2" t="n">
        <v>19859.16</v>
      </c>
      <c r="P2" t="n">
        <v>2962.48</v>
      </c>
      <c r="Q2" t="n">
        <v>5883.53</v>
      </c>
      <c r="R2" t="n">
        <v>3929.2</v>
      </c>
      <c r="S2" t="n">
        <v>228.93</v>
      </c>
      <c r="T2" t="n">
        <v>1833157.91</v>
      </c>
      <c r="U2" t="n">
        <v>0.06</v>
      </c>
      <c r="V2" t="n">
        <v>0.51</v>
      </c>
      <c r="W2" t="n">
        <v>22.17</v>
      </c>
      <c r="X2" t="n">
        <v>108.46</v>
      </c>
      <c r="Y2" t="n">
        <v>0.5</v>
      </c>
      <c r="Z2" t="n">
        <v>10</v>
      </c>
      <c r="AA2" t="n">
        <v>13637.79575856648</v>
      </c>
      <c r="AB2" t="n">
        <v>18659.83381395776</v>
      </c>
      <c r="AC2" t="n">
        <v>16878.96546399418</v>
      </c>
      <c r="AD2" t="n">
        <v>13637795.75856648</v>
      </c>
      <c r="AE2" t="n">
        <v>18659833.81395777</v>
      </c>
      <c r="AF2" t="n">
        <v>1.310263769342387e-06</v>
      </c>
      <c r="AG2" t="n">
        <v>132</v>
      </c>
      <c r="AH2" t="n">
        <v>16878965.46399418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0.5151</v>
      </c>
      <c r="E3" t="n">
        <v>194.15</v>
      </c>
      <c r="F3" t="n">
        <v>168.17</v>
      </c>
      <c r="G3" t="n">
        <v>13.75</v>
      </c>
      <c r="H3" t="n">
        <v>0.22</v>
      </c>
      <c r="I3" t="n">
        <v>734</v>
      </c>
      <c r="J3" t="n">
        <v>160.54</v>
      </c>
      <c r="K3" t="n">
        <v>50.28</v>
      </c>
      <c r="L3" t="n">
        <v>2</v>
      </c>
      <c r="M3" t="n">
        <v>732</v>
      </c>
      <c r="N3" t="n">
        <v>28.26</v>
      </c>
      <c r="O3" t="n">
        <v>20034.4</v>
      </c>
      <c r="P3" t="n">
        <v>2026.13</v>
      </c>
      <c r="Q3" t="n">
        <v>5882.17</v>
      </c>
      <c r="R3" t="n">
        <v>1410.32</v>
      </c>
      <c r="S3" t="n">
        <v>228.93</v>
      </c>
      <c r="T3" t="n">
        <v>580931.24</v>
      </c>
      <c r="U3" t="n">
        <v>0.16</v>
      </c>
      <c r="V3" t="n">
        <v>0.73</v>
      </c>
      <c r="W3" t="n">
        <v>19.78</v>
      </c>
      <c r="X3" t="n">
        <v>34.5</v>
      </c>
      <c r="Y3" t="n">
        <v>0.5</v>
      </c>
      <c r="Z3" t="n">
        <v>10</v>
      </c>
      <c r="AA3" t="n">
        <v>6031.674354853603</v>
      </c>
      <c r="AB3" t="n">
        <v>8252.802951003405</v>
      </c>
      <c r="AC3" t="n">
        <v>7465.167020241017</v>
      </c>
      <c r="AD3" t="n">
        <v>6031674.354853603</v>
      </c>
      <c r="AE3" t="n">
        <v>8252802.951003404</v>
      </c>
      <c r="AF3" t="n">
        <v>2.123047711822157e-06</v>
      </c>
      <c r="AG3" t="n">
        <v>81</v>
      </c>
      <c r="AH3" t="n">
        <v>7465167.020241017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0.5863</v>
      </c>
      <c r="E4" t="n">
        <v>170.56</v>
      </c>
      <c r="F4" t="n">
        <v>154.06</v>
      </c>
      <c r="G4" t="n">
        <v>21.01</v>
      </c>
      <c r="H4" t="n">
        <v>0.33</v>
      </c>
      <c r="I4" t="n">
        <v>440</v>
      </c>
      <c r="J4" t="n">
        <v>161.97</v>
      </c>
      <c r="K4" t="n">
        <v>50.28</v>
      </c>
      <c r="L4" t="n">
        <v>3</v>
      </c>
      <c r="M4" t="n">
        <v>438</v>
      </c>
      <c r="N4" t="n">
        <v>28.69</v>
      </c>
      <c r="O4" t="n">
        <v>20210.21</v>
      </c>
      <c r="P4" t="n">
        <v>1827.11</v>
      </c>
      <c r="Q4" t="n">
        <v>5882.05</v>
      </c>
      <c r="R4" t="n">
        <v>932.95</v>
      </c>
      <c r="S4" t="n">
        <v>228.93</v>
      </c>
      <c r="T4" t="n">
        <v>343716.81</v>
      </c>
      <c r="U4" t="n">
        <v>0.25</v>
      </c>
      <c r="V4" t="n">
        <v>0.8</v>
      </c>
      <c r="W4" t="n">
        <v>19.27</v>
      </c>
      <c r="X4" t="n">
        <v>20.39</v>
      </c>
      <c r="Y4" t="n">
        <v>0.5</v>
      </c>
      <c r="Z4" t="n">
        <v>10</v>
      </c>
      <c r="AA4" t="n">
        <v>4878.225700094035</v>
      </c>
      <c r="AB4" t="n">
        <v>6674.603614998018</v>
      </c>
      <c r="AC4" t="n">
        <v>6037.588813847365</v>
      </c>
      <c r="AD4" t="n">
        <v>4878225.700094035</v>
      </c>
      <c r="AE4" t="n">
        <v>6674603.614998018</v>
      </c>
      <c r="AF4" t="n">
        <v>2.416507228579559e-06</v>
      </c>
      <c r="AG4" t="n">
        <v>72</v>
      </c>
      <c r="AH4" t="n">
        <v>6037588.813847365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0.6234</v>
      </c>
      <c r="E5" t="n">
        <v>160.4</v>
      </c>
      <c r="F5" t="n">
        <v>148.02</v>
      </c>
      <c r="G5" t="n">
        <v>28.47</v>
      </c>
      <c r="H5" t="n">
        <v>0.43</v>
      </c>
      <c r="I5" t="n">
        <v>312</v>
      </c>
      <c r="J5" t="n">
        <v>163.4</v>
      </c>
      <c r="K5" t="n">
        <v>50.28</v>
      </c>
      <c r="L5" t="n">
        <v>4</v>
      </c>
      <c r="M5" t="n">
        <v>310</v>
      </c>
      <c r="N5" t="n">
        <v>29.12</v>
      </c>
      <c r="O5" t="n">
        <v>20386.62</v>
      </c>
      <c r="P5" t="n">
        <v>1726.58</v>
      </c>
      <c r="Q5" t="n">
        <v>5881.87</v>
      </c>
      <c r="R5" t="n">
        <v>727.86</v>
      </c>
      <c r="S5" t="n">
        <v>228.93</v>
      </c>
      <c r="T5" t="n">
        <v>241812.07</v>
      </c>
      <c r="U5" t="n">
        <v>0.31</v>
      </c>
      <c r="V5" t="n">
        <v>0.83</v>
      </c>
      <c r="W5" t="n">
        <v>19.08</v>
      </c>
      <c r="X5" t="n">
        <v>14.36</v>
      </c>
      <c r="Y5" t="n">
        <v>0.5</v>
      </c>
      <c r="Z5" t="n">
        <v>10</v>
      </c>
      <c r="AA5" t="n">
        <v>4386.734436710444</v>
      </c>
      <c r="AB5" t="n">
        <v>6002.123585372326</v>
      </c>
      <c r="AC5" t="n">
        <v>5429.289334417524</v>
      </c>
      <c r="AD5" t="n">
        <v>4386734.436710444</v>
      </c>
      <c r="AE5" t="n">
        <v>6002123.585372326</v>
      </c>
      <c r="AF5" t="n">
        <v>2.569419420597811e-06</v>
      </c>
      <c r="AG5" t="n">
        <v>67</v>
      </c>
      <c r="AH5" t="n">
        <v>5429289.334417524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0.6466</v>
      </c>
      <c r="E6" t="n">
        <v>154.66</v>
      </c>
      <c r="F6" t="n">
        <v>144.64</v>
      </c>
      <c r="G6" t="n">
        <v>36.31</v>
      </c>
      <c r="H6" t="n">
        <v>0.54</v>
      </c>
      <c r="I6" t="n">
        <v>239</v>
      </c>
      <c r="J6" t="n">
        <v>164.83</v>
      </c>
      <c r="K6" t="n">
        <v>50.28</v>
      </c>
      <c r="L6" t="n">
        <v>5</v>
      </c>
      <c r="M6" t="n">
        <v>237</v>
      </c>
      <c r="N6" t="n">
        <v>29.55</v>
      </c>
      <c r="O6" t="n">
        <v>20563.61</v>
      </c>
      <c r="P6" t="n">
        <v>1657.87</v>
      </c>
      <c r="Q6" t="n">
        <v>5881.62</v>
      </c>
      <c r="R6" t="n">
        <v>613.9</v>
      </c>
      <c r="S6" t="n">
        <v>228.93</v>
      </c>
      <c r="T6" t="n">
        <v>185193.6</v>
      </c>
      <c r="U6" t="n">
        <v>0.37</v>
      </c>
      <c r="V6" t="n">
        <v>0.85</v>
      </c>
      <c r="W6" t="n">
        <v>18.94</v>
      </c>
      <c r="X6" t="n">
        <v>10.98</v>
      </c>
      <c r="Y6" t="n">
        <v>0.5</v>
      </c>
      <c r="Z6" t="n">
        <v>10</v>
      </c>
      <c r="AA6" t="n">
        <v>4111.757526592019</v>
      </c>
      <c r="AB6" t="n">
        <v>5625.888045823171</v>
      </c>
      <c r="AC6" t="n">
        <v>5088.96118671306</v>
      </c>
      <c r="AD6" t="n">
        <v>4111757.526592019</v>
      </c>
      <c r="AE6" t="n">
        <v>5625888.045823171</v>
      </c>
      <c r="AF6" t="n">
        <v>2.665041060889549e-06</v>
      </c>
      <c r="AG6" t="n">
        <v>65</v>
      </c>
      <c r="AH6" t="n">
        <v>5088961.186713059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0.6621</v>
      </c>
      <c r="E7" t="n">
        <v>151.03</v>
      </c>
      <c r="F7" t="n">
        <v>142.49</v>
      </c>
      <c r="G7" t="n">
        <v>44.3</v>
      </c>
      <c r="H7" t="n">
        <v>0.64</v>
      </c>
      <c r="I7" t="n">
        <v>193</v>
      </c>
      <c r="J7" t="n">
        <v>166.27</v>
      </c>
      <c r="K7" t="n">
        <v>50.28</v>
      </c>
      <c r="L7" t="n">
        <v>6</v>
      </c>
      <c r="M7" t="n">
        <v>191</v>
      </c>
      <c r="N7" t="n">
        <v>29.99</v>
      </c>
      <c r="O7" t="n">
        <v>20741.2</v>
      </c>
      <c r="P7" t="n">
        <v>1604.22</v>
      </c>
      <c r="Q7" t="n">
        <v>5881.83</v>
      </c>
      <c r="R7" t="n">
        <v>540.95</v>
      </c>
      <c r="S7" t="n">
        <v>228.93</v>
      </c>
      <c r="T7" t="n">
        <v>148950.77</v>
      </c>
      <c r="U7" t="n">
        <v>0.42</v>
      </c>
      <c r="V7" t="n">
        <v>0.86</v>
      </c>
      <c r="W7" t="n">
        <v>18.87</v>
      </c>
      <c r="X7" t="n">
        <v>8.83</v>
      </c>
      <c r="Y7" t="n">
        <v>0.5</v>
      </c>
      <c r="Z7" t="n">
        <v>10</v>
      </c>
      <c r="AA7" t="n">
        <v>3922.249056337675</v>
      </c>
      <c r="AB7" t="n">
        <v>5366.59419629751</v>
      </c>
      <c r="AC7" t="n">
        <v>4854.413978264934</v>
      </c>
      <c r="AD7" t="n">
        <v>3922249.056337675</v>
      </c>
      <c r="AE7" t="n">
        <v>5366594.196297511</v>
      </c>
      <c r="AF7" t="n">
        <v>2.728926208498253e-06</v>
      </c>
      <c r="AG7" t="n">
        <v>63</v>
      </c>
      <c r="AH7" t="n">
        <v>4854413.978264934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0.6734</v>
      </c>
      <c r="E8" t="n">
        <v>148.51</v>
      </c>
      <c r="F8" t="n">
        <v>140.99</v>
      </c>
      <c r="G8" t="n">
        <v>52.54</v>
      </c>
      <c r="H8" t="n">
        <v>0.74</v>
      </c>
      <c r="I8" t="n">
        <v>161</v>
      </c>
      <c r="J8" t="n">
        <v>167.72</v>
      </c>
      <c r="K8" t="n">
        <v>50.28</v>
      </c>
      <c r="L8" t="n">
        <v>7</v>
      </c>
      <c r="M8" t="n">
        <v>159</v>
      </c>
      <c r="N8" t="n">
        <v>30.44</v>
      </c>
      <c r="O8" t="n">
        <v>20919.39</v>
      </c>
      <c r="P8" t="n">
        <v>1557</v>
      </c>
      <c r="Q8" t="n">
        <v>5881.69</v>
      </c>
      <c r="R8" t="n">
        <v>490.57</v>
      </c>
      <c r="S8" t="n">
        <v>228.93</v>
      </c>
      <c r="T8" t="n">
        <v>123921.33</v>
      </c>
      <c r="U8" t="n">
        <v>0.47</v>
      </c>
      <c r="V8" t="n">
        <v>0.87</v>
      </c>
      <c r="W8" t="n">
        <v>18.81</v>
      </c>
      <c r="X8" t="n">
        <v>7.33</v>
      </c>
      <c r="Y8" t="n">
        <v>0.5</v>
      </c>
      <c r="Z8" t="n">
        <v>10</v>
      </c>
      <c r="AA8" t="n">
        <v>3783.575623895385</v>
      </c>
      <c r="AB8" t="n">
        <v>5176.855088189895</v>
      </c>
      <c r="AC8" t="n">
        <v>4682.783304334605</v>
      </c>
      <c r="AD8" t="n">
        <v>3783575.623895384</v>
      </c>
      <c r="AE8" t="n">
        <v>5176855.088189894</v>
      </c>
      <c r="AF8" t="n">
        <v>2.775500541916211e-06</v>
      </c>
      <c r="AG8" t="n">
        <v>62</v>
      </c>
      <c r="AH8" t="n">
        <v>4682783.304334605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0.6819</v>
      </c>
      <c r="E9" t="n">
        <v>146.64</v>
      </c>
      <c r="F9" t="n">
        <v>139.9</v>
      </c>
      <c r="G9" t="n">
        <v>61.27</v>
      </c>
      <c r="H9" t="n">
        <v>0.84</v>
      </c>
      <c r="I9" t="n">
        <v>137</v>
      </c>
      <c r="J9" t="n">
        <v>169.17</v>
      </c>
      <c r="K9" t="n">
        <v>50.28</v>
      </c>
      <c r="L9" t="n">
        <v>8</v>
      </c>
      <c r="M9" t="n">
        <v>135</v>
      </c>
      <c r="N9" t="n">
        <v>30.89</v>
      </c>
      <c r="O9" t="n">
        <v>21098.19</v>
      </c>
      <c r="P9" t="n">
        <v>1512.15</v>
      </c>
      <c r="Q9" t="n">
        <v>5881.51</v>
      </c>
      <c r="R9" t="n">
        <v>453.42</v>
      </c>
      <c r="S9" t="n">
        <v>228.93</v>
      </c>
      <c r="T9" t="n">
        <v>105467.17</v>
      </c>
      <c r="U9" t="n">
        <v>0.5</v>
      </c>
      <c r="V9" t="n">
        <v>0.88</v>
      </c>
      <c r="W9" t="n">
        <v>18.78</v>
      </c>
      <c r="X9" t="n">
        <v>6.24</v>
      </c>
      <c r="Y9" t="n">
        <v>0.5</v>
      </c>
      <c r="Z9" t="n">
        <v>10</v>
      </c>
      <c r="AA9" t="n">
        <v>3677.834446761131</v>
      </c>
      <c r="AB9" t="n">
        <v>5032.175344663302</v>
      </c>
      <c r="AC9" t="n">
        <v>4551.911592470901</v>
      </c>
      <c r="AD9" t="n">
        <v>3677834.446761131</v>
      </c>
      <c r="AE9" t="n">
        <v>5032175.344663302</v>
      </c>
      <c r="AF9" t="n">
        <v>2.810534332540339e-06</v>
      </c>
      <c r="AG9" t="n">
        <v>62</v>
      </c>
      <c r="AH9" t="n">
        <v>4551911.592470901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139.04</v>
      </c>
      <c r="G10" t="n">
        <v>70.7</v>
      </c>
      <c r="H10" t="n">
        <v>0.9399999999999999</v>
      </c>
      <c r="I10" t="n">
        <v>118</v>
      </c>
      <c r="J10" t="n">
        <v>170.62</v>
      </c>
      <c r="K10" t="n">
        <v>50.28</v>
      </c>
      <c r="L10" t="n">
        <v>9</v>
      </c>
      <c r="M10" t="n">
        <v>116</v>
      </c>
      <c r="N10" t="n">
        <v>31.34</v>
      </c>
      <c r="O10" t="n">
        <v>21277.6</v>
      </c>
      <c r="P10" t="n">
        <v>1469.9</v>
      </c>
      <c r="Q10" t="n">
        <v>5881.53</v>
      </c>
      <c r="R10" t="n">
        <v>424.06</v>
      </c>
      <c r="S10" t="n">
        <v>228.93</v>
      </c>
      <c r="T10" t="n">
        <v>90880.25</v>
      </c>
      <c r="U10" t="n">
        <v>0.54</v>
      </c>
      <c r="V10" t="n">
        <v>0.88</v>
      </c>
      <c r="W10" t="n">
        <v>18.75</v>
      </c>
      <c r="X10" t="n">
        <v>5.38</v>
      </c>
      <c r="Y10" t="n">
        <v>0.5</v>
      </c>
      <c r="Z10" t="n">
        <v>10</v>
      </c>
      <c r="AA10" t="n">
        <v>3576.517963067457</v>
      </c>
      <c r="AB10" t="n">
        <v>4893.54966190581</v>
      </c>
      <c r="AC10" t="n">
        <v>4426.516150313422</v>
      </c>
      <c r="AD10" t="n">
        <v>3576517.963067458</v>
      </c>
      <c r="AE10" t="n">
        <v>4893549.66190581</v>
      </c>
      <c r="AF10" t="n">
        <v>2.839385689524915e-06</v>
      </c>
      <c r="AG10" t="n">
        <v>61</v>
      </c>
      <c r="AH10" t="n">
        <v>4426516.150313422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0.6947</v>
      </c>
      <c r="E11" t="n">
        <v>143.95</v>
      </c>
      <c r="F11" t="n">
        <v>138.31</v>
      </c>
      <c r="G11" t="n">
        <v>80.56999999999999</v>
      </c>
      <c r="H11" t="n">
        <v>1.03</v>
      </c>
      <c r="I11" t="n">
        <v>103</v>
      </c>
      <c r="J11" t="n">
        <v>172.08</v>
      </c>
      <c r="K11" t="n">
        <v>50.28</v>
      </c>
      <c r="L11" t="n">
        <v>10</v>
      </c>
      <c r="M11" t="n">
        <v>101</v>
      </c>
      <c r="N11" t="n">
        <v>31.8</v>
      </c>
      <c r="O11" t="n">
        <v>21457.64</v>
      </c>
      <c r="P11" t="n">
        <v>1421.2</v>
      </c>
      <c r="Q11" t="n">
        <v>5881.55</v>
      </c>
      <c r="R11" t="n">
        <v>399.18</v>
      </c>
      <c r="S11" t="n">
        <v>228.93</v>
      </c>
      <c r="T11" t="n">
        <v>78514.03</v>
      </c>
      <c r="U11" t="n">
        <v>0.57</v>
      </c>
      <c r="V11" t="n">
        <v>0.89</v>
      </c>
      <c r="W11" t="n">
        <v>18.73</v>
      </c>
      <c r="X11" t="n">
        <v>4.65</v>
      </c>
      <c r="Y11" t="n">
        <v>0.5</v>
      </c>
      <c r="Z11" t="n">
        <v>10</v>
      </c>
      <c r="AA11" t="n">
        <v>3474.989182173521</v>
      </c>
      <c r="AB11" t="n">
        <v>4754.633504753029</v>
      </c>
      <c r="AC11" t="n">
        <v>4300.857956229255</v>
      </c>
      <c r="AD11" t="n">
        <v>3474989.182173521</v>
      </c>
      <c r="AE11" t="n">
        <v>4754633.504753029</v>
      </c>
      <c r="AF11" t="n">
        <v>2.86329109959785e-06</v>
      </c>
      <c r="AG11" t="n">
        <v>60</v>
      </c>
      <c r="AH11" t="n">
        <v>4300857.956229256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0.6986</v>
      </c>
      <c r="E12" t="n">
        <v>143.14</v>
      </c>
      <c r="F12" t="n">
        <v>137.85</v>
      </c>
      <c r="G12" t="n">
        <v>89.90000000000001</v>
      </c>
      <c r="H12" t="n">
        <v>1.12</v>
      </c>
      <c r="I12" t="n">
        <v>92</v>
      </c>
      <c r="J12" t="n">
        <v>173.55</v>
      </c>
      <c r="K12" t="n">
        <v>50.28</v>
      </c>
      <c r="L12" t="n">
        <v>11</v>
      </c>
      <c r="M12" t="n">
        <v>89</v>
      </c>
      <c r="N12" t="n">
        <v>32.27</v>
      </c>
      <c r="O12" t="n">
        <v>21638.31</v>
      </c>
      <c r="P12" t="n">
        <v>1387.51</v>
      </c>
      <c r="Q12" t="n">
        <v>5881.56</v>
      </c>
      <c r="R12" t="n">
        <v>384.01</v>
      </c>
      <c r="S12" t="n">
        <v>228.93</v>
      </c>
      <c r="T12" t="n">
        <v>70982.75</v>
      </c>
      <c r="U12" t="n">
        <v>0.6</v>
      </c>
      <c r="V12" t="n">
        <v>0.89</v>
      </c>
      <c r="W12" t="n">
        <v>18.7</v>
      </c>
      <c r="X12" t="n">
        <v>4.19</v>
      </c>
      <c r="Y12" t="n">
        <v>0.5</v>
      </c>
      <c r="Z12" t="n">
        <v>10</v>
      </c>
      <c r="AA12" t="n">
        <v>3413.222840213109</v>
      </c>
      <c r="AB12" t="n">
        <v>4670.122070744095</v>
      </c>
      <c r="AC12" t="n">
        <v>4224.412174869596</v>
      </c>
      <c r="AD12" t="n">
        <v>3413222.840213109</v>
      </c>
      <c r="AE12" t="n">
        <v>4670122.070744095</v>
      </c>
      <c r="AF12" t="n">
        <v>2.879365427060685e-06</v>
      </c>
      <c r="AG12" t="n">
        <v>60</v>
      </c>
      <c r="AH12" t="n">
        <v>4224412.174869596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0.7023</v>
      </c>
      <c r="E13" t="n">
        <v>142.38</v>
      </c>
      <c r="F13" t="n">
        <v>137.41</v>
      </c>
      <c r="G13" t="n">
        <v>100.55</v>
      </c>
      <c r="H13" t="n">
        <v>1.22</v>
      </c>
      <c r="I13" t="n">
        <v>82</v>
      </c>
      <c r="J13" t="n">
        <v>175.02</v>
      </c>
      <c r="K13" t="n">
        <v>50.28</v>
      </c>
      <c r="L13" t="n">
        <v>12</v>
      </c>
      <c r="M13" t="n">
        <v>65</v>
      </c>
      <c r="N13" t="n">
        <v>32.74</v>
      </c>
      <c r="O13" t="n">
        <v>21819.6</v>
      </c>
      <c r="P13" t="n">
        <v>1343.78</v>
      </c>
      <c r="Q13" t="n">
        <v>5881.59</v>
      </c>
      <c r="R13" t="n">
        <v>368.57</v>
      </c>
      <c r="S13" t="n">
        <v>228.93</v>
      </c>
      <c r="T13" t="n">
        <v>63315.67</v>
      </c>
      <c r="U13" t="n">
        <v>0.62</v>
      </c>
      <c r="V13" t="n">
        <v>0.89</v>
      </c>
      <c r="W13" t="n">
        <v>18.71</v>
      </c>
      <c r="X13" t="n">
        <v>3.76</v>
      </c>
      <c r="Y13" t="n">
        <v>0.5</v>
      </c>
      <c r="Z13" t="n">
        <v>10</v>
      </c>
      <c r="AA13" t="n">
        <v>3340.640125552213</v>
      </c>
      <c r="AB13" t="n">
        <v>4570.811198421676</v>
      </c>
      <c r="AC13" t="n">
        <v>4134.579392817947</v>
      </c>
      <c r="AD13" t="n">
        <v>3340640.125552213</v>
      </c>
      <c r="AE13" t="n">
        <v>4570811.198421676</v>
      </c>
      <c r="AF13" t="n">
        <v>2.894615430038247e-06</v>
      </c>
      <c r="AG13" t="n">
        <v>60</v>
      </c>
      <c r="AH13" t="n">
        <v>4134579.392817947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0.7046</v>
      </c>
      <c r="E14" t="n">
        <v>141.92</v>
      </c>
      <c r="F14" t="n">
        <v>137.15</v>
      </c>
      <c r="G14" t="n">
        <v>108.28</v>
      </c>
      <c r="H14" t="n">
        <v>1.31</v>
      </c>
      <c r="I14" t="n">
        <v>76</v>
      </c>
      <c r="J14" t="n">
        <v>176.49</v>
      </c>
      <c r="K14" t="n">
        <v>50.28</v>
      </c>
      <c r="L14" t="n">
        <v>13</v>
      </c>
      <c r="M14" t="n">
        <v>28</v>
      </c>
      <c r="N14" t="n">
        <v>33.21</v>
      </c>
      <c r="O14" t="n">
        <v>22001.54</v>
      </c>
      <c r="P14" t="n">
        <v>1320.8</v>
      </c>
      <c r="Q14" t="n">
        <v>5881.59</v>
      </c>
      <c r="R14" t="n">
        <v>358.22</v>
      </c>
      <c r="S14" t="n">
        <v>228.93</v>
      </c>
      <c r="T14" t="n">
        <v>58171.55</v>
      </c>
      <c r="U14" t="n">
        <v>0.64</v>
      </c>
      <c r="V14" t="n">
        <v>0.89</v>
      </c>
      <c r="W14" t="n">
        <v>18.74</v>
      </c>
      <c r="X14" t="n">
        <v>3.49</v>
      </c>
      <c r="Y14" t="n">
        <v>0.5</v>
      </c>
      <c r="Z14" t="n">
        <v>10</v>
      </c>
      <c r="AA14" t="n">
        <v>3301.206405729439</v>
      </c>
      <c r="AB14" t="n">
        <v>4516.856243267216</v>
      </c>
      <c r="AC14" t="n">
        <v>4085.773822857175</v>
      </c>
      <c r="AD14" t="n">
        <v>3301206.405729439</v>
      </c>
      <c r="AE14" t="n">
        <v>4516856.243267216</v>
      </c>
      <c r="AF14" t="n">
        <v>2.904095161618893e-06</v>
      </c>
      <c r="AG14" t="n">
        <v>60</v>
      </c>
      <c r="AH14" t="n">
        <v>4085773.822857175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0.705</v>
      </c>
      <c r="E15" t="n">
        <v>141.85</v>
      </c>
      <c r="F15" t="n">
        <v>137.11</v>
      </c>
      <c r="G15" t="n">
        <v>109.69</v>
      </c>
      <c r="H15" t="n">
        <v>1.4</v>
      </c>
      <c r="I15" t="n">
        <v>75</v>
      </c>
      <c r="J15" t="n">
        <v>177.97</v>
      </c>
      <c r="K15" t="n">
        <v>50.28</v>
      </c>
      <c r="L15" t="n">
        <v>14</v>
      </c>
      <c r="M15" t="n">
        <v>4</v>
      </c>
      <c r="N15" t="n">
        <v>33.69</v>
      </c>
      <c r="O15" t="n">
        <v>22184.13</v>
      </c>
      <c r="P15" t="n">
        <v>1326.41</v>
      </c>
      <c r="Q15" t="n">
        <v>5881.49</v>
      </c>
      <c r="R15" t="n">
        <v>356</v>
      </c>
      <c r="S15" t="n">
        <v>228.93</v>
      </c>
      <c r="T15" t="n">
        <v>57063.07</v>
      </c>
      <c r="U15" t="n">
        <v>0.64</v>
      </c>
      <c r="V15" t="n">
        <v>0.89</v>
      </c>
      <c r="W15" t="n">
        <v>18.76</v>
      </c>
      <c r="X15" t="n">
        <v>3.45</v>
      </c>
      <c r="Y15" t="n">
        <v>0.5</v>
      </c>
      <c r="Z15" t="n">
        <v>10</v>
      </c>
      <c r="AA15" t="n">
        <v>3306.280320045</v>
      </c>
      <c r="AB15" t="n">
        <v>4523.798596679069</v>
      </c>
      <c r="AC15" t="n">
        <v>4092.053607803055</v>
      </c>
      <c r="AD15" t="n">
        <v>3306280.320045</v>
      </c>
      <c r="AE15" t="n">
        <v>4523798.596679069</v>
      </c>
      <c r="AF15" t="n">
        <v>2.90574381058944e-06</v>
      </c>
      <c r="AG15" t="n">
        <v>60</v>
      </c>
      <c r="AH15" t="n">
        <v>4092053.607803055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0.7049</v>
      </c>
      <c r="E16" t="n">
        <v>141.85</v>
      </c>
      <c r="F16" t="n">
        <v>137.11</v>
      </c>
      <c r="G16" t="n">
        <v>109.69</v>
      </c>
      <c r="H16" t="n">
        <v>1.48</v>
      </c>
      <c r="I16" t="n">
        <v>75</v>
      </c>
      <c r="J16" t="n">
        <v>179.46</v>
      </c>
      <c r="K16" t="n">
        <v>50.28</v>
      </c>
      <c r="L16" t="n">
        <v>15</v>
      </c>
      <c r="M16" t="n">
        <v>1</v>
      </c>
      <c r="N16" t="n">
        <v>34.18</v>
      </c>
      <c r="O16" t="n">
        <v>22367.38</v>
      </c>
      <c r="P16" t="n">
        <v>1336.61</v>
      </c>
      <c r="Q16" t="n">
        <v>5881.52</v>
      </c>
      <c r="R16" t="n">
        <v>356.07</v>
      </c>
      <c r="S16" t="n">
        <v>228.93</v>
      </c>
      <c r="T16" t="n">
        <v>57102.19</v>
      </c>
      <c r="U16" t="n">
        <v>0.64</v>
      </c>
      <c r="V16" t="n">
        <v>0.89</v>
      </c>
      <c r="W16" t="n">
        <v>18.76</v>
      </c>
      <c r="X16" t="n">
        <v>3.46</v>
      </c>
      <c r="Y16" t="n">
        <v>0.5</v>
      </c>
      <c r="Z16" t="n">
        <v>10</v>
      </c>
      <c r="AA16" t="n">
        <v>3319.265326834421</v>
      </c>
      <c r="AB16" t="n">
        <v>4541.565255826425</v>
      </c>
      <c r="AC16" t="n">
        <v>4108.124641937049</v>
      </c>
      <c r="AD16" t="n">
        <v>3319265.326834421</v>
      </c>
      <c r="AE16" t="n">
        <v>4541565.255826425</v>
      </c>
      <c r="AF16" t="n">
        <v>2.905331648346803e-06</v>
      </c>
      <c r="AG16" t="n">
        <v>60</v>
      </c>
      <c r="AH16" t="n">
        <v>4108124.641937049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0.7049</v>
      </c>
      <c r="E17" t="n">
        <v>141.86</v>
      </c>
      <c r="F17" t="n">
        <v>137.12</v>
      </c>
      <c r="G17" t="n">
        <v>109.7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1346.63</v>
      </c>
      <c r="Q17" t="n">
        <v>5881.49</v>
      </c>
      <c r="R17" t="n">
        <v>356.11</v>
      </c>
      <c r="S17" t="n">
        <v>228.93</v>
      </c>
      <c r="T17" t="n">
        <v>57122.24</v>
      </c>
      <c r="U17" t="n">
        <v>0.64</v>
      </c>
      <c r="V17" t="n">
        <v>0.89</v>
      </c>
      <c r="W17" t="n">
        <v>18.77</v>
      </c>
      <c r="X17" t="n">
        <v>3.47</v>
      </c>
      <c r="Y17" t="n">
        <v>0.5</v>
      </c>
      <c r="Z17" t="n">
        <v>10</v>
      </c>
      <c r="AA17" t="n">
        <v>3331.721134134322</v>
      </c>
      <c r="AB17" t="n">
        <v>4558.607840885587</v>
      </c>
      <c r="AC17" t="n">
        <v>4123.540706597582</v>
      </c>
      <c r="AD17" t="n">
        <v>3331721.134134322</v>
      </c>
      <c r="AE17" t="n">
        <v>4558607.840885587</v>
      </c>
      <c r="AF17" t="n">
        <v>2.905331648346803e-06</v>
      </c>
      <c r="AG17" t="n">
        <v>60</v>
      </c>
      <c r="AH17" t="n">
        <v>4123540.706597582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0.4981</v>
      </c>
      <c r="E2" t="n">
        <v>200.76</v>
      </c>
      <c r="F2" t="n">
        <v>181.56</v>
      </c>
      <c r="G2" t="n">
        <v>10.84</v>
      </c>
      <c r="H2" t="n">
        <v>0.22</v>
      </c>
      <c r="I2" t="n">
        <v>1005</v>
      </c>
      <c r="J2" t="n">
        <v>80.84</v>
      </c>
      <c r="K2" t="n">
        <v>35.1</v>
      </c>
      <c r="L2" t="n">
        <v>1</v>
      </c>
      <c r="M2" t="n">
        <v>1003</v>
      </c>
      <c r="N2" t="n">
        <v>9.74</v>
      </c>
      <c r="O2" t="n">
        <v>10204.21</v>
      </c>
      <c r="P2" t="n">
        <v>1382.61</v>
      </c>
      <c r="Q2" t="n">
        <v>5882.45</v>
      </c>
      <c r="R2" t="n">
        <v>1865.8</v>
      </c>
      <c r="S2" t="n">
        <v>228.93</v>
      </c>
      <c r="T2" t="n">
        <v>807315.35</v>
      </c>
      <c r="U2" t="n">
        <v>0.12</v>
      </c>
      <c r="V2" t="n">
        <v>0.67</v>
      </c>
      <c r="W2" t="n">
        <v>20.22</v>
      </c>
      <c r="X2" t="n">
        <v>47.88</v>
      </c>
      <c r="Y2" t="n">
        <v>0.5</v>
      </c>
      <c r="Z2" t="n">
        <v>10</v>
      </c>
      <c r="AA2" t="n">
        <v>4662.757521067718</v>
      </c>
      <c r="AB2" t="n">
        <v>6379.790546669021</v>
      </c>
      <c r="AC2" t="n">
        <v>5770.912290986958</v>
      </c>
      <c r="AD2" t="n">
        <v>4662757.521067718</v>
      </c>
      <c r="AE2" t="n">
        <v>6379790.546669021</v>
      </c>
      <c r="AF2" t="n">
        <v>2.865515176097856e-06</v>
      </c>
      <c r="AG2" t="n">
        <v>84</v>
      </c>
      <c r="AH2" t="n">
        <v>5770912.290986958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0.6227</v>
      </c>
      <c r="E3" t="n">
        <v>160.6</v>
      </c>
      <c r="F3" t="n">
        <v>151.93</v>
      </c>
      <c r="G3" t="n">
        <v>23.14</v>
      </c>
      <c r="H3" t="n">
        <v>0.43</v>
      </c>
      <c r="I3" t="n">
        <v>394</v>
      </c>
      <c r="J3" t="n">
        <v>82.04000000000001</v>
      </c>
      <c r="K3" t="n">
        <v>35.1</v>
      </c>
      <c r="L3" t="n">
        <v>2</v>
      </c>
      <c r="M3" t="n">
        <v>392</v>
      </c>
      <c r="N3" t="n">
        <v>9.94</v>
      </c>
      <c r="O3" t="n">
        <v>10352.53</v>
      </c>
      <c r="P3" t="n">
        <v>1092.08</v>
      </c>
      <c r="Q3" t="n">
        <v>5881.78</v>
      </c>
      <c r="R3" t="n">
        <v>859.58</v>
      </c>
      <c r="S3" t="n">
        <v>228.93</v>
      </c>
      <c r="T3" t="n">
        <v>307258.76</v>
      </c>
      <c r="U3" t="n">
        <v>0.27</v>
      </c>
      <c r="V3" t="n">
        <v>0.8100000000000001</v>
      </c>
      <c r="W3" t="n">
        <v>19.23</v>
      </c>
      <c r="X3" t="n">
        <v>18.26</v>
      </c>
      <c r="Y3" t="n">
        <v>0.5</v>
      </c>
      <c r="Z3" t="n">
        <v>10</v>
      </c>
      <c r="AA3" t="n">
        <v>3132.49641823415</v>
      </c>
      <c r="AB3" t="n">
        <v>4286.019795416798</v>
      </c>
      <c r="AC3" t="n">
        <v>3876.968081608621</v>
      </c>
      <c r="AD3" t="n">
        <v>3132496.41823415</v>
      </c>
      <c r="AE3" t="n">
        <v>4286019.795416798</v>
      </c>
      <c r="AF3" t="n">
        <v>3.582325436972767e-06</v>
      </c>
      <c r="AG3" t="n">
        <v>67</v>
      </c>
      <c r="AH3" t="n">
        <v>3876968.081608621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0.6657999999999999</v>
      </c>
      <c r="E4" t="n">
        <v>150.19</v>
      </c>
      <c r="F4" t="n">
        <v>144.3</v>
      </c>
      <c r="G4" t="n">
        <v>37.32</v>
      </c>
      <c r="H4" t="n">
        <v>0.63</v>
      </c>
      <c r="I4" t="n">
        <v>232</v>
      </c>
      <c r="J4" t="n">
        <v>83.25</v>
      </c>
      <c r="K4" t="n">
        <v>35.1</v>
      </c>
      <c r="L4" t="n">
        <v>3</v>
      </c>
      <c r="M4" t="n">
        <v>229</v>
      </c>
      <c r="N4" t="n">
        <v>10.15</v>
      </c>
      <c r="O4" t="n">
        <v>10501.19</v>
      </c>
      <c r="P4" t="n">
        <v>964.51</v>
      </c>
      <c r="Q4" t="n">
        <v>5881.61</v>
      </c>
      <c r="R4" t="n">
        <v>602.45</v>
      </c>
      <c r="S4" t="n">
        <v>228.93</v>
      </c>
      <c r="T4" t="n">
        <v>179505.64</v>
      </c>
      <c r="U4" t="n">
        <v>0.38</v>
      </c>
      <c r="V4" t="n">
        <v>0.85</v>
      </c>
      <c r="W4" t="n">
        <v>18.93</v>
      </c>
      <c r="X4" t="n">
        <v>10.64</v>
      </c>
      <c r="Y4" t="n">
        <v>0.5</v>
      </c>
      <c r="Z4" t="n">
        <v>10</v>
      </c>
      <c r="AA4" t="n">
        <v>2720.520325017153</v>
      </c>
      <c r="AB4" t="n">
        <v>3722.335929574773</v>
      </c>
      <c r="AC4" t="n">
        <v>3367.081412787305</v>
      </c>
      <c r="AD4" t="n">
        <v>2720520.325017153</v>
      </c>
      <c r="AE4" t="n">
        <v>3722335.929574773</v>
      </c>
      <c r="AF4" t="n">
        <v>3.83027505369595e-06</v>
      </c>
      <c r="AG4" t="n">
        <v>63</v>
      </c>
      <c r="AH4" t="n">
        <v>3367081.412787305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0.6823</v>
      </c>
      <c r="E5" t="n">
        <v>146.55</v>
      </c>
      <c r="F5" t="n">
        <v>141.68</v>
      </c>
      <c r="G5" t="n">
        <v>49.14</v>
      </c>
      <c r="H5" t="n">
        <v>0.83</v>
      </c>
      <c r="I5" t="n">
        <v>173</v>
      </c>
      <c r="J5" t="n">
        <v>84.45999999999999</v>
      </c>
      <c r="K5" t="n">
        <v>35.1</v>
      </c>
      <c r="L5" t="n">
        <v>4</v>
      </c>
      <c r="M5" t="n">
        <v>41</v>
      </c>
      <c r="N5" t="n">
        <v>10.36</v>
      </c>
      <c r="O5" t="n">
        <v>10650.22</v>
      </c>
      <c r="P5" t="n">
        <v>893.91</v>
      </c>
      <c r="Q5" t="n">
        <v>5881.82</v>
      </c>
      <c r="R5" t="n">
        <v>507.32</v>
      </c>
      <c r="S5" t="n">
        <v>228.93</v>
      </c>
      <c r="T5" t="n">
        <v>132234.74</v>
      </c>
      <c r="U5" t="n">
        <v>0.45</v>
      </c>
      <c r="V5" t="n">
        <v>0.86</v>
      </c>
      <c r="W5" t="n">
        <v>19.02</v>
      </c>
      <c r="X5" t="n">
        <v>8.02</v>
      </c>
      <c r="Y5" t="n">
        <v>0.5</v>
      </c>
      <c r="Z5" t="n">
        <v>10</v>
      </c>
      <c r="AA5" t="n">
        <v>2554.323296808977</v>
      </c>
      <c r="AB5" t="n">
        <v>3494.937823484922</v>
      </c>
      <c r="AC5" t="n">
        <v>3161.385862787432</v>
      </c>
      <c r="AD5" t="n">
        <v>2554323.296808977</v>
      </c>
      <c r="AE5" t="n">
        <v>3494937.823484922</v>
      </c>
      <c r="AF5" t="n">
        <v>3.925197760794152e-06</v>
      </c>
      <c r="AG5" t="n">
        <v>62</v>
      </c>
      <c r="AH5" t="n">
        <v>3161385.862787432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0.6831</v>
      </c>
      <c r="E6" t="n">
        <v>146.39</v>
      </c>
      <c r="F6" t="n">
        <v>141.57</v>
      </c>
      <c r="G6" t="n">
        <v>49.97</v>
      </c>
      <c r="H6" t="n">
        <v>1.02</v>
      </c>
      <c r="I6" t="n">
        <v>170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899.52</v>
      </c>
      <c r="Q6" t="n">
        <v>5881.68</v>
      </c>
      <c r="R6" t="n">
        <v>501.91</v>
      </c>
      <c r="S6" t="n">
        <v>228.93</v>
      </c>
      <c r="T6" t="n">
        <v>129545.05</v>
      </c>
      <c r="U6" t="n">
        <v>0.46</v>
      </c>
      <c r="V6" t="n">
        <v>0.87</v>
      </c>
      <c r="W6" t="n">
        <v>19.06</v>
      </c>
      <c r="X6" t="n">
        <v>7.91</v>
      </c>
      <c r="Y6" t="n">
        <v>0.5</v>
      </c>
      <c r="Z6" t="n">
        <v>10</v>
      </c>
      <c r="AA6" t="n">
        <v>2549.073411929286</v>
      </c>
      <c r="AB6" t="n">
        <v>3487.754699383953</v>
      </c>
      <c r="AC6" t="n">
        <v>3154.888285969081</v>
      </c>
      <c r="AD6" t="n">
        <v>2549073.411929286</v>
      </c>
      <c r="AE6" t="n">
        <v>3487754.699383953</v>
      </c>
      <c r="AF6" t="n">
        <v>3.929800073865581e-06</v>
      </c>
      <c r="AG6" t="n">
        <v>61</v>
      </c>
      <c r="AH6" t="n">
        <v>3154888.285969081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0.6835</v>
      </c>
      <c r="E7" t="n">
        <v>146.31</v>
      </c>
      <c r="F7" t="n">
        <v>141.51</v>
      </c>
      <c r="G7" t="n">
        <v>50.24</v>
      </c>
      <c r="H7" t="n">
        <v>1.21</v>
      </c>
      <c r="I7" t="n">
        <v>169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910.6</v>
      </c>
      <c r="Q7" t="n">
        <v>5881.68</v>
      </c>
      <c r="R7" t="n">
        <v>500.08</v>
      </c>
      <c r="S7" t="n">
        <v>228.93</v>
      </c>
      <c r="T7" t="n">
        <v>128635.48</v>
      </c>
      <c r="U7" t="n">
        <v>0.46</v>
      </c>
      <c r="V7" t="n">
        <v>0.87</v>
      </c>
      <c r="W7" t="n">
        <v>19.05</v>
      </c>
      <c r="X7" t="n">
        <v>7.85</v>
      </c>
      <c r="Y7" t="n">
        <v>0.5</v>
      </c>
      <c r="Z7" t="n">
        <v>10</v>
      </c>
      <c r="AA7" t="n">
        <v>2561.68519663989</v>
      </c>
      <c r="AB7" t="n">
        <v>3505.010699617676</v>
      </c>
      <c r="AC7" t="n">
        <v>3170.497397759445</v>
      </c>
      <c r="AD7" t="n">
        <v>2561685.19663989</v>
      </c>
      <c r="AE7" t="n">
        <v>3505010.699617676</v>
      </c>
      <c r="AF7" t="n">
        <v>3.932101230401294e-06</v>
      </c>
      <c r="AG7" t="n">
        <v>61</v>
      </c>
      <c r="AH7" t="n">
        <v>3170497.397759445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0.4314</v>
      </c>
      <c r="E2" t="n">
        <v>231.8</v>
      </c>
      <c r="F2" t="n">
        <v>199.48</v>
      </c>
      <c r="G2" t="n">
        <v>8.779999999999999</v>
      </c>
      <c r="H2" t="n">
        <v>0.16</v>
      </c>
      <c r="I2" t="n">
        <v>1363</v>
      </c>
      <c r="J2" t="n">
        <v>107.41</v>
      </c>
      <c r="K2" t="n">
        <v>41.65</v>
      </c>
      <c r="L2" t="n">
        <v>1</v>
      </c>
      <c r="M2" t="n">
        <v>1361</v>
      </c>
      <c r="N2" t="n">
        <v>14.77</v>
      </c>
      <c r="O2" t="n">
        <v>13481.73</v>
      </c>
      <c r="P2" t="n">
        <v>1868.08</v>
      </c>
      <c r="Q2" t="n">
        <v>5882.9</v>
      </c>
      <c r="R2" t="n">
        <v>2475.17</v>
      </c>
      <c r="S2" t="n">
        <v>228.93</v>
      </c>
      <c r="T2" t="n">
        <v>1110207.99</v>
      </c>
      <c r="U2" t="n">
        <v>0.09</v>
      </c>
      <c r="V2" t="n">
        <v>0.61</v>
      </c>
      <c r="W2" t="n">
        <v>20.8</v>
      </c>
      <c r="X2" t="n">
        <v>65.79000000000001</v>
      </c>
      <c r="Y2" t="n">
        <v>0.5</v>
      </c>
      <c r="Z2" t="n">
        <v>10</v>
      </c>
      <c r="AA2" t="n">
        <v>6825.918279356815</v>
      </c>
      <c r="AB2" t="n">
        <v>9339.522528077741</v>
      </c>
      <c r="AC2" t="n">
        <v>8448.171606099846</v>
      </c>
      <c r="AD2" t="n">
        <v>6825918.279356815</v>
      </c>
      <c r="AE2" t="n">
        <v>9339522.528077742</v>
      </c>
      <c r="AF2" t="n">
        <v>2.149234565023758e-06</v>
      </c>
      <c r="AG2" t="n">
        <v>97</v>
      </c>
      <c r="AH2" t="n">
        <v>8448171.606099846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0.5839</v>
      </c>
      <c r="E3" t="n">
        <v>171.27</v>
      </c>
      <c r="F3" t="n">
        <v>157.74</v>
      </c>
      <c r="G3" t="n">
        <v>18.31</v>
      </c>
      <c r="H3" t="n">
        <v>0.32</v>
      </c>
      <c r="I3" t="n">
        <v>517</v>
      </c>
      <c r="J3" t="n">
        <v>108.68</v>
      </c>
      <c r="K3" t="n">
        <v>41.65</v>
      </c>
      <c r="L3" t="n">
        <v>2</v>
      </c>
      <c r="M3" t="n">
        <v>515</v>
      </c>
      <c r="N3" t="n">
        <v>15.03</v>
      </c>
      <c r="O3" t="n">
        <v>13638.32</v>
      </c>
      <c r="P3" t="n">
        <v>1430.04</v>
      </c>
      <c r="Q3" t="n">
        <v>5882.13</v>
      </c>
      <c r="R3" t="n">
        <v>1057.6</v>
      </c>
      <c r="S3" t="n">
        <v>228.93</v>
      </c>
      <c r="T3" t="n">
        <v>405656.14</v>
      </c>
      <c r="U3" t="n">
        <v>0.22</v>
      </c>
      <c r="V3" t="n">
        <v>0.78</v>
      </c>
      <c r="W3" t="n">
        <v>19.4</v>
      </c>
      <c r="X3" t="n">
        <v>24.07</v>
      </c>
      <c r="Y3" t="n">
        <v>0.5</v>
      </c>
      <c r="Z3" t="n">
        <v>10</v>
      </c>
      <c r="AA3" t="n">
        <v>4064.857014426426</v>
      </c>
      <c r="AB3" t="n">
        <v>5561.716695973637</v>
      </c>
      <c r="AC3" t="n">
        <v>5030.914260428111</v>
      </c>
      <c r="AD3" t="n">
        <v>4064857.014426426</v>
      </c>
      <c r="AE3" t="n">
        <v>5561716.695973637</v>
      </c>
      <c r="AF3" t="n">
        <v>2.908989481959602e-06</v>
      </c>
      <c r="AG3" t="n">
        <v>72</v>
      </c>
      <c r="AH3" t="n">
        <v>5030914.260428111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0.6371</v>
      </c>
      <c r="E4" t="n">
        <v>156.95</v>
      </c>
      <c r="F4" t="n">
        <v>148.01</v>
      </c>
      <c r="G4" t="n">
        <v>28.55</v>
      </c>
      <c r="H4" t="n">
        <v>0.48</v>
      </c>
      <c r="I4" t="n">
        <v>311</v>
      </c>
      <c r="J4" t="n">
        <v>109.96</v>
      </c>
      <c r="K4" t="n">
        <v>41.65</v>
      </c>
      <c r="L4" t="n">
        <v>3</v>
      </c>
      <c r="M4" t="n">
        <v>309</v>
      </c>
      <c r="N4" t="n">
        <v>15.31</v>
      </c>
      <c r="O4" t="n">
        <v>13795.21</v>
      </c>
      <c r="P4" t="n">
        <v>1294.13</v>
      </c>
      <c r="Q4" t="n">
        <v>5881.75</v>
      </c>
      <c r="R4" t="n">
        <v>727.29</v>
      </c>
      <c r="S4" t="n">
        <v>228.93</v>
      </c>
      <c r="T4" t="n">
        <v>241532.09</v>
      </c>
      <c r="U4" t="n">
        <v>0.31</v>
      </c>
      <c r="V4" t="n">
        <v>0.83</v>
      </c>
      <c r="W4" t="n">
        <v>19.07</v>
      </c>
      <c r="X4" t="n">
        <v>14.34</v>
      </c>
      <c r="Y4" t="n">
        <v>0.5</v>
      </c>
      <c r="Z4" t="n">
        <v>10</v>
      </c>
      <c r="AA4" t="n">
        <v>3469.684604731222</v>
      </c>
      <c r="AB4" t="n">
        <v>4747.375547875034</v>
      </c>
      <c r="AC4" t="n">
        <v>4294.292688569089</v>
      </c>
      <c r="AD4" t="n">
        <v>3469684.604731222</v>
      </c>
      <c r="AE4" t="n">
        <v>4747375.547875034</v>
      </c>
      <c r="AF4" t="n">
        <v>3.174031852982467e-06</v>
      </c>
      <c r="AG4" t="n">
        <v>66</v>
      </c>
      <c r="AH4" t="n">
        <v>4294292.688569089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0.6642</v>
      </c>
      <c r="E5" t="n">
        <v>150.55</v>
      </c>
      <c r="F5" t="n">
        <v>143.67</v>
      </c>
      <c r="G5" t="n">
        <v>39.54</v>
      </c>
      <c r="H5" t="n">
        <v>0.63</v>
      </c>
      <c r="I5" t="n">
        <v>218</v>
      </c>
      <c r="J5" t="n">
        <v>111.23</v>
      </c>
      <c r="K5" t="n">
        <v>41.65</v>
      </c>
      <c r="L5" t="n">
        <v>4</v>
      </c>
      <c r="M5" t="n">
        <v>216</v>
      </c>
      <c r="N5" t="n">
        <v>15.58</v>
      </c>
      <c r="O5" t="n">
        <v>13952.52</v>
      </c>
      <c r="P5" t="n">
        <v>1205.5</v>
      </c>
      <c r="Q5" t="n">
        <v>5881.7</v>
      </c>
      <c r="R5" t="n">
        <v>580.62</v>
      </c>
      <c r="S5" t="n">
        <v>228.93</v>
      </c>
      <c r="T5" t="n">
        <v>168659.1</v>
      </c>
      <c r="U5" t="n">
        <v>0.39</v>
      </c>
      <c r="V5" t="n">
        <v>0.85</v>
      </c>
      <c r="W5" t="n">
        <v>18.92</v>
      </c>
      <c r="X5" t="n">
        <v>10.01</v>
      </c>
      <c r="Y5" t="n">
        <v>0.5</v>
      </c>
      <c r="Z5" t="n">
        <v>10</v>
      </c>
      <c r="AA5" t="n">
        <v>3178.994217558491</v>
      </c>
      <c r="AB5" t="n">
        <v>4349.640135790495</v>
      </c>
      <c r="AC5" t="n">
        <v>3934.516585988758</v>
      </c>
      <c r="AD5" t="n">
        <v>3178994.217558491</v>
      </c>
      <c r="AE5" t="n">
        <v>4349640.135790495</v>
      </c>
      <c r="AF5" t="n">
        <v>3.309044038221558e-06</v>
      </c>
      <c r="AG5" t="n">
        <v>63</v>
      </c>
      <c r="AH5" t="n">
        <v>3934516.585988758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0.6808999999999999</v>
      </c>
      <c r="E6" t="n">
        <v>146.86</v>
      </c>
      <c r="F6" t="n">
        <v>141.18</v>
      </c>
      <c r="G6" t="n">
        <v>51.65</v>
      </c>
      <c r="H6" t="n">
        <v>0.78</v>
      </c>
      <c r="I6" t="n">
        <v>164</v>
      </c>
      <c r="J6" t="n">
        <v>112.51</v>
      </c>
      <c r="K6" t="n">
        <v>41.65</v>
      </c>
      <c r="L6" t="n">
        <v>5</v>
      </c>
      <c r="M6" t="n">
        <v>162</v>
      </c>
      <c r="N6" t="n">
        <v>15.86</v>
      </c>
      <c r="O6" t="n">
        <v>14110.24</v>
      </c>
      <c r="P6" t="n">
        <v>1132.82</v>
      </c>
      <c r="Q6" t="n">
        <v>5881.55</v>
      </c>
      <c r="R6" t="n">
        <v>496.56</v>
      </c>
      <c r="S6" t="n">
        <v>228.93</v>
      </c>
      <c r="T6" t="n">
        <v>126898.81</v>
      </c>
      <c r="U6" t="n">
        <v>0.46</v>
      </c>
      <c r="V6" t="n">
        <v>0.87</v>
      </c>
      <c r="W6" t="n">
        <v>18.83</v>
      </c>
      <c r="X6" t="n">
        <v>7.52</v>
      </c>
      <c r="Y6" t="n">
        <v>0.5</v>
      </c>
      <c r="Z6" t="n">
        <v>10</v>
      </c>
      <c r="AA6" t="n">
        <v>2996.523616988964</v>
      </c>
      <c r="AB6" t="n">
        <v>4099.975810056499</v>
      </c>
      <c r="AC6" t="n">
        <v>3708.679873096742</v>
      </c>
      <c r="AD6" t="n">
        <v>2996523.616988963</v>
      </c>
      <c r="AE6" t="n">
        <v>4099975.810056499</v>
      </c>
      <c r="AF6" t="n">
        <v>3.392243429125352e-06</v>
      </c>
      <c r="AG6" t="n">
        <v>62</v>
      </c>
      <c r="AH6" t="n">
        <v>3708679.873096742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0.6919</v>
      </c>
      <c r="E7" t="n">
        <v>144.53</v>
      </c>
      <c r="F7" t="n">
        <v>139.6</v>
      </c>
      <c r="G7" t="n">
        <v>64.43000000000001</v>
      </c>
      <c r="H7" t="n">
        <v>0.93</v>
      </c>
      <c r="I7" t="n">
        <v>130</v>
      </c>
      <c r="J7" t="n">
        <v>113.79</v>
      </c>
      <c r="K7" t="n">
        <v>41.65</v>
      </c>
      <c r="L7" t="n">
        <v>6</v>
      </c>
      <c r="M7" t="n">
        <v>98</v>
      </c>
      <c r="N7" t="n">
        <v>16.14</v>
      </c>
      <c r="O7" t="n">
        <v>14268.39</v>
      </c>
      <c r="P7" t="n">
        <v>1065.07</v>
      </c>
      <c r="Q7" t="n">
        <v>5881.56</v>
      </c>
      <c r="R7" t="n">
        <v>442.18</v>
      </c>
      <c r="S7" t="n">
        <v>228.93</v>
      </c>
      <c r="T7" t="n">
        <v>99878.73</v>
      </c>
      <c r="U7" t="n">
        <v>0.52</v>
      </c>
      <c r="V7" t="n">
        <v>0.88</v>
      </c>
      <c r="W7" t="n">
        <v>18.8</v>
      </c>
      <c r="X7" t="n">
        <v>5.94</v>
      </c>
      <c r="Y7" t="n">
        <v>0.5</v>
      </c>
      <c r="Z7" t="n">
        <v>10</v>
      </c>
      <c r="AA7" t="n">
        <v>2853.007030808365</v>
      </c>
      <c r="AB7" t="n">
        <v>3903.610085339267</v>
      </c>
      <c r="AC7" t="n">
        <v>3531.055017545505</v>
      </c>
      <c r="AD7" t="n">
        <v>2853007.030808365</v>
      </c>
      <c r="AE7" t="n">
        <v>3903610.085339267</v>
      </c>
      <c r="AF7" t="n">
        <v>3.447045423133839e-06</v>
      </c>
      <c r="AG7" t="n">
        <v>61</v>
      </c>
      <c r="AH7" t="n">
        <v>3531055.017545504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0.6947</v>
      </c>
      <c r="E8" t="n">
        <v>143.95</v>
      </c>
      <c r="F8" t="n">
        <v>139.25</v>
      </c>
      <c r="G8" t="n">
        <v>69.62</v>
      </c>
      <c r="H8" t="n">
        <v>1.07</v>
      </c>
      <c r="I8" t="n">
        <v>120</v>
      </c>
      <c r="J8" t="n">
        <v>115.08</v>
      </c>
      <c r="K8" t="n">
        <v>41.65</v>
      </c>
      <c r="L8" t="n">
        <v>7</v>
      </c>
      <c r="M8" t="n">
        <v>9</v>
      </c>
      <c r="N8" t="n">
        <v>16.43</v>
      </c>
      <c r="O8" t="n">
        <v>14426.96</v>
      </c>
      <c r="P8" t="n">
        <v>1047.55</v>
      </c>
      <c r="Q8" t="n">
        <v>5881.75</v>
      </c>
      <c r="R8" t="n">
        <v>426.39</v>
      </c>
      <c r="S8" t="n">
        <v>228.93</v>
      </c>
      <c r="T8" t="n">
        <v>92033.84</v>
      </c>
      <c r="U8" t="n">
        <v>0.54</v>
      </c>
      <c r="V8" t="n">
        <v>0.88</v>
      </c>
      <c r="W8" t="n">
        <v>18.89</v>
      </c>
      <c r="X8" t="n">
        <v>5.59</v>
      </c>
      <c r="Y8" t="n">
        <v>0.5</v>
      </c>
      <c r="Z8" t="n">
        <v>10</v>
      </c>
      <c r="AA8" t="n">
        <v>2810.010140162782</v>
      </c>
      <c r="AB8" t="n">
        <v>3844.779842669036</v>
      </c>
      <c r="AC8" t="n">
        <v>3477.839450666959</v>
      </c>
      <c r="AD8" t="n">
        <v>2810010.140162782</v>
      </c>
      <c r="AE8" t="n">
        <v>3844779.842669037</v>
      </c>
      <c r="AF8" t="n">
        <v>3.460995021608727e-06</v>
      </c>
      <c r="AG8" t="n">
        <v>60</v>
      </c>
      <c r="AH8" t="n">
        <v>3477839.450666959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0.695</v>
      </c>
      <c r="E9" t="n">
        <v>143.88</v>
      </c>
      <c r="F9" t="n">
        <v>139.2</v>
      </c>
      <c r="G9" t="n">
        <v>70.18000000000001</v>
      </c>
      <c r="H9" t="n">
        <v>1.21</v>
      </c>
      <c r="I9" t="n">
        <v>119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1056.2</v>
      </c>
      <c r="Q9" t="n">
        <v>5881.71</v>
      </c>
      <c r="R9" t="n">
        <v>423.85</v>
      </c>
      <c r="S9" t="n">
        <v>228.93</v>
      </c>
      <c r="T9" t="n">
        <v>90770.14</v>
      </c>
      <c r="U9" t="n">
        <v>0.54</v>
      </c>
      <c r="V9" t="n">
        <v>0.88</v>
      </c>
      <c r="W9" t="n">
        <v>18.91</v>
      </c>
      <c r="X9" t="n">
        <v>5.54</v>
      </c>
      <c r="Y9" t="n">
        <v>0.5</v>
      </c>
      <c r="Z9" t="n">
        <v>10</v>
      </c>
      <c r="AA9" t="n">
        <v>2819.552064706986</v>
      </c>
      <c r="AB9" t="n">
        <v>3857.835524790419</v>
      </c>
      <c r="AC9" t="n">
        <v>3489.64911681044</v>
      </c>
      <c r="AD9" t="n">
        <v>2819552.064706986</v>
      </c>
      <c r="AE9" t="n">
        <v>3857835.524790419</v>
      </c>
      <c r="AF9" t="n">
        <v>3.462489621445321e-06</v>
      </c>
      <c r="AG9" t="n">
        <v>60</v>
      </c>
      <c r="AH9" t="n">
        <v>3489649.11681044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0.5508</v>
      </c>
      <c r="E2" t="n">
        <v>181.56</v>
      </c>
      <c r="F2" t="n">
        <v>169.27</v>
      </c>
      <c r="G2" t="n">
        <v>13.45</v>
      </c>
      <c r="H2" t="n">
        <v>0.28</v>
      </c>
      <c r="I2" t="n">
        <v>755</v>
      </c>
      <c r="J2" t="n">
        <v>61.76</v>
      </c>
      <c r="K2" t="n">
        <v>28.92</v>
      </c>
      <c r="L2" t="n">
        <v>1</v>
      </c>
      <c r="M2" t="n">
        <v>753</v>
      </c>
      <c r="N2" t="n">
        <v>6.84</v>
      </c>
      <c r="O2" t="n">
        <v>7851.41</v>
      </c>
      <c r="P2" t="n">
        <v>1041.27</v>
      </c>
      <c r="Q2" t="n">
        <v>5881.94</v>
      </c>
      <c r="R2" t="n">
        <v>1448.1</v>
      </c>
      <c r="S2" t="n">
        <v>228.93</v>
      </c>
      <c r="T2" t="n">
        <v>599714.16</v>
      </c>
      <c r="U2" t="n">
        <v>0.16</v>
      </c>
      <c r="V2" t="n">
        <v>0.72</v>
      </c>
      <c r="W2" t="n">
        <v>19.83</v>
      </c>
      <c r="X2" t="n">
        <v>35.61</v>
      </c>
      <c r="Y2" t="n">
        <v>0.5</v>
      </c>
      <c r="Z2" t="n">
        <v>10</v>
      </c>
      <c r="AA2" t="n">
        <v>3425.514270619284</v>
      </c>
      <c r="AB2" t="n">
        <v>4686.939748085464</v>
      </c>
      <c r="AC2" t="n">
        <v>4239.624796689262</v>
      </c>
      <c r="AD2" t="n">
        <v>3425514.270619284</v>
      </c>
      <c r="AE2" t="n">
        <v>4686939.748085464</v>
      </c>
      <c r="AF2" t="n">
        <v>3.62930508963462e-06</v>
      </c>
      <c r="AG2" t="n">
        <v>76</v>
      </c>
      <c r="AH2" t="n">
        <v>4239624.796689263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0.6531</v>
      </c>
      <c r="E3" t="n">
        <v>153.11</v>
      </c>
      <c r="F3" t="n">
        <v>147.23</v>
      </c>
      <c r="G3" t="n">
        <v>30.05</v>
      </c>
      <c r="H3" t="n">
        <v>0.55</v>
      </c>
      <c r="I3" t="n">
        <v>294</v>
      </c>
      <c r="J3" t="n">
        <v>62.92</v>
      </c>
      <c r="K3" t="n">
        <v>28.92</v>
      </c>
      <c r="L3" t="n">
        <v>2</v>
      </c>
      <c r="M3" t="n">
        <v>270</v>
      </c>
      <c r="N3" t="n">
        <v>7</v>
      </c>
      <c r="O3" t="n">
        <v>7994.37</v>
      </c>
      <c r="P3" t="n">
        <v>812.1900000000001</v>
      </c>
      <c r="Q3" t="n">
        <v>5881.91</v>
      </c>
      <c r="R3" t="n">
        <v>700.49</v>
      </c>
      <c r="S3" t="n">
        <v>228.93</v>
      </c>
      <c r="T3" t="n">
        <v>228214.54</v>
      </c>
      <c r="U3" t="n">
        <v>0.33</v>
      </c>
      <c r="V3" t="n">
        <v>0.83</v>
      </c>
      <c r="W3" t="n">
        <v>19.06</v>
      </c>
      <c r="X3" t="n">
        <v>13.57</v>
      </c>
      <c r="Y3" t="n">
        <v>0.5</v>
      </c>
      <c r="Z3" t="n">
        <v>10</v>
      </c>
      <c r="AA3" t="n">
        <v>2465.5206334119</v>
      </c>
      <c r="AB3" t="n">
        <v>3373.434101728022</v>
      </c>
      <c r="AC3" t="n">
        <v>3051.478285703471</v>
      </c>
      <c r="AD3" t="n">
        <v>2465520.6334119</v>
      </c>
      <c r="AE3" t="n">
        <v>3373434.101728022</v>
      </c>
      <c r="AF3" t="n">
        <v>4.303375370443664e-06</v>
      </c>
      <c r="AG3" t="n">
        <v>64</v>
      </c>
      <c r="AH3" t="n">
        <v>3051478.285703471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0.6675</v>
      </c>
      <c r="E4" t="n">
        <v>149.82</v>
      </c>
      <c r="F4" t="n">
        <v>144.73</v>
      </c>
      <c r="G4" t="n">
        <v>36.64</v>
      </c>
      <c r="H4" t="n">
        <v>0.8100000000000001</v>
      </c>
      <c r="I4" t="n">
        <v>237</v>
      </c>
      <c r="J4" t="n">
        <v>64.08</v>
      </c>
      <c r="K4" t="n">
        <v>28.92</v>
      </c>
      <c r="L4" t="n">
        <v>3</v>
      </c>
      <c r="M4" t="n">
        <v>3</v>
      </c>
      <c r="N4" t="n">
        <v>7.16</v>
      </c>
      <c r="O4" t="n">
        <v>8137.65</v>
      </c>
      <c r="P4" t="n">
        <v>771.9400000000001</v>
      </c>
      <c r="Q4" t="n">
        <v>5882.04</v>
      </c>
      <c r="R4" t="n">
        <v>605.9400000000001</v>
      </c>
      <c r="S4" t="n">
        <v>228.93</v>
      </c>
      <c r="T4" t="n">
        <v>181226.46</v>
      </c>
      <c r="U4" t="n">
        <v>0.38</v>
      </c>
      <c r="V4" t="n">
        <v>0.85</v>
      </c>
      <c r="W4" t="n">
        <v>19.25</v>
      </c>
      <c r="X4" t="n">
        <v>11.07</v>
      </c>
      <c r="Y4" t="n">
        <v>0.5</v>
      </c>
      <c r="Z4" t="n">
        <v>10</v>
      </c>
      <c r="AA4" t="n">
        <v>2350.39274827629</v>
      </c>
      <c r="AB4" t="n">
        <v>3215.911050201642</v>
      </c>
      <c r="AC4" t="n">
        <v>2908.989013129783</v>
      </c>
      <c r="AD4" t="n">
        <v>2350392.74827629</v>
      </c>
      <c r="AE4" t="n">
        <v>3215911.050201642</v>
      </c>
      <c r="AF4" t="n">
        <v>4.398259163636727e-06</v>
      </c>
      <c r="AG4" t="n">
        <v>63</v>
      </c>
      <c r="AH4" t="n">
        <v>2908989.013129782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0.6674</v>
      </c>
      <c r="E5" t="n">
        <v>149.83</v>
      </c>
      <c r="F5" t="n">
        <v>144.75</v>
      </c>
      <c r="G5" t="n">
        <v>36.64</v>
      </c>
      <c r="H5" t="n">
        <v>1.07</v>
      </c>
      <c r="I5" t="n">
        <v>237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784.49</v>
      </c>
      <c r="Q5" t="n">
        <v>5881.86</v>
      </c>
      <c r="R5" t="n">
        <v>606.27</v>
      </c>
      <c r="S5" t="n">
        <v>228.93</v>
      </c>
      <c r="T5" t="n">
        <v>181388.6</v>
      </c>
      <c r="U5" t="n">
        <v>0.38</v>
      </c>
      <c r="V5" t="n">
        <v>0.85</v>
      </c>
      <c r="W5" t="n">
        <v>19.26</v>
      </c>
      <c r="X5" t="n">
        <v>11.09</v>
      </c>
      <c r="Y5" t="n">
        <v>0.5</v>
      </c>
      <c r="Z5" t="n">
        <v>10</v>
      </c>
      <c r="AA5" t="n">
        <v>2367.133810420736</v>
      </c>
      <c r="AB5" t="n">
        <v>3238.816909991212</v>
      </c>
      <c r="AC5" t="n">
        <v>2929.708769809612</v>
      </c>
      <c r="AD5" t="n">
        <v>2367133.810420736</v>
      </c>
      <c r="AE5" t="n">
        <v>3238816.909991212</v>
      </c>
      <c r="AF5" t="n">
        <v>4.397600248406219e-06</v>
      </c>
      <c r="AG5" t="n">
        <v>63</v>
      </c>
      <c r="AH5" t="n">
        <v>2929708.769809612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0.3005</v>
      </c>
      <c r="E2" t="n">
        <v>332.81</v>
      </c>
      <c r="F2" t="n">
        <v>251.14</v>
      </c>
      <c r="G2" t="n">
        <v>6.44</v>
      </c>
      <c r="H2" t="n">
        <v>0.11</v>
      </c>
      <c r="I2" t="n">
        <v>2340</v>
      </c>
      <c r="J2" t="n">
        <v>167.88</v>
      </c>
      <c r="K2" t="n">
        <v>51.39</v>
      </c>
      <c r="L2" t="n">
        <v>1</v>
      </c>
      <c r="M2" t="n">
        <v>2338</v>
      </c>
      <c r="N2" t="n">
        <v>30.49</v>
      </c>
      <c r="O2" t="n">
        <v>20939.59</v>
      </c>
      <c r="P2" t="n">
        <v>3182.51</v>
      </c>
      <c r="Q2" t="n">
        <v>5883.68</v>
      </c>
      <c r="R2" t="n">
        <v>4233.22</v>
      </c>
      <c r="S2" t="n">
        <v>228.93</v>
      </c>
      <c r="T2" t="n">
        <v>1984350.96</v>
      </c>
      <c r="U2" t="n">
        <v>0.05</v>
      </c>
      <c r="V2" t="n">
        <v>0.49</v>
      </c>
      <c r="W2" t="n">
        <v>22.52</v>
      </c>
      <c r="X2" t="n">
        <v>117.43</v>
      </c>
      <c r="Y2" t="n">
        <v>0.5</v>
      </c>
      <c r="Z2" t="n">
        <v>10</v>
      </c>
      <c r="AA2" t="n">
        <v>15343.37145907319</v>
      </c>
      <c r="AB2" t="n">
        <v>20993.47773208059</v>
      </c>
      <c r="AC2" t="n">
        <v>18989.88968186108</v>
      </c>
      <c r="AD2" t="n">
        <v>15343371.45907319</v>
      </c>
      <c r="AE2" t="n">
        <v>20993477.73208059</v>
      </c>
      <c r="AF2" t="n">
        <v>1.208627381882304e-06</v>
      </c>
      <c r="AG2" t="n">
        <v>139</v>
      </c>
      <c r="AH2" t="n">
        <v>18989889.68186108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0.5039</v>
      </c>
      <c r="E3" t="n">
        <v>198.45</v>
      </c>
      <c r="F3" t="n">
        <v>169.98</v>
      </c>
      <c r="G3" t="n">
        <v>13.25</v>
      </c>
      <c r="H3" t="n">
        <v>0.21</v>
      </c>
      <c r="I3" t="n">
        <v>770</v>
      </c>
      <c r="J3" t="n">
        <v>169.33</v>
      </c>
      <c r="K3" t="n">
        <v>51.39</v>
      </c>
      <c r="L3" t="n">
        <v>2</v>
      </c>
      <c r="M3" t="n">
        <v>768</v>
      </c>
      <c r="N3" t="n">
        <v>30.94</v>
      </c>
      <c r="O3" t="n">
        <v>21118.46</v>
      </c>
      <c r="P3" t="n">
        <v>2125.05</v>
      </c>
      <c r="Q3" t="n">
        <v>5882.21</v>
      </c>
      <c r="R3" t="n">
        <v>1471.9</v>
      </c>
      <c r="S3" t="n">
        <v>228.93</v>
      </c>
      <c r="T3" t="n">
        <v>611539.42</v>
      </c>
      <c r="U3" t="n">
        <v>0.16</v>
      </c>
      <c r="V3" t="n">
        <v>0.72</v>
      </c>
      <c r="W3" t="n">
        <v>19.85</v>
      </c>
      <c r="X3" t="n">
        <v>36.31</v>
      </c>
      <c r="Y3" t="n">
        <v>0.5</v>
      </c>
      <c r="Z3" t="n">
        <v>10</v>
      </c>
      <c r="AA3" t="n">
        <v>6407.298255135243</v>
      </c>
      <c r="AB3" t="n">
        <v>8766.748142725706</v>
      </c>
      <c r="AC3" t="n">
        <v>7930.062004191929</v>
      </c>
      <c r="AD3" t="n">
        <v>6407298.255135244</v>
      </c>
      <c r="AE3" t="n">
        <v>8766748.142725706</v>
      </c>
      <c r="AF3" t="n">
        <v>2.026713270317781e-06</v>
      </c>
      <c r="AG3" t="n">
        <v>83</v>
      </c>
      <c r="AH3" t="n">
        <v>7930062.004191929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0.5782</v>
      </c>
      <c r="E4" t="n">
        <v>172.96</v>
      </c>
      <c r="F4" t="n">
        <v>155</v>
      </c>
      <c r="G4" t="n">
        <v>20.22</v>
      </c>
      <c r="H4" t="n">
        <v>0.31</v>
      </c>
      <c r="I4" t="n">
        <v>460</v>
      </c>
      <c r="J4" t="n">
        <v>170.79</v>
      </c>
      <c r="K4" t="n">
        <v>51.39</v>
      </c>
      <c r="L4" t="n">
        <v>3</v>
      </c>
      <c r="M4" t="n">
        <v>458</v>
      </c>
      <c r="N4" t="n">
        <v>31.4</v>
      </c>
      <c r="O4" t="n">
        <v>21297.94</v>
      </c>
      <c r="P4" t="n">
        <v>1910.22</v>
      </c>
      <c r="Q4" t="n">
        <v>5882.06</v>
      </c>
      <c r="R4" t="n">
        <v>964.22</v>
      </c>
      <c r="S4" t="n">
        <v>228.93</v>
      </c>
      <c r="T4" t="n">
        <v>359249.97</v>
      </c>
      <c r="U4" t="n">
        <v>0.24</v>
      </c>
      <c r="V4" t="n">
        <v>0.79</v>
      </c>
      <c r="W4" t="n">
        <v>19.32</v>
      </c>
      <c r="X4" t="n">
        <v>21.33</v>
      </c>
      <c r="Y4" t="n">
        <v>0.5</v>
      </c>
      <c r="Z4" t="n">
        <v>10</v>
      </c>
      <c r="AA4" t="n">
        <v>5119.591318162171</v>
      </c>
      <c r="AB4" t="n">
        <v>7004.850701938411</v>
      </c>
      <c r="AC4" t="n">
        <v>6336.317582314852</v>
      </c>
      <c r="AD4" t="n">
        <v>5119591.318162171</v>
      </c>
      <c r="AE4" t="n">
        <v>7004850.701938411</v>
      </c>
      <c r="AF4" t="n">
        <v>2.325551920813139e-06</v>
      </c>
      <c r="AG4" t="n">
        <v>73</v>
      </c>
      <c r="AH4" t="n">
        <v>6336317.582314853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0.6167</v>
      </c>
      <c r="E5" t="n">
        <v>162.15</v>
      </c>
      <c r="F5" t="n">
        <v>148.73</v>
      </c>
      <c r="G5" t="n">
        <v>27.37</v>
      </c>
      <c r="H5" t="n">
        <v>0.41</v>
      </c>
      <c r="I5" t="n">
        <v>326</v>
      </c>
      <c r="J5" t="n">
        <v>172.25</v>
      </c>
      <c r="K5" t="n">
        <v>51.39</v>
      </c>
      <c r="L5" t="n">
        <v>4</v>
      </c>
      <c r="M5" t="n">
        <v>324</v>
      </c>
      <c r="N5" t="n">
        <v>31.86</v>
      </c>
      <c r="O5" t="n">
        <v>21478.05</v>
      </c>
      <c r="P5" t="n">
        <v>1805.83</v>
      </c>
      <c r="Q5" t="n">
        <v>5881.77</v>
      </c>
      <c r="R5" t="n">
        <v>751.4299999999999</v>
      </c>
      <c r="S5" t="n">
        <v>228.93</v>
      </c>
      <c r="T5" t="n">
        <v>253525.51</v>
      </c>
      <c r="U5" t="n">
        <v>0.3</v>
      </c>
      <c r="V5" t="n">
        <v>0.82</v>
      </c>
      <c r="W5" t="n">
        <v>19.11</v>
      </c>
      <c r="X5" t="n">
        <v>15.07</v>
      </c>
      <c r="Y5" t="n">
        <v>0.5</v>
      </c>
      <c r="Z5" t="n">
        <v>10</v>
      </c>
      <c r="AA5" t="n">
        <v>4590.428076638708</v>
      </c>
      <c r="AB5" t="n">
        <v>6280.826209851361</v>
      </c>
      <c r="AC5" t="n">
        <v>5681.39297157786</v>
      </c>
      <c r="AD5" t="n">
        <v>4590428.076638708</v>
      </c>
      <c r="AE5" t="n">
        <v>6280826.209851362</v>
      </c>
      <c r="AF5" t="n">
        <v>2.480401019656629e-06</v>
      </c>
      <c r="AG5" t="n">
        <v>68</v>
      </c>
      <c r="AH5" t="n">
        <v>5681392.97157786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0.6408</v>
      </c>
      <c r="E6" t="n">
        <v>156.06</v>
      </c>
      <c r="F6" t="n">
        <v>145.19</v>
      </c>
      <c r="G6" t="n">
        <v>34.71</v>
      </c>
      <c r="H6" t="n">
        <v>0.51</v>
      </c>
      <c r="I6" t="n">
        <v>251</v>
      </c>
      <c r="J6" t="n">
        <v>173.71</v>
      </c>
      <c r="K6" t="n">
        <v>51.39</v>
      </c>
      <c r="L6" t="n">
        <v>5</v>
      </c>
      <c r="M6" t="n">
        <v>249</v>
      </c>
      <c r="N6" t="n">
        <v>32.32</v>
      </c>
      <c r="O6" t="n">
        <v>21658.78</v>
      </c>
      <c r="P6" t="n">
        <v>1736.78</v>
      </c>
      <c r="Q6" t="n">
        <v>5881.68</v>
      </c>
      <c r="R6" t="n">
        <v>632.28</v>
      </c>
      <c r="S6" t="n">
        <v>228.93</v>
      </c>
      <c r="T6" t="n">
        <v>194323.05</v>
      </c>
      <c r="U6" t="n">
        <v>0.36</v>
      </c>
      <c r="V6" t="n">
        <v>0.84</v>
      </c>
      <c r="W6" t="n">
        <v>18.96</v>
      </c>
      <c r="X6" t="n">
        <v>11.53</v>
      </c>
      <c r="Y6" t="n">
        <v>0.5</v>
      </c>
      <c r="Z6" t="n">
        <v>10</v>
      </c>
      <c r="AA6" t="n">
        <v>4298.014038139631</v>
      </c>
      <c r="AB6" t="n">
        <v>5880.732421979987</v>
      </c>
      <c r="AC6" t="n">
        <v>5319.483573285787</v>
      </c>
      <c r="AD6" t="n">
        <v>4298014.038139631</v>
      </c>
      <c r="AE6" t="n">
        <v>5880732.421979987</v>
      </c>
      <c r="AF6" t="n">
        <v>2.577332533478138e-06</v>
      </c>
      <c r="AG6" t="n">
        <v>66</v>
      </c>
      <c r="AH6" t="n">
        <v>5319483.573285787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0.6574</v>
      </c>
      <c r="E7" t="n">
        <v>152.11</v>
      </c>
      <c r="F7" t="n">
        <v>142.9</v>
      </c>
      <c r="G7" t="n">
        <v>42.44</v>
      </c>
      <c r="H7" t="n">
        <v>0.61</v>
      </c>
      <c r="I7" t="n">
        <v>202</v>
      </c>
      <c r="J7" t="n">
        <v>175.18</v>
      </c>
      <c r="K7" t="n">
        <v>51.39</v>
      </c>
      <c r="L7" t="n">
        <v>6</v>
      </c>
      <c r="M7" t="n">
        <v>200</v>
      </c>
      <c r="N7" t="n">
        <v>32.79</v>
      </c>
      <c r="O7" t="n">
        <v>21840.16</v>
      </c>
      <c r="P7" t="n">
        <v>1680.29</v>
      </c>
      <c r="Q7" t="n">
        <v>5881.58</v>
      </c>
      <c r="R7" t="n">
        <v>554.87</v>
      </c>
      <c r="S7" t="n">
        <v>228.93</v>
      </c>
      <c r="T7" t="n">
        <v>155866.28</v>
      </c>
      <c r="U7" t="n">
        <v>0.41</v>
      </c>
      <c r="V7" t="n">
        <v>0.86</v>
      </c>
      <c r="W7" t="n">
        <v>18.88</v>
      </c>
      <c r="X7" t="n">
        <v>9.24</v>
      </c>
      <c r="Y7" t="n">
        <v>0.5</v>
      </c>
      <c r="Z7" t="n">
        <v>10</v>
      </c>
      <c r="AA7" t="n">
        <v>4091.586574531743</v>
      </c>
      <c r="AB7" t="n">
        <v>5598.289259334699</v>
      </c>
      <c r="AC7" t="n">
        <v>5063.996389671907</v>
      </c>
      <c r="AD7" t="n">
        <v>4091586.574531743</v>
      </c>
      <c r="AE7" t="n">
        <v>5598289.259334698</v>
      </c>
      <c r="AF7" t="n">
        <v>2.644098638434033e-06</v>
      </c>
      <c r="AG7" t="n">
        <v>64</v>
      </c>
      <c r="AH7" t="n">
        <v>5063996.389671908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0.669</v>
      </c>
      <c r="E8" t="n">
        <v>149.49</v>
      </c>
      <c r="F8" t="n">
        <v>141.39</v>
      </c>
      <c r="G8" t="n">
        <v>50.2</v>
      </c>
      <c r="H8" t="n">
        <v>0.7</v>
      </c>
      <c r="I8" t="n">
        <v>169</v>
      </c>
      <c r="J8" t="n">
        <v>176.66</v>
      </c>
      <c r="K8" t="n">
        <v>51.39</v>
      </c>
      <c r="L8" t="n">
        <v>7</v>
      </c>
      <c r="M8" t="n">
        <v>167</v>
      </c>
      <c r="N8" t="n">
        <v>33.27</v>
      </c>
      <c r="O8" t="n">
        <v>22022.17</v>
      </c>
      <c r="P8" t="n">
        <v>1634.75</v>
      </c>
      <c r="Q8" t="n">
        <v>5881.53</v>
      </c>
      <c r="R8" t="n">
        <v>502.99</v>
      </c>
      <c r="S8" t="n">
        <v>228.93</v>
      </c>
      <c r="T8" t="n">
        <v>130088.17</v>
      </c>
      <c r="U8" t="n">
        <v>0.46</v>
      </c>
      <c r="V8" t="n">
        <v>0.87</v>
      </c>
      <c r="W8" t="n">
        <v>18.85</v>
      </c>
      <c r="X8" t="n">
        <v>7.73</v>
      </c>
      <c r="Y8" t="n">
        <v>0.5</v>
      </c>
      <c r="Z8" t="n">
        <v>10</v>
      </c>
      <c r="AA8" t="n">
        <v>3949.612909084057</v>
      </c>
      <c r="AB8" t="n">
        <v>5404.034626833097</v>
      </c>
      <c r="AC8" t="n">
        <v>4888.281146658176</v>
      </c>
      <c r="AD8" t="n">
        <v>3949612.909084057</v>
      </c>
      <c r="AE8" t="n">
        <v>5404034.626833097</v>
      </c>
      <c r="AF8" t="n">
        <v>2.69075447081285e-06</v>
      </c>
      <c r="AG8" t="n">
        <v>63</v>
      </c>
      <c r="AH8" t="n">
        <v>4888281.146658177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0.678</v>
      </c>
      <c r="E9" t="n">
        <v>147.49</v>
      </c>
      <c r="F9" t="n">
        <v>140.24</v>
      </c>
      <c r="G9" t="n">
        <v>58.43</v>
      </c>
      <c r="H9" t="n">
        <v>0.8</v>
      </c>
      <c r="I9" t="n">
        <v>144</v>
      </c>
      <c r="J9" t="n">
        <v>178.14</v>
      </c>
      <c r="K9" t="n">
        <v>51.39</v>
      </c>
      <c r="L9" t="n">
        <v>8</v>
      </c>
      <c r="M9" t="n">
        <v>142</v>
      </c>
      <c r="N9" t="n">
        <v>33.75</v>
      </c>
      <c r="O9" t="n">
        <v>22204.83</v>
      </c>
      <c r="P9" t="n">
        <v>1593.34</v>
      </c>
      <c r="Q9" t="n">
        <v>5881.53</v>
      </c>
      <c r="R9" t="n">
        <v>464.96</v>
      </c>
      <c r="S9" t="n">
        <v>228.93</v>
      </c>
      <c r="T9" t="n">
        <v>111199.21</v>
      </c>
      <c r="U9" t="n">
        <v>0.49</v>
      </c>
      <c r="V9" t="n">
        <v>0.87</v>
      </c>
      <c r="W9" t="n">
        <v>18.79</v>
      </c>
      <c r="X9" t="n">
        <v>6.58</v>
      </c>
      <c r="Y9" t="n">
        <v>0.5</v>
      </c>
      <c r="Z9" t="n">
        <v>10</v>
      </c>
      <c r="AA9" t="n">
        <v>3832.754154485618</v>
      </c>
      <c r="AB9" t="n">
        <v>5244.143323347103</v>
      </c>
      <c r="AC9" t="n">
        <v>4743.649644768038</v>
      </c>
      <c r="AD9" t="n">
        <v>3832754.154485618</v>
      </c>
      <c r="AE9" t="n">
        <v>5244143.323347104</v>
      </c>
      <c r="AF9" t="n">
        <v>2.726952961451588e-06</v>
      </c>
      <c r="AG9" t="n">
        <v>62</v>
      </c>
      <c r="AH9" t="n">
        <v>4743649.644768039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0.6854</v>
      </c>
      <c r="E10" t="n">
        <v>145.9</v>
      </c>
      <c r="F10" t="n">
        <v>139.3</v>
      </c>
      <c r="G10" t="n">
        <v>66.86</v>
      </c>
      <c r="H10" t="n">
        <v>0.89</v>
      </c>
      <c r="I10" t="n">
        <v>125</v>
      </c>
      <c r="J10" t="n">
        <v>179.63</v>
      </c>
      <c r="K10" t="n">
        <v>51.39</v>
      </c>
      <c r="L10" t="n">
        <v>9</v>
      </c>
      <c r="M10" t="n">
        <v>123</v>
      </c>
      <c r="N10" t="n">
        <v>34.24</v>
      </c>
      <c r="O10" t="n">
        <v>22388.15</v>
      </c>
      <c r="P10" t="n">
        <v>1552.82</v>
      </c>
      <c r="Q10" t="n">
        <v>5881.5</v>
      </c>
      <c r="R10" t="n">
        <v>432.79</v>
      </c>
      <c r="S10" t="n">
        <v>228.93</v>
      </c>
      <c r="T10" t="n">
        <v>95210.50999999999</v>
      </c>
      <c r="U10" t="n">
        <v>0.53</v>
      </c>
      <c r="V10" t="n">
        <v>0.88</v>
      </c>
      <c r="W10" t="n">
        <v>18.76</v>
      </c>
      <c r="X10" t="n">
        <v>5.64</v>
      </c>
      <c r="Y10" t="n">
        <v>0.5</v>
      </c>
      <c r="Z10" t="n">
        <v>10</v>
      </c>
      <c r="AA10" t="n">
        <v>3728.857039197334</v>
      </c>
      <c r="AB10" t="n">
        <v>5101.986706592433</v>
      </c>
      <c r="AC10" t="n">
        <v>4615.060255998374</v>
      </c>
      <c r="AD10" t="n">
        <v>3728857.039197334</v>
      </c>
      <c r="AE10" t="n">
        <v>5101986.706592433</v>
      </c>
      <c r="AF10" t="n">
        <v>2.756716164865662e-06</v>
      </c>
      <c r="AG10" t="n">
        <v>61</v>
      </c>
      <c r="AH10" t="n">
        <v>4615060.255998374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0.6909</v>
      </c>
      <c r="E11" t="n">
        <v>144.75</v>
      </c>
      <c r="F11" t="n">
        <v>138.65</v>
      </c>
      <c r="G11" t="n">
        <v>75.63</v>
      </c>
      <c r="H11" t="n">
        <v>0.98</v>
      </c>
      <c r="I11" t="n">
        <v>110</v>
      </c>
      <c r="J11" t="n">
        <v>181.12</v>
      </c>
      <c r="K11" t="n">
        <v>51.39</v>
      </c>
      <c r="L11" t="n">
        <v>10</v>
      </c>
      <c r="M11" t="n">
        <v>108</v>
      </c>
      <c r="N11" t="n">
        <v>34.73</v>
      </c>
      <c r="O11" t="n">
        <v>22572.13</v>
      </c>
      <c r="P11" t="n">
        <v>1514.48</v>
      </c>
      <c r="Q11" t="n">
        <v>5881.6</v>
      </c>
      <c r="R11" t="n">
        <v>410.58</v>
      </c>
      <c r="S11" t="n">
        <v>228.93</v>
      </c>
      <c r="T11" t="n">
        <v>84181.69</v>
      </c>
      <c r="U11" t="n">
        <v>0.5600000000000001</v>
      </c>
      <c r="V11" t="n">
        <v>0.88</v>
      </c>
      <c r="W11" t="n">
        <v>18.74</v>
      </c>
      <c r="X11" t="n">
        <v>4.99</v>
      </c>
      <c r="Y11" t="n">
        <v>0.5</v>
      </c>
      <c r="Z11" t="n">
        <v>10</v>
      </c>
      <c r="AA11" t="n">
        <v>3650.269398991763</v>
      </c>
      <c r="AB11" t="n">
        <v>4994.459630221169</v>
      </c>
      <c r="AC11" t="n">
        <v>4517.79541288079</v>
      </c>
      <c r="AD11" t="n">
        <v>3650269.398991763</v>
      </c>
      <c r="AE11" t="n">
        <v>4994459.630221169</v>
      </c>
      <c r="AF11" t="n">
        <v>2.778837464700446e-06</v>
      </c>
      <c r="AG11" t="n">
        <v>61</v>
      </c>
      <c r="AH11" t="n">
        <v>4517795.412880789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0.6953</v>
      </c>
      <c r="E12" t="n">
        <v>143.82</v>
      </c>
      <c r="F12" t="n">
        <v>138.13</v>
      </c>
      <c r="G12" t="n">
        <v>84.56999999999999</v>
      </c>
      <c r="H12" t="n">
        <v>1.07</v>
      </c>
      <c r="I12" t="n">
        <v>98</v>
      </c>
      <c r="J12" t="n">
        <v>182.62</v>
      </c>
      <c r="K12" t="n">
        <v>51.39</v>
      </c>
      <c r="L12" t="n">
        <v>11</v>
      </c>
      <c r="M12" t="n">
        <v>96</v>
      </c>
      <c r="N12" t="n">
        <v>35.22</v>
      </c>
      <c r="O12" t="n">
        <v>22756.91</v>
      </c>
      <c r="P12" t="n">
        <v>1479.62</v>
      </c>
      <c r="Q12" t="n">
        <v>5881.56</v>
      </c>
      <c r="R12" t="n">
        <v>393.61</v>
      </c>
      <c r="S12" t="n">
        <v>228.93</v>
      </c>
      <c r="T12" t="n">
        <v>75755.55</v>
      </c>
      <c r="U12" t="n">
        <v>0.58</v>
      </c>
      <c r="V12" t="n">
        <v>0.89</v>
      </c>
      <c r="W12" t="n">
        <v>18.71</v>
      </c>
      <c r="X12" t="n">
        <v>4.47</v>
      </c>
      <c r="Y12" t="n">
        <v>0.5</v>
      </c>
      <c r="Z12" t="n">
        <v>10</v>
      </c>
      <c r="AA12" t="n">
        <v>3573.240490164959</v>
      </c>
      <c r="AB12" t="n">
        <v>4889.065278888713</v>
      </c>
      <c r="AC12" t="n">
        <v>4422.459750517606</v>
      </c>
      <c r="AD12" t="n">
        <v>3573240.490164959</v>
      </c>
      <c r="AE12" t="n">
        <v>4889065.278888713</v>
      </c>
      <c r="AF12" t="n">
        <v>2.796534504568273e-06</v>
      </c>
      <c r="AG12" t="n">
        <v>60</v>
      </c>
      <c r="AH12" t="n">
        <v>4422459.750517606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0.6997</v>
      </c>
      <c r="E13" t="n">
        <v>142.92</v>
      </c>
      <c r="F13" t="n">
        <v>137.6</v>
      </c>
      <c r="G13" t="n">
        <v>94.89</v>
      </c>
      <c r="H13" t="n">
        <v>1.16</v>
      </c>
      <c r="I13" t="n">
        <v>87</v>
      </c>
      <c r="J13" t="n">
        <v>184.12</v>
      </c>
      <c r="K13" t="n">
        <v>51.39</v>
      </c>
      <c r="L13" t="n">
        <v>12</v>
      </c>
      <c r="M13" t="n">
        <v>85</v>
      </c>
      <c r="N13" t="n">
        <v>35.73</v>
      </c>
      <c r="O13" t="n">
        <v>22942.24</v>
      </c>
      <c r="P13" t="n">
        <v>1434.98</v>
      </c>
      <c r="Q13" t="n">
        <v>5881.57</v>
      </c>
      <c r="R13" t="n">
        <v>375.48</v>
      </c>
      <c r="S13" t="n">
        <v>228.93</v>
      </c>
      <c r="T13" t="n">
        <v>66742.77</v>
      </c>
      <c r="U13" t="n">
        <v>0.61</v>
      </c>
      <c r="V13" t="n">
        <v>0.89</v>
      </c>
      <c r="W13" t="n">
        <v>18.69</v>
      </c>
      <c r="X13" t="n">
        <v>3.94</v>
      </c>
      <c r="Y13" t="n">
        <v>0.5</v>
      </c>
      <c r="Z13" t="n">
        <v>10</v>
      </c>
      <c r="AA13" t="n">
        <v>3494.614708849348</v>
      </c>
      <c r="AB13" t="n">
        <v>4781.486016168025</v>
      </c>
      <c r="AC13" t="n">
        <v>4325.147701642541</v>
      </c>
      <c r="AD13" t="n">
        <v>3494614.708849348</v>
      </c>
      <c r="AE13" t="n">
        <v>4781486.016168025</v>
      </c>
      <c r="AF13" t="n">
        <v>2.814231544436101e-06</v>
      </c>
      <c r="AG13" t="n">
        <v>60</v>
      </c>
      <c r="AH13" t="n">
        <v>4325147.70164254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0.7029</v>
      </c>
      <c r="E14" t="n">
        <v>142.28</v>
      </c>
      <c r="F14" t="n">
        <v>137.23</v>
      </c>
      <c r="G14" t="n">
        <v>104.22</v>
      </c>
      <c r="H14" t="n">
        <v>1.24</v>
      </c>
      <c r="I14" t="n">
        <v>79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1398.96</v>
      </c>
      <c r="Q14" t="n">
        <v>5881.47</v>
      </c>
      <c r="R14" t="n">
        <v>362.79</v>
      </c>
      <c r="S14" t="n">
        <v>228.93</v>
      </c>
      <c r="T14" t="n">
        <v>60442.37</v>
      </c>
      <c r="U14" t="n">
        <v>0.63</v>
      </c>
      <c r="V14" t="n">
        <v>0.89</v>
      </c>
      <c r="W14" t="n">
        <v>18.68</v>
      </c>
      <c r="X14" t="n">
        <v>3.57</v>
      </c>
      <c r="Y14" t="n">
        <v>0.5</v>
      </c>
      <c r="Z14" t="n">
        <v>10</v>
      </c>
      <c r="AA14" t="n">
        <v>3433.772587165927</v>
      </c>
      <c r="AB14" t="n">
        <v>4698.239141115795</v>
      </c>
      <c r="AC14" t="n">
        <v>4249.845791507575</v>
      </c>
      <c r="AD14" t="n">
        <v>3433772.587165927</v>
      </c>
      <c r="AE14" t="n">
        <v>4698239.141115795</v>
      </c>
      <c r="AF14" t="n">
        <v>2.82710211888543e-06</v>
      </c>
      <c r="AG14" t="n">
        <v>60</v>
      </c>
      <c r="AH14" t="n">
        <v>4249845.791507575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0.7052</v>
      </c>
      <c r="E15" t="n">
        <v>141.8</v>
      </c>
      <c r="F15" t="n">
        <v>136.95</v>
      </c>
      <c r="G15" t="n">
        <v>112.56</v>
      </c>
      <c r="H15" t="n">
        <v>1.33</v>
      </c>
      <c r="I15" t="n">
        <v>73</v>
      </c>
      <c r="J15" t="n">
        <v>187.14</v>
      </c>
      <c r="K15" t="n">
        <v>51.39</v>
      </c>
      <c r="L15" t="n">
        <v>14</v>
      </c>
      <c r="M15" t="n">
        <v>35</v>
      </c>
      <c r="N15" t="n">
        <v>36.75</v>
      </c>
      <c r="O15" t="n">
        <v>23314.98</v>
      </c>
      <c r="P15" t="n">
        <v>1374.5</v>
      </c>
      <c r="Q15" t="n">
        <v>5881.51</v>
      </c>
      <c r="R15" t="n">
        <v>351.94</v>
      </c>
      <c r="S15" t="n">
        <v>228.93</v>
      </c>
      <c r="T15" t="n">
        <v>55046.72</v>
      </c>
      <c r="U15" t="n">
        <v>0.65</v>
      </c>
      <c r="V15" t="n">
        <v>0.89</v>
      </c>
      <c r="W15" t="n">
        <v>18.72</v>
      </c>
      <c r="X15" t="n">
        <v>3.3</v>
      </c>
      <c r="Y15" t="n">
        <v>0.5</v>
      </c>
      <c r="Z15" t="n">
        <v>10</v>
      </c>
      <c r="AA15" t="n">
        <v>3392.034712331149</v>
      </c>
      <c r="AB15" t="n">
        <v>4641.131539421765</v>
      </c>
      <c r="AC15" t="n">
        <v>4198.188459168203</v>
      </c>
      <c r="AD15" t="n">
        <v>3392034.712331148</v>
      </c>
      <c r="AE15" t="n">
        <v>4641131.539421765</v>
      </c>
      <c r="AF15" t="n">
        <v>2.836352844270885e-06</v>
      </c>
      <c r="AG15" t="n">
        <v>60</v>
      </c>
      <c r="AH15" t="n">
        <v>4198188.459168203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0.7056</v>
      </c>
      <c r="E16" t="n">
        <v>141.72</v>
      </c>
      <c r="F16" t="n">
        <v>136.94</v>
      </c>
      <c r="G16" t="n">
        <v>115.72</v>
      </c>
      <c r="H16" t="n">
        <v>1.41</v>
      </c>
      <c r="I16" t="n">
        <v>71</v>
      </c>
      <c r="J16" t="n">
        <v>188.66</v>
      </c>
      <c r="K16" t="n">
        <v>51.39</v>
      </c>
      <c r="L16" t="n">
        <v>15</v>
      </c>
      <c r="M16" t="n">
        <v>8</v>
      </c>
      <c r="N16" t="n">
        <v>37.27</v>
      </c>
      <c r="O16" t="n">
        <v>23502.4</v>
      </c>
      <c r="P16" t="n">
        <v>1367.16</v>
      </c>
      <c r="Q16" t="n">
        <v>5881.58</v>
      </c>
      <c r="R16" t="n">
        <v>350.48</v>
      </c>
      <c r="S16" t="n">
        <v>228.93</v>
      </c>
      <c r="T16" t="n">
        <v>54324.34</v>
      </c>
      <c r="U16" t="n">
        <v>0.65</v>
      </c>
      <c r="V16" t="n">
        <v>0.89</v>
      </c>
      <c r="W16" t="n">
        <v>18.75</v>
      </c>
      <c r="X16" t="n">
        <v>3.28</v>
      </c>
      <c r="Y16" t="n">
        <v>0.5</v>
      </c>
      <c r="Z16" t="n">
        <v>10</v>
      </c>
      <c r="AA16" t="n">
        <v>3381.307668425085</v>
      </c>
      <c r="AB16" t="n">
        <v>4626.454324705713</v>
      </c>
      <c r="AC16" t="n">
        <v>4184.91201722505</v>
      </c>
      <c r="AD16" t="n">
        <v>3381307.668425085</v>
      </c>
      <c r="AE16" t="n">
        <v>4626454.324705712</v>
      </c>
      <c r="AF16" t="n">
        <v>2.837961666077051e-06</v>
      </c>
      <c r="AG16" t="n">
        <v>60</v>
      </c>
      <c r="AH16" t="n">
        <v>4184912.01722505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0.7056</v>
      </c>
      <c r="E17" t="n">
        <v>141.73</v>
      </c>
      <c r="F17" t="n">
        <v>136.95</v>
      </c>
      <c r="G17" t="n">
        <v>115.74</v>
      </c>
      <c r="H17" t="n">
        <v>1.49</v>
      </c>
      <c r="I17" t="n">
        <v>71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1376.37</v>
      </c>
      <c r="Q17" t="n">
        <v>5881.54</v>
      </c>
      <c r="R17" t="n">
        <v>350.89</v>
      </c>
      <c r="S17" t="n">
        <v>228.93</v>
      </c>
      <c r="T17" t="n">
        <v>54530.94</v>
      </c>
      <c r="U17" t="n">
        <v>0.65</v>
      </c>
      <c r="V17" t="n">
        <v>0.89</v>
      </c>
      <c r="W17" t="n">
        <v>18.75</v>
      </c>
      <c r="X17" t="n">
        <v>3.3</v>
      </c>
      <c r="Y17" t="n">
        <v>0.5</v>
      </c>
      <c r="Z17" t="n">
        <v>10</v>
      </c>
      <c r="AA17" t="n">
        <v>3392.753524316891</v>
      </c>
      <c r="AB17" t="n">
        <v>4642.115049692406</v>
      </c>
      <c r="AC17" t="n">
        <v>4199.078104598979</v>
      </c>
      <c r="AD17" t="n">
        <v>3392753.524316891</v>
      </c>
      <c r="AE17" t="n">
        <v>4642115.049692405</v>
      </c>
      <c r="AF17" t="n">
        <v>2.837961666077051e-06</v>
      </c>
      <c r="AG17" t="n">
        <v>60</v>
      </c>
      <c r="AH17" t="n">
        <v>4199078.104598979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0.5822000000000001</v>
      </c>
      <c r="E2" t="n">
        <v>171.77</v>
      </c>
      <c r="F2" t="n">
        <v>162.51</v>
      </c>
      <c r="G2" t="n">
        <v>15.85</v>
      </c>
      <c r="H2" t="n">
        <v>0.34</v>
      </c>
      <c r="I2" t="n">
        <v>615</v>
      </c>
      <c r="J2" t="n">
        <v>51.33</v>
      </c>
      <c r="K2" t="n">
        <v>24.83</v>
      </c>
      <c r="L2" t="n">
        <v>1</v>
      </c>
      <c r="M2" t="n">
        <v>613</v>
      </c>
      <c r="N2" t="n">
        <v>5.51</v>
      </c>
      <c r="O2" t="n">
        <v>6564.78</v>
      </c>
      <c r="P2" t="n">
        <v>849.3200000000001</v>
      </c>
      <c r="Q2" t="n">
        <v>5882.12</v>
      </c>
      <c r="R2" t="n">
        <v>1219.24</v>
      </c>
      <c r="S2" t="n">
        <v>228.93</v>
      </c>
      <c r="T2" t="n">
        <v>485983.65</v>
      </c>
      <c r="U2" t="n">
        <v>0.19</v>
      </c>
      <c r="V2" t="n">
        <v>0.75</v>
      </c>
      <c r="W2" t="n">
        <v>19.56</v>
      </c>
      <c r="X2" t="n">
        <v>28.83</v>
      </c>
      <c r="Y2" t="n">
        <v>0.5</v>
      </c>
      <c r="Z2" t="n">
        <v>10</v>
      </c>
      <c r="AA2" t="n">
        <v>2826.386724289227</v>
      </c>
      <c r="AB2" t="n">
        <v>3867.187007554739</v>
      </c>
      <c r="AC2" t="n">
        <v>3498.108107184623</v>
      </c>
      <c r="AD2" t="n">
        <v>2826386.724289226</v>
      </c>
      <c r="AE2" t="n">
        <v>3867187.007554739</v>
      </c>
      <c r="AF2" t="n">
        <v>4.197513933310779e-06</v>
      </c>
      <c r="AG2" t="n">
        <v>72</v>
      </c>
      <c r="AH2" t="n">
        <v>3498108.107184623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0.6541</v>
      </c>
      <c r="E3" t="n">
        <v>152.87</v>
      </c>
      <c r="F3" t="n">
        <v>147.5</v>
      </c>
      <c r="G3" t="n">
        <v>29.8</v>
      </c>
      <c r="H3" t="n">
        <v>0.66</v>
      </c>
      <c r="I3" t="n">
        <v>297</v>
      </c>
      <c r="J3" t="n">
        <v>52.47</v>
      </c>
      <c r="K3" t="n">
        <v>24.83</v>
      </c>
      <c r="L3" t="n">
        <v>2</v>
      </c>
      <c r="M3" t="n">
        <v>20</v>
      </c>
      <c r="N3" t="n">
        <v>5.64</v>
      </c>
      <c r="O3" t="n">
        <v>6705.1</v>
      </c>
      <c r="P3" t="n">
        <v>693.26</v>
      </c>
      <c r="Q3" t="n">
        <v>5881.89</v>
      </c>
      <c r="R3" t="n">
        <v>697.52</v>
      </c>
      <c r="S3" t="n">
        <v>228.93</v>
      </c>
      <c r="T3" t="n">
        <v>226715.95</v>
      </c>
      <c r="U3" t="n">
        <v>0.33</v>
      </c>
      <c r="V3" t="n">
        <v>0.83</v>
      </c>
      <c r="W3" t="n">
        <v>19.41</v>
      </c>
      <c r="X3" t="n">
        <v>13.83</v>
      </c>
      <c r="Y3" t="n">
        <v>0.5</v>
      </c>
      <c r="Z3" t="n">
        <v>10</v>
      </c>
      <c r="AA3" t="n">
        <v>2234.389461395542</v>
      </c>
      <c r="AB3" t="n">
        <v>3057.190235387566</v>
      </c>
      <c r="AC3" t="n">
        <v>2765.416290115505</v>
      </c>
      <c r="AD3" t="n">
        <v>2234389.461395542</v>
      </c>
      <c r="AE3" t="n">
        <v>3057190.235387566</v>
      </c>
      <c r="AF3" t="n">
        <v>4.715894647507008e-06</v>
      </c>
      <c r="AG3" t="n">
        <v>64</v>
      </c>
      <c r="AH3" t="n">
        <v>2765416.290115505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0.6545</v>
      </c>
      <c r="E4" t="n">
        <v>152.8</v>
      </c>
      <c r="F4" t="n">
        <v>147.44</v>
      </c>
      <c r="G4" t="n">
        <v>29.99</v>
      </c>
      <c r="H4" t="n">
        <v>0.97</v>
      </c>
      <c r="I4" t="n">
        <v>295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706.76</v>
      </c>
      <c r="Q4" t="n">
        <v>5882.01</v>
      </c>
      <c r="R4" t="n">
        <v>694.55</v>
      </c>
      <c r="S4" t="n">
        <v>228.93</v>
      </c>
      <c r="T4" t="n">
        <v>225238.35</v>
      </c>
      <c r="U4" t="n">
        <v>0.33</v>
      </c>
      <c r="V4" t="n">
        <v>0.83</v>
      </c>
      <c r="W4" t="n">
        <v>19.45</v>
      </c>
      <c r="X4" t="n">
        <v>13.78</v>
      </c>
      <c r="Y4" t="n">
        <v>0.5</v>
      </c>
      <c r="Z4" t="n">
        <v>10</v>
      </c>
      <c r="AA4" t="n">
        <v>2251.056391245455</v>
      </c>
      <c r="AB4" t="n">
        <v>3079.99466410127</v>
      </c>
      <c r="AC4" t="n">
        <v>2786.044296158989</v>
      </c>
      <c r="AD4" t="n">
        <v>2251056.391245455</v>
      </c>
      <c r="AE4" t="n">
        <v>3079994.66410127</v>
      </c>
      <c r="AF4" t="n">
        <v>4.718778545777918e-06</v>
      </c>
      <c r="AG4" t="n">
        <v>64</v>
      </c>
      <c r="AH4" t="n">
        <v>2786044.296158989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0.3722</v>
      </c>
      <c r="E2" t="n">
        <v>268.68</v>
      </c>
      <c r="F2" t="n">
        <v>219.08</v>
      </c>
      <c r="G2" t="n">
        <v>7.55</v>
      </c>
      <c r="H2" t="n">
        <v>0.13</v>
      </c>
      <c r="I2" t="n">
        <v>1742</v>
      </c>
      <c r="J2" t="n">
        <v>133.21</v>
      </c>
      <c r="K2" t="n">
        <v>46.47</v>
      </c>
      <c r="L2" t="n">
        <v>1</v>
      </c>
      <c r="M2" t="n">
        <v>1740</v>
      </c>
      <c r="N2" t="n">
        <v>20.75</v>
      </c>
      <c r="O2" t="n">
        <v>16663.42</v>
      </c>
      <c r="P2" t="n">
        <v>2379.8</v>
      </c>
      <c r="Q2" t="n">
        <v>5883.15</v>
      </c>
      <c r="R2" t="n">
        <v>3142.13</v>
      </c>
      <c r="S2" t="n">
        <v>228.93</v>
      </c>
      <c r="T2" t="n">
        <v>1441797.17</v>
      </c>
      <c r="U2" t="n">
        <v>0.07000000000000001</v>
      </c>
      <c r="V2" t="n">
        <v>0.5600000000000001</v>
      </c>
      <c r="W2" t="n">
        <v>21.43</v>
      </c>
      <c r="X2" t="n">
        <v>85.39</v>
      </c>
      <c r="Y2" t="n">
        <v>0.5</v>
      </c>
      <c r="Z2" t="n">
        <v>10</v>
      </c>
      <c r="AA2" t="n">
        <v>9660.310711526601</v>
      </c>
      <c r="AB2" t="n">
        <v>13217.66329834157</v>
      </c>
      <c r="AC2" t="n">
        <v>11956.1880642543</v>
      </c>
      <c r="AD2" t="n">
        <v>9660310.711526601</v>
      </c>
      <c r="AE2" t="n">
        <v>13217663.29834157</v>
      </c>
      <c r="AF2" t="n">
        <v>1.668087934965562e-06</v>
      </c>
      <c r="AG2" t="n">
        <v>112</v>
      </c>
      <c r="AH2" t="n">
        <v>11956188.0642543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0.5484</v>
      </c>
      <c r="E3" t="n">
        <v>182.36</v>
      </c>
      <c r="F3" t="n">
        <v>163.08</v>
      </c>
      <c r="G3" t="n">
        <v>15.58</v>
      </c>
      <c r="H3" t="n">
        <v>0.26</v>
      </c>
      <c r="I3" t="n">
        <v>628</v>
      </c>
      <c r="J3" t="n">
        <v>134.55</v>
      </c>
      <c r="K3" t="n">
        <v>46.47</v>
      </c>
      <c r="L3" t="n">
        <v>2</v>
      </c>
      <c r="M3" t="n">
        <v>626</v>
      </c>
      <c r="N3" t="n">
        <v>21.09</v>
      </c>
      <c r="O3" t="n">
        <v>16828.84</v>
      </c>
      <c r="P3" t="n">
        <v>1734.6</v>
      </c>
      <c r="Q3" t="n">
        <v>5882.02</v>
      </c>
      <c r="R3" t="n">
        <v>1237.99</v>
      </c>
      <c r="S3" t="n">
        <v>228.93</v>
      </c>
      <c r="T3" t="n">
        <v>495296.03</v>
      </c>
      <c r="U3" t="n">
        <v>0.18</v>
      </c>
      <c r="V3" t="n">
        <v>0.75</v>
      </c>
      <c r="W3" t="n">
        <v>19.6</v>
      </c>
      <c r="X3" t="n">
        <v>29.41</v>
      </c>
      <c r="Y3" t="n">
        <v>0.5</v>
      </c>
      <c r="Z3" t="n">
        <v>10</v>
      </c>
      <c r="AA3" t="n">
        <v>5010.520350578412</v>
      </c>
      <c r="AB3" t="n">
        <v>6855.614992218819</v>
      </c>
      <c r="AC3" t="n">
        <v>6201.324719277268</v>
      </c>
      <c r="AD3" t="n">
        <v>5010520.350578412</v>
      </c>
      <c r="AE3" t="n">
        <v>6855614.992218819</v>
      </c>
      <c r="AF3" t="n">
        <v>2.457763093861134e-06</v>
      </c>
      <c r="AG3" t="n">
        <v>76</v>
      </c>
      <c r="AH3" t="n">
        <v>6201324.719277268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0.6113</v>
      </c>
      <c r="E4" t="n">
        <v>163.59</v>
      </c>
      <c r="F4" t="n">
        <v>151.12</v>
      </c>
      <c r="G4" t="n">
        <v>23.99</v>
      </c>
      <c r="H4" t="n">
        <v>0.39</v>
      </c>
      <c r="I4" t="n">
        <v>378</v>
      </c>
      <c r="J4" t="n">
        <v>135.9</v>
      </c>
      <c r="K4" t="n">
        <v>46.47</v>
      </c>
      <c r="L4" t="n">
        <v>3</v>
      </c>
      <c r="M4" t="n">
        <v>376</v>
      </c>
      <c r="N4" t="n">
        <v>21.43</v>
      </c>
      <c r="O4" t="n">
        <v>16994.64</v>
      </c>
      <c r="P4" t="n">
        <v>1570.63</v>
      </c>
      <c r="Q4" t="n">
        <v>5881.88</v>
      </c>
      <c r="R4" t="n">
        <v>833.66</v>
      </c>
      <c r="S4" t="n">
        <v>228.93</v>
      </c>
      <c r="T4" t="n">
        <v>294377.62</v>
      </c>
      <c r="U4" t="n">
        <v>0.27</v>
      </c>
      <c r="V4" t="n">
        <v>0.8100000000000001</v>
      </c>
      <c r="W4" t="n">
        <v>19.16</v>
      </c>
      <c r="X4" t="n">
        <v>17.45</v>
      </c>
      <c r="Y4" t="n">
        <v>0.5</v>
      </c>
      <c r="Z4" t="n">
        <v>10</v>
      </c>
      <c r="AA4" t="n">
        <v>4169.49068450378</v>
      </c>
      <c r="AB4" t="n">
        <v>5704.881099485217</v>
      </c>
      <c r="AC4" t="n">
        <v>5160.415254201042</v>
      </c>
      <c r="AD4" t="n">
        <v>4169490.68450378</v>
      </c>
      <c r="AE4" t="n">
        <v>5704881.099485217</v>
      </c>
      <c r="AF4" t="n">
        <v>2.739661887814207e-06</v>
      </c>
      <c r="AG4" t="n">
        <v>69</v>
      </c>
      <c r="AH4" t="n">
        <v>5160415.254201042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0.6435</v>
      </c>
      <c r="E5" t="n">
        <v>155.41</v>
      </c>
      <c r="F5" t="n">
        <v>145.96</v>
      </c>
      <c r="G5" t="n">
        <v>32.8</v>
      </c>
      <c r="H5" t="n">
        <v>0.52</v>
      </c>
      <c r="I5" t="n">
        <v>267</v>
      </c>
      <c r="J5" t="n">
        <v>137.25</v>
      </c>
      <c r="K5" t="n">
        <v>46.47</v>
      </c>
      <c r="L5" t="n">
        <v>4</v>
      </c>
      <c r="M5" t="n">
        <v>265</v>
      </c>
      <c r="N5" t="n">
        <v>21.78</v>
      </c>
      <c r="O5" t="n">
        <v>17160.92</v>
      </c>
      <c r="P5" t="n">
        <v>1480.21</v>
      </c>
      <c r="Q5" t="n">
        <v>5881.85</v>
      </c>
      <c r="R5" t="n">
        <v>658.42</v>
      </c>
      <c r="S5" t="n">
        <v>228.93</v>
      </c>
      <c r="T5" t="n">
        <v>207313.47</v>
      </c>
      <c r="U5" t="n">
        <v>0.35</v>
      </c>
      <c r="V5" t="n">
        <v>0.84</v>
      </c>
      <c r="W5" t="n">
        <v>18.99</v>
      </c>
      <c r="X5" t="n">
        <v>12.3</v>
      </c>
      <c r="Y5" t="n">
        <v>0.5</v>
      </c>
      <c r="Z5" t="n">
        <v>10</v>
      </c>
      <c r="AA5" t="n">
        <v>3792.283132441863</v>
      </c>
      <c r="AB5" t="n">
        <v>5188.769085531353</v>
      </c>
      <c r="AC5" t="n">
        <v>4693.560246491194</v>
      </c>
      <c r="AD5" t="n">
        <v>3792283.132441862</v>
      </c>
      <c r="AE5" t="n">
        <v>5188769.085531353</v>
      </c>
      <c r="AF5" t="n">
        <v>2.883972558168563e-06</v>
      </c>
      <c r="AG5" t="n">
        <v>65</v>
      </c>
      <c r="AH5" t="n">
        <v>4693560.246491194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0.6632</v>
      </c>
      <c r="E6" t="n">
        <v>150.78</v>
      </c>
      <c r="F6" t="n">
        <v>143.04</v>
      </c>
      <c r="G6" t="n">
        <v>42.07</v>
      </c>
      <c r="H6" t="n">
        <v>0.64</v>
      </c>
      <c r="I6" t="n">
        <v>204</v>
      </c>
      <c r="J6" t="n">
        <v>138.6</v>
      </c>
      <c r="K6" t="n">
        <v>46.47</v>
      </c>
      <c r="L6" t="n">
        <v>5</v>
      </c>
      <c r="M6" t="n">
        <v>202</v>
      </c>
      <c r="N6" t="n">
        <v>22.13</v>
      </c>
      <c r="O6" t="n">
        <v>17327.69</v>
      </c>
      <c r="P6" t="n">
        <v>1413.11</v>
      </c>
      <c r="Q6" t="n">
        <v>5881.68</v>
      </c>
      <c r="R6" t="n">
        <v>559.55</v>
      </c>
      <c r="S6" t="n">
        <v>228.93</v>
      </c>
      <c r="T6" t="n">
        <v>158194.69</v>
      </c>
      <c r="U6" t="n">
        <v>0.41</v>
      </c>
      <c r="V6" t="n">
        <v>0.86</v>
      </c>
      <c r="W6" t="n">
        <v>18.89</v>
      </c>
      <c r="X6" t="n">
        <v>9.380000000000001</v>
      </c>
      <c r="Y6" t="n">
        <v>0.5</v>
      </c>
      <c r="Z6" t="n">
        <v>10</v>
      </c>
      <c r="AA6" t="n">
        <v>3568.401998169597</v>
      </c>
      <c r="AB6" t="n">
        <v>4882.445040681456</v>
      </c>
      <c r="AC6" t="n">
        <v>4416.471338553287</v>
      </c>
      <c r="AD6" t="n">
        <v>3568401.998169597</v>
      </c>
      <c r="AE6" t="n">
        <v>4882445.040681456</v>
      </c>
      <c r="AF6" t="n">
        <v>2.972262005559271e-06</v>
      </c>
      <c r="AG6" t="n">
        <v>63</v>
      </c>
      <c r="AH6" t="n">
        <v>4416471.338553287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0.677</v>
      </c>
      <c r="E7" t="n">
        <v>147.72</v>
      </c>
      <c r="F7" t="n">
        <v>141.1</v>
      </c>
      <c r="G7" t="n">
        <v>51.94</v>
      </c>
      <c r="H7" t="n">
        <v>0.76</v>
      </c>
      <c r="I7" t="n">
        <v>163</v>
      </c>
      <c r="J7" t="n">
        <v>139.95</v>
      </c>
      <c r="K7" t="n">
        <v>46.47</v>
      </c>
      <c r="L7" t="n">
        <v>6</v>
      </c>
      <c r="M7" t="n">
        <v>161</v>
      </c>
      <c r="N7" t="n">
        <v>22.49</v>
      </c>
      <c r="O7" t="n">
        <v>17494.97</v>
      </c>
      <c r="P7" t="n">
        <v>1354.58</v>
      </c>
      <c r="Q7" t="n">
        <v>5881.66</v>
      </c>
      <c r="R7" t="n">
        <v>494.24</v>
      </c>
      <c r="S7" t="n">
        <v>228.93</v>
      </c>
      <c r="T7" t="n">
        <v>125744.36</v>
      </c>
      <c r="U7" t="n">
        <v>0.46</v>
      </c>
      <c r="V7" t="n">
        <v>0.87</v>
      </c>
      <c r="W7" t="n">
        <v>18.81</v>
      </c>
      <c r="X7" t="n">
        <v>7.44</v>
      </c>
      <c r="Y7" t="n">
        <v>0.5</v>
      </c>
      <c r="Z7" t="n">
        <v>10</v>
      </c>
      <c r="AA7" t="n">
        <v>3408.517778858132</v>
      </c>
      <c r="AB7" t="n">
        <v>4663.684398225558</v>
      </c>
      <c r="AC7" t="n">
        <v>4218.588904780897</v>
      </c>
      <c r="AD7" t="n">
        <v>3408517.778858132</v>
      </c>
      <c r="AE7" t="n">
        <v>4663684.398225558</v>
      </c>
      <c r="AF7" t="n">
        <v>3.034109435711138e-06</v>
      </c>
      <c r="AG7" t="n">
        <v>62</v>
      </c>
      <c r="AH7" t="n">
        <v>4218588.904780897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0.6868</v>
      </c>
      <c r="E8" t="n">
        <v>145.6</v>
      </c>
      <c r="F8" t="n">
        <v>139.77</v>
      </c>
      <c r="G8" t="n">
        <v>62.59</v>
      </c>
      <c r="H8" t="n">
        <v>0.88</v>
      </c>
      <c r="I8" t="n">
        <v>134</v>
      </c>
      <c r="J8" t="n">
        <v>141.31</v>
      </c>
      <c r="K8" t="n">
        <v>46.47</v>
      </c>
      <c r="L8" t="n">
        <v>7</v>
      </c>
      <c r="M8" t="n">
        <v>132</v>
      </c>
      <c r="N8" t="n">
        <v>22.85</v>
      </c>
      <c r="O8" t="n">
        <v>17662.75</v>
      </c>
      <c r="P8" t="n">
        <v>1298.83</v>
      </c>
      <c r="Q8" t="n">
        <v>5881.53</v>
      </c>
      <c r="R8" t="n">
        <v>449.26</v>
      </c>
      <c r="S8" t="n">
        <v>228.93</v>
      </c>
      <c r="T8" t="n">
        <v>103399.98</v>
      </c>
      <c r="U8" t="n">
        <v>0.51</v>
      </c>
      <c r="V8" t="n">
        <v>0.88</v>
      </c>
      <c r="W8" t="n">
        <v>18.77</v>
      </c>
      <c r="X8" t="n">
        <v>6.12</v>
      </c>
      <c r="Y8" t="n">
        <v>0.5</v>
      </c>
      <c r="Z8" t="n">
        <v>10</v>
      </c>
      <c r="AA8" t="n">
        <v>3278.204420568616</v>
      </c>
      <c r="AB8" t="n">
        <v>4485.38391239421</v>
      </c>
      <c r="AC8" t="n">
        <v>4057.305167070997</v>
      </c>
      <c r="AD8" t="n">
        <v>3278204.420568616</v>
      </c>
      <c r="AE8" t="n">
        <v>4485383.91239421</v>
      </c>
      <c r="AF8" t="n">
        <v>3.078030074514637e-06</v>
      </c>
      <c r="AG8" t="n">
        <v>61</v>
      </c>
      <c r="AH8" t="n">
        <v>4057305.167070997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0.6941000000000001</v>
      </c>
      <c r="E9" t="n">
        <v>144.07</v>
      </c>
      <c r="F9" t="n">
        <v>138.81</v>
      </c>
      <c r="G9" t="n">
        <v>73.70999999999999</v>
      </c>
      <c r="H9" t="n">
        <v>0.99</v>
      </c>
      <c r="I9" t="n">
        <v>113</v>
      </c>
      <c r="J9" t="n">
        <v>142.68</v>
      </c>
      <c r="K9" t="n">
        <v>46.47</v>
      </c>
      <c r="L9" t="n">
        <v>8</v>
      </c>
      <c r="M9" t="n">
        <v>110</v>
      </c>
      <c r="N9" t="n">
        <v>23.21</v>
      </c>
      <c r="O9" t="n">
        <v>17831.04</v>
      </c>
      <c r="P9" t="n">
        <v>1242.51</v>
      </c>
      <c r="Q9" t="n">
        <v>5881.55</v>
      </c>
      <c r="R9" t="n">
        <v>416.42</v>
      </c>
      <c r="S9" t="n">
        <v>228.93</v>
      </c>
      <c r="T9" t="n">
        <v>87084.91</v>
      </c>
      <c r="U9" t="n">
        <v>0.55</v>
      </c>
      <c r="V9" t="n">
        <v>0.88</v>
      </c>
      <c r="W9" t="n">
        <v>18.74</v>
      </c>
      <c r="X9" t="n">
        <v>5.16</v>
      </c>
      <c r="Y9" t="n">
        <v>0.5</v>
      </c>
      <c r="Z9" t="n">
        <v>10</v>
      </c>
      <c r="AA9" t="n">
        <v>3172.235481961238</v>
      </c>
      <c r="AB9" t="n">
        <v>4340.392535571963</v>
      </c>
      <c r="AC9" t="n">
        <v>3926.151563755994</v>
      </c>
      <c r="AD9" t="n">
        <v>3172235.481961238</v>
      </c>
      <c r="AE9" t="n">
        <v>4340392.535571963</v>
      </c>
      <c r="AF9" t="n">
        <v>3.110746468725407e-06</v>
      </c>
      <c r="AG9" t="n">
        <v>61</v>
      </c>
      <c r="AH9" t="n">
        <v>3926151.563755994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0.6991000000000001</v>
      </c>
      <c r="E10" t="n">
        <v>143.03</v>
      </c>
      <c r="F10" t="n">
        <v>138.18</v>
      </c>
      <c r="G10" t="n">
        <v>84.59999999999999</v>
      </c>
      <c r="H10" t="n">
        <v>1.11</v>
      </c>
      <c r="I10" t="n">
        <v>98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1199.35</v>
      </c>
      <c r="Q10" t="n">
        <v>5881.56</v>
      </c>
      <c r="R10" t="n">
        <v>393.41</v>
      </c>
      <c r="S10" t="n">
        <v>228.93</v>
      </c>
      <c r="T10" t="n">
        <v>75656.42999999999</v>
      </c>
      <c r="U10" t="n">
        <v>0.58</v>
      </c>
      <c r="V10" t="n">
        <v>0.89</v>
      </c>
      <c r="W10" t="n">
        <v>18.77</v>
      </c>
      <c r="X10" t="n">
        <v>4.53</v>
      </c>
      <c r="Y10" t="n">
        <v>0.5</v>
      </c>
      <c r="Z10" t="n">
        <v>10</v>
      </c>
      <c r="AA10" t="n">
        <v>3085.733222305332</v>
      </c>
      <c r="AB10" t="n">
        <v>4222.036327700384</v>
      </c>
      <c r="AC10" t="n">
        <v>3819.091106249703</v>
      </c>
      <c r="AD10" t="n">
        <v>3085733.222305332</v>
      </c>
      <c r="AE10" t="n">
        <v>4222036.327700384</v>
      </c>
      <c r="AF10" t="n">
        <v>3.133154957910866e-06</v>
      </c>
      <c r="AG10" t="n">
        <v>60</v>
      </c>
      <c r="AH10" t="n">
        <v>3819091.106249703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0.7009</v>
      </c>
      <c r="E11" t="n">
        <v>142.68</v>
      </c>
      <c r="F11" t="n">
        <v>137.97</v>
      </c>
      <c r="G11" t="n">
        <v>89.01000000000001</v>
      </c>
      <c r="H11" t="n">
        <v>1.22</v>
      </c>
      <c r="I11" t="n">
        <v>93</v>
      </c>
      <c r="J11" t="n">
        <v>145.42</v>
      </c>
      <c r="K11" t="n">
        <v>46.47</v>
      </c>
      <c r="L11" t="n">
        <v>10</v>
      </c>
      <c r="M11" t="n">
        <v>14</v>
      </c>
      <c r="N11" t="n">
        <v>23.95</v>
      </c>
      <c r="O11" t="n">
        <v>18169.15</v>
      </c>
      <c r="P11" t="n">
        <v>1183.31</v>
      </c>
      <c r="Q11" t="n">
        <v>5881.62</v>
      </c>
      <c r="R11" t="n">
        <v>384.54</v>
      </c>
      <c r="S11" t="n">
        <v>228.93</v>
      </c>
      <c r="T11" t="n">
        <v>71245.78</v>
      </c>
      <c r="U11" t="n">
        <v>0.6</v>
      </c>
      <c r="V11" t="n">
        <v>0.89</v>
      </c>
      <c r="W11" t="n">
        <v>18.81</v>
      </c>
      <c r="X11" t="n">
        <v>4.31</v>
      </c>
      <c r="Y11" t="n">
        <v>0.5</v>
      </c>
      <c r="Z11" t="n">
        <v>10</v>
      </c>
      <c r="AA11" t="n">
        <v>3057.847033080108</v>
      </c>
      <c r="AB11" t="n">
        <v>4183.881213350587</v>
      </c>
      <c r="AC11" t="n">
        <v>3784.577462462413</v>
      </c>
      <c r="AD11" t="n">
        <v>3057847.033080108</v>
      </c>
      <c r="AE11" t="n">
        <v>4183881.213350588</v>
      </c>
      <c r="AF11" t="n">
        <v>3.141222014017631e-06</v>
      </c>
      <c r="AG11" t="n">
        <v>60</v>
      </c>
      <c r="AH11" t="n">
        <v>3784577.462462413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0.7013</v>
      </c>
      <c r="E12" t="n">
        <v>142.59</v>
      </c>
      <c r="F12" t="n">
        <v>137.91</v>
      </c>
      <c r="G12" t="n">
        <v>89.94</v>
      </c>
      <c r="H12" t="n">
        <v>1.33</v>
      </c>
      <c r="I12" t="n">
        <v>92</v>
      </c>
      <c r="J12" t="n">
        <v>146.8</v>
      </c>
      <c r="K12" t="n">
        <v>46.47</v>
      </c>
      <c r="L12" t="n">
        <v>11</v>
      </c>
      <c r="M12" t="n">
        <v>1</v>
      </c>
      <c r="N12" t="n">
        <v>24.33</v>
      </c>
      <c r="O12" t="n">
        <v>18338.99</v>
      </c>
      <c r="P12" t="n">
        <v>1193.72</v>
      </c>
      <c r="Q12" t="n">
        <v>5881.65</v>
      </c>
      <c r="R12" t="n">
        <v>381.95</v>
      </c>
      <c r="S12" t="n">
        <v>228.93</v>
      </c>
      <c r="T12" t="n">
        <v>69952.67999999999</v>
      </c>
      <c r="U12" t="n">
        <v>0.6</v>
      </c>
      <c r="V12" t="n">
        <v>0.89</v>
      </c>
      <c r="W12" t="n">
        <v>18.82</v>
      </c>
      <c r="X12" t="n">
        <v>4.25</v>
      </c>
      <c r="Y12" t="n">
        <v>0.5</v>
      </c>
      <c r="Z12" t="n">
        <v>10</v>
      </c>
      <c r="AA12" t="n">
        <v>3068.922670599485</v>
      </c>
      <c r="AB12" t="n">
        <v>4199.035389227242</v>
      </c>
      <c r="AC12" t="n">
        <v>3798.285345062419</v>
      </c>
      <c r="AD12" t="n">
        <v>3068922.670599485</v>
      </c>
      <c r="AE12" t="n">
        <v>4199035.389227242</v>
      </c>
      <c r="AF12" t="n">
        <v>3.143014693152468e-06</v>
      </c>
      <c r="AG12" t="n">
        <v>60</v>
      </c>
      <c r="AH12" t="n">
        <v>3798285.345062419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0.7013</v>
      </c>
      <c r="E13" t="n">
        <v>142.59</v>
      </c>
      <c r="F13" t="n">
        <v>137.91</v>
      </c>
      <c r="G13" t="n">
        <v>89.94</v>
      </c>
      <c r="H13" t="n">
        <v>1.43</v>
      </c>
      <c r="I13" t="n">
        <v>92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1204.05</v>
      </c>
      <c r="Q13" t="n">
        <v>5881.6</v>
      </c>
      <c r="R13" t="n">
        <v>381.92</v>
      </c>
      <c r="S13" t="n">
        <v>228.93</v>
      </c>
      <c r="T13" t="n">
        <v>69940.60000000001</v>
      </c>
      <c r="U13" t="n">
        <v>0.6</v>
      </c>
      <c r="V13" t="n">
        <v>0.89</v>
      </c>
      <c r="W13" t="n">
        <v>18.82</v>
      </c>
      <c r="X13" t="n">
        <v>4.25</v>
      </c>
      <c r="Y13" t="n">
        <v>0.5</v>
      </c>
      <c r="Z13" t="n">
        <v>10</v>
      </c>
      <c r="AA13" t="n">
        <v>3081.748093556093</v>
      </c>
      <c r="AB13" t="n">
        <v>4216.583698734203</v>
      </c>
      <c r="AC13" t="n">
        <v>3814.158868539241</v>
      </c>
      <c r="AD13" t="n">
        <v>3081748.093556093</v>
      </c>
      <c r="AE13" t="n">
        <v>4216583.698734202</v>
      </c>
      <c r="AF13" t="n">
        <v>3.143014693152468e-06</v>
      </c>
      <c r="AG13" t="n">
        <v>60</v>
      </c>
      <c r="AH13" t="n">
        <v>3814158.868539241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0.3355</v>
      </c>
      <c r="E2" t="n">
        <v>298.04</v>
      </c>
      <c r="F2" t="n">
        <v>233.95</v>
      </c>
      <c r="G2" t="n">
        <v>6.94</v>
      </c>
      <c r="H2" t="n">
        <v>0.12</v>
      </c>
      <c r="I2" t="n">
        <v>2023</v>
      </c>
      <c r="J2" t="n">
        <v>150.44</v>
      </c>
      <c r="K2" t="n">
        <v>49.1</v>
      </c>
      <c r="L2" t="n">
        <v>1</v>
      </c>
      <c r="M2" t="n">
        <v>2021</v>
      </c>
      <c r="N2" t="n">
        <v>25.34</v>
      </c>
      <c r="O2" t="n">
        <v>18787.76</v>
      </c>
      <c r="P2" t="n">
        <v>2757.51</v>
      </c>
      <c r="Q2" t="n">
        <v>5883.55</v>
      </c>
      <c r="R2" t="n">
        <v>3647.69</v>
      </c>
      <c r="S2" t="n">
        <v>228.93</v>
      </c>
      <c r="T2" t="n">
        <v>1693167.87</v>
      </c>
      <c r="U2" t="n">
        <v>0.06</v>
      </c>
      <c r="V2" t="n">
        <v>0.52</v>
      </c>
      <c r="W2" t="n">
        <v>21.94</v>
      </c>
      <c r="X2" t="n">
        <v>100.24</v>
      </c>
      <c r="Y2" t="n">
        <v>0.5</v>
      </c>
      <c r="Z2" t="n">
        <v>10</v>
      </c>
      <c r="AA2" t="n">
        <v>12150.40005045534</v>
      </c>
      <c r="AB2" t="n">
        <v>16624.71338685252</v>
      </c>
      <c r="AC2" t="n">
        <v>15038.07407414247</v>
      </c>
      <c r="AD2" t="n">
        <v>12150400.05045534</v>
      </c>
      <c r="AE2" t="n">
        <v>16624713.38685252</v>
      </c>
      <c r="AF2" t="n">
        <v>1.419275217296147e-06</v>
      </c>
      <c r="AG2" t="n">
        <v>125</v>
      </c>
      <c r="AH2" t="n">
        <v>15038074.07414247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0.5263</v>
      </c>
      <c r="E3" t="n">
        <v>190</v>
      </c>
      <c r="F3" t="n">
        <v>166.39</v>
      </c>
      <c r="G3" t="n">
        <v>14.3</v>
      </c>
      <c r="H3" t="n">
        <v>0.23</v>
      </c>
      <c r="I3" t="n">
        <v>698</v>
      </c>
      <c r="J3" t="n">
        <v>151.83</v>
      </c>
      <c r="K3" t="n">
        <v>49.1</v>
      </c>
      <c r="L3" t="n">
        <v>2</v>
      </c>
      <c r="M3" t="n">
        <v>696</v>
      </c>
      <c r="N3" t="n">
        <v>25.73</v>
      </c>
      <c r="O3" t="n">
        <v>18959.54</v>
      </c>
      <c r="P3" t="n">
        <v>1928.32</v>
      </c>
      <c r="Q3" t="n">
        <v>5882.41</v>
      </c>
      <c r="R3" t="n">
        <v>1350.7</v>
      </c>
      <c r="S3" t="n">
        <v>228.93</v>
      </c>
      <c r="T3" t="n">
        <v>551302.22</v>
      </c>
      <c r="U3" t="n">
        <v>0.17</v>
      </c>
      <c r="V3" t="n">
        <v>0.74</v>
      </c>
      <c r="W3" t="n">
        <v>19.7</v>
      </c>
      <c r="X3" t="n">
        <v>32.72</v>
      </c>
      <c r="Y3" t="n">
        <v>0.5</v>
      </c>
      <c r="Z3" t="n">
        <v>10</v>
      </c>
      <c r="AA3" t="n">
        <v>5682.32230797238</v>
      </c>
      <c r="AB3" t="n">
        <v>7774.804068135927</v>
      </c>
      <c r="AC3" t="n">
        <v>7032.787679878785</v>
      </c>
      <c r="AD3" t="n">
        <v>5682322.30797238</v>
      </c>
      <c r="AE3" t="n">
        <v>7774804.068135927</v>
      </c>
      <c r="AF3" t="n">
        <v>2.22642189825026e-06</v>
      </c>
      <c r="AG3" t="n">
        <v>80</v>
      </c>
      <c r="AH3" t="n">
        <v>7032787.679878784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0.5943000000000001</v>
      </c>
      <c r="E4" t="n">
        <v>168.25</v>
      </c>
      <c r="F4" t="n">
        <v>153.14</v>
      </c>
      <c r="G4" t="n">
        <v>21.88</v>
      </c>
      <c r="H4" t="n">
        <v>0.35</v>
      </c>
      <c r="I4" t="n">
        <v>420</v>
      </c>
      <c r="J4" t="n">
        <v>153.23</v>
      </c>
      <c r="K4" t="n">
        <v>49.1</v>
      </c>
      <c r="L4" t="n">
        <v>3</v>
      </c>
      <c r="M4" t="n">
        <v>418</v>
      </c>
      <c r="N4" t="n">
        <v>26.13</v>
      </c>
      <c r="O4" t="n">
        <v>19131.85</v>
      </c>
      <c r="P4" t="n">
        <v>1743.93</v>
      </c>
      <c r="Q4" t="n">
        <v>5881.79</v>
      </c>
      <c r="R4" t="n">
        <v>901.79</v>
      </c>
      <c r="S4" t="n">
        <v>228.93</v>
      </c>
      <c r="T4" t="n">
        <v>328234.46</v>
      </c>
      <c r="U4" t="n">
        <v>0.25</v>
      </c>
      <c r="V4" t="n">
        <v>0.8</v>
      </c>
      <c r="W4" t="n">
        <v>19.24</v>
      </c>
      <c r="X4" t="n">
        <v>19.48</v>
      </c>
      <c r="Y4" t="n">
        <v>0.5</v>
      </c>
      <c r="Z4" t="n">
        <v>10</v>
      </c>
      <c r="AA4" t="n">
        <v>4642.927363959275</v>
      </c>
      <c r="AB4" t="n">
        <v>6352.658050868459</v>
      </c>
      <c r="AC4" t="n">
        <v>5746.369282504907</v>
      </c>
      <c r="AD4" t="n">
        <v>4642927.363959275</v>
      </c>
      <c r="AE4" t="n">
        <v>6352658.050868459</v>
      </c>
      <c r="AF4" t="n">
        <v>2.514084237374367e-06</v>
      </c>
      <c r="AG4" t="n">
        <v>71</v>
      </c>
      <c r="AH4" t="n">
        <v>5746369.282504907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0.63</v>
      </c>
      <c r="E5" t="n">
        <v>158.72</v>
      </c>
      <c r="F5" t="n">
        <v>147.37</v>
      </c>
      <c r="G5" t="n">
        <v>29.77</v>
      </c>
      <c r="H5" t="n">
        <v>0.46</v>
      </c>
      <c r="I5" t="n">
        <v>297</v>
      </c>
      <c r="J5" t="n">
        <v>154.63</v>
      </c>
      <c r="K5" t="n">
        <v>49.1</v>
      </c>
      <c r="L5" t="n">
        <v>4</v>
      </c>
      <c r="M5" t="n">
        <v>295</v>
      </c>
      <c r="N5" t="n">
        <v>26.53</v>
      </c>
      <c r="O5" t="n">
        <v>19304.72</v>
      </c>
      <c r="P5" t="n">
        <v>1646.23</v>
      </c>
      <c r="Q5" t="n">
        <v>5881.65</v>
      </c>
      <c r="R5" t="n">
        <v>706.01</v>
      </c>
      <c r="S5" t="n">
        <v>228.93</v>
      </c>
      <c r="T5" t="n">
        <v>230962.22</v>
      </c>
      <c r="U5" t="n">
        <v>0.32</v>
      </c>
      <c r="V5" t="n">
        <v>0.83</v>
      </c>
      <c r="W5" t="n">
        <v>19.05</v>
      </c>
      <c r="X5" t="n">
        <v>13.71</v>
      </c>
      <c r="Y5" t="n">
        <v>0.5</v>
      </c>
      <c r="Z5" t="n">
        <v>10</v>
      </c>
      <c r="AA5" t="n">
        <v>4195.505397549136</v>
      </c>
      <c r="AB5" t="n">
        <v>5740.475577562013</v>
      </c>
      <c r="AC5" t="n">
        <v>5192.612645247353</v>
      </c>
      <c r="AD5" t="n">
        <v>4195505.397549136</v>
      </c>
      <c r="AE5" t="n">
        <v>5740475.577562014</v>
      </c>
      <c r="AF5" t="n">
        <v>2.665106965414524e-06</v>
      </c>
      <c r="AG5" t="n">
        <v>67</v>
      </c>
      <c r="AH5" t="n">
        <v>5192612.645247352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0.6521</v>
      </c>
      <c r="E6" t="n">
        <v>153.36</v>
      </c>
      <c r="F6" t="n">
        <v>144.12</v>
      </c>
      <c r="G6" t="n">
        <v>37.93</v>
      </c>
      <c r="H6" t="n">
        <v>0.57</v>
      </c>
      <c r="I6" t="n">
        <v>228</v>
      </c>
      <c r="J6" t="n">
        <v>156.03</v>
      </c>
      <c r="K6" t="n">
        <v>49.1</v>
      </c>
      <c r="L6" t="n">
        <v>5</v>
      </c>
      <c r="M6" t="n">
        <v>226</v>
      </c>
      <c r="N6" t="n">
        <v>26.94</v>
      </c>
      <c r="O6" t="n">
        <v>19478.15</v>
      </c>
      <c r="P6" t="n">
        <v>1578.92</v>
      </c>
      <c r="Q6" t="n">
        <v>5881.63</v>
      </c>
      <c r="R6" t="n">
        <v>596.12</v>
      </c>
      <c r="S6" t="n">
        <v>228.93</v>
      </c>
      <c r="T6" t="n">
        <v>176358.77</v>
      </c>
      <c r="U6" t="n">
        <v>0.38</v>
      </c>
      <c r="V6" t="n">
        <v>0.85</v>
      </c>
      <c r="W6" t="n">
        <v>18.93</v>
      </c>
      <c r="X6" t="n">
        <v>10.46</v>
      </c>
      <c r="Y6" t="n">
        <v>0.5</v>
      </c>
      <c r="Z6" t="n">
        <v>10</v>
      </c>
      <c r="AA6" t="n">
        <v>3929.385141448878</v>
      </c>
      <c r="AB6" t="n">
        <v>5376.358102768514</v>
      </c>
      <c r="AC6" t="n">
        <v>4863.246031206074</v>
      </c>
      <c r="AD6" t="n">
        <v>3929385.141448878</v>
      </c>
      <c r="AE6" t="n">
        <v>5376358.102768514</v>
      </c>
      <c r="AF6" t="n">
        <v>2.758597225629859e-06</v>
      </c>
      <c r="AG6" t="n">
        <v>64</v>
      </c>
      <c r="AH6" t="n">
        <v>4863246.031206074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0.6667999999999999</v>
      </c>
      <c r="E7" t="n">
        <v>149.97</v>
      </c>
      <c r="F7" t="n">
        <v>142.07</v>
      </c>
      <c r="G7" t="n">
        <v>46.33</v>
      </c>
      <c r="H7" t="n">
        <v>0.67</v>
      </c>
      <c r="I7" t="n">
        <v>184</v>
      </c>
      <c r="J7" t="n">
        <v>157.44</v>
      </c>
      <c r="K7" t="n">
        <v>49.1</v>
      </c>
      <c r="L7" t="n">
        <v>6</v>
      </c>
      <c r="M7" t="n">
        <v>182</v>
      </c>
      <c r="N7" t="n">
        <v>27.35</v>
      </c>
      <c r="O7" t="n">
        <v>19652.13</v>
      </c>
      <c r="P7" t="n">
        <v>1524.83</v>
      </c>
      <c r="Q7" t="n">
        <v>5881.73</v>
      </c>
      <c r="R7" t="n">
        <v>526.85</v>
      </c>
      <c r="S7" t="n">
        <v>228.93</v>
      </c>
      <c r="T7" t="n">
        <v>141943.56</v>
      </c>
      <c r="U7" t="n">
        <v>0.43</v>
      </c>
      <c r="V7" t="n">
        <v>0.86</v>
      </c>
      <c r="W7" t="n">
        <v>18.85</v>
      </c>
      <c r="X7" t="n">
        <v>8.41</v>
      </c>
      <c r="Y7" t="n">
        <v>0.5</v>
      </c>
      <c r="Z7" t="n">
        <v>10</v>
      </c>
      <c r="AA7" t="n">
        <v>3759.515059271719</v>
      </c>
      <c r="AB7" t="n">
        <v>5143.9343621946</v>
      </c>
      <c r="AC7" t="n">
        <v>4653.004486223772</v>
      </c>
      <c r="AD7" t="n">
        <v>3759515.059271719</v>
      </c>
      <c r="AE7" t="n">
        <v>5143934.3621946</v>
      </c>
      <c r="AF7" t="n">
        <v>2.820783054822864e-06</v>
      </c>
      <c r="AG7" t="n">
        <v>63</v>
      </c>
      <c r="AH7" t="n">
        <v>4653004.486223772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0.6778999999999999</v>
      </c>
      <c r="E8" t="n">
        <v>147.51</v>
      </c>
      <c r="F8" t="n">
        <v>140.59</v>
      </c>
      <c r="G8" t="n">
        <v>55.5</v>
      </c>
      <c r="H8" t="n">
        <v>0.78</v>
      </c>
      <c r="I8" t="n">
        <v>152</v>
      </c>
      <c r="J8" t="n">
        <v>158.86</v>
      </c>
      <c r="K8" t="n">
        <v>49.1</v>
      </c>
      <c r="L8" t="n">
        <v>7</v>
      </c>
      <c r="M8" t="n">
        <v>150</v>
      </c>
      <c r="N8" t="n">
        <v>27.77</v>
      </c>
      <c r="O8" t="n">
        <v>19826.68</v>
      </c>
      <c r="P8" t="n">
        <v>1473.14</v>
      </c>
      <c r="Q8" t="n">
        <v>5881.66</v>
      </c>
      <c r="R8" t="n">
        <v>476.69</v>
      </c>
      <c r="S8" t="n">
        <v>228.93</v>
      </c>
      <c r="T8" t="n">
        <v>117024.14</v>
      </c>
      <c r="U8" t="n">
        <v>0.48</v>
      </c>
      <c r="V8" t="n">
        <v>0.87</v>
      </c>
      <c r="W8" t="n">
        <v>18.8</v>
      </c>
      <c r="X8" t="n">
        <v>6.93</v>
      </c>
      <c r="Y8" t="n">
        <v>0.5</v>
      </c>
      <c r="Z8" t="n">
        <v>10</v>
      </c>
      <c r="AA8" t="n">
        <v>3620.070195095355</v>
      </c>
      <c r="AB8" t="n">
        <v>4953.139747155255</v>
      </c>
      <c r="AC8" t="n">
        <v>4480.419041461868</v>
      </c>
      <c r="AD8" t="n">
        <v>3620070.195095355</v>
      </c>
      <c r="AE8" t="n">
        <v>4953139.747155255</v>
      </c>
      <c r="AF8" t="n">
        <v>2.867739701356358e-06</v>
      </c>
      <c r="AG8" t="n">
        <v>62</v>
      </c>
      <c r="AH8" t="n">
        <v>4480419.041461868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0.6860000000000001</v>
      </c>
      <c r="E9" t="n">
        <v>145.77</v>
      </c>
      <c r="F9" t="n">
        <v>139.55</v>
      </c>
      <c r="G9" t="n">
        <v>64.91</v>
      </c>
      <c r="H9" t="n">
        <v>0.88</v>
      </c>
      <c r="I9" t="n">
        <v>129</v>
      </c>
      <c r="J9" t="n">
        <v>160.28</v>
      </c>
      <c r="K9" t="n">
        <v>49.1</v>
      </c>
      <c r="L9" t="n">
        <v>8</v>
      </c>
      <c r="M9" t="n">
        <v>127</v>
      </c>
      <c r="N9" t="n">
        <v>28.19</v>
      </c>
      <c r="O9" t="n">
        <v>20001.93</v>
      </c>
      <c r="P9" t="n">
        <v>1427.76</v>
      </c>
      <c r="Q9" t="n">
        <v>5881.57</v>
      </c>
      <c r="R9" t="n">
        <v>441.28</v>
      </c>
      <c r="S9" t="n">
        <v>228.93</v>
      </c>
      <c r="T9" t="n">
        <v>99434.69</v>
      </c>
      <c r="U9" t="n">
        <v>0.52</v>
      </c>
      <c r="V9" t="n">
        <v>0.88</v>
      </c>
      <c r="W9" t="n">
        <v>18.77</v>
      </c>
      <c r="X9" t="n">
        <v>5.89</v>
      </c>
      <c r="Y9" t="n">
        <v>0.5</v>
      </c>
      <c r="Z9" t="n">
        <v>10</v>
      </c>
      <c r="AA9" t="n">
        <v>3508.919120688263</v>
      </c>
      <c r="AB9" t="n">
        <v>4801.057943512143</v>
      </c>
      <c r="AC9" t="n">
        <v>4342.851711710307</v>
      </c>
      <c r="AD9" t="n">
        <v>3508919.120688263</v>
      </c>
      <c r="AE9" t="n">
        <v>4801057.943512143</v>
      </c>
      <c r="AF9" t="n">
        <v>2.90200536234026e-06</v>
      </c>
      <c r="AG9" t="n">
        <v>61</v>
      </c>
      <c r="AH9" t="n">
        <v>4342851.711710307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0.6927</v>
      </c>
      <c r="E10" t="n">
        <v>144.35</v>
      </c>
      <c r="F10" t="n">
        <v>138.69</v>
      </c>
      <c r="G10" t="n">
        <v>74.97</v>
      </c>
      <c r="H10" t="n">
        <v>0.99</v>
      </c>
      <c r="I10" t="n">
        <v>111</v>
      </c>
      <c r="J10" t="n">
        <v>161.71</v>
      </c>
      <c r="K10" t="n">
        <v>49.1</v>
      </c>
      <c r="L10" t="n">
        <v>9</v>
      </c>
      <c r="M10" t="n">
        <v>109</v>
      </c>
      <c r="N10" t="n">
        <v>28.61</v>
      </c>
      <c r="O10" t="n">
        <v>20177.64</v>
      </c>
      <c r="P10" t="n">
        <v>1380.62</v>
      </c>
      <c r="Q10" t="n">
        <v>5881.53</v>
      </c>
      <c r="R10" t="n">
        <v>412.16</v>
      </c>
      <c r="S10" t="n">
        <v>228.93</v>
      </c>
      <c r="T10" t="n">
        <v>84965.52</v>
      </c>
      <c r="U10" t="n">
        <v>0.5600000000000001</v>
      </c>
      <c r="V10" t="n">
        <v>0.88</v>
      </c>
      <c r="W10" t="n">
        <v>18.74</v>
      </c>
      <c r="X10" t="n">
        <v>5.03</v>
      </c>
      <c r="Y10" t="n">
        <v>0.5</v>
      </c>
      <c r="Z10" t="n">
        <v>10</v>
      </c>
      <c r="AA10" t="n">
        <v>3414.767999293651</v>
      </c>
      <c r="AB10" t="n">
        <v>4672.236225565702</v>
      </c>
      <c r="AC10" t="n">
        <v>4226.324557722262</v>
      </c>
      <c r="AD10" t="n">
        <v>3414767.999293651</v>
      </c>
      <c r="AE10" t="n">
        <v>4672236.225565702</v>
      </c>
      <c r="AF10" t="n">
        <v>2.930348563401017e-06</v>
      </c>
      <c r="AG10" t="n">
        <v>61</v>
      </c>
      <c r="AH10" t="n">
        <v>4226324.557722262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0.6979</v>
      </c>
      <c r="E11" t="n">
        <v>143.3</v>
      </c>
      <c r="F11" t="n">
        <v>138.06</v>
      </c>
      <c r="G11" t="n">
        <v>85.40000000000001</v>
      </c>
      <c r="H11" t="n">
        <v>1.09</v>
      </c>
      <c r="I11" t="n">
        <v>97</v>
      </c>
      <c r="J11" t="n">
        <v>163.13</v>
      </c>
      <c r="K11" t="n">
        <v>49.1</v>
      </c>
      <c r="L11" t="n">
        <v>10</v>
      </c>
      <c r="M11" t="n">
        <v>95</v>
      </c>
      <c r="N11" t="n">
        <v>29.04</v>
      </c>
      <c r="O11" t="n">
        <v>20353.94</v>
      </c>
      <c r="P11" t="n">
        <v>1333.46</v>
      </c>
      <c r="Q11" t="n">
        <v>5881.7</v>
      </c>
      <c r="R11" t="n">
        <v>390.65</v>
      </c>
      <c r="S11" t="n">
        <v>228.93</v>
      </c>
      <c r="T11" t="n">
        <v>74282.23</v>
      </c>
      <c r="U11" t="n">
        <v>0.59</v>
      </c>
      <c r="V11" t="n">
        <v>0.89</v>
      </c>
      <c r="W11" t="n">
        <v>18.72</v>
      </c>
      <c r="X11" t="n">
        <v>4.4</v>
      </c>
      <c r="Y11" t="n">
        <v>0.5</v>
      </c>
      <c r="Z11" t="n">
        <v>10</v>
      </c>
      <c r="AA11" t="n">
        <v>3320.288432308014</v>
      </c>
      <c r="AB11" t="n">
        <v>4542.965113871623</v>
      </c>
      <c r="AC11" t="n">
        <v>4109.390899495127</v>
      </c>
      <c r="AD11" t="n">
        <v>3320288.432308014</v>
      </c>
      <c r="AE11" t="n">
        <v>4542965.113871623</v>
      </c>
      <c r="AF11" t="n">
        <v>2.952346271686978e-06</v>
      </c>
      <c r="AG11" t="n">
        <v>60</v>
      </c>
      <c r="AH11" t="n">
        <v>4109390.899495127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0.7018</v>
      </c>
      <c r="E12" t="n">
        <v>142.49</v>
      </c>
      <c r="F12" t="n">
        <v>137.59</v>
      </c>
      <c r="G12" t="n">
        <v>95.98999999999999</v>
      </c>
      <c r="H12" t="n">
        <v>1.18</v>
      </c>
      <c r="I12" t="n">
        <v>86</v>
      </c>
      <c r="J12" t="n">
        <v>164.57</v>
      </c>
      <c r="K12" t="n">
        <v>49.1</v>
      </c>
      <c r="L12" t="n">
        <v>11</v>
      </c>
      <c r="M12" t="n">
        <v>65</v>
      </c>
      <c r="N12" t="n">
        <v>29.47</v>
      </c>
      <c r="O12" t="n">
        <v>20530.82</v>
      </c>
      <c r="P12" t="n">
        <v>1293.65</v>
      </c>
      <c r="Q12" t="n">
        <v>5881.56</v>
      </c>
      <c r="R12" t="n">
        <v>374.27</v>
      </c>
      <c r="S12" t="n">
        <v>228.93</v>
      </c>
      <c r="T12" t="n">
        <v>66146.25</v>
      </c>
      <c r="U12" t="n">
        <v>0.61</v>
      </c>
      <c r="V12" t="n">
        <v>0.89</v>
      </c>
      <c r="W12" t="n">
        <v>18.72</v>
      </c>
      <c r="X12" t="n">
        <v>3.93</v>
      </c>
      <c r="Y12" t="n">
        <v>0.5</v>
      </c>
      <c r="Z12" t="n">
        <v>10</v>
      </c>
      <c r="AA12" t="n">
        <v>3252.077044433016</v>
      </c>
      <c r="AB12" t="n">
        <v>4449.635283706995</v>
      </c>
      <c r="AC12" t="n">
        <v>4024.968337332175</v>
      </c>
      <c r="AD12" t="n">
        <v>3252077.044433016</v>
      </c>
      <c r="AE12" t="n">
        <v>4449635.283706996</v>
      </c>
      <c r="AF12" t="n">
        <v>2.968844552901449e-06</v>
      </c>
      <c r="AG12" t="n">
        <v>60</v>
      </c>
      <c r="AH12" t="n">
        <v>4024968.337332176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0.7033</v>
      </c>
      <c r="E13" t="n">
        <v>142.18</v>
      </c>
      <c r="F13" t="n">
        <v>137.43</v>
      </c>
      <c r="G13" t="n">
        <v>101.8</v>
      </c>
      <c r="H13" t="n">
        <v>1.28</v>
      </c>
      <c r="I13" t="n">
        <v>81</v>
      </c>
      <c r="J13" t="n">
        <v>166.01</v>
      </c>
      <c r="K13" t="n">
        <v>49.1</v>
      </c>
      <c r="L13" t="n">
        <v>12</v>
      </c>
      <c r="M13" t="n">
        <v>18</v>
      </c>
      <c r="N13" t="n">
        <v>29.91</v>
      </c>
      <c r="O13" t="n">
        <v>20708.3</v>
      </c>
      <c r="P13" t="n">
        <v>1278.65</v>
      </c>
      <c r="Q13" t="n">
        <v>5881.68</v>
      </c>
      <c r="R13" t="n">
        <v>366.95</v>
      </c>
      <c r="S13" t="n">
        <v>228.93</v>
      </c>
      <c r="T13" t="n">
        <v>62512.44</v>
      </c>
      <c r="U13" t="n">
        <v>0.62</v>
      </c>
      <c r="V13" t="n">
        <v>0.89</v>
      </c>
      <c r="W13" t="n">
        <v>18.77</v>
      </c>
      <c r="X13" t="n">
        <v>3.77</v>
      </c>
      <c r="Y13" t="n">
        <v>0.5</v>
      </c>
      <c r="Z13" t="n">
        <v>10</v>
      </c>
      <c r="AA13" t="n">
        <v>3226.588859645006</v>
      </c>
      <c r="AB13" t="n">
        <v>4414.761224820687</v>
      </c>
      <c r="AC13" t="n">
        <v>3993.422609679928</v>
      </c>
      <c r="AD13" t="n">
        <v>3226588.859645006</v>
      </c>
      <c r="AE13" t="n">
        <v>4414761.224820687</v>
      </c>
      <c r="AF13" t="n">
        <v>2.975190045676245e-06</v>
      </c>
      <c r="AG13" t="n">
        <v>60</v>
      </c>
      <c r="AH13" t="n">
        <v>3993422.609679928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0.7038</v>
      </c>
      <c r="E14" t="n">
        <v>142.08</v>
      </c>
      <c r="F14" t="n">
        <v>137.36</v>
      </c>
      <c r="G14" t="n">
        <v>103.02</v>
      </c>
      <c r="H14" t="n">
        <v>1.38</v>
      </c>
      <c r="I14" t="n">
        <v>80</v>
      </c>
      <c r="J14" t="n">
        <v>167.45</v>
      </c>
      <c r="K14" t="n">
        <v>49.1</v>
      </c>
      <c r="L14" t="n">
        <v>13</v>
      </c>
      <c r="M14" t="n">
        <v>2</v>
      </c>
      <c r="N14" t="n">
        <v>30.36</v>
      </c>
      <c r="O14" t="n">
        <v>20886.38</v>
      </c>
      <c r="P14" t="n">
        <v>1279.93</v>
      </c>
      <c r="Q14" t="n">
        <v>5881.57</v>
      </c>
      <c r="R14" t="n">
        <v>364.16</v>
      </c>
      <c r="S14" t="n">
        <v>228.93</v>
      </c>
      <c r="T14" t="n">
        <v>61120.43</v>
      </c>
      <c r="U14" t="n">
        <v>0.63</v>
      </c>
      <c r="V14" t="n">
        <v>0.89</v>
      </c>
      <c r="W14" t="n">
        <v>18.78</v>
      </c>
      <c r="X14" t="n">
        <v>3.71</v>
      </c>
      <c r="Y14" t="n">
        <v>0.5</v>
      </c>
      <c r="Z14" t="n">
        <v>10</v>
      </c>
      <c r="AA14" t="n">
        <v>3225.758138909244</v>
      </c>
      <c r="AB14" t="n">
        <v>4413.624596061203</v>
      </c>
      <c r="AC14" t="n">
        <v>3992.394459173982</v>
      </c>
      <c r="AD14" t="n">
        <v>3225758.138909244</v>
      </c>
      <c r="AE14" t="n">
        <v>4413624.596061204</v>
      </c>
      <c r="AF14" t="n">
        <v>2.977305209934511e-06</v>
      </c>
      <c r="AG14" t="n">
        <v>60</v>
      </c>
      <c r="AH14" t="n">
        <v>3992394.459173982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0.7038</v>
      </c>
      <c r="E15" t="n">
        <v>142.08</v>
      </c>
      <c r="F15" t="n">
        <v>137.36</v>
      </c>
      <c r="G15" t="n">
        <v>103.02</v>
      </c>
      <c r="H15" t="n">
        <v>1.47</v>
      </c>
      <c r="I15" t="n">
        <v>80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1289.92</v>
      </c>
      <c r="Q15" t="n">
        <v>5881.61</v>
      </c>
      <c r="R15" t="n">
        <v>363.86</v>
      </c>
      <c r="S15" t="n">
        <v>228.93</v>
      </c>
      <c r="T15" t="n">
        <v>60968.78</v>
      </c>
      <c r="U15" t="n">
        <v>0.63</v>
      </c>
      <c r="V15" t="n">
        <v>0.89</v>
      </c>
      <c r="W15" t="n">
        <v>18.79</v>
      </c>
      <c r="X15" t="n">
        <v>3.7</v>
      </c>
      <c r="Y15" t="n">
        <v>0.5</v>
      </c>
      <c r="Z15" t="n">
        <v>10</v>
      </c>
      <c r="AA15" t="n">
        <v>3238.117369618858</v>
      </c>
      <c r="AB15" t="n">
        <v>4430.535040768877</v>
      </c>
      <c r="AC15" t="n">
        <v>4007.690994772712</v>
      </c>
      <c r="AD15" t="n">
        <v>3238117.369618858</v>
      </c>
      <c r="AE15" t="n">
        <v>4430535.040768877</v>
      </c>
      <c r="AF15" t="n">
        <v>2.977305209934511e-06</v>
      </c>
      <c r="AG15" t="n">
        <v>60</v>
      </c>
      <c r="AH15" t="n">
        <v>4007690.994772712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0.2668</v>
      </c>
      <c r="E2" t="n">
        <v>374.8</v>
      </c>
      <c r="F2" t="n">
        <v>271.5</v>
      </c>
      <c r="G2" t="n">
        <v>6.01</v>
      </c>
      <c r="H2" t="n">
        <v>0.1</v>
      </c>
      <c r="I2" t="n">
        <v>2709</v>
      </c>
      <c r="J2" t="n">
        <v>185.69</v>
      </c>
      <c r="K2" t="n">
        <v>53.44</v>
      </c>
      <c r="L2" t="n">
        <v>1</v>
      </c>
      <c r="M2" t="n">
        <v>2707</v>
      </c>
      <c r="N2" t="n">
        <v>36.26</v>
      </c>
      <c r="O2" t="n">
        <v>23136.14</v>
      </c>
      <c r="P2" t="n">
        <v>3674.32</v>
      </c>
      <c r="Q2" t="n">
        <v>5884.47</v>
      </c>
      <c r="R2" t="n">
        <v>4931.54</v>
      </c>
      <c r="S2" t="n">
        <v>228.93</v>
      </c>
      <c r="T2" t="n">
        <v>2331663.66</v>
      </c>
      <c r="U2" t="n">
        <v>0.05</v>
      </c>
      <c r="V2" t="n">
        <v>0.45</v>
      </c>
      <c r="W2" t="n">
        <v>23.05</v>
      </c>
      <c r="X2" t="n">
        <v>137.78</v>
      </c>
      <c r="Y2" t="n">
        <v>0.5</v>
      </c>
      <c r="Z2" t="n">
        <v>10</v>
      </c>
      <c r="AA2" t="n">
        <v>19599.38500582517</v>
      </c>
      <c r="AB2" t="n">
        <v>26816.74322881326</v>
      </c>
      <c r="AC2" t="n">
        <v>24257.3908925897</v>
      </c>
      <c r="AD2" t="n">
        <v>19599385.00582517</v>
      </c>
      <c r="AE2" t="n">
        <v>26816743.22881326</v>
      </c>
      <c r="AF2" t="n">
        <v>1.026004381771665e-06</v>
      </c>
      <c r="AG2" t="n">
        <v>157</v>
      </c>
      <c r="AH2" t="n">
        <v>24257390.8925897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0.4825</v>
      </c>
      <c r="E3" t="n">
        <v>207.27</v>
      </c>
      <c r="F3" t="n">
        <v>173.46</v>
      </c>
      <c r="G3" t="n">
        <v>12.36</v>
      </c>
      <c r="H3" t="n">
        <v>0.19</v>
      </c>
      <c r="I3" t="n">
        <v>842</v>
      </c>
      <c r="J3" t="n">
        <v>187.21</v>
      </c>
      <c r="K3" t="n">
        <v>53.44</v>
      </c>
      <c r="L3" t="n">
        <v>2</v>
      </c>
      <c r="M3" t="n">
        <v>840</v>
      </c>
      <c r="N3" t="n">
        <v>36.77</v>
      </c>
      <c r="O3" t="n">
        <v>23322.88</v>
      </c>
      <c r="P3" t="n">
        <v>2321.61</v>
      </c>
      <c r="Q3" t="n">
        <v>5882.44</v>
      </c>
      <c r="R3" t="n">
        <v>1589.93</v>
      </c>
      <c r="S3" t="n">
        <v>228.93</v>
      </c>
      <c r="T3" t="n">
        <v>670195.78</v>
      </c>
      <c r="U3" t="n">
        <v>0.14</v>
      </c>
      <c r="V3" t="n">
        <v>0.71</v>
      </c>
      <c r="W3" t="n">
        <v>19.95</v>
      </c>
      <c r="X3" t="n">
        <v>39.79</v>
      </c>
      <c r="Y3" t="n">
        <v>0.5</v>
      </c>
      <c r="Z3" t="n">
        <v>10</v>
      </c>
      <c r="AA3" t="n">
        <v>7188.928549698369</v>
      </c>
      <c r="AB3" t="n">
        <v>9836.20919484194</v>
      </c>
      <c r="AC3" t="n">
        <v>8897.455194492166</v>
      </c>
      <c r="AD3" t="n">
        <v>7188928.54969837</v>
      </c>
      <c r="AE3" t="n">
        <v>9836209.19484194</v>
      </c>
      <c r="AF3" t="n">
        <v>1.855498928803704e-06</v>
      </c>
      <c r="AG3" t="n">
        <v>87</v>
      </c>
      <c r="AH3" t="n">
        <v>8897455.194492165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0.5618</v>
      </c>
      <c r="E4" t="n">
        <v>178.01</v>
      </c>
      <c r="F4" t="n">
        <v>156.93</v>
      </c>
      <c r="G4" t="n">
        <v>18.83</v>
      </c>
      <c r="H4" t="n">
        <v>0.28</v>
      </c>
      <c r="I4" t="n">
        <v>500</v>
      </c>
      <c r="J4" t="n">
        <v>188.73</v>
      </c>
      <c r="K4" t="n">
        <v>53.44</v>
      </c>
      <c r="L4" t="n">
        <v>3</v>
      </c>
      <c r="M4" t="n">
        <v>498</v>
      </c>
      <c r="N4" t="n">
        <v>37.29</v>
      </c>
      <c r="O4" t="n">
        <v>23510.33</v>
      </c>
      <c r="P4" t="n">
        <v>2076.08</v>
      </c>
      <c r="Q4" t="n">
        <v>5881.96</v>
      </c>
      <c r="R4" t="n">
        <v>1030.24</v>
      </c>
      <c r="S4" t="n">
        <v>228.93</v>
      </c>
      <c r="T4" t="n">
        <v>392059.38</v>
      </c>
      <c r="U4" t="n">
        <v>0.22</v>
      </c>
      <c r="V4" t="n">
        <v>0.78</v>
      </c>
      <c r="W4" t="n">
        <v>19.37</v>
      </c>
      <c r="X4" t="n">
        <v>23.26</v>
      </c>
      <c r="Y4" t="n">
        <v>0.5</v>
      </c>
      <c r="Z4" t="n">
        <v>10</v>
      </c>
      <c r="AA4" t="n">
        <v>5621.356493006651</v>
      </c>
      <c r="AB4" t="n">
        <v>7691.387950477879</v>
      </c>
      <c r="AC4" t="n">
        <v>6957.332679414767</v>
      </c>
      <c r="AD4" t="n">
        <v>5621356.493006651</v>
      </c>
      <c r="AE4" t="n">
        <v>7691387.950477879</v>
      </c>
      <c r="AF4" t="n">
        <v>2.160454504045432e-06</v>
      </c>
      <c r="AG4" t="n">
        <v>75</v>
      </c>
      <c r="AH4" t="n">
        <v>6957332.679414767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0.6036</v>
      </c>
      <c r="E5" t="n">
        <v>165.66</v>
      </c>
      <c r="F5" t="n">
        <v>150.02</v>
      </c>
      <c r="G5" t="n">
        <v>25.43</v>
      </c>
      <c r="H5" t="n">
        <v>0.37</v>
      </c>
      <c r="I5" t="n">
        <v>354</v>
      </c>
      <c r="J5" t="n">
        <v>190.25</v>
      </c>
      <c r="K5" t="n">
        <v>53.44</v>
      </c>
      <c r="L5" t="n">
        <v>4</v>
      </c>
      <c r="M5" t="n">
        <v>352</v>
      </c>
      <c r="N5" t="n">
        <v>37.82</v>
      </c>
      <c r="O5" t="n">
        <v>23698.48</v>
      </c>
      <c r="P5" t="n">
        <v>1961.45</v>
      </c>
      <c r="Q5" t="n">
        <v>5881.78</v>
      </c>
      <c r="R5" t="n">
        <v>795.77</v>
      </c>
      <c r="S5" t="n">
        <v>228.93</v>
      </c>
      <c r="T5" t="n">
        <v>275552.57</v>
      </c>
      <c r="U5" t="n">
        <v>0.29</v>
      </c>
      <c r="V5" t="n">
        <v>0.82</v>
      </c>
      <c r="W5" t="n">
        <v>19.13</v>
      </c>
      <c r="X5" t="n">
        <v>16.35</v>
      </c>
      <c r="Y5" t="n">
        <v>0.5</v>
      </c>
      <c r="Z5" t="n">
        <v>10</v>
      </c>
      <c r="AA5" t="n">
        <v>5000.526647316842</v>
      </c>
      <c r="AB5" t="n">
        <v>6841.941166525267</v>
      </c>
      <c r="AC5" t="n">
        <v>6188.955904316576</v>
      </c>
      <c r="AD5" t="n">
        <v>5000526.647316842</v>
      </c>
      <c r="AE5" t="n">
        <v>6841941.166525267</v>
      </c>
      <c r="AF5" t="n">
        <v>2.321200317981173e-06</v>
      </c>
      <c r="AG5" t="n">
        <v>70</v>
      </c>
      <c r="AH5" t="n">
        <v>6188955.904316576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0.6294999999999999</v>
      </c>
      <c r="E6" t="n">
        <v>158.86</v>
      </c>
      <c r="F6" t="n">
        <v>146.23</v>
      </c>
      <c r="G6" t="n">
        <v>32.14</v>
      </c>
      <c r="H6" t="n">
        <v>0.46</v>
      </c>
      <c r="I6" t="n">
        <v>273</v>
      </c>
      <c r="J6" t="n">
        <v>191.78</v>
      </c>
      <c r="K6" t="n">
        <v>53.44</v>
      </c>
      <c r="L6" t="n">
        <v>5</v>
      </c>
      <c r="M6" t="n">
        <v>271</v>
      </c>
      <c r="N6" t="n">
        <v>38.35</v>
      </c>
      <c r="O6" t="n">
        <v>23887.36</v>
      </c>
      <c r="P6" t="n">
        <v>1889.04</v>
      </c>
      <c r="Q6" t="n">
        <v>5881.62</v>
      </c>
      <c r="R6" t="n">
        <v>666.61</v>
      </c>
      <c r="S6" t="n">
        <v>228.93</v>
      </c>
      <c r="T6" t="n">
        <v>211377.69</v>
      </c>
      <c r="U6" t="n">
        <v>0.34</v>
      </c>
      <c r="V6" t="n">
        <v>0.84</v>
      </c>
      <c r="W6" t="n">
        <v>19.03</v>
      </c>
      <c r="X6" t="n">
        <v>12.57</v>
      </c>
      <c r="Y6" t="n">
        <v>0.5</v>
      </c>
      <c r="Z6" t="n">
        <v>10</v>
      </c>
      <c r="AA6" t="n">
        <v>4657.637038304358</v>
      </c>
      <c r="AB6" t="n">
        <v>6372.784476252435</v>
      </c>
      <c r="AC6" t="n">
        <v>5764.574870097848</v>
      </c>
      <c r="AD6" t="n">
        <v>4657637.038304358</v>
      </c>
      <c r="AE6" t="n">
        <v>6372784.476252435</v>
      </c>
      <c r="AF6" t="n">
        <v>2.420801193123174e-06</v>
      </c>
      <c r="AG6" t="n">
        <v>67</v>
      </c>
      <c r="AH6" t="n">
        <v>5764574.870097849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0.6473</v>
      </c>
      <c r="E7" t="n">
        <v>154.49</v>
      </c>
      <c r="F7" t="n">
        <v>143.79</v>
      </c>
      <c r="G7" t="n">
        <v>39.04</v>
      </c>
      <c r="H7" t="n">
        <v>0.55</v>
      </c>
      <c r="I7" t="n">
        <v>221</v>
      </c>
      <c r="J7" t="n">
        <v>193.32</v>
      </c>
      <c r="K7" t="n">
        <v>53.44</v>
      </c>
      <c r="L7" t="n">
        <v>6</v>
      </c>
      <c r="M7" t="n">
        <v>219</v>
      </c>
      <c r="N7" t="n">
        <v>38.89</v>
      </c>
      <c r="O7" t="n">
        <v>24076.95</v>
      </c>
      <c r="P7" t="n">
        <v>1833.38</v>
      </c>
      <c r="Q7" t="n">
        <v>5881.61</v>
      </c>
      <c r="R7" t="n">
        <v>584.6</v>
      </c>
      <c r="S7" t="n">
        <v>228.93</v>
      </c>
      <c r="T7" t="n">
        <v>170633.5</v>
      </c>
      <c r="U7" t="n">
        <v>0.39</v>
      </c>
      <c r="V7" t="n">
        <v>0.85</v>
      </c>
      <c r="W7" t="n">
        <v>18.93</v>
      </c>
      <c r="X7" t="n">
        <v>10.13</v>
      </c>
      <c r="Y7" t="n">
        <v>0.5</v>
      </c>
      <c r="Z7" t="n">
        <v>10</v>
      </c>
      <c r="AA7" t="n">
        <v>4430.713407155565</v>
      </c>
      <c r="AB7" t="n">
        <v>6062.297552950586</v>
      </c>
      <c r="AC7" t="n">
        <v>5483.720382984807</v>
      </c>
      <c r="AD7" t="n">
        <v>4430713.407155565</v>
      </c>
      <c r="AE7" t="n">
        <v>6062297.552950585</v>
      </c>
      <c r="AF7" t="n">
        <v>2.489252759823083e-06</v>
      </c>
      <c r="AG7" t="n">
        <v>65</v>
      </c>
      <c r="AH7" t="n">
        <v>5483720.382984807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0.6601</v>
      </c>
      <c r="E8" t="n">
        <v>151.49</v>
      </c>
      <c r="F8" t="n">
        <v>142.13</v>
      </c>
      <c r="G8" t="n">
        <v>46.1</v>
      </c>
      <c r="H8" t="n">
        <v>0.64</v>
      </c>
      <c r="I8" t="n">
        <v>185</v>
      </c>
      <c r="J8" t="n">
        <v>194.86</v>
      </c>
      <c r="K8" t="n">
        <v>53.44</v>
      </c>
      <c r="L8" t="n">
        <v>7</v>
      </c>
      <c r="M8" t="n">
        <v>183</v>
      </c>
      <c r="N8" t="n">
        <v>39.43</v>
      </c>
      <c r="O8" t="n">
        <v>24267.28</v>
      </c>
      <c r="P8" t="n">
        <v>1789.28</v>
      </c>
      <c r="Q8" t="n">
        <v>5881.69</v>
      </c>
      <c r="R8" t="n">
        <v>529.15</v>
      </c>
      <c r="S8" t="n">
        <v>228.93</v>
      </c>
      <c r="T8" t="n">
        <v>143092</v>
      </c>
      <c r="U8" t="n">
        <v>0.43</v>
      </c>
      <c r="V8" t="n">
        <v>0.86</v>
      </c>
      <c r="W8" t="n">
        <v>18.84</v>
      </c>
      <c r="X8" t="n">
        <v>8.470000000000001</v>
      </c>
      <c r="Y8" t="n">
        <v>0.5</v>
      </c>
      <c r="Z8" t="n">
        <v>10</v>
      </c>
      <c r="AA8" t="n">
        <v>4274.239774171547</v>
      </c>
      <c r="AB8" t="n">
        <v>5848.203425172352</v>
      </c>
      <c r="AC8" t="n">
        <v>5290.059098278739</v>
      </c>
      <c r="AD8" t="n">
        <v>4274239.774171547</v>
      </c>
      <c r="AE8" t="n">
        <v>5848203.425172351</v>
      </c>
      <c r="AF8" t="n">
        <v>2.538476358348861e-06</v>
      </c>
      <c r="AG8" t="n">
        <v>64</v>
      </c>
      <c r="AH8" t="n">
        <v>5290059.098278739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0.6701</v>
      </c>
      <c r="E9" t="n">
        <v>149.24</v>
      </c>
      <c r="F9" t="n">
        <v>140.89</v>
      </c>
      <c r="G9" t="n">
        <v>53.5</v>
      </c>
      <c r="H9" t="n">
        <v>0.72</v>
      </c>
      <c r="I9" t="n">
        <v>158</v>
      </c>
      <c r="J9" t="n">
        <v>196.41</v>
      </c>
      <c r="K9" t="n">
        <v>53.44</v>
      </c>
      <c r="L9" t="n">
        <v>8</v>
      </c>
      <c r="M9" t="n">
        <v>156</v>
      </c>
      <c r="N9" t="n">
        <v>39.98</v>
      </c>
      <c r="O9" t="n">
        <v>24458.36</v>
      </c>
      <c r="P9" t="n">
        <v>1748.3</v>
      </c>
      <c r="Q9" t="n">
        <v>5881.57</v>
      </c>
      <c r="R9" t="n">
        <v>486.78</v>
      </c>
      <c r="S9" t="n">
        <v>228.93</v>
      </c>
      <c r="T9" t="n">
        <v>122042.17</v>
      </c>
      <c r="U9" t="n">
        <v>0.47</v>
      </c>
      <c r="V9" t="n">
        <v>0.87</v>
      </c>
      <c r="W9" t="n">
        <v>18.81</v>
      </c>
      <c r="X9" t="n">
        <v>7.23</v>
      </c>
      <c r="Y9" t="n">
        <v>0.5</v>
      </c>
      <c r="Z9" t="n">
        <v>10</v>
      </c>
      <c r="AA9" t="n">
        <v>4145.758774438772</v>
      </c>
      <c r="AB9" t="n">
        <v>5672.410053156288</v>
      </c>
      <c r="AC9" t="n">
        <v>5131.04319896035</v>
      </c>
      <c r="AD9" t="n">
        <v>4145758.774438772</v>
      </c>
      <c r="AE9" t="n">
        <v>5672410.053156288</v>
      </c>
      <c r="AF9" t="n">
        <v>2.576932294697124e-06</v>
      </c>
      <c r="AG9" t="n">
        <v>63</v>
      </c>
      <c r="AH9" t="n">
        <v>5131043.19896035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0.6777</v>
      </c>
      <c r="E10" t="n">
        <v>147.56</v>
      </c>
      <c r="F10" t="n">
        <v>139.96</v>
      </c>
      <c r="G10" t="n">
        <v>60.85</v>
      </c>
      <c r="H10" t="n">
        <v>0.8100000000000001</v>
      </c>
      <c r="I10" t="n">
        <v>138</v>
      </c>
      <c r="J10" t="n">
        <v>197.97</v>
      </c>
      <c r="K10" t="n">
        <v>53.44</v>
      </c>
      <c r="L10" t="n">
        <v>9</v>
      </c>
      <c r="M10" t="n">
        <v>136</v>
      </c>
      <c r="N10" t="n">
        <v>40.53</v>
      </c>
      <c r="O10" t="n">
        <v>24650.18</v>
      </c>
      <c r="P10" t="n">
        <v>1710.75</v>
      </c>
      <c r="Q10" t="n">
        <v>5881.59</v>
      </c>
      <c r="R10" t="n">
        <v>455.03</v>
      </c>
      <c r="S10" t="n">
        <v>228.93</v>
      </c>
      <c r="T10" t="n">
        <v>106262.76</v>
      </c>
      <c r="U10" t="n">
        <v>0.5</v>
      </c>
      <c r="V10" t="n">
        <v>0.88</v>
      </c>
      <c r="W10" t="n">
        <v>18.78</v>
      </c>
      <c r="X10" t="n">
        <v>6.3</v>
      </c>
      <c r="Y10" t="n">
        <v>0.5</v>
      </c>
      <c r="Z10" t="n">
        <v>10</v>
      </c>
      <c r="AA10" t="n">
        <v>4039.966713874772</v>
      </c>
      <c r="AB10" t="n">
        <v>5527.6606886763</v>
      </c>
      <c r="AC10" t="n">
        <v>5000.108510669327</v>
      </c>
      <c r="AD10" t="n">
        <v>4039966.713874772</v>
      </c>
      <c r="AE10" t="n">
        <v>5527660.6886763</v>
      </c>
      <c r="AF10" t="n">
        <v>2.606158806321803e-06</v>
      </c>
      <c r="AG10" t="n">
        <v>62</v>
      </c>
      <c r="AH10" t="n">
        <v>5000108.510669327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0.6839</v>
      </c>
      <c r="E11" t="n">
        <v>146.22</v>
      </c>
      <c r="F11" t="n">
        <v>139.21</v>
      </c>
      <c r="G11" t="n">
        <v>68.45999999999999</v>
      </c>
      <c r="H11" t="n">
        <v>0.89</v>
      </c>
      <c r="I11" t="n">
        <v>122</v>
      </c>
      <c r="J11" t="n">
        <v>199.53</v>
      </c>
      <c r="K11" t="n">
        <v>53.44</v>
      </c>
      <c r="L11" t="n">
        <v>10</v>
      </c>
      <c r="M11" t="n">
        <v>120</v>
      </c>
      <c r="N11" t="n">
        <v>41.1</v>
      </c>
      <c r="O11" t="n">
        <v>24842.77</v>
      </c>
      <c r="P11" t="n">
        <v>1678.55</v>
      </c>
      <c r="Q11" t="n">
        <v>5881.49</v>
      </c>
      <c r="R11" t="n">
        <v>429.49</v>
      </c>
      <c r="S11" t="n">
        <v>228.93</v>
      </c>
      <c r="T11" t="n">
        <v>93574.08</v>
      </c>
      <c r="U11" t="n">
        <v>0.53</v>
      </c>
      <c r="V11" t="n">
        <v>0.88</v>
      </c>
      <c r="W11" t="n">
        <v>18.76</v>
      </c>
      <c r="X11" t="n">
        <v>5.55</v>
      </c>
      <c r="Y11" t="n">
        <v>0.5</v>
      </c>
      <c r="Z11" t="n">
        <v>10</v>
      </c>
      <c r="AA11" t="n">
        <v>3951.505280318079</v>
      </c>
      <c r="AB11" t="n">
        <v>5406.623852641012</v>
      </c>
      <c r="AC11" t="n">
        <v>4890.623260388984</v>
      </c>
      <c r="AD11" t="n">
        <v>3951505.280318079</v>
      </c>
      <c r="AE11" t="n">
        <v>5406623.852641012</v>
      </c>
      <c r="AF11" t="n">
        <v>2.630001486857727e-06</v>
      </c>
      <c r="AG11" t="n">
        <v>61</v>
      </c>
      <c r="AH11" t="n">
        <v>4890623.260388984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0.6897</v>
      </c>
      <c r="E12" t="n">
        <v>145</v>
      </c>
      <c r="F12" t="n">
        <v>138.51</v>
      </c>
      <c r="G12" t="n">
        <v>76.95</v>
      </c>
      <c r="H12" t="n">
        <v>0.97</v>
      </c>
      <c r="I12" t="n">
        <v>108</v>
      </c>
      <c r="J12" t="n">
        <v>201.1</v>
      </c>
      <c r="K12" t="n">
        <v>53.44</v>
      </c>
      <c r="L12" t="n">
        <v>11</v>
      </c>
      <c r="M12" t="n">
        <v>106</v>
      </c>
      <c r="N12" t="n">
        <v>41.66</v>
      </c>
      <c r="O12" t="n">
        <v>25036.12</v>
      </c>
      <c r="P12" t="n">
        <v>1643.39</v>
      </c>
      <c r="Q12" t="n">
        <v>5881.66</v>
      </c>
      <c r="R12" t="n">
        <v>405.81</v>
      </c>
      <c r="S12" t="n">
        <v>228.93</v>
      </c>
      <c r="T12" t="n">
        <v>81803.42</v>
      </c>
      <c r="U12" t="n">
        <v>0.5600000000000001</v>
      </c>
      <c r="V12" t="n">
        <v>0.88</v>
      </c>
      <c r="W12" t="n">
        <v>18.74</v>
      </c>
      <c r="X12" t="n">
        <v>4.85</v>
      </c>
      <c r="Y12" t="n">
        <v>0.5</v>
      </c>
      <c r="Z12" t="n">
        <v>10</v>
      </c>
      <c r="AA12" t="n">
        <v>3872.911715634889</v>
      </c>
      <c r="AB12" t="n">
        <v>5299.088670138101</v>
      </c>
      <c r="AC12" t="n">
        <v>4793.351084777581</v>
      </c>
      <c r="AD12" t="n">
        <v>3872911.715634889</v>
      </c>
      <c r="AE12" t="n">
        <v>5299088.670138101</v>
      </c>
      <c r="AF12" t="n">
        <v>2.65230592993972e-06</v>
      </c>
      <c r="AG12" t="n">
        <v>61</v>
      </c>
      <c r="AH12" t="n">
        <v>4793351.084777581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0.6933</v>
      </c>
      <c r="E13" t="n">
        <v>144.25</v>
      </c>
      <c r="F13" t="n">
        <v>138.13</v>
      </c>
      <c r="G13" t="n">
        <v>84.56999999999999</v>
      </c>
      <c r="H13" t="n">
        <v>1.05</v>
      </c>
      <c r="I13" t="n">
        <v>98</v>
      </c>
      <c r="J13" t="n">
        <v>202.67</v>
      </c>
      <c r="K13" t="n">
        <v>53.44</v>
      </c>
      <c r="L13" t="n">
        <v>12</v>
      </c>
      <c r="M13" t="n">
        <v>96</v>
      </c>
      <c r="N13" t="n">
        <v>42.24</v>
      </c>
      <c r="O13" t="n">
        <v>25230.25</v>
      </c>
      <c r="P13" t="n">
        <v>1613.96</v>
      </c>
      <c r="Q13" t="n">
        <v>5881.61</v>
      </c>
      <c r="R13" t="n">
        <v>393.49</v>
      </c>
      <c r="S13" t="n">
        <v>228.93</v>
      </c>
      <c r="T13" t="n">
        <v>75696.25999999999</v>
      </c>
      <c r="U13" t="n">
        <v>0.58</v>
      </c>
      <c r="V13" t="n">
        <v>0.89</v>
      </c>
      <c r="W13" t="n">
        <v>18.71</v>
      </c>
      <c r="X13" t="n">
        <v>4.47</v>
      </c>
      <c r="Y13" t="n">
        <v>0.5</v>
      </c>
      <c r="Z13" t="n">
        <v>10</v>
      </c>
      <c r="AA13" t="n">
        <v>3815.705740488764</v>
      </c>
      <c r="AB13" t="n">
        <v>5220.816931193663</v>
      </c>
      <c r="AC13" t="n">
        <v>4722.549490742927</v>
      </c>
      <c r="AD13" t="n">
        <v>3815705.740488764</v>
      </c>
      <c r="AE13" t="n">
        <v>5220816.931193663</v>
      </c>
      <c r="AF13" t="n">
        <v>2.666150067025095e-06</v>
      </c>
      <c r="AG13" t="n">
        <v>61</v>
      </c>
      <c r="AH13" t="n">
        <v>4722549.490742926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0.6974</v>
      </c>
      <c r="E14" t="n">
        <v>143.38</v>
      </c>
      <c r="F14" t="n">
        <v>137.64</v>
      </c>
      <c r="G14" t="n">
        <v>93.84</v>
      </c>
      <c r="H14" t="n">
        <v>1.13</v>
      </c>
      <c r="I14" t="n">
        <v>88</v>
      </c>
      <c r="J14" t="n">
        <v>204.25</v>
      </c>
      <c r="K14" t="n">
        <v>53.44</v>
      </c>
      <c r="L14" t="n">
        <v>13</v>
      </c>
      <c r="M14" t="n">
        <v>86</v>
      </c>
      <c r="N14" t="n">
        <v>42.82</v>
      </c>
      <c r="O14" t="n">
        <v>25425.3</v>
      </c>
      <c r="P14" t="n">
        <v>1577.55</v>
      </c>
      <c r="Q14" t="n">
        <v>5881.56</v>
      </c>
      <c r="R14" t="n">
        <v>376.74</v>
      </c>
      <c r="S14" t="n">
        <v>228.93</v>
      </c>
      <c r="T14" t="n">
        <v>67371.74000000001</v>
      </c>
      <c r="U14" t="n">
        <v>0.61</v>
      </c>
      <c r="V14" t="n">
        <v>0.89</v>
      </c>
      <c r="W14" t="n">
        <v>18.7</v>
      </c>
      <c r="X14" t="n">
        <v>3.98</v>
      </c>
      <c r="Y14" t="n">
        <v>0.5</v>
      </c>
      <c r="Z14" t="n">
        <v>10</v>
      </c>
      <c r="AA14" t="n">
        <v>3737.310678706149</v>
      </c>
      <c r="AB14" t="n">
        <v>5113.553349116648</v>
      </c>
      <c r="AC14" t="n">
        <v>4625.522994393962</v>
      </c>
      <c r="AD14" t="n">
        <v>3737310.678706149</v>
      </c>
      <c r="AE14" t="n">
        <v>5113553.349116648</v>
      </c>
      <c r="AF14" t="n">
        <v>2.681917000927883e-06</v>
      </c>
      <c r="AG14" t="n">
        <v>60</v>
      </c>
      <c r="AH14" t="n">
        <v>4625522.994393962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0.7000999999999999</v>
      </c>
      <c r="E15" t="n">
        <v>142.83</v>
      </c>
      <c r="F15" t="n">
        <v>137.35</v>
      </c>
      <c r="G15" t="n">
        <v>101.74</v>
      </c>
      <c r="H15" t="n">
        <v>1.21</v>
      </c>
      <c r="I15" t="n">
        <v>81</v>
      </c>
      <c r="J15" t="n">
        <v>205.84</v>
      </c>
      <c r="K15" t="n">
        <v>53.44</v>
      </c>
      <c r="L15" t="n">
        <v>14</v>
      </c>
      <c r="M15" t="n">
        <v>79</v>
      </c>
      <c r="N15" t="n">
        <v>43.4</v>
      </c>
      <c r="O15" t="n">
        <v>25621.03</v>
      </c>
      <c r="P15" t="n">
        <v>1546.29</v>
      </c>
      <c r="Q15" t="n">
        <v>5881.5</v>
      </c>
      <c r="R15" t="n">
        <v>366.94</v>
      </c>
      <c r="S15" t="n">
        <v>228.93</v>
      </c>
      <c r="T15" t="n">
        <v>62505.8</v>
      </c>
      <c r="U15" t="n">
        <v>0.62</v>
      </c>
      <c r="V15" t="n">
        <v>0.89</v>
      </c>
      <c r="W15" t="n">
        <v>18.69</v>
      </c>
      <c r="X15" t="n">
        <v>3.69</v>
      </c>
      <c r="Y15" t="n">
        <v>0.5</v>
      </c>
      <c r="Z15" t="n">
        <v>10</v>
      </c>
      <c r="AA15" t="n">
        <v>3683.838841676884</v>
      </c>
      <c r="AB15" t="n">
        <v>5040.390822682246</v>
      </c>
      <c r="AC15" t="n">
        <v>4559.342996798212</v>
      </c>
      <c r="AD15" t="n">
        <v>3683838.841676884</v>
      </c>
      <c r="AE15" t="n">
        <v>5040390.822682246</v>
      </c>
      <c r="AF15" t="n">
        <v>2.692300103741913e-06</v>
      </c>
      <c r="AG15" t="n">
        <v>60</v>
      </c>
      <c r="AH15" t="n">
        <v>4559342.996798212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0.7036</v>
      </c>
      <c r="E16" t="n">
        <v>142.13</v>
      </c>
      <c r="F16" t="n">
        <v>136.95</v>
      </c>
      <c r="G16" t="n">
        <v>112.56</v>
      </c>
      <c r="H16" t="n">
        <v>1.28</v>
      </c>
      <c r="I16" t="n">
        <v>73</v>
      </c>
      <c r="J16" t="n">
        <v>207.43</v>
      </c>
      <c r="K16" t="n">
        <v>53.44</v>
      </c>
      <c r="L16" t="n">
        <v>15</v>
      </c>
      <c r="M16" t="n">
        <v>70</v>
      </c>
      <c r="N16" t="n">
        <v>44</v>
      </c>
      <c r="O16" t="n">
        <v>25817.56</v>
      </c>
      <c r="P16" t="n">
        <v>1508.2</v>
      </c>
      <c r="Q16" t="n">
        <v>5881.51</v>
      </c>
      <c r="R16" t="n">
        <v>353.23</v>
      </c>
      <c r="S16" t="n">
        <v>228.93</v>
      </c>
      <c r="T16" t="n">
        <v>55687.97</v>
      </c>
      <c r="U16" t="n">
        <v>0.65</v>
      </c>
      <c r="V16" t="n">
        <v>0.89</v>
      </c>
      <c r="W16" t="n">
        <v>18.67</v>
      </c>
      <c r="X16" t="n">
        <v>3.29</v>
      </c>
      <c r="Y16" t="n">
        <v>0.5</v>
      </c>
      <c r="Z16" t="n">
        <v>10</v>
      </c>
      <c r="AA16" t="n">
        <v>3617.940483688624</v>
      </c>
      <c r="AB16" t="n">
        <v>4950.22578205233</v>
      </c>
      <c r="AC16" t="n">
        <v>4477.783181098589</v>
      </c>
      <c r="AD16" t="n">
        <v>3617940.483688624</v>
      </c>
      <c r="AE16" t="n">
        <v>4950225.78205233</v>
      </c>
      <c r="AF16" t="n">
        <v>2.705759681463806e-06</v>
      </c>
      <c r="AG16" t="n">
        <v>60</v>
      </c>
      <c r="AH16" t="n">
        <v>4477783.181098589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0.7055</v>
      </c>
      <c r="E17" t="n">
        <v>141.74</v>
      </c>
      <c r="F17" t="n">
        <v>136.74</v>
      </c>
      <c r="G17" t="n">
        <v>120.65</v>
      </c>
      <c r="H17" t="n">
        <v>1.36</v>
      </c>
      <c r="I17" t="n">
        <v>68</v>
      </c>
      <c r="J17" t="n">
        <v>209.03</v>
      </c>
      <c r="K17" t="n">
        <v>53.44</v>
      </c>
      <c r="L17" t="n">
        <v>16</v>
      </c>
      <c r="M17" t="n">
        <v>52</v>
      </c>
      <c r="N17" t="n">
        <v>44.6</v>
      </c>
      <c r="O17" t="n">
        <v>26014.91</v>
      </c>
      <c r="P17" t="n">
        <v>1482.02</v>
      </c>
      <c r="Q17" t="n">
        <v>5881.61</v>
      </c>
      <c r="R17" t="n">
        <v>345.93</v>
      </c>
      <c r="S17" t="n">
        <v>228.93</v>
      </c>
      <c r="T17" t="n">
        <v>52063.11</v>
      </c>
      <c r="U17" t="n">
        <v>0.66</v>
      </c>
      <c r="V17" t="n">
        <v>0.9</v>
      </c>
      <c r="W17" t="n">
        <v>18.67</v>
      </c>
      <c r="X17" t="n">
        <v>3.08</v>
      </c>
      <c r="Y17" t="n">
        <v>0.5</v>
      </c>
      <c r="Z17" t="n">
        <v>10</v>
      </c>
      <c r="AA17" t="n">
        <v>3575.71002469358</v>
      </c>
      <c r="AB17" t="n">
        <v>4892.444204978947</v>
      </c>
      <c r="AC17" t="n">
        <v>4425.516196644138</v>
      </c>
      <c r="AD17" t="n">
        <v>3575710.02469358</v>
      </c>
      <c r="AE17" t="n">
        <v>4892444.204978947</v>
      </c>
      <c r="AF17" t="n">
        <v>2.713066309369976e-06</v>
      </c>
      <c r="AG17" t="n">
        <v>60</v>
      </c>
      <c r="AH17" t="n">
        <v>4425516.196644139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136.65</v>
      </c>
      <c r="G18" t="n">
        <v>126.14</v>
      </c>
      <c r="H18" t="n">
        <v>1.43</v>
      </c>
      <c r="I18" t="n">
        <v>65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1460.27</v>
      </c>
      <c r="Q18" t="n">
        <v>5881.48</v>
      </c>
      <c r="R18" t="n">
        <v>341</v>
      </c>
      <c r="S18" t="n">
        <v>228.93</v>
      </c>
      <c r="T18" t="n">
        <v>49616.42</v>
      </c>
      <c r="U18" t="n">
        <v>0.67</v>
      </c>
      <c r="V18" t="n">
        <v>0.9</v>
      </c>
      <c r="W18" t="n">
        <v>18.73</v>
      </c>
      <c r="X18" t="n">
        <v>2.99</v>
      </c>
      <c r="Y18" t="n">
        <v>0.5</v>
      </c>
      <c r="Z18" t="n">
        <v>10</v>
      </c>
      <c r="AA18" t="n">
        <v>3534.060588842754</v>
      </c>
      <c r="AB18" t="n">
        <v>4835.457609404413</v>
      </c>
      <c r="AC18" t="n">
        <v>4373.968321770051</v>
      </c>
      <c r="AD18" t="n">
        <v>3534060.588842754</v>
      </c>
      <c r="AE18" t="n">
        <v>4835457.609404413</v>
      </c>
      <c r="AF18" t="n">
        <v>2.716911903004802e-06</v>
      </c>
      <c r="AG18" t="n">
        <v>59</v>
      </c>
      <c r="AH18" t="n">
        <v>4373968.321770051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136.62</v>
      </c>
      <c r="G19" t="n">
        <v>128.08</v>
      </c>
      <c r="H19" t="n">
        <v>1.51</v>
      </c>
      <c r="I19" t="n">
        <v>64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1464.92</v>
      </c>
      <c r="Q19" t="n">
        <v>5881.53</v>
      </c>
      <c r="R19" t="n">
        <v>339.75</v>
      </c>
      <c r="S19" t="n">
        <v>228.93</v>
      </c>
      <c r="T19" t="n">
        <v>48992.88</v>
      </c>
      <c r="U19" t="n">
        <v>0.67</v>
      </c>
      <c r="V19" t="n">
        <v>0.9</v>
      </c>
      <c r="W19" t="n">
        <v>18.73</v>
      </c>
      <c r="X19" t="n">
        <v>2.96</v>
      </c>
      <c r="Y19" t="n">
        <v>0.5</v>
      </c>
      <c r="Z19" t="n">
        <v>10</v>
      </c>
      <c r="AA19" t="n">
        <v>3537.865513569823</v>
      </c>
      <c r="AB19" t="n">
        <v>4840.66367527742</v>
      </c>
      <c r="AC19" t="n">
        <v>4378.677528022899</v>
      </c>
      <c r="AD19" t="n">
        <v>3537865.513569823</v>
      </c>
      <c r="AE19" t="n">
        <v>4840663.67527742</v>
      </c>
      <c r="AF19" t="n">
        <v>2.718450140458733e-06</v>
      </c>
      <c r="AG19" t="n">
        <v>59</v>
      </c>
      <c r="AH19" t="n">
        <v>4378677.528022898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0.7073</v>
      </c>
      <c r="E20" t="n">
        <v>141.39</v>
      </c>
      <c r="F20" t="n">
        <v>136.58</v>
      </c>
      <c r="G20" t="n">
        <v>130.07</v>
      </c>
      <c r="H20" t="n">
        <v>1.58</v>
      </c>
      <c r="I20" t="n">
        <v>63</v>
      </c>
      <c r="J20" t="n">
        <v>213.87</v>
      </c>
      <c r="K20" t="n">
        <v>53.44</v>
      </c>
      <c r="L20" t="n">
        <v>19</v>
      </c>
      <c r="M20" t="n">
        <v>1</v>
      </c>
      <c r="N20" t="n">
        <v>46.44</v>
      </c>
      <c r="O20" t="n">
        <v>26611.98</v>
      </c>
      <c r="P20" t="n">
        <v>1471.37</v>
      </c>
      <c r="Q20" t="n">
        <v>5881.49</v>
      </c>
      <c r="R20" t="n">
        <v>338.19</v>
      </c>
      <c r="S20" t="n">
        <v>228.93</v>
      </c>
      <c r="T20" t="n">
        <v>48222.34</v>
      </c>
      <c r="U20" t="n">
        <v>0.68</v>
      </c>
      <c r="V20" t="n">
        <v>0.9</v>
      </c>
      <c r="W20" t="n">
        <v>18.73</v>
      </c>
      <c r="X20" t="n">
        <v>2.92</v>
      </c>
      <c r="Y20" t="n">
        <v>0.5</v>
      </c>
      <c r="Z20" t="n">
        <v>10</v>
      </c>
      <c r="AA20" t="n">
        <v>3543.797827282211</v>
      </c>
      <c r="AB20" t="n">
        <v>4848.780528613921</v>
      </c>
      <c r="AC20" t="n">
        <v>4386.019720269039</v>
      </c>
      <c r="AD20" t="n">
        <v>3543797.827282211</v>
      </c>
      <c r="AE20" t="n">
        <v>4848780.528613921</v>
      </c>
      <c r="AF20" t="n">
        <v>2.719988377912663e-06</v>
      </c>
      <c r="AG20" t="n">
        <v>59</v>
      </c>
      <c r="AH20" t="n">
        <v>4386019.720269038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0.7073</v>
      </c>
      <c r="E21" t="n">
        <v>141.38</v>
      </c>
      <c r="F21" t="n">
        <v>136.57</v>
      </c>
      <c r="G21" t="n">
        <v>130.07</v>
      </c>
      <c r="H21" t="n">
        <v>1.65</v>
      </c>
      <c r="I21" t="n">
        <v>63</v>
      </c>
      <c r="J21" t="n">
        <v>215.5</v>
      </c>
      <c r="K21" t="n">
        <v>53.44</v>
      </c>
      <c r="L21" t="n">
        <v>20</v>
      </c>
      <c r="M21" t="n">
        <v>0</v>
      </c>
      <c r="N21" t="n">
        <v>47.07</v>
      </c>
      <c r="O21" t="n">
        <v>26812.71</v>
      </c>
      <c r="P21" t="n">
        <v>1481.88</v>
      </c>
      <c r="Q21" t="n">
        <v>5881.49</v>
      </c>
      <c r="R21" t="n">
        <v>338.16</v>
      </c>
      <c r="S21" t="n">
        <v>228.93</v>
      </c>
      <c r="T21" t="n">
        <v>48206.84</v>
      </c>
      <c r="U21" t="n">
        <v>0.68</v>
      </c>
      <c r="V21" t="n">
        <v>0.9</v>
      </c>
      <c r="W21" t="n">
        <v>18.73</v>
      </c>
      <c r="X21" t="n">
        <v>2.91</v>
      </c>
      <c r="Y21" t="n">
        <v>0.5</v>
      </c>
      <c r="Z21" t="n">
        <v>10</v>
      </c>
      <c r="AA21" t="n">
        <v>3556.651863233028</v>
      </c>
      <c r="AB21" t="n">
        <v>4866.367987681873</v>
      </c>
      <c r="AC21" t="n">
        <v>4401.928656927698</v>
      </c>
      <c r="AD21" t="n">
        <v>3556651.863233028</v>
      </c>
      <c r="AE21" t="n">
        <v>4866367.987681873</v>
      </c>
      <c r="AF21" t="n">
        <v>2.719988377912663e-06</v>
      </c>
      <c r="AG21" t="n">
        <v>59</v>
      </c>
      <c r="AH21" t="n">
        <v>4401928.656927698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0.4113</v>
      </c>
      <c r="E2" t="n">
        <v>243.13</v>
      </c>
      <c r="F2" t="n">
        <v>205.6</v>
      </c>
      <c r="G2" t="n">
        <v>8.31</v>
      </c>
      <c r="H2" t="n">
        <v>0.15</v>
      </c>
      <c r="I2" t="n">
        <v>1484</v>
      </c>
      <c r="J2" t="n">
        <v>116.05</v>
      </c>
      <c r="K2" t="n">
        <v>43.4</v>
      </c>
      <c r="L2" t="n">
        <v>1</v>
      </c>
      <c r="M2" t="n">
        <v>1482</v>
      </c>
      <c r="N2" t="n">
        <v>16.65</v>
      </c>
      <c r="O2" t="n">
        <v>14546.17</v>
      </c>
      <c r="P2" t="n">
        <v>2032.13</v>
      </c>
      <c r="Q2" t="n">
        <v>5882.93</v>
      </c>
      <c r="R2" t="n">
        <v>2685.62</v>
      </c>
      <c r="S2" t="n">
        <v>228.93</v>
      </c>
      <c r="T2" t="n">
        <v>1214831.88</v>
      </c>
      <c r="U2" t="n">
        <v>0.09</v>
      </c>
      <c r="V2" t="n">
        <v>0.6</v>
      </c>
      <c r="W2" t="n">
        <v>20.93</v>
      </c>
      <c r="X2" t="n">
        <v>71.91</v>
      </c>
      <c r="Y2" t="n">
        <v>0.5</v>
      </c>
      <c r="Z2" t="n">
        <v>10</v>
      </c>
      <c r="AA2" t="n">
        <v>7671.447041865616</v>
      </c>
      <c r="AB2" t="n">
        <v>10496.4122830387</v>
      </c>
      <c r="AC2" t="n">
        <v>9494.649426552252</v>
      </c>
      <c r="AD2" t="n">
        <v>7671447.041865615</v>
      </c>
      <c r="AE2" t="n">
        <v>10496412.2830387</v>
      </c>
      <c r="AF2" t="n">
        <v>1.971813792783651e-06</v>
      </c>
      <c r="AG2" t="n">
        <v>102</v>
      </c>
      <c r="AH2" t="n">
        <v>9494649.426552253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0.5721000000000001</v>
      </c>
      <c r="E3" t="n">
        <v>174.79</v>
      </c>
      <c r="F3" t="n">
        <v>159.47</v>
      </c>
      <c r="G3" t="n">
        <v>17.27</v>
      </c>
      <c r="H3" t="n">
        <v>0.3</v>
      </c>
      <c r="I3" t="n">
        <v>554</v>
      </c>
      <c r="J3" t="n">
        <v>117.34</v>
      </c>
      <c r="K3" t="n">
        <v>43.4</v>
      </c>
      <c r="L3" t="n">
        <v>2</v>
      </c>
      <c r="M3" t="n">
        <v>552</v>
      </c>
      <c r="N3" t="n">
        <v>16.94</v>
      </c>
      <c r="O3" t="n">
        <v>14705.49</v>
      </c>
      <c r="P3" t="n">
        <v>1533.07</v>
      </c>
      <c r="Q3" t="n">
        <v>5881.97</v>
      </c>
      <c r="R3" t="n">
        <v>1116.05</v>
      </c>
      <c r="S3" t="n">
        <v>228.93</v>
      </c>
      <c r="T3" t="n">
        <v>434695.82</v>
      </c>
      <c r="U3" t="n">
        <v>0.21</v>
      </c>
      <c r="V3" t="n">
        <v>0.77</v>
      </c>
      <c r="W3" t="n">
        <v>19.46</v>
      </c>
      <c r="X3" t="n">
        <v>25.8</v>
      </c>
      <c r="Y3" t="n">
        <v>0.5</v>
      </c>
      <c r="Z3" t="n">
        <v>10</v>
      </c>
      <c r="AA3" t="n">
        <v>4367.658204048646</v>
      </c>
      <c r="AB3" t="n">
        <v>5976.022642260462</v>
      </c>
      <c r="AC3" t="n">
        <v>5405.679428683354</v>
      </c>
      <c r="AD3" t="n">
        <v>4367658.204048646</v>
      </c>
      <c r="AE3" t="n">
        <v>5976022.642260462</v>
      </c>
      <c r="AF3" t="n">
        <v>2.742705253711469e-06</v>
      </c>
      <c r="AG3" t="n">
        <v>73</v>
      </c>
      <c r="AH3" t="n">
        <v>5405679.428683354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0.6283</v>
      </c>
      <c r="E4" t="n">
        <v>159.15</v>
      </c>
      <c r="F4" t="n">
        <v>149.08</v>
      </c>
      <c r="G4" t="n">
        <v>26.78</v>
      </c>
      <c r="H4" t="n">
        <v>0.45</v>
      </c>
      <c r="I4" t="n">
        <v>334</v>
      </c>
      <c r="J4" t="n">
        <v>118.63</v>
      </c>
      <c r="K4" t="n">
        <v>43.4</v>
      </c>
      <c r="L4" t="n">
        <v>3</v>
      </c>
      <c r="M4" t="n">
        <v>332</v>
      </c>
      <c r="N4" t="n">
        <v>17.23</v>
      </c>
      <c r="O4" t="n">
        <v>14865.24</v>
      </c>
      <c r="P4" t="n">
        <v>1388.96</v>
      </c>
      <c r="Q4" t="n">
        <v>5881.89</v>
      </c>
      <c r="R4" t="n">
        <v>763.53</v>
      </c>
      <c r="S4" t="n">
        <v>228.93</v>
      </c>
      <c r="T4" t="n">
        <v>259535.26</v>
      </c>
      <c r="U4" t="n">
        <v>0.3</v>
      </c>
      <c r="V4" t="n">
        <v>0.82</v>
      </c>
      <c r="W4" t="n">
        <v>19.12</v>
      </c>
      <c r="X4" t="n">
        <v>15.42</v>
      </c>
      <c r="Y4" t="n">
        <v>0.5</v>
      </c>
      <c r="Z4" t="n">
        <v>10</v>
      </c>
      <c r="AA4" t="n">
        <v>3703.466942394644</v>
      </c>
      <c r="AB4" t="n">
        <v>5067.246856014976</v>
      </c>
      <c r="AC4" t="n">
        <v>4583.635928002344</v>
      </c>
      <c r="AD4" t="n">
        <v>3703466.942394644</v>
      </c>
      <c r="AE4" t="n">
        <v>5067246.856014976</v>
      </c>
      <c r="AF4" t="n">
        <v>3.01213373694619e-06</v>
      </c>
      <c r="AG4" t="n">
        <v>67</v>
      </c>
      <c r="AH4" t="n">
        <v>4583635.928002344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0.6573</v>
      </c>
      <c r="E5" t="n">
        <v>152.13</v>
      </c>
      <c r="F5" t="n">
        <v>144.43</v>
      </c>
      <c r="G5" t="n">
        <v>36.88</v>
      </c>
      <c r="H5" t="n">
        <v>0.59</v>
      </c>
      <c r="I5" t="n">
        <v>235</v>
      </c>
      <c r="J5" t="n">
        <v>119.93</v>
      </c>
      <c r="K5" t="n">
        <v>43.4</v>
      </c>
      <c r="L5" t="n">
        <v>4</v>
      </c>
      <c r="M5" t="n">
        <v>233</v>
      </c>
      <c r="N5" t="n">
        <v>17.53</v>
      </c>
      <c r="O5" t="n">
        <v>15025.44</v>
      </c>
      <c r="P5" t="n">
        <v>1303.16</v>
      </c>
      <c r="Q5" t="n">
        <v>5881.74</v>
      </c>
      <c r="R5" t="n">
        <v>606.61</v>
      </c>
      <c r="S5" t="n">
        <v>228.93</v>
      </c>
      <c r="T5" t="n">
        <v>181568.51</v>
      </c>
      <c r="U5" t="n">
        <v>0.38</v>
      </c>
      <c r="V5" t="n">
        <v>0.85</v>
      </c>
      <c r="W5" t="n">
        <v>18.94</v>
      </c>
      <c r="X5" t="n">
        <v>10.77</v>
      </c>
      <c r="Y5" t="n">
        <v>0.5</v>
      </c>
      <c r="Z5" t="n">
        <v>10</v>
      </c>
      <c r="AA5" t="n">
        <v>3392.241932689627</v>
      </c>
      <c r="AB5" t="n">
        <v>4641.415067458154</v>
      </c>
      <c r="AC5" t="n">
        <v>4198.444927686734</v>
      </c>
      <c r="AD5" t="n">
        <v>3392241.932689628</v>
      </c>
      <c r="AE5" t="n">
        <v>4641415.067458155</v>
      </c>
      <c r="AF5" t="n">
        <v>3.151162669576207e-06</v>
      </c>
      <c r="AG5" t="n">
        <v>64</v>
      </c>
      <c r="AH5" t="n">
        <v>4198444.927686733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0.675</v>
      </c>
      <c r="E6" t="n">
        <v>148.15</v>
      </c>
      <c r="F6" t="n">
        <v>141.81</v>
      </c>
      <c r="G6" t="n">
        <v>47.8</v>
      </c>
      <c r="H6" t="n">
        <v>0.73</v>
      </c>
      <c r="I6" t="n">
        <v>178</v>
      </c>
      <c r="J6" t="n">
        <v>121.23</v>
      </c>
      <c r="K6" t="n">
        <v>43.4</v>
      </c>
      <c r="L6" t="n">
        <v>5</v>
      </c>
      <c r="M6" t="n">
        <v>176</v>
      </c>
      <c r="N6" t="n">
        <v>17.83</v>
      </c>
      <c r="O6" t="n">
        <v>15186.08</v>
      </c>
      <c r="P6" t="n">
        <v>1230.78</v>
      </c>
      <c r="Q6" t="n">
        <v>5881.7</v>
      </c>
      <c r="R6" t="n">
        <v>518.84</v>
      </c>
      <c r="S6" t="n">
        <v>228.93</v>
      </c>
      <c r="T6" t="n">
        <v>137972.39</v>
      </c>
      <c r="U6" t="n">
        <v>0.44</v>
      </c>
      <c r="V6" t="n">
        <v>0.86</v>
      </c>
      <c r="W6" t="n">
        <v>18.82</v>
      </c>
      <c r="X6" t="n">
        <v>8.15</v>
      </c>
      <c r="Y6" t="n">
        <v>0.5</v>
      </c>
      <c r="Z6" t="n">
        <v>10</v>
      </c>
      <c r="AA6" t="n">
        <v>3188.313445338521</v>
      </c>
      <c r="AB6" t="n">
        <v>4362.391114374446</v>
      </c>
      <c r="AC6" t="n">
        <v>3946.050629072768</v>
      </c>
      <c r="AD6" t="n">
        <v>3188313.445338522</v>
      </c>
      <c r="AE6" t="n">
        <v>4362391.114374447</v>
      </c>
      <c r="AF6" t="n">
        <v>3.236018259491769e-06</v>
      </c>
      <c r="AG6" t="n">
        <v>62</v>
      </c>
      <c r="AH6" t="n">
        <v>3946050.629072768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0.6870000000000001</v>
      </c>
      <c r="E7" t="n">
        <v>145.56</v>
      </c>
      <c r="F7" t="n">
        <v>140.11</v>
      </c>
      <c r="G7" t="n">
        <v>59.62</v>
      </c>
      <c r="H7" t="n">
        <v>0.86</v>
      </c>
      <c r="I7" t="n">
        <v>141</v>
      </c>
      <c r="J7" t="n">
        <v>122.54</v>
      </c>
      <c r="K7" t="n">
        <v>43.4</v>
      </c>
      <c r="L7" t="n">
        <v>6</v>
      </c>
      <c r="M7" t="n">
        <v>139</v>
      </c>
      <c r="N7" t="n">
        <v>18.14</v>
      </c>
      <c r="O7" t="n">
        <v>15347.16</v>
      </c>
      <c r="P7" t="n">
        <v>1166.17</v>
      </c>
      <c r="Q7" t="n">
        <v>5881.61</v>
      </c>
      <c r="R7" t="n">
        <v>459.46</v>
      </c>
      <c r="S7" t="n">
        <v>228.93</v>
      </c>
      <c r="T7" t="n">
        <v>108465.1</v>
      </c>
      <c r="U7" t="n">
        <v>0.5</v>
      </c>
      <c r="V7" t="n">
        <v>0.87</v>
      </c>
      <c r="W7" t="n">
        <v>18.81</v>
      </c>
      <c r="X7" t="n">
        <v>6.45</v>
      </c>
      <c r="Y7" t="n">
        <v>0.5</v>
      </c>
      <c r="Z7" t="n">
        <v>10</v>
      </c>
      <c r="AA7" t="n">
        <v>3039.730202085413</v>
      </c>
      <c r="AB7" t="n">
        <v>4159.092965925471</v>
      </c>
      <c r="AC7" t="n">
        <v>3762.154970581026</v>
      </c>
      <c r="AD7" t="n">
        <v>3039730.202085413</v>
      </c>
      <c r="AE7" t="n">
        <v>4159092.965925471</v>
      </c>
      <c r="AF7" t="n">
        <v>3.293547472993845e-06</v>
      </c>
      <c r="AG7" t="n">
        <v>61</v>
      </c>
      <c r="AH7" t="n">
        <v>3762154.970581026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0.6953</v>
      </c>
      <c r="E8" t="n">
        <v>143.82</v>
      </c>
      <c r="F8" t="n">
        <v>138.97</v>
      </c>
      <c r="G8" t="n">
        <v>71.88</v>
      </c>
      <c r="H8" t="n">
        <v>1</v>
      </c>
      <c r="I8" t="n">
        <v>116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1105.44</v>
      </c>
      <c r="Q8" t="n">
        <v>5881.68</v>
      </c>
      <c r="R8" t="n">
        <v>419.84</v>
      </c>
      <c r="S8" t="n">
        <v>228.93</v>
      </c>
      <c r="T8" t="n">
        <v>88779.42999999999</v>
      </c>
      <c r="U8" t="n">
        <v>0.55</v>
      </c>
      <c r="V8" t="n">
        <v>0.88</v>
      </c>
      <c r="W8" t="n">
        <v>18.8</v>
      </c>
      <c r="X8" t="n">
        <v>5.31</v>
      </c>
      <c r="Y8" t="n">
        <v>0.5</v>
      </c>
      <c r="Z8" t="n">
        <v>10</v>
      </c>
      <c r="AA8" t="n">
        <v>2916.957814175447</v>
      </c>
      <c r="AB8" t="n">
        <v>3991.110368451557</v>
      </c>
      <c r="AC8" t="n">
        <v>3610.204396444974</v>
      </c>
      <c r="AD8" t="n">
        <v>2916957.814175447</v>
      </c>
      <c r="AE8" t="n">
        <v>3991110.368451558</v>
      </c>
      <c r="AF8" t="n">
        <v>3.333338512332781e-06</v>
      </c>
      <c r="AG8" t="n">
        <v>60</v>
      </c>
      <c r="AH8" t="n">
        <v>3610204.396444974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0.6973</v>
      </c>
      <c r="E9" t="n">
        <v>143.41</v>
      </c>
      <c r="F9" t="n">
        <v>138.72</v>
      </c>
      <c r="G9" t="n">
        <v>76.36</v>
      </c>
      <c r="H9" t="n">
        <v>1.13</v>
      </c>
      <c r="I9" t="n">
        <v>109</v>
      </c>
      <c r="J9" t="n">
        <v>125.16</v>
      </c>
      <c r="K9" t="n">
        <v>43.4</v>
      </c>
      <c r="L9" t="n">
        <v>8</v>
      </c>
      <c r="M9" t="n">
        <v>11</v>
      </c>
      <c r="N9" t="n">
        <v>18.76</v>
      </c>
      <c r="O9" t="n">
        <v>15670.68</v>
      </c>
      <c r="P9" t="n">
        <v>1095.86</v>
      </c>
      <c r="Q9" t="n">
        <v>5881.69</v>
      </c>
      <c r="R9" t="n">
        <v>409.42</v>
      </c>
      <c r="S9" t="n">
        <v>228.93</v>
      </c>
      <c r="T9" t="n">
        <v>83605.64</v>
      </c>
      <c r="U9" t="n">
        <v>0.5600000000000001</v>
      </c>
      <c r="V9" t="n">
        <v>0.88</v>
      </c>
      <c r="W9" t="n">
        <v>18.85</v>
      </c>
      <c r="X9" t="n">
        <v>5.06</v>
      </c>
      <c r="Y9" t="n">
        <v>0.5</v>
      </c>
      <c r="Z9" t="n">
        <v>10</v>
      </c>
      <c r="AA9" t="n">
        <v>2896.574702403754</v>
      </c>
      <c r="AB9" t="n">
        <v>3963.221295686099</v>
      </c>
      <c r="AC9" t="n">
        <v>3584.977017641692</v>
      </c>
      <c r="AD9" t="n">
        <v>2896574.702403754</v>
      </c>
      <c r="AE9" t="n">
        <v>3963221.295686099</v>
      </c>
      <c r="AF9" t="n">
        <v>3.342926714583127e-06</v>
      </c>
      <c r="AG9" t="n">
        <v>60</v>
      </c>
      <c r="AH9" t="n">
        <v>3584977.017641692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0.6975</v>
      </c>
      <c r="E10" t="n">
        <v>143.37</v>
      </c>
      <c r="F10" t="n">
        <v>138.7</v>
      </c>
      <c r="G10" t="n">
        <v>77.06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</v>
      </c>
      <c r="N10" t="n">
        <v>19.08</v>
      </c>
      <c r="O10" t="n">
        <v>15833.12</v>
      </c>
      <c r="P10" t="n">
        <v>1103.59</v>
      </c>
      <c r="Q10" t="n">
        <v>5881.65</v>
      </c>
      <c r="R10" t="n">
        <v>408.16</v>
      </c>
      <c r="S10" t="n">
        <v>228.93</v>
      </c>
      <c r="T10" t="n">
        <v>82979.3</v>
      </c>
      <c r="U10" t="n">
        <v>0.5600000000000001</v>
      </c>
      <c r="V10" t="n">
        <v>0.88</v>
      </c>
      <c r="W10" t="n">
        <v>18.87</v>
      </c>
      <c r="X10" t="n">
        <v>5.05</v>
      </c>
      <c r="Y10" t="n">
        <v>0.5</v>
      </c>
      <c r="Z10" t="n">
        <v>10</v>
      </c>
      <c r="AA10" t="n">
        <v>2905.422586560636</v>
      </c>
      <c r="AB10" t="n">
        <v>3975.327361130644</v>
      </c>
      <c r="AC10" t="n">
        <v>3595.927697191179</v>
      </c>
      <c r="AD10" t="n">
        <v>2905422.586560636</v>
      </c>
      <c r="AE10" t="n">
        <v>3975327.361130644</v>
      </c>
      <c r="AF10" t="n">
        <v>3.343885534808161e-06</v>
      </c>
      <c r="AG10" t="n">
        <v>60</v>
      </c>
      <c r="AH10" t="n">
        <v>3595927.697191179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0.6975</v>
      </c>
      <c r="E11" t="n">
        <v>143.37</v>
      </c>
      <c r="F11" t="n">
        <v>138.71</v>
      </c>
      <c r="G11" t="n">
        <v>77.06</v>
      </c>
      <c r="H11" t="n">
        <v>1.38</v>
      </c>
      <c r="I11" t="n">
        <v>108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1114.14</v>
      </c>
      <c r="Q11" t="n">
        <v>5881.57</v>
      </c>
      <c r="R11" t="n">
        <v>408.25</v>
      </c>
      <c r="S11" t="n">
        <v>228.93</v>
      </c>
      <c r="T11" t="n">
        <v>83024.78999999999</v>
      </c>
      <c r="U11" t="n">
        <v>0.5600000000000001</v>
      </c>
      <c r="V11" t="n">
        <v>0.88</v>
      </c>
      <c r="W11" t="n">
        <v>18.87</v>
      </c>
      <c r="X11" t="n">
        <v>5.05</v>
      </c>
      <c r="Y11" t="n">
        <v>0.5</v>
      </c>
      <c r="Z11" t="n">
        <v>10</v>
      </c>
      <c r="AA11" t="n">
        <v>2918.660987210576</v>
      </c>
      <c r="AB11" t="n">
        <v>3993.44072493691</v>
      </c>
      <c r="AC11" t="n">
        <v>3612.312346978039</v>
      </c>
      <c r="AD11" t="n">
        <v>2918660.987210575</v>
      </c>
      <c r="AE11" t="n">
        <v>3993440.72493691</v>
      </c>
      <c r="AF11" t="n">
        <v>3.343885534808161e-06</v>
      </c>
      <c r="AG11" t="n">
        <v>60</v>
      </c>
      <c r="AH11" t="n">
        <v>3612312.346978039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0.4749</v>
      </c>
      <c r="E2" t="n">
        <v>210.58</v>
      </c>
      <c r="F2" t="n">
        <v>187.41</v>
      </c>
      <c r="G2" t="n">
        <v>10</v>
      </c>
      <c r="H2" t="n">
        <v>0.2</v>
      </c>
      <c r="I2" t="n">
        <v>1124</v>
      </c>
      <c r="J2" t="n">
        <v>89.87</v>
      </c>
      <c r="K2" t="n">
        <v>37.55</v>
      </c>
      <c r="L2" t="n">
        <v>1</v>
      </c>
      <c r="M2" t="n">
        <v>1122</v>
      </c>
      <c r="N2" t="n">
        <v>11.32</v>
      </c>
      <c r="O2" t="n">
        <v>11317.98</v>
      </c>
      <c r="P2" t="n">
        <v>1544.48</v>
      </c>
      <c r="Q2" t="n">
        <v>5882.88</v>
      </c>
      <c r="R2" t="n">
        <v>2064.59</v>
      </c>
      <c r="S2" t="n">
        <v>228.93</v>
      </c>
      <c r="T2" t="n">
        <v>906114.21</v>
      </c>
      <c r="U2" t="n">
        <v>0.11</v>
      </c>
      <c r="V2" t="n">
        <v>0.65</v>
      </c>
      <c r="W2" t="n">
        <v>20.41</v>
      </c>
      <c r="X2" t="n">
        <v>53.73</v>
      </c>
      <c r="Y2" t="n">
        <v>0.5</v>
      </c>
      <c r="Z2" t="n">
        <v>10</v>
      </c>
      <c r="AA2" t="n">
        <v>5326.245999450372</v>
      </c>
      <c r="AB2" t="n">
        <v>7287.60475383804</v>
      </c>
      <c r="AC2" t="n">
        <v>6592.085984348974</v>
      </c>
      <c r="AD2" t="n">
        <v>5326245.999450373</v>
      </c>
      <c r="AE2" t="n">
        <v>7287604.75383804</v>
      </c>
      <c r="AF2" t="n">
        <v>2.588786555232113e-06</v>
      </c>
      <c r="AG2" t="n">
        <v>88</v>
      </c>
      <c r="AH2" t="n">
        <v>6592085.984348974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0.6093</v>
      </c>
      <c r="E3" t="n">
        <v>164.13</v>
      </c>
      <c r="F3" t="n">
        <v>153.94</v>
      </c>
      <c r="G3" t="n">
        <v>21.14</v>
      </c>
      <c r="H3" t="n">
        <v>0.39</v>
      </c>
      <c r="I3" t="n">
        <v>437</v>
      </c>
      <c r="J3" t="n">
        <v>91.09999999999999</v>
      </c>
      <c r="K3" t="n">
        <v>37.55</v>
      </c>
      <c r="L3" t="n">
        <v>2</v>
      </c>
      <c r="M3" t="n">
        <v>435</v>
      </c>
      <c r="N3" t="n">
        <v>11.54</v>
      </c>
      <c r="O3" t="n">
        <v>11468.97</v>
      </c>
      <c r="P3" t="n">
        <v>1210.75</v>
      </c>
      <c r="Q3" t="n">
        <v>5881.8</v>
      </c>
      <c r="R3" t="n">
        <v>928.3099999999999</v>
      </c>
      <c r="S3" t="n">
        <v>228.93</v>
      </c>
      <c r="T3" t="n">
        <v>341412.31</v>
      </c>
      <c r="U3" t="n">
        <v>0.25</v>
      </c>
      <c r="V3" t="n">
        <v>0.8</v>
      </c>
      <c r="W3" t="n">
        <v>19.28</v>
      </c>
      <c r="X3" t="n">
        <v>20.27</v>
      </c>
      <c r="Y3" t="n">
        <v>0.5</v>
      </c>
      <c r="Z3" t="n">
        <v>10</v>
      </c>
      <c r="AA3" t="n">
        <v>3447.841273453864</v>
      </c>
      <c r="AB3" t="n">
        <v>4717.488538361587</v>
      </c>
      <c r="AC3" t="n">
        <v>4267.258053296927</v>
      </c>
      <c r="AD3" t="n">
        <v>3447841.273453864</v>
      </c>
      <c r="AE3" t="n">
        <v>4717488.538361587</v>
      </c>
      <c r="AF3" t="n">
        <v>3.321431139403931e-06</v>
      </c>
      <c r="AG3" t="n">
        <v>69</v>
      </c>
      <c r="AH3" t="n">
        <v>4267258.053296926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0.6556999999999999</v>
      </c>
      <c r="E4" t="n">
        <v>152.52</v>
      </c>
      <c r="F4" t="n">
        <v>145.65</v>
      </c>
      <c r="G4" t="n">
        <v>33.48</v>
      </c>
      <c r="H4" t="n">
        <v>0.57</v>
      </c>
      <c r="I4" t="n">
        <v>261</v>
      </c>
      <c r="J4" t="n">
        <v>92.31999999999999</v>
      </c>
      <c r="K4" t="n">
        <v>37.55</v>
      </c>
      <c r="L4" t="n">
        <v>3</v>
      </c>
      <c r="M4" t="n">
        <v>259</v>
      </c>
      <c r="N4" t="n">
        <v>11.77</v>
      </c>
      <c r="O4" t="n">
        <v>11620.34</v>
      </c>
      <c r="P4" t="n">
        <v>1084.79</v>
      </c>
      <c r="Q4" t="n">
        <v>5881.74</v>
      </c>
      <c r="R4" t="n">
        <v>648.0599999999999</v>
      </c>
      <c r="S4" t="n">
        <v>228.93</v>
      </c>
      <c r="T4" t="n">
        <v>202164.48</v>
      </c>
      <c r="U4" t="n">
        <v>0.35</v>
      </c>
      <c r="V4" t="n">
        <v>0.84</v>
      </c>
      <c r="W4" t="n">
        <v>18.98</v>
      </c>
      <c r="X4" t="n">
        <v>11.99</v>
      </c>
      <c r="Y4" t="n">
        <v>0.5</v>
      </c>
      <c r="Z4" t="n">
        <v>10</v>
      </c>
      <c r="AA4" t="n">
        <v>2982.438998568662</v>
      </c>
      <c r="AB4" t="n">
        <v>4080.70461376433</v>
      </c>
      <c r="AC4" t="n">
        <v>3691.247892731405</v>
      </c>
      <c r="AD4" t="n">
        <v>2982438.998568662</v>
      </c>
      <c r="AE4" t="n">
        <v>4080704.61376433</v>
      </c>
      <c r="AF4" t="n">
        <v>3.574367960129915e-06</v>
      </c>
      <c r="AG4" t="n">
        <v>64</v>
      </c>
      <c r="AH4" t="n">
        <v>3691247.892731404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0.6793</v>
      </c>
      <c r="E5" t="n">
        <v>147.21</v>
      </c>
      <c r="F5" t="n">
        <v>141.89</v>
      </c>
      <c r="G5" t="n">
        <v>47.56</v>
      </c>
      <c r="H5" t="n">
        <v>0.75</v>
      </c>
      <c r="I5" t="n">
        <v>179</v>
      </c>
      <c r="J5" t="n">
        <v>93.55</v>
      </c>
      <c r="K5" t="n">
        <v>37.55</v>
      </c>
      <c r="L5" t="n">
        <v>4</v>
      </c>
      <c r="M5" t="n">
        <v>168</v>
      </c>
      <c r="N5" t="n">
        <v>12</v>
      </c>
      <c r="O5" t="n">
        <v>11772.07</v>
      </c>
      <c r="P5" t="n">
        <v>990.36</v>
      </c>
      <c r="Q5" t="n">
        <v>5881.67</v>
      </c>
      <c r="R5" t="n">
        <v>520.37</v>
      </c>
      <c r="S5" t="n">
        <v>228.93</v>
      </c>
      <c r="T5" t="n">
        <v>138731.05</v>
      </c>
      <c r="U5" t="n">
        <v>0.44</v>
      </c>
      <c r="V5" t="n">
        <v>0.86</v>
      </c>
      <c r="W5" t="n">
        <v>18.85</v>
      </c>
      <c r="X5" t="n">
        <v>8.23</v>
      </c>
      <c r="Y5" t="n">
        <v>0.5</v>
      </c>
      <c r="Z5" t="n">
        <v>10</v>
      </c>
      <c r="AA5" t="n">
        <v>2736.690915161076</v>
      </c>
      <c r="AB5" t="n">
        <v>3744.461244405776</v>
      </c>
      <c r="AC5" t="n">
        <v>3387.095118623912</v>
      </c>
      <c r="AD5" t="n">
        <v>2736690.915161076</v>
      </c>
      <c r="AE5" t="n">
        <v>3744461.244405776</v>
      </c>
      <c r="AF5" t="n">
        <v>3.703016860326752e-06</v>
      </c>
      <c r="AG5" t="n">
        <v>62</v>
      </c>
      <c r="AH5" t="n">
        <v>3387095.118623912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0.6877</v>
      </c>
      <c r="E6" t="n">
        <v>145.42</v>
      </c>
      <c r="F6" t="n">
        <v>140.64</v>
      </c>
      <c r="G6" t="n">
        <v>56.26</v>
      </c>
      <c r="H6" t="n">
        <v>0.93</v>
      </c>
      <c r="I6" t="n">
        <v>150</v>
      </c>
      <c r="J6" t="n">
        <v>94.79000000000001</v>
      </c>
      <c r="K6" t="n">
        <v>37.55</v>
      </c>
      <c r="L6" t="n">
        <v>5</v>
      </c>
      <c r="M6" t="n">
        <v>20</v>
      </c>
      <c r="N6" t="n">
        <v>12.23</v>
      </c>
      <c r="O6" t="n">
        <v>11924.18</v>
      </c>
      <c r="P6" t="n">
        <v>946.9</v>
      </c>
      <c r="Q6" t="n">
        <v>5881.65</v>
      </c>
      <c r="R6" t="n">
        <v>472.16</v>
      </c>
      <c r="S6" t="n">
        <v>228.93</v>
      </c>
      <c r="T6" t="n">
        <v>114770.34</v>
      </c>
      <c r="U6" t="n">
        <v>0.48</v>
      </c>
      <c r="V6" t="n">
        <v>0.87</v>
      </c>
      <c r="W6" t="n">
        <v>18.98</v>
      </c>
      <c r="X6" t="n">
        <v>6.99</v>
      </c>
      <c r="Y6" t="n">
        <v>0.5</v>
      </c>
      <c r="Z6" t="n">
        <v>10</v>
      </c>
      <c r="AA6" t="n">
        <v>2638.307829143534</v>
      </c>
      <c r="AB6" t="n">
        <v>3609.84916576114</v>
      </c>
      <c r="AC6" t="n">
        <v>3265.330227835885</v>
      </c>
      <c r="AD6" t="n">
        <v>2638307.829143534</v>
      </c>
      <c r="AE6" t="n">
        <v>3609849.16576114</v>
      </c>
      <c r="AF6" t="n">
        <v>3.748807146837491e-06</v>
      </c>
      <c r="AG6" t="n">
        <v>61</v>
      </c>
      <c r="AH6" t="n">
        <v>3265330.227835885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0.6883</v>
      </c>
      <c r="E7" t="n">
        <v>145.29</v>
      </c>
      <c r="F7" t="n">
        <v>140.56</v>
      </c>
      <c r="G7" t="n">
        <v>56.98</v>
      </c>
      <c r="H7" t="n">
        <v>1.1</v>
      </c>
      <c r="I7" t="n">
        <v>148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955.35</v>
      </c>
      <c r="Q7" t="n">
        <v>5881.87</v>
      </c>
      <c r="R7" t="n">
        <v>468.29</v>
      </c>
      <c r="S7" t="n">
        <v>228.93</v>
      </c>
      <c r="T7" t="n">
        <v>112847.32</v>
      </c>
      <c r="U7" t="n">
        <v>0.49</v>
      </c>
      <c r="V7" t="n">
        <v>0.87</v>
      </c>
      <c r="W7" t="n">
        <v>19</v>
      </c>
      <c r="X7" t="n">
        <v>6.9</v>
      </c>
      <c r="Y7" t="n">
        <v>0.5</v>
      </c>
      <c r="Z7" t="n">
        <v>10</v>
      </c>
      <c r="AA7" t="n">
        <v>2646.715218744919</v>
      </c>
      <c r="AB7" t="n">
        <v>3621.352527121606</v>
      </c>
      <c r="AC7" t="n">
        <v>3275.735724533178</v>
      </c>
      <c r="AD7" t="n">
        <v>2646715.218744919</v>
      </c>
      <c r="AE7" t="n">
        <v>3621352.527121606</v>
      </c>
      <c r="AF7" t="n">
        <v>3.752077881588258e-06</v>
      </c>
      <c r="AG7" t="n">
        <v>61</v>
      </c>
      <c r="AH7" t="n">
        <v>3275735.724533178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0.2501</v>
      </c>
      <c r="E2" t="n">
        <v>399.8</v>
      </c>
      <c r="F2" t="n">
        <v>283.62</v>
      </c>
      <c r="G2" t="n">
        <v>5.82</v>
      </c>
      <c r="H2" t="n">
        <v>0.09</v>
      </c>
      <c r="I2" t="n">
        <v>2923</v>
      </c>
      <c r="J2" t="n">
        <v>194.77</v>
      </c>
      <c r="K2" t="n">
        <v>54.38</v>
      </c>
      <c r="L2" t="n">
        <v>1</v>
      </c>
      <c r="M2" t="n">
        <v>2921</v>
      </c>
      <c r="N2" t="n">
        <v>39.4</v>
      </c>
      <c r="O2" t="n">
        <v>24256.19</v>
      </c>
      <c r="P2" t="n">
        <v>3958.93</v>
      </c>
      <c r="Q2" t="n">
        <v>5884.46</v>
      </c>
      <c r="R2" t="n">
        <v>5347.19</v>
      </c>
      <c r="S2" t="n">
        <v>228.93</v>
      </c>
      <c r="T2" t="n">
        <v>2538420.99</v>
      </c>
      <c r="U2" t="n">
        <v>0.04</v>
      </c>
      <c r="V2" t="n">
        <v>0.43</v>
      </c>
      <c r="W2" t="n">
        <v>23.4</v>
      </c>
      <c r="X2" t="n">
        <v>149.89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0.4721</v>
      </c>
      <c r="E3" t="n">
        <v>211.84</v>
      </c>
      <c r="F3" t="n">
        <v>175.18</v>
      </c>
      <c r="G3" t="n">
        <v>11.97</v>
      </c>
      <c r="H3" t="n">
        <v>0.18</v>
      </c>
      <c r="I3" t="n">
        <v>878</v>
      </c>
      <c r="J3" t="n">
        <v>196.32</v>
      </c>
      <c r="K3" t="n">
        <v>54.38</v>
      </c>
      <c r="L3" t="n">
        <v>2</v>
      </c>
      <c r="M3" t="n">
        <v>876</v>
      </c>
      <c r="N3" t="n">
        <v>39.95</v>
      </c>
      <c r="O3" t="n">
        <v>24447.22</v>
      </c>
      <c r="P3" t="n">
        <v>2420.44</v>
      </c>
      <c r="Q3" t="n">
        <v>5882.27</v>
      </c>
      <c r="R3" t="n">
        <v>1648.9</v>
      </c>
      <c r="S3" t="n">
        <v>228.93</v>
      </c>
      <c r="T3" t="n">
        <v>699497.63</v>
      </c>
      <c r="U3" t="n">
        <v>0.14</v>
      </c>
      <c r="V3" t="n">
        <v>0.7</v>
      </c>
      <c r="W3" t="n">
        <v>20.01</v>
      </c>
      <c r="X3" t="n">
        <v>41.5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0.5537</v>
      </c>
      <c r="E4" t="n">
        <v>180.6</v>
      </c>
      <c r="F4" t="n">
        <v>157.86</v>
      </c>
      <c r="G4" t="n">
        <v>18.21</v>
      </c>
      <c r="H4" t="n">
        <v>0.27</v>
      </c>
      <c r="I4" t="n">
        <v>520</v>
      </c>
      <c r="J4" t="n">
        <v>197.88</v>
      </c>
      <c r="K4" t="n">
        <v>54.38</v>
      </c>
      <c r="L4" t="n">
        <v>3</v>
      </c>
      <c r="M4" t="n">
        <v>518</v>
      </c>
      <c r="N4" t="n">
        <v>40.5</v>
      </c>
      <c r="O4" t="n">
        <v>24639</v>
      </c>
      <c r="P4" t="n">
        <v>2158.81</v>
      </c>
      <c r="Q4" t="n">
        <v>5881.88</v>
      </c>
      <c r="R4" t="n">
        <v>1061.35</v>
      </c>
      <c r="S4" t="n">
        <v>228.93</v>
      </c>
      <c r="T4" t="n">
        <v>407515.44</v>
      </c>
      <c r="U4" t="n">
        <v>0.22</v>
      </c>
      <c r="V4" t="n">
        <v>0.78</v>
      </c>
      <c r="W4" t="n">
        <v>19.42</v>
      </c>
      <c r="X4" t="n">
        <v>24.2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0.597</v>
      </c>
      <c r="E5" t="n">
        <v>167.49</v>
      </c>
      <c r="F5" t="n">
        <v>150.67</v>
      </c>
      <c r="G5" t="n">
        <v>24.57</v>
      </c>
      <c r="H5" t="n">
        <v>0.36</v>
      </c>
      <c r="I5" t="n">
        <v>368</v>
      </c>
      <c r="J5" t="n">
        <v>199.44</v>
      </c>
      <c r="K5" t="n">
        <v>54.38</v>
      </c>
      <c r="L5" t="n">
        <v>4</v>
      </c>
      <c r="M5" t="n">
        <v>366</v>
      </c>
      <c r="N5" t="n">
        <v>41.06</v>
      </c>
      <c r="O5" t="n">
        <v>24831.54</v>
      </c>
      <c r="P5" t="n">
        <v>2038.13</v>
      </c>
      <c r="Q5" t="n">
        <v>5881.84</v>
      </c>
      <c r="R5" t="n">
        <v>817.78</v>
      </c>
      <c r="S5" t="n">
        <v>228.93</v>
      </c>
      <c r="T5" t="n">
        <v>286490.76</v>
      </c>
      <c r="U5" t="n">
        <v>0.28</v>
      </c>
      <c r="V5" t="n">
        <v>0.8100000000000001</v>
      </c>
      <c r="W5" t="n">
        <v>19.16</v>
      </c>
      <c r="X5" t="n">
        <v>17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0.6242</v>
      </c>
      <c r="E6" t="n">
        <v>160.22</v>
      </c>
      <c r="F6" t="n">
        <v>146.69</v>
      </c>
      <c r="G6" t="n">
        <v>31.1</v>
      </c>
      <c r="H6" t="n">
        <v>0.44</v>
      </c>
      <c r="I6" t="n">
        <v>283</v>
      </c>
      <c r="J6" t="n">
        <v>201.01</v>
      </c>
      <c r="K6" t="n">
        <v>54.38</v>
      </c>
      <c r="L6" t="n">
        <v>5</v>
      </c>
      <c r="M6" t="n">
        <v>281</v>
      </c>
      <c r="N6" t="n">
        <v>41.63</v>
      </c>
      <c r="O6" t="n">
        <v>25024.84</v>
      </c>
      <c r="P6" t="n">
        <v>1962.63</v>
      </c>
      <c r="Q6" t="n">
        <v>5881.71</v>
      </c>
      <c r="R6" t="n">
        <v>683.02</v>
      </c>
      <c r="S6" t="n">
        <v>228.93</v>
      </c>
      <c r="T6" t="n">
        <v>219534.35</v>
      </c>
      <c r="U6" t="n">
        <v>0.34</v>
      </c>
      <c r="V6" t="n">
        <v>0.84</v>
      </c>
      <c r="W6" t="n">
        <v>19.02</v>
      </c>
      <c r="X6" t="n">
        <v>13.03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0.6423</v>
      </c>
      <c r="E7" t="n">
        <v>155.68</v>
      </c>
      <c r="F7" t="n">
        <v>144.22</v>
      </c>
      <c r="G7" t="n">
        <v>37.62</v>
      </c>
      <c r="H7" t="n">
        <v>0.53</v>
      </c>
      <c r="I7" t="n">
        <v>230</v>
      </c>
      <c r="J7" t="n">
        <v>202.58</v>
      </c>
      <c r="K7" t="n">
        <v>54.38</v>
      </c>
      <c r="L7" t="n">
        <v>6</v>
      </c>
      <c r="M7" t="n">
        <v>228</v>
      </c>
      <c r="N7" t="n">
        <v>42.2</v>
      </c>
      <c r="O7" t="n">
        <v>25218.93</v>
      </c>
      <c r="P7" t="n">
        <v>1907.59</v>
      </c>
      <c r="Q7" t="n">
        <v>5881.72</v>
      </c>
      <c r="R7" t="n">
        <v>599.83</v>
      </c>
      <c r="S7" t="n">
        <v>228.93</v>
      </c>
      <c r="T7" t="n">
        <v>178203.48</v>
      </c>
      <c r="U7" t="n">
        <v>0.38</v>
      </c>
      <c r="V7" t="n">
        <v>0.85</v>
      </c>
      <c r="W7" t="n">
        <v>18.92</v>
      </c>
      <c r="X7" t="n">
        <v>10.56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0.6559</v>
      </c>
      <c r="E8" t="n">
        <v>152.47</v>
      </c>
      <c r="F8" t="n">
        <v>142.49</v>
      </c>
      <c r="G8" t="n">
        <v>44.53</v>
      </c>
      <c r="H8" t="n">
        <v>0.61</v>
      </c>
      <c r="I8" t="n">
        <v>192</v>
      </c>
      <c r="J8" t="n">
        <v>204.16</v>
      </c>
      <c r="K8" t="n">
        <v>54.38</v>
      </c>
      <c r="L8" t="n">
        <v>7</v>
      </c>
      <c r="M8" t="n">
        <v>190</v>
      </c>
      <c r="N8" t="n">
        <v>42.78</v>
      </c>
      <c r="O8" t="n">
        <v>25413.94</v>
      </c>
      <c r="P8" t="n">
        <v>1862.04</v>
      </c>
      <c r="Q8" t="n">
        <v>5881.56</v>
      </c>
      <c r="R8" t="n">
        <v>540.5700000000001</v>
      </c>
      <c r="S8" t="n">
        <v>228.93</v>
      </c>
      <c r="T8" t="n">
        <v>148767.38</v>
      </c>
      <c r="U8" t="n">
        <v>0.42</v>
      </c>
      <c r="V8" t="n">
        <v>0.86</v>
      </c>
      <c r="W8" t="n">
        <v>18.88</v>
      </c>
      <c r="X8" t="n">
        <v>8.83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0.6662</v>
      </c>
      <c r="E9" t="n">
        <v>150.1</v>
      </c>
      <c r="F9" t="n">
        <v>141.17</v>
      </c>
      <c r="G9" t="n">
        <v>51.33</v>
      </c>
      <c r="H9" t="n">
        <v>0.6899999999999999</v>
      </c>
      <c r="I9" t="n">
        <v>165</v>
      </c>
      <c r="J9" t="n">
        <v>205.75</v>
      </c>
      <c r="K9" t="n">
        <v>54.38</v>
      </c>
      <c r="L9" t="n">
        <v>8</v>
      </c>
      <c r="M9" t="n">
        <v>163</v>
      </c>
      <c r="N9" t="n">
        <v>43.37</v>
      </c>
      <c r="O9" t="n">
        <v>25609.61</v>
      </c>
      <c r="P9" t="n">
        <v>1823.53</v>
      </c>
      <c r="Q9" t="n">
        <v>5881.69</v>
      </c>
      <c r="R9" t="n">
        <v>495.99</v>
      </c>
      <c r="S9" t="n">
        <v>228.93</v>
      </c>
      <c r="T9" t="n">
        <v>126610.16</v>
      </c>
      <c r="U9" t="n">
        <v>0.46</v>
      </c>
      <c r="V9" t="n">
        <v>0.87</v>
      </c>
      <c r="W9" t="n">
        <v>18.83</v>
      </c>
      <c r="X9" t="n">
        <v>7.51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0.6741</v>
      </c>
      <c r="E10" t="n">
        <v>148.36</v>
      </c>
      <c r="F10" t="n">
        <v>140.24</v>
      </c>
      <c r="G10" t="n">
        <v>58.43</v>
      </c>
      <c r="H10" t="n">
        <v>0.77</v>
      </c>
      <c r="I10" t="n">
        <v>144</v>
      </c>
      <c r="J10" t="n">
        <v>207.34</v>
      </c>
      <c r="K10" t="n">
        <v>54.38</v>
      </c>
      <c r="L10" t="n">
        <v>9</v>
      </c>
      <c r="M10" t="n">
        <v>142</v>
      </c>
      <c r="N10" t="n">
        <v>43.96</v>
      </c>
      <c r="O10" t="n">
        <v>25806.1</v>
      </c>
      <c r="P10" t="n">
        <v>1789.62</v>
      </c>
      <c r="Q10" t="n">
        <v>5881.57</v>
      </c>
      <c r="R10" t="n">
        <v>464.64</v>
      </c>
      <c r="S10" t="n">
        <v>228.93</v>
      </c>
      <c r="T10" t="n">
        <v>111037.85</v>
      </c>
      <c r="U10" t="n">
        <v>0.49</v>
      </c>
      <c r="V10" t="n">
        <v>0.87</v>
      </c>
      <c r="W10" t="n">
        <v>18.8</v>
      </c>
      <c r="X10" t="n">
        <v>6.58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0.6808</v>
      </c>
      <c r="E11" t="n">
        <v>146.89</v>
      </c>
      <c r="F11" t="n">
        <v>139.43</v>
      </c>
      <c r="G11" t="n">
        <v>65.87</v>
      </c>
      <c r="H11" t="n">
        <v>0.85</v>
      </c>
      <c r="I11" t="n">
        <v>127</v>
      </c>
      <c r="J11" t="n">
        <v>208.94</v>
      </c>
      <c r="K11" t="n">
        <v>54.38</v>
      </c>
      <c r="L11" t="n">
        <v>10</v>
      </c>
      <c r="M11" t="n">
        <v>125</v>
      </c>
      <c r="N11" t="n">
        <v>44.56</v>
      </c>
      <c r="O11" t="n">
        <v>26003.41</v>
      </c>
      <c r="P11" t="n">
        <v>1754.82</v>
      </c>
      <c r="Q11" t="n">
        <v>5881.58</v>
      </c>
      <c r="R11" t="n">
        <v>437.78</v>
      </c>
      <c r="S11" t="n">
        <v>228.93</v>
      </c>
      <c r="T11" t="n">
        <v>97694.87</v>
      </c>
      <c r="U11" t="n">
        <v>0.52</v>
      </c>
      <c r="V11" t="n">
        <v>0.88</v>
      </c>
      <c r="W11" t="n">
        <v>18.76</v>
      </c>
      <c r="X11" t="n">
        <v>5.78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0.6860000000000001</v>
      </c>
      <c r="E12" t="n">
        <v>145.78</v>
      </c>
      <c r="F12" t="n">
        <v>138.83</v>
      </c>
      <c r="G12" t="n">
        <v>73.06999999999999</v>
      </c>
      <c r="H12" t="n">
        <v>0.93</v>
      </c>
      <c r="I12" t="n">
        <v>114</v>
      </c>
      <c r="J12" t="n">
        <v>210.55</v>
      </c>
      <c r="K12" t="n">
        <v>54.38</v>
      </c>
      <c r="L12" t="n">
        <v>11</v>
      </c>
      <c r="M12" t="n">
        <v>112</v>
      </c>
      <c r="N12" t="n">
        <v>45.17</v>
      </c>
      <c r="O12" t="n">
        <v>26201.54</v>
      </c>
      <c r="P12" t="n">
        <v>1724.41</v>
      </c>
      <c r="Q12" t="n">
        <v>5881.64</v>
      </c>
      <c r="R12" t="n">
        <v>417.01</v>
      </c>
      <c r="S12" t="n">
        <v>228.93</v>
      </c>
      <c r="T12" t="n">
        <v>87374.78</v>
      </c>
      <c r="U12" t="n">
        <v>0.55</v>
      </c>
      <c r="V12" t="n">
        <v>0.88</v>
      </c>
      <c r="W12" t="n">
        <v>18.73</v>
      </c>
      <c r="X12" t="n">
        <v>5.17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0.6906</v>
      </c>
      <c r="E13" t="n">
        <v>144.8</v>
      </c>
      <c r="F13" t="n">
        <v>138.32</v>
      </c>
      <c r="G13" t="n">
        <v>81.36</v>
      </c>
      <c r="H13" t="n">
        <v>1</v>
      </c>
      <c r="I13" t="n">
        <v>102</v>
      </c>
      <c r="J13" t="n">
        <v>212.16</v>
      </c>
      <c r="K13" t="n">
        <v>54.38</v>
      </c>
      <c r="L13" t="n">
        <v>12</v>
      </c>
      <c r="M13" t="n">
        <v>100</v>
      </c>
      <c r="N13" t="n">
        <v>45.78</v>
      </c>
      <c r="O13" t="n">
        <v>26400.51</v>
      </c>
      <c r="P13" t="n">
        <v>1690.3</v>
      </c>
      <c r="Q13" t="n">
        <v>5881.53</v>
      </c>
      <c r="R13" t="n">
        <v>399.32</v>
      </c>
      <c r="S13" t="n">
        <v>228.93</v>
      </c>
      <c r="T13" t="n">
        <v>78588.89999999999</v>
      </c>
      <c r="U13" t="n">
        <v>0.57</v>
      </c>
      <c r="V13" t="n">
        <v>0.89</v>
      </c>
      <c r="W13" t="n">
        <v>18.73</v>
      </c>
      <c r="X13" t="n">
        <v>4.66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0.6946</v>
      </c>
      <c r="E14" t="n">
        <v>143.97</v>
      </c>
      <c r="F14" t="n">
        <v>137.84</v>
      </c>
      <c r="G14" t="n">
        <v>88.93000000000001</v>
      </c>
      <c r="H14" t="n">
        <v>1.08</v>
      </c>
      <c r="I14" t="n">
        <v>93</v>
      </c>
      <c r="J14" t="n">
        <v>213.78</v>
      </c>
      <c r="K14" t="n">
        <v>54.38</v>
      </c>
      <c r="L14" t="n">
        <v>13</v>
      </c>
      <c r="M14" t="n">
        <v>91</v>
      </c>
      <c r="N14" t="n">
        <v>46.4</v>
      </c>
      <c r="O14" t="n">
        <v>26600.32</v>
      </c>
      <c r="P14" t="n">
        <v>1662.06</v>
      </c>
      <c r="Q14" t="n">
        <v>5881.55</v>
      </c>
      <c r="R14" t="n">
        <v>383.73</v>
      </c>
      <c r="S14" t="n">
        <v>228.93</v>
      </c>
      <c r="T14" t="n">
        <v>70840.25</v>
      </c>
      <c r="U14" t="n">
        <v>0.6</v>
      </c>
      <c r="V14" t="n">
        <v>0.89</v>
      </c>
      <c r="W14" t="n">
        <v>18.7</v>
      </c>
      <c r="X14" t="n">
        <v>4.18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0.6977</v>
      </c>
      <c r="E15" t="n">
        <v>143.33</v>
      </c>
      <c r="F15" t="n">
        <v>137.5</v>
      </c>
      <c r="G15" t="n">
        <v>97.06</v>
      </c>
      <c r="H15" t="n">
        <v>1.15</v>
      </c>
      <c r="I15" t="n">
        <v>85</v>
      </c>
      <c r="J15" t="n">
        <v>215.41</v>
      </c>
      <c r="K15" t="n">
        <v>54.38</v>
      </c>
      <c r="L15" t="n">
        <v>14</v>
      </c>
      <c r="M15" t="n">
        <v>83</v>
      </c>
      <c r="N15" t="n">
        <v>47.03</v>
      </c>
      <c r="O15" t="n">
        <v>26801</v>
      </c>
      <c r="P15" t="n">
        <v>1633.62</v>
      </c>
      <c r="Q15" t="n">
        <v>5881.48</v>
      </c>
      <c r="R15" t="n">
        <v>372.13</v>
      </c>
      <c r="S15" t="n">
        <v>228.93</v>
      </c>
      <c r="T15" t="n">
        <v>65080.84</v>
      </c>
      <c r="U15" t="n">
        <v>0.62</v>
      </c>
      <c r="V15" t="n">
        <v>0.89</v>
      </c>
      <c r="W15" t="n">
        <v>18.7</v>
      </c>
      <c r="X15" t="n">
        <v>3.85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0.7006</v>
      </c>
      <c r="E16" t="n">
        <v>142.73</v>
      </c>
      <c r="F16" t="n">
        <v>137.18</v>
      </c>
      <c r="G16" t="n">
        <v>105.53</v>
      </c>
      <c r="H16" t="n">
        <v>1.23</v>
      </c>
      <c r="I16" t="n">
        <v>78</v>
      </c>
      <c r="J16" t="n">
        <v>217.04</v>
      </c>
      <c r="K16" t="n">
        <v>54.38</v>
      </c>
      <c r="L16" t="n">
        <v>15</v>
      </c>
      <c r="M16" t="n">
        <v>76</v>
      </c>
      <c r="N16" t="n">
        <v>47.66</v>
      </c>
      <c r="O16" t="n">
        <v>27002.55</v>
      </c>
      <c r="P16" t="n">
        <v>1601.26</v>
      </c>
      <c r="Q16" t="n">
        <v>5881.53</v>
      </c>
      <c r="R16" t="n">
        <v>361.17</v>
      </c>
      <c r="S16" t="n">
        <v>228.93</v>
      </c>
      <c r="T16" t="n">
        <v>59633.26</v>
      </c>
      <c r="U16" t="n">
        <v>0.63</v>
      </c>
      <c r="V16" t="n">
        <v>0.89</v>
      </c>
      <c r="W16" t="n">
        <v>18.69</v>
      </c>
      <c r="X16" t="n">
        <v>3.53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0.7030999999999999</v>
      </c>
      <c r="E17" t="n">
        <v>142.22</v>
      </c>
      <c r="F17" t="n">
        <v>136.91</v>
      </c>
      <c r="G17" t="n">
        <v>114.09</v>
      </c>
      <c r="H17" t="n">
        <v>1.3</v>
      </c>
      <c r="I17" t="n">
        <v>72</v>
      </c>
      <c r="J17" t="n">
        <v>218.68</v>
      </c>
      <c r="K17" t="n">
        <v>54.38</v>
      </c>
      <c r="L17" t="n">
        <v>16</v>
      </c>
      <c r="M17" t="n">
        <v>70</v>
      </c>
      <c r="N17" t="n">
        <v>48.31</v>
      </c>
      <c r="O17" t="n">
        <v>27204.98</v>
      </c>
      <c r="P17" t="n">
        <v>1567.67</v>
      </c>
      <c r="Q17" t="n">
        <v>5881.57</v>
      </c>
      <c r="R17" t="n">
        <v>351.86</v>
      </c>
      <c r="S17" t="n">
        <v>228.93</v>
      </c>
      <c r="T17" t="n">
        <v>55011.77</v>
      </c>
      <c r="U17" t="n">
        <v>0.65</v>
      </c>
      <c r="V17" t="n">
        <v>0.89</v>
      </c>
      <c r="W17" t="n">
        <v>18.67</v>
      </c>
      <c r="X17" t="n">
        <v>3.25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0.7056</v>
      </c>
      <c r="E18" t="n">
        <v>141.72</v>
      </c>
      <c r="F18" t="n">
        <v>136.64</v>
      </c>
      <c r="G18" t="n">
        <v>124.22</v>
      </c>
      <c r="H18" t="n">
        <v>1.37</v>
      </c>
      <c r="I18" t="n">
        <v>66</v>
      </c>
      <c r="J18" t="n">
        <v>220.33</v>
      </c>
      <c r="K18" t="n">
        <v>54.38</v>
      </c>
      <c r="L18" t="n">
        <v>17</v>
      </c>
      <c r="M18" t="n">
        <v>58</v>
      </c>
      <c r="N18" t="n">
        <v>48.95</v>
      </c>
      <c r="O18" t="n">
        <v>27408.3</v>
      </c>
      <c r="P18" t="n">
        <v>1537.47</v>
      </c>
      <c r="Q18" t="n">
        <v>5881.5</v>
      </c>
      <c r="R18" t="n">
        <v>342.83</v>
      </c>
      <c r="S18" t="n">
        <v>228.93</v>
      </c>
      <c r="T18" t="n">
        <v>50525.19</v>
      </c>
      <c r="U18" t="n">
        <v>0.67</v>
      </c>
      <c r="V18" t="n">
        <v>0.9</v>
      </c>
      <c r="W18" t="n">
        <v>18.67</v>
      </c>
      <c r="X18" t="n">
        <v>2.98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0.7069</v>
      </c>
      <c r="E19" t="n">
        <v>141.47</v>
      </c>
      <c r="F19" t="n">
        <v>136.5</v>
      </c>
      <c r="G19" t="n">
        <v>130</v>
      </c>
      <c r="H19" t="n">
        <v>1.44</v>
      </c>
      <c r="I19" t="n">
        <v>63</v>
      </c>
      <c r="J19" t="n">
        <v>221.99</v>
      </c>
      <c r="K19" t="n">
        <v>54.38</v>
      </c>
      <c r="L19" t="n">
        <v>18</v>
      </c>
      <c r="M19" t="n">
        <v>33</v>
      </c>
      <c r="N19" t="n">
        <v>49.61</v>
      </c>
      <c r="O19" t="n">
        <v>27612.53</v>
      </c>
      <c r="P19" t="n">
        <v>1518.53</v>
      </c>
      <c r="Q19" t="n">
        <v>5881.53</v>
      </c>
      <c r="R19" t="n">
        <v>337.32</v>
      </c>
      <c r="S19" t="n">
        <v>228.93</v>
      </c>
      <c r="T19" t="n">
        <v>47784.25</v>
      </c>
      <c r="U19" t="n">
        <v>0.68</v>
      </c>
      <c r="V19" t="n">
        <v>0.9</v>
      </c>
      <c r="W19" t="n">
        <v>18.68</v>
      </c>
      <c r="X19" t="n">
        <v>2.85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0.7075</v>
      </c>
      <c r="E20" t="n">
        <v>141.34</v>
      </c>
      <c r="F20" t="n">
        <v>136.45</v>
      </c>
      <c r="G20" t="n">
        <v>134.21</v>
      </c>
      <c r="H20" t="n">
        <v>1.51</v>
      </c>
      <c r="I20" t="n">
        <v>61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1512.61</v>
      </c>
      <c r="Q20" t="n">
        <v>5881.56</v>
      </c>
      <c r="R20" t="n">
        <v>334.69</v>
      </c>
      <c r="S20" t="n">
        <v>228.93</v>
      </c>
      <c r="T20" t="n">
        <v>46480.15</v>
      </c>
      <c r="U20" t="n">
        <v>0.68</v>
      </c>
      <c r="V20" t="n">
        <v>0.9</v>
      </c>
      <c r="W20" t="n">
        <v>18.71</v>
      </c>
      <c r="X20" t="n">
        <v>2.79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0.7079</v>
      </c>
      <c r="E21" t="n">
        <v>141.27</v>
      </c>
      <c r="F21" t="n">
        <v>136.42</v>
      </c>
      <c r="G21" t="n">
        <v>136.42</v>
      </c>
      <c r="H21" t="n">
        <v>1.58</v>
      </c>
      <c r="I21" t="n">
        <v>60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1518.81</v>
      </c>
      <c r="Q21" t="n">
        <v>5881.53</v>
      </c>
      <c r="R21" t="n">
        <v>333.54</v>
      </c>
      <c r="S21" t="n">
        <v>228.93</v>
      </c>
      <c r="T21" t="n">
        <v>45911.9</v>
      </c>
      <c r="U21" t="n">
        <v>0.6899999999999999</v>
      </c>
      <c r="V21" t="n">
        <v>0.9</v>
      </c>
      <c r="W21" t="n">
        <v>18.71</v>
      </c>
      <c r="X21" t="n">
        <v>2.76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0.7079</v>
      </c>
      <c r="E22" t="n">
        <v>141.27</v>
      </c>
      <c r="F22" t="n">
        <v>136.42</v>
      </c>
      <c r="G22" t="n">
        <v>136.42</v>
      </c>
      <c r="H22" t="n">
        <v>1.64</v>
      </c>
      <c r="I22" t="n">
        <v>60</v>
      </c>
      <c r="J22" t="n">
        <v>227</v>
      </c>
      <c r="K22" t="n">
        <v>54.38</v>
      </c>
      <c r="L22" t="n">
        <v>21</v>
      </c>
      <c r="M22" t="n">
        <v>1</v>
      </c>
      <c r="N22" t="n">
        <v>51.62</v>
      </c>
      <c r="O22" t="n">
        <v>28230.92</v>
      </c>
      <c r="P22" t="n">
        <v>1528.48</v>
      </c>
      <c r="Q22" t="n">
        <v>5881.52</v>
      </c>
      <c r="R22" t="n">
        <v>333.16</v>
      </c>
      <c r="S22" t="n">
        <v>228.93</v>
      </c>
      <c r="T22" t="n">
        <v>45720.13</v>
      </c>
      <c r="U22" t="n">
        <v>0.6899999999999999</v>
      </c>
      <c r="V22" t="n">
        <v>0.9</v>
      </c>
      <c r="W22" t="n">
        <v>18.72</v>
      </c>
      <c r="X22" t="n">
        <v>2.76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0.7078</v>
      </c>
      <c r="E23" t="n">
        <v>141.28</v>
      </c>
      <c r="F23" t="n">
        <v>136.43</v>
      </c>
      <c r="G23" t="n">
        <v>136.43</v>
      </c>
      <c r="H23" t="n">
        <v>1.71</v>
      </c>
      <c r="I23" t="n">
        <v>60</v>
      </c>
      <c r="J23" t="n">
        <v>228.69</v>
      </c>
      <c r="K23" t="n">
        <v>54.38</v>
      </c>
      <c r="L23" t="n">
        <v>22</v>
      </c>
      <c r="M23" t="n">
        <v>0</v>
      </c>
      <c r="N23" t="n">
        <v>52.31</v>
      </c>
      <c r="O23" t="n">
        <v>28438.91</v>
      </c>
      <c r="P23" t="n">
        <v>1539.19</v>
      </c>
      <c r="Q23" t="n">
        <v>5881.54</v>
      </c>
      <c r="R23" t="n">
        <v>333.18</v>
      </c>
      <c r="S23" t="n">
        <v>228.93</v>
      </c>
      <c r="T23" t="n">
        <v>45728.05</v>
      </c>
      <c r="U23" t="n">
        <v>0.6899999999999999</v>
      </c>
      <c r="V23" t="n">
        <v>0.9</v>
      </c>
      <c r="W23" t="n">
        <v>18.73</v>
      </c>
      <c r="X23" t="n">
        <v>2.77</v>
      </c>
      <c r="Y23" t="n">
        <v>0.5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0.4749</v>
      </c>
      <c r="E24" t="n">
        <v>210.58</v>
      </c>
      <c r="F24" t="n">
        <v>187.41</v>
      </c>
      <c r="G24" t="n">
        <v>10</v>
      </c>
      <c r="H24" t="n">
        <v>0.2</v>
      </c>
      <c r="I24" t="n">
        <v>1124</v>
      </c>
      <c r="J24" t="n">
        <v>89.87</v>
      </c>
      <c r="K24" t="n">
        <v>37.55</v>
      </c>
      <c r="L24" t="n">
        <v>1</v>
      </c>
      <c r="M24" t="n">
        <v>1122</v>
      </c>
      <c r="N24" t="n">
        <v>11.32</v>
      </c>
      <c r="O24" t="n">
        <v>11317.98</v>
      </c>
      <c r="P24" t="n">
        <v>1544.48</v>
      </c>
      <c r="Q24" t="n">
        <v>5882.88</v>
      </c>
      <c r="R24" t="n">
        <v>2064.59</v>
      </c>
      <c r="S24" t="n">
        <v>228.93</v>
      </c>
      <c r="T24" t="n">
        <v>906114.21</v>
      </c>
      <c r="U24" t="n">
        <v>0.11</v>
      </c>
      <c r="V24" t="n">
        <v>0.65</v>
      </c>
      <c r="W24" t="n">
        <v>20.41</v>
      </c>
      <c r="X24" t="n">
        <v>53.73</v>
      </c>
      <c r="Y24" t="n">
        <v>0.5</v>
      </c>
      <c r="Z24" t="n">
        <v>10</v>
      </c>
    </row>
    <row r="25">
      <c r="A25" t="n">
        <v>1</v>
      </c>
      <c r="B25" t="n">
        <v>40</v>
      </c>
      <c r="C25" t="inlineStr">
        <is>
          <t xml:space="preserve">CONCLUIDO	</t>
        </is>
      </c>
      <c r="D25" t="n">
        <v>0.6093</v>
      </c>
      <c r="E25" t="n">
        <v>164.13</v>
      </c>
      <c r="F25" t="n">
        <v>153.94</v>
      </c>
      <c r="G25" t="n">
        <v>21.14</v>
      </c>
      <c r="H25" t="n">
        <v>0.39</v>
      </c>
      <c r="I25" t="n">
        <v>437</v>
      </c>
      <c r="J25" t="n">
        <v>91.09999999999999</v>
      </c>
      <c r="K25" t="n">
        <v>37.55</v>
      </c>
      <c r="L25" t="n">
        <v>2</v>
      </c>
      <c r="M25" t="n">
        <v>435</v>
      </c>
      <c r="N25" t="n">
        <v>11.54</v>
      </c>
      <c r="O25" t="n">
        <v>11468.97</v>
      </c>
      <c r="P25" t="n">
        <v>1210.75</v>
      </c>
      <c r="Q25" t="n">
        <v>5881.8</v>
      </c>
      <c r="R25" t="n">
        <v>928.3099999999999</v>
      </c>
      <c r="S25" t="n">
        <v>228.93</v>
      </c>
      <c r="T25" t="n">
        <v>341412.31</v>
      </c>
      <c r="U25" t="n">
        <v>0.25</v>
      </c>
      <c r="V25" t="n">
        <v>0.8</v>
      </c>
      <c r="W25" t="n">
        <v>19.28</v>
      </c>
      <c r="X25" t="n">
        <v>20.27</v>
      </c>
      <c r="Y25" t="n">
        <v>0.5</v>
      </c>
      <c r="Z25" t="n">
        <v>10</v>
      </c>
    </row>
    <row r="26">
      <c r="A26" t="n">
        <v>2</v>
      </c>
      <c r="B26" t="n">
        <v>40</v>
      </c>
      <c r="C26" t="inlineStr">
        <is>
          <t xml:space="preserve">CONCLUIDO	</t>
        </is>
      </c>
      <c r="D26" t="n">
        <v>0.6556999999999999</v>
      </c>
      <c r="E26" t="n">
        <v>152.52</v>
      </c>
      <c r="F26" t="n">
        <v>145.65</v>
      </c>
      <c r="G26" t="n">
        <v>33.48</v>
      </c>
      <c r="H26" t="n">
        <v>0.57</v>
      </c>
      <c r="I26" t="n">
        <v>261</v>
      </c>
      <c r="J26" t="n">
        <v>92.31999999999999</v>
      </c>
      <c r="K26" t="n">
        <v>37.55</v>
      </c>
      <c r="L26" t="n">
        <v>3</v>
      </c>
      <c r="M26" t="n">
        <v>259</v>
      </c>
      <c r="N26" t="n">
        <v>11.77</v>
      </c>
      <c r="O26" t="n">
        <v>11620.34</v>
      </c>
      <c r="P26" t="n">
        <v>1084.79</v>
      </c>
      <c r="Q26" t="n">
        <v>5881.74</v>
      </c>
      <c r="R26" t="n">
        <v>648.0599999999999</v>
      </c>
      <c r="S26" t="n">
        <v>228.93</v>
      </c>
      <c r="T26" t="n">
        <v>202164.48</v>
      </c>
      <c r="U26" t="n">
        <v>0.35</v>
      </c>
      <c r="V26" t="n">
        <v>0.84</v>
      </c>
      <c r="W26" t="n">
        <v>18.98</v>
      </c>
      <c r="X26" t="n">
        <v>11.99</v>
      </c>
      <c r="Y26" t="n">
        <v>0.5</v>
      </c>
      <c r="Z26" t="n">
        <v>10</v>
      </c>
    </row>
    <row r="27">
      <c r="A27" t="n">
        <v>3</v>
      </c>
      <c r="B27" t="n">
        <v>40</v>
      </c>
      <c r="C27" t="inlineStr">
        <is>
          <t xml:space="preserve">CONCLUIDO	</t>
        </is>
      </c>
      <c r="D27" t="n">
        <v>0.6793</v>
      </c>
      <c r="E27" t="n">
        <v>147.21</v>
      </c>
      <c r="F27" t="n">
        <v>141.89</v>
      </c>
      <c r="G27" t="n">
        <v>47.56</v>
      </c>
      <c r="H27" t="n">
        <v>0.75</v>
      </c>
      <c r="I27" t="n">
        <v>179</v>
      </c>
      <c r="J27" t="n">
        <v>93.55</v>
      </c>
      <c r="K27" t="n">
        <v>37.55</v>
      </c>
      <c r="L27" t="n">
        <v>4</v>
      </c>
      <c r="M27" t="n">
        <v>168</v>
      </c>
      <c r="N27" t="n">
        <v>12</v>
      </c>
      <c r="O27" t="n">
        <v>11772.07</v>
      </c>
      <c r="P27" t="n">
        <v>990.36</v>
      </c>
      <c r="Q27" t="n">
        <v>5881.67</v>
      </c>
      <c r="R27" t="n">
        <v>520.37</v>
      </c>
      <c r="S27" t="n">
        <v>228.93</v>
      </c>
      <c r="T27" t="n">
        <v>138731.05</v>
      </c>
      <c r="U27" t="n">
        <v>0.44</v>
      </c>
      <c r="V27" t="n">
        <v>0.86</v>
      </c>
      <c r="W27" t="n">
        <v>18.85</v>
      </c>
      <c r="X27" t="n">
        <v>8.23</v>
      </c>
      <c r="Y27" t="n">
        <v>0.5</v>
      </c>
      <c r="Z27" t="n">
        <v>10</v>
      </c>
    </row>
    <row r="28">
      <c r="A28" t="n">
        <v>4</v>
      </c>
      <c r="B28" t="n">
        <v>40</v>
      </c>
      <c r="C28" t="inlineStr">
        <is>
          <t xml:space="preserve">CONCLUIDO	</t>
        </is>
      </c>
      <c r="D28" t="n">
        <v>0.6877</v>
      </c>
      <c r="E28" t="n">
        <v>145.42</v>
      </c>
      <c r="F28" t="n">
        <v>140.64</v>
      </c>
      <c r="G28" t="n">
        <v>56.26</v>
      </c>
      <c r="H28" t="n">
        <v>0.93</v>
      </c>
      <c r="I28" t="n">
        <v>150</v>
      </c>
      <c r="J28" t="n">
        <v>94.79000000000001</v>
      </c>
      <c r="K28" t="n">
        <v>37.55</v>
      </c>
      <c r="L28" t="n">
        <v>5</v>
      </c>
      <c r="M28" t="n">
        <v>20</v>
      </c>
      <c r="N28" t="n">
        <v>12.23</v>
      </c>
      <c r="O28" t="n">
        <v>11924.18</v>
      </c>
      <c r="P28" t="n">
        <v>946.9</v>
      </c>
      <c r="Q28" t="n">
        <v>5881.65</v>
      </c>
      <c r="R28" t="n">
        <v>472.16</v>
      </c>
      <c r="S28" t="n">
        <v>228.93</v>
      </c>
      <c r="T28" t="n">
        <v>114770.34</v>
      </c>
      <c r="U28" t="n">
        <v>0.48</v>
      </c>
      <c r="V28" t="n">
        <v>0.87</v>
      </c>
      <c r="W28" t="n">
        <v>18.98</v>
      </c>
      <c r="X28" t="n">
        <v>6.99</v>
      </c>
      <c r="Y28" t="n">
        <v>0.5</v>
      </c>
      <c r="Z28" t="n">
        <v>10</v>
      </c>
    </row>
    <row r="29">
      <c r="A29" t="n">
        <v>5</v>
      </c>
      <c r="B29" t="n">
        <v>40</v>
      </c>
      <c r="C29" t="inlineStr">
        <is>
          <t xml:space="preserve">CONCLUIDO	</t>
        </is>
      </c>
      <c r="D29" t="n">
        <v>0.6883</v>
      </c>
      <c r="E29" t="n">
        <v>145.29</v>
      </c>
      <c r="F29" t="n">
        <v>140.56</v>
      </c>
      <c r="G29" t="n">
        <v>56.98</v>
      </c>
      <c r="H29" t="n">
        <v>1.1</v>
      </c>
      <c r="I29" t="n">
        <v>148</v>
      </c>
      <c r="J29" t="n">
        <v>96.02</v>
      </c>
      <c r="K29" t="n">
        <v>37.55</v>
      </c>
      <c r="L29" t="n">
        <v>6</v>
      </c>
      <c r="M29" t="n">
        <v>0</v>
      </c>
      <c r="N29" t="n">
        <v>12.47</v>
      </c>
      <c r="O29" t="n">
        <v>12076.67</v>
      </c>
      <c r="P29" t="n">
        <v>955.35</v>
      </c>
      <c r="Q29" t="n">
        <v>5881.87</v>
      </c>
      <c r="R29" t="n">
        <v>468.29</v>
      </c>
      <c r="S29" t="n">
        <v>228.93</v>
      </c>
      <c r="T29" t="n">
        <v>112847.32</v>
      </c>
      <c r="U29" t="n">
        <v>0.49</v>
      </c>
      <c r="V29" t="n">
        <v>0.87</v>
      </c>
      <c r="W29" t="n">
        <v>19</v>
      </c>
      <c r="X29" t="n">
        <v>6.9</v>
      </c>
      <c r="Y29" t="n">
        <v>0.5</v>
      </c>
      <c r="Z29" t="n">
        <v>10</v>
      </c>
    </row>
    <row r="30">
      <c r="A30" t="n">
        <v>0</v>
      </c>
      <c r="B30" t="n">
        <v>30</v>
      </c>
      <c r="C30" t="inlineStr">
        <is>
          <t xml:space="preserve">CONCLUIDO	</t>
        </is>
      </c>
      <c r="D30" t="n">
        <v>0.5233</v>
      </c>
      <c r="E30" t="n">
        <v>191.08</v>
      </c>
      <c r="F30" t="n">
        <v>175.5</v>
      </c>
      <c r="G30" t="n">
        <v>11.93</v>
      </c>
      <c r="H30" t="n">
        <v>0.24</v>
      </c>
      <c r="I30" t="n">
        <v>883</v>
      </c>
      <c r="J30" t="n">
        <v>71.52</v>
      </c>
      <c r="K30" t="n">
        <v>32.27</v>
      </c>
      <c r="L30" t="n">
        <v>1</v>
      </c>
      <c r="M30" t="n">
        <v>881</v>
      </c>
      <c r="N30" t="n">
        <v>8.25</v>
      </c>
      <c r="O30" t="n">
        <v>9054.6</v>
      </c>
      <c r="P30" t="n">
        <v>1216.09</v>
      </c>
      <c r="Q30" t="n">
        <v>5882.28</v>
      </c>
      <c r="R30" t="n">
        <v>1659.83</v>
      </c>
      <c r="S30" t="n">
        <v>228.93</v>
      </c>
      <c r="T30" t="n">
        <v>704941.86</v>
      </c>
      <c r="U30" t="n">
        <v>0.14</v>
      </c>
      <c r="V30" t="n">
        <v>0.7</v>
      </c>
      <c r="W30" t="n">
        <v>20.02</v>
      </c>
      <c r="X30" t="n">
        <v>41.83</v>
      </c>
      <c r="Y30" t="n">
        <v>0.5</v>
      </c>
      <c r="Z30" t="n">
        <v>10</v>
      </c>
    </row>
    <row r="31">
      <c r="A31" t="n">
        <v>1</v>
      </c>
      <c r="B31" t="n">
        <v>30</v>
      </c>
      <c r="C31" t="inlineStr">
        <is>
          <t xml:space="preserve">CONCLUIDO	</t>
        </is>
      </c>
      <c r="D31" t="n">
        <v>0.637</v>
      </c>
      <c r="E31" t="n">
        <v>156.99</v>
      </c>
      <c r="F31" t="n">
        <v>149.75</v>
      </c>
      <c r="G31" t="n">
        <v>25.89</v>
      </c>
      <c r="H31" t="n">
        <v>0.48</v>
      </c>
      <c r="I31" t="n">
        <v>347</v>
      </c>
      <c r="J31" t="n">
        <v>72.7</v>
      </c>
      <c r="K31" t="n">
        <v>32.27</v>
      </c>
      <c r="L31" t="n">
        <v>2</v>
      </c>
      <c r="M31" t="n">
        <v>345</v>
      </c>
      <c r="N31" t="n">
        <v>8.43</v>
      </c>
      <c r="O31" t="n">
        <v>9200.25</v>
      </c>
      <c r="P31" t="n">
        <v>961.45</v>
      </c>
      <c r="Q31" t="n">
        <v>5881.76</v>
      </c>
      <c r="R31" t="n">
        <v>785.3099999999999</v>
      </c>
      <c r="S31" t="n">
        <v>228.93</v>
      </c>
      <c r="T31" t="n">
        <v>270359.57</v>
      </c>
      <c r="U31" t="n">
        <v>0.29</v>
      </c>
      <c r="V31" t="n">
        <v>0.82</v>
      </c>
      <c r="W31" t="n">
        <v>19.16</v>
      </c>
      <c r="X31" t="n">
        <v>16.08</v>
      </c>
      <c r="Y31" t="n">
        <v>0.5</v>
      </c>
      <c r="Z31" t="n">
        <v>10</v>
      </c>
    </row>
    <row r="32">
      <c r="A32" t="n">
        <v>2</v>
      </c>
      <c r="B32" t="n">
        <v>30</v>
      </c>
      <c r="C32" t="inlineStr">
        <is>
          <t xml:space="preserve">CONCLUIDO	</t>
        </is>
      </c>
      <c r="D32" t="n">
        <v>0.6735</v>
      </c>
      <c r="E32" t="n">
        <v>148.48</v>
      </c>
      <c r="F32" t="n">
        <v>143.38</v>
      </c>
      <c r="G32" t="n">
        <v>41.16</v>
      </c>
      <c r="H32" t="n">
        <v>0.71</v>
      </c>
      <c r="I32" t="n">
        <v>209</v>
      </c>
      <c r="J32" t="n">
        <v>73.88</v>
      </c>
      <c r="K32" t="n">
        <v>32.27</v>
      </c>
      <c r="L32" t="n">
        <v>3</v>
      </c>
      <c r="M32" t="n">
        <v>100</v>
      </c>
      <c r="N32" t="n">
        <v>8.609999999999999</v>
      </c>
      <c r="O32" t="n">
        <v>9346.23</v>
      </c>
      <c r="P32" t="n">
        <v>843.51</v>
      </c>
      <c r="Q32" t="n">
        <v>5881.78</v>
      </c>
      <c r="R32" t="n">
        <v>566.21</v>
      </c>
      <c r="S32" t="n">
        <v>228.93</v>
      </c>
      <c r="T32" t="n">
        <v>161497.73</v>
      </c>
      <c r="U32" t="n">
        <v>0.4</v>
      </c>
      <c r="V32" t="n">
        <v>0.85</v>
      </c>
      <c r="W32" t="n">
        <v>19.04</v>
      </c>
      <c r="X32" t="n">
        <v>9.720000000000001</v>
      </c>
      <c r="Y32" t="n">
        <v>0.5</v>
      </c>
      <c r="Z32" t="n">
        <v>10</v>
      </c>
    </row>
    <row r="33">
      <c r="A33" t="n">
        <v>3</v>
      </c>
      <c r="B33" t="n">
        <v>30</v>
      </c>
      <c r="C33" t="inlineStr">
        <is>
          <t xml:space="preserve">CONCLUIDO	</t>
        </is>
      </c>
      <c r="D33" t="n">
        <v>0.6768</v>
      </c>
      <c r="E33" t="n">
        <v>147.75</v>
      </c>
      <c r="F33" t="n">
        <v>142.85</v>
      </c>
      <c r="G33" t="n">
        <v>43.51</v>
      </c>
      <c r="H33" t="n">
        <v>0.93</v>
      </c>
      <c r="I33" t="n">
        <v>197</v>
      </c>
      <c r="J33" t="n">
        <v>75.06999999999999</v>
      </c>
      <c r="K33" t="n">
        <v>32.27</v>
      </c>
      <c r="L33" t="n">
        <v>4</v>
      </c>
      <c r="M33" t="n">
        <v>1</v>
      </c>
      <c r="N33" t="n">
        <v>8.800000000000001</v>
      </c>
      <c r="O33" t="n">
        <v>9492.549999999999</v>
      </c>
      <c r="P33" t="n">
        <v>837.77</v>
      </c>
      <c r="Q33" t="n">
        <v>5881.71</v>
      </c>
      <c r="R33" t="n">
        <v>544.0599999999999</v>
      </c>
      <c r="S33" t="n">
        <v>228.93</v>
      </c>
      <c r="T33" t="n">
        <v>150484.2</v>
      </c>
      <c r="U33" t="n">
        <v>0.42</v>
      </c>
      <c r="V33" t="n">
        <v>0.86</v>
      </c>
      <c r="W33" t="n">
        <v>19.13</v>
      </c>
      <c r="X33" t="n">
        <v>9.19</v>
      </c>
      <c r="Y33" t="n">
        <v>0.5</v>
      </c>
      <c r="Z33" t="n">
        <v>10</v>
      </c>
    </row>
    <row r="34">
      <c r="A34" t="n">
        <v>4</v>
      </c>
      <c r="B34" t="n">
        <v>30</v>
      </c>
      <c r="C34" t="inlineStr">
        <is>
          <t xml:space="preserve">CONCLUIDO	</t>
        </is>
      </c>
      <c r="D34" t="n">
        <v>0.6768</v>
      </c>
      <c r="E34" t="n">
        <v>147.75</v>
      </c>
      <c r="F34" t="n">
        <v>142.84</v>
      </c>
      <c r="G34" t="n">
        <v>43.51</v>
      </c>
      <c r="H34" t="n">
        <v>1.15</v>
      </c>
      <c r="I34" t="n">
        <v>197</v>
      </c>
      <c r="J34" t="n">
        <v>76.26000000000001</v>
      </c>
      <c r="K34" t="n">
        <v>32.27</v>
      </c>
      <c r="L34" t="n">
        <v>5</v>
      </c>
      <c r="M34" t="n">
        <v>0</v>
      </c>
      <c r="N34" t="n">
        <v>8.99</v>
      </c>
      <c r="O34" t="n">
        <v>9639.200000000001</v>
      </c>
      <c r="P34" t="n">
        <v>850.08</v>
      </c>
      <c r="Q34" t="n">
        <v>5881.74</v>
      </c>
      <c r="R34" t="n">
        <v>544.09</v>
      </c>
      <c r="S34" t="n">
        <v>228.93</v>
      </c>
      <c r="T34" t="n">
        <v>150501.84</v>
      </c>
      <c r="U34" t="n">
        <v>0.42</v>
      </c>
      <c r="V34" t="n">
        <v>0.86</v>
      </c>
      <c r="W34" t="n">
        <v>19.13</v>
      </c>
      <c r="X34" t="n">
        <v>9.19</v>
      </c>
      <c r="Y34" t="n">
        <v>0.5</v>
      </c>
      <c r="Z34" t="n">
        <v>10</v>
      </c>
    </row>
    <row r="35">
      <c r="A35" t="n">
        <v>0</v>
      </c>
      <c r="B35" t="n">
        <v>15</v>
      </c>
      <c r="C35" t="inlineStr">
        <is>
          <t xml:space="preserve">CONCLUIDO	</t>
        </is>
      </c>
      <c r="D35" t="n">
        <v>0.6177</v>
      </c>
      <c r="E35" t="n">
        <v>161.9</v>
      </c>
      <c r="F35" t="n">
        <v>155.1</v>
      </c>
      <c r="G35" t="n">
        <v>20.27</v>
      </c>
      <c r="H35" t="n">
        <v>0.43</v>
      </c>
      <c r="I35" t="n">
        <v>459</v>
      </c>
      <c r="J35" t="n">
        <v>39.78</v>
      </c>
      <c r="K35" t="n">
        <v>19.54</v>
      </c>
      <c r="L35" t="n">
        <v>1</v>
      </c>
      <c r="M35" t="n">
        <v>350</v>
      </c>
      <c r="N35" t="n">
        <v>4.24</v>
      </c>
      <c r="O35" t="n">
        <v>5140</v>
      </c>
      <c r="P35" t="n">
        <v>624.92</v>
      </c>
      <c r="Q35" t="n">
        <v>5881.79</v>
      </c>
      <c r="R35" t="n">
        <v>962.9</v>
      </c>
      <c r="S35" t="n">
        <v>228.93</v>
      </c>
      <c r="T35" t="n">
        <v>358597.07</v>
      </c>
      <c r="U35" t="n">
        <v>0.24</v>
      </c>
      <c r="V35" t="n">
        <v>0.79</v>
      </c>
      <c r="W35" t="n">
        <v>19.46</v>
      </c>
      <c r="X35" t="n">
        <v>21.44</v>
      </c>
      <c r="Y35" t="n">
        <v>0.5</v>
      </c>
      <c r="Z35" t="n">
        <v>10</v>
      </c>
    </row>
    <row r="36">
      <c r="A36" t="n">
        <v>1</v>
      </c>
      <c r="B36" t="n">
        <v>15</v>
      </c>
      <c r="C36" t="inlineStr">
        <is>
          <t xml:space="preserve">CONCLUIDO	</t>
        </is>
      </c>
      <c r="D36" t="n">
        <v>0.6325</v>
      </c>
      <c r="E36" t="n">
        <v>158.11</v>
      </c>
      <c r="F36" t="n">
        <v>152.04</v>
      </c>
      <c r="G36" t="n">
        <v>23.21</v>
      </c>
      <c r="H36" t="n">
        <v>0.84</v>
      </c>
      <c r="I36" t="n">
        <v>393</v>
      </c>
      <c r="J36" t="n">
        <v>40.89</v>
      </c>
      <c r="K36" t="n">
        <v>19.54</v>
      </c>
      <c r="L36" t="n">
        <v>2</v>
      </c>
      <c r="M36" t="n">
        <v>0</v>
      </c>
      <c r="N36" t="n">
        <v>4.35</v>
      </c>
      <c r="O36" t="n">
        <v>5277.26</v>
      </c>
      <c r="P36" t="n">
        <v>607.92</v>
      </c>
      <c r="Q36" t="n">
        <v>5882.16</v>
      </c>
      <c r="R36" t="n">
        <v>846.14</v>
      </c>
      <c r="S36" t="n">
        <v>228.93</v>
      </c>
      <c r="T36" t="n">
        <v>300547.02</v>
      </c>
      <c r="U36" t="n">
        <v>0.27</v>
      </c>
      <c r="V36" t="n">
        <v>0.8100000000000001</v>
      </c>
      <c r="W36" t="n">
        <v>19.71</v>
      </c>
      <c r="X36" t="n">
        <v>18.38</v>
      </c>
      <c r="Y36" t="n">
        <v>0.5</v>
      </c>
      <c r="Z36" t="n">
        <v>10</v>
      </c>
    </row>
    <row r="37">
      <c r="A37" t="n">
        <v>0</v>
      </c>
      <c r="B37" t="n">
        <v>70</v>
      </c>
      <c r="C37" t="inlineStr">
        <is>
          <t xml:space="preserve">CONCLUIDO	</t>
        </is>
      </c>
      <c r="D37" t="n">
        <v>0.3538</v>
      </c>
      <c r="E37" t="n">
        <v>282.68</v>
      </c>
      <c r="F37" t="n">
        <v>226.2</v>
      </c>
      <c r="G37" t="n">
        <v>7.23</v>
      </c>
      <c r="H37" t="n">
        <v>0.12</v>
      </c>
      <c r="I37" t="n">
        <v>1878</v>
      </c>
      <c r="J37" t="n">
        <v>141.81</v>
      </c>
      <c r="K37" t="n">
        <v>47.83</v>
      </c>
      <c r="L37" t="n">
        <v>1</v>
      </c>
      <c r="M37" t="n">
        <v>1876</v>
      </c>
      <c r="N37" t="n">
        <v>22.98</v>
      </c>
      <c r="O37" t="n">
        <v>17723.39</v>
      </c>
      <c r="P37" t="n">
        <v>2562.88</v>
      </c>
      <c r="Q37" t="n">
        <v>5883.23</v>
      </c>
      <c r="R37" t="n">
        <v>3384.85</v>
      </c>
      <c r="S37" t="n">
        <v>228.93</v>
      </c>
      <c r="T37" t="n">
        <v>1562473.18</v>
      </c>
      <c r="U37" t="n">
        <v>0.07000000000000001</v>
      </c>
      <c r="V37" t="n">
        <v>0.54</v>
      </c>
      <c r="W37" t="n">
        <v>21.67</v>
      </c>
      <c r="X37" t="n">
        <v>92.5</v>
      </c>
      <c r="Y37" t="n">
        <v>0.5</v>
      </c>
      <c r="Z37" t="n">
        <v>10</v>
      </c>
    </row>
    <row r="38">
      <c r="A38" t="n">
        <v>1</v>
      </c>
      <c r="B38" t="n">
        <v>70</v>
      </c>
      <c r="C38" t="inlineStr">
        <is>
          <t xml:space="preserve">CONCLUIDO	</t>
        </is>
      </c>
      <c r="D38" t="n">
        <v>0.5372</v>
      </c>
      <c r="E38" t="n">
        <v>186.14</v>
      </c>
      <c r="F38" t="n">
        <v>164.76</v>
      </c>
      <c r="G38" t="n">
        <v>14.91</v>
      </c>
      <c r="H38" t="n">
        <v>0.25</v>
      </c>
      <c r="I38" t="n">
        <v>663</v>
      </c>
      <c r="J38" t="n">
        <v>143.17</v>
      </c>
      <c r="K38" t="n">
        <v>47.83</v>
      </c>
      <c r="L38" t="n">
        <v>2</v>
      </c>
      <c r="M38" t="n">
        <v>661</v>
      </c>
      <c r="N38" t="n">
        <v>23.34</v>
      </c>
      <c r="O38" t="n">
        <v>17891.86</v>
      </c>
      <c r="P38" t="n">
        <v>1831.81</v>
      </c>
      <c r="Q38" t="n">
        <v>5882.14</v>
      </c>
      <c r="R38" t="n">
        <v>1294.7</v>
      </c>
      <c r="S38" t="n">
        <v>228.93</v>
      </c>
      <c r="T38" t="n">
        <v>523474.98</v>
      </c>
      <c r="U38" t="n">
        <v>0.18</v>
      </c>
      <c r="V38" t="n">
        <v>0.74</v>
      </c>
      <c r="W38" t="n">
        <v>19.67</v>
      </c>
      <c r="X38" t="n">
        <v>31.09</v>
      </c>
      <c r="Y38" t="n">
        <v>0.5</v>
      </c>
      <c r="Z38" t="n">
        <v>10</v>
      </c>
    </row>
    <row r="39">
      <c r="A39" t="n">
        <v>2</v>
      </c>
      <c r="B39" t="n">
        <v>70</v>
      </c>
      <c r="C39" t="inlineStr">
        <is>
          <t xml:space="preserve">CONCLUIDO	</t>
        </is>
      </c>
      <c r="D39" t="n">
        <v>0.6029</v>
      </c>
      <c r="E39" t="n">
        <v>165.86</v>
      </c>
      <c r="F39" t="n">
        <v>152.11</v>
      </c>
      <c r="G39" t="n">
        <v>22.87</v>
      </c>
      <c r="H39" t="n">
        <v>0.37</v>
      </c>
      <c r="I39" t="n">
        <v>399</v>
      </c>
      <c r="J39" t="n">
        <v>144.54</v>
      </c>
      <c r="K39" t="n">
        <v>47.83</v>
      </c>
      <c r="L39" t="n">
        <v>3</v>
      </c>
      <c r="M39" t="n">
        <v>397</v>
      </c>
      <c r="N39" t="n">
        <v>23.71</v>
      </c>
      <c r="O39" t="n">
        <v>18060.85</v>
      </c>
      <c r="P39" t="n">
        <v>1657.34</v>
      </c>
      <c r="Q39" t="n">
        <v>5881.87</v>
      </c>
      <c r="R39" t="n">
        <v>866.8099999999999</v>
      </c>
      <c r="S39" t="n">
        <v>228.93</v>
      </c>
      <c r="T39" t="n">
        <v>310851.28</v>
      </c>
      <c r="U39" t="n">
        <v>0.26</v>
      </c>
      <c r="V39" t="n">
        <v>0.8100000000000001</v>
      </c>
      <c r="W39" t="n">
        <v>19.2</v>
      </c>
      <c r="X39" t="n">
        <v>18.44</v>
      </c>
      <c r="Y39" t="n">
        <v>0.5</v>
      </c>
      <c r="Z39" t="n">
        <v>10</v>
      </c>
    </row>
    <row r="40">
      <c r="A40" t="n">
        <v>3</v>
      </c>
      <c r="B40" t="n">
        <v>70</v>
      </c>
      <c r="C40" t="inlineStr">
        <is>
          <t xml:space="preserve">CONCLUIDO	</t>
        </is>
      </c>
      <c r="D40" t="n">
        <v>0.6369</v>
      </c>
      <c r="E40" t="n">
        <v>157</v>
      </c>
      <c r="F40" t="n">
        <v>146.63</v>
      </c>
      <c r="G40" t="n">
        <v>31.2</v>
      </c>
      <c r="H40" t="n">
        <v>0.49</v>
      </c>
      <c r="I40" t="n">
        <v>282</v>
      </c>
      <c r="J40" t="n">
        <v>145.92</v>
      </c>
      <c r="K40" t="n">
        <v>47.83</v>
      </c>
      <c r="L40" t="n">
        <v>4</v>
      </c>
      <c r="M40" t="n">
        <v>280</v>
      </c>
      <c r="N40" t="n">
        <v>24.09</v>
      </c>
      <c r="O40" t="n">
        <v>18230.35</v>
      </c>
      <c r="P40" t="n">
        <v>1563.54</v>
      </c>
      <c r="Q40" t="n">
        <v>5881.75</v>
      </c>
      <c r="R40" t="n">
        <v>681.08</v>
      </c>
      <c r="S40" t="n">
        <v>228.93</v>
      </c>
      <c r="T40" t="n">
        <v>218571.87</v>
      </c>
      <c r="U40" t="n">
        <v>0.34</v>
      </c>
      <c r="V40" t="n">
        <v>0.84</v>
      </c>
      <c r="W40" t="n">
        <v>19.02</v>
      </c>
      <c r="X40" t="n">
        <v>12.97</v>
      </c>
      <c r="Y40" t="n">
        <v>0.5</v>
      </c>
      <c r="Z40" t="n">
        <v>10</v>
      </c>
    </row>
    <row r="41">
      <c r="A41" t="n">
        <v>4</v>
      </c>
      <c r="B41" t="n">
        <v>70</v>
      </c>
      <c r="C41" t="inlineStr">
        <is>
          <t xml:space="preserve">CONCLUIDO	</t>
        </is>
      </c>
      <c r="D41" t="n">
        <v>0.6577</v>
      </c>
      <c r="E41" t="n">
        <v>152.04</v>
      </c>
      <c r="F41" t="n">
        <v>143.58</v>
      </c>
      <c r="G41" t="n">
        <v>39.88</v>
      </c>
      <c r="H41" t="n">
        <v>0.6</v>
      </c>
      <c r="I41" t="n">
        <v>216</v>
      </c>
      <c r="J41" t="n">
        <v>147.3</v>
      </c>
      <c r="K41" t="n">
        <v>47.83</v>
      </c>
      <c r="L41" t="n">
        <v>5</v>
      </c>
      <c r="M41" t="n">
        <v>214</v>
      </c>
      <c r="N41" t="n">
        <v>24.47</v>
      </c>
      <c r="O41" t="n">
        <v>18400.38</v>
      </c>
      <c r="P41" t="n">
        <v>1495.23</v>
      </c>
      <c r="Q41" t="n">
        <v>5881.71</v>
      </c>
      <c r="R41" t="n">
        <v>578.04</v>
      </c>
      <c r="S41" t="n">
        <v>228.93</v>
      </c>
      <c r="T41" t="n">
        <v>167378.79</v>
      </c>
      <c r="U41" t="n">
        <v>0.4</v>
      </c>
      <c r="V41" t="n">
        <v>0.85</v>
      </c>
      <c r="W41" t="n">
        <v>18.9</v>
      </c>
      <c r="X41" t="n">
        <v>9.92</v>
      </c>
      <c r="Y41" t="n">
        <v>0.5</v>
      </c>
      <c r="Z41" t="n">
        <v>10</v>
      </c>
    </row>
    <row r="42">
      <c r="A42" t="n">
        <v>5</v>
      </c>
      <c r="B42" t="n">
        <v>70</v>
      </c>
      <c r="C42" t="inlineStr">
        <is>
          <t xml:space="preserve">CONCLUIDO	</t>
        </is>
      </c>
      <c r="D42" t="n">
        <v>0.6716</v>
      </c>
      <c r="E42" t="n">
        <v>148.9</v>
      </c>
      <c r="F42" t="n">
        <v>141.64</v>
      </c>
      <c r="G42" t="n">
        <v>48.84</v>
      </c>
      <c r="H42" t="n">
        <v>0.71</v>
      </c>
      <c r="I42" t="n">
        <v>174</v>
      </c>
      <c r="J42" t="n">
        <v>148.68</v>
      </c>
      <c r="K42" t="n">
        <v>47.83</v>
      </c>
      <c r="L42" t="n">
        <v>6</v>
      </c>
      <c r="M42" t="n">
        <v>172</v>
      </c>
      <c r="N42" t="n">
        <v>24.85</v>
      </c>
      <c r="O42" t="n">
        <v>18570.94</v>
      </c>
      <c r="P42" t="n">
        <v>1441</v>
      </c>
      <c r="Q42" t="n">
        <v>5881.64</v>
      </c>
      <c r="R42" t="n">
        <v>512.65</v>
      </c>
      <c r="S42" t="n">
        <v>228.93</v>
      </c>
      <c r="T42" t="n">
        <v>134892.8</v>
      </c>
      <c r="U42" t="n">
        <v>0.45</v>
      </c>
      <c r="V42" t="n">
        <v>0.86</v>
      </c>
      <c r="W42" t="n">
        <v>18.83</v>
      </c>
      <c r="X42" t="n">
        <v>7.98</v>
      </c>
      <c r="Y42" t="n">
        <v>0.5</v>
      </c>
      <c r="Z42" t="n">
        <v>10</v>
      </c>
    </row>
    <row r="43">
      <c r="A43" t="n">
        <v>6</v>
      </c>
      <c r="B43" t="n">
        <v>70</v>
      </c>
      <c r="C43" t="inlineStr">
        <is>
          <t xml:space="preserve">CONCLUIDO	</t>
        </is>
      </c>
      <c r="D43" t="n">
        <v>0.6818</v>
      </c>
      <c r="E43" t="n">
        <v>146.66</v>
      </c>
      <c r="F43" t="n">
        <v>140.27</v>
      </c>
      <c r="G43" t="n">
        <v>58.45</v>
      </c>
      <c r="H43" t="n">
        <v>0.83</v>
      </c>
      <c r="I43" t="n">
        <v>144</v>
      </c>
      <c r="J43" t="n">
        <v>150.07</v>
      </c>
      <c r="K43" t="n">
        <v>47.83</v>
      </c>
      <c r="L43" t="n">
        <v>7</v>
      </c>
      <c r="M43" t="n">
        <v>142</v>
      </c>
      <c r="N43" t="n">
        <v>25.24</v>
      </c>
      <c r="O43" t="n">
        <v>18742.03</v>
      </c>
      <c r="P43" t="n">
        <v>1388.77</v>
      </c>
      <c r="Q43" t="n">
        <v>5881.48</v>
      </c>
      <c r="R43" t="n">
        <v>465.95</v>
      </c>
      <c r="S43" t="n">
        <v>228.93</v>
      </c>
      <c r="T43" t="n">
        <v>111695.72</v>
      </c>
      <c r="U43" t="n">
        <v>0.49</v>
      </c>
      <c r="V43" t="n">
        <v>0.87</v>
      </c>
      <c r="W43" t="n">
        <v>18.79</v>
      </c>
      <c r="X43" t="n">
        <v>6.62</v>
      </c>
      <c r="Y43" t="n">
        <v>0.5</v>
      </c>
      <c r="Z43" t="n">
        <v>10</v>
      </c>
    </row>
    <row r="44">
      <c r="A44" t="n">
        <v>7</v>
      </c>
      <c r="B44" t="n">
        <v>70</v>
      </c>
      <c r="C44" t="inlineStr">
        <is>
          <t xml:space="preserve">CONCLUIDO	</t>
        </is>
      </c>
      <c r="D44" t="n">
        <v>0.6901</v>
      </c>
      <c r="E44" t="n">
        <v>144.9</v>
      </c>
      <c r="F44" t="n">
        <v>139.18</v>
      </c>
      <c r="G44" t="n">
        <v>69.01000000000001</v>
      </c>
      <c r="H44" t="n">
        <v>0.9399999999999999</v>
      </c>
      <c r="I44" t="n">
        <v>121</v>
      </c>
      <c r="J44" t="n">
        <v>151.46</v>
      </c>
      <c r="K44" t="n">
        <v>47.83</v>
      </c>
      <c r="L44" t="n">
        <v>8</v>
      </c>
      <c r="M44" t="n">
        <v>119</v>
      </c>
      <c r="N44" t="n">
        <v>25.63</v>
      </c>
      <c r="O44" t="n">
        <v>18913.66</v>
      </c>
      <c r="P44" t="n">
        <v>1335.97</v>
      </c>
      <c r="Q44" t="n">
        <v>5881.53</v>
      </c>
      <c r="R44" t="n">
        <v>428.72</v>
      </c>
      <c r="S44" t="n">
        <v>228.93</v>
      </c>
      <c r="T44" t="n">
        <v>93196.67999999999</v>
      </c>
      <c r="U44" t="n">
        <v>0.53</v>
      </c>
      <c r="V44" t="n">
        <v>0.88</v>
      </c>
      <c r="W44" t="n">
        <v>18.75</v>
      </c>
      <c r="X44" t="n">
        <v>5.52</v>
      </c>
      <c r="Y44" t="n">
        <v>0.5</v>
      </c>
      <c r="Z44" t="n">
        <v>10</v>
      </c>
    </row>
    <row r="45">
      <c r="A45" t="n">
        <v>8</v>
      </c>
      <c r="B45" t="n">
        <v>70</v>
      </c>
      <c r="C45" t="inlineStr">
        <is>
          <t xml:space="preserve">CONCLUIDO	</t>
        </is>
      </c>
      <c r="D45" t="n">
        <v>0.6965</v>
      </c>
      <c r="E45" t="n">
        <v>143.58</v>
      </c>
      <c r="F45" t="n">
        <v>138.35</v>
      </c>
      <c r="G45" t="n">
        <v>79.81999999999999</v>
      </c>
      <c r="H45" t="n">
        <v>1.04</v>
      </c>
      <c r="I45" t="n">
        <v>104</v>
      </c>
      <c r="J45" t="n">
        <v>152.85</v>
      </c>
      <c r="K45" t="n">
        <v>47.83</v>
      </c>
      <c r="L45" t="n">
        <v>9</v>
      </c>
      <c r="M45" t="n">
        <v>102</v>
      </c>
      <c r="N45" t="n">
        <v>26.03</v>
      </c>
      <c r="O45" t="n">
        <v>19085.83</v>
      </c>
      <c r="P45" t="n">
        <v>1284.7</v>
      </c>
      <c r="Q45" t="n">
        <v>5881.55</v>
      </c>
      <c r="R45" t="n">
        <v>400.19</v>
      </c>
      <c r="S45" t="n">
        <v>228.93</v>
      </c>
      <c r="T45" t="n">
        <v>79012.83</v>
      </c>
      <c r="U45" t="n">
        <v>0.57</v>
      </c>
      <c r="V45" t="n">
        <v>0.89</v>
      </c>
      <c r="W45" t="n">
        <v>18.73</v>
      </c>
      <c r="X45" t="n">
        <v>4.69</v>
      </c>
      <c r="Y45" t="n">
        <v>0.5</v>
      </c>
      <c r="Z45" t="n">
        <v>10</v>
      </c>
    </row>
    <row r="46">
      <c r="A46" t="n">
        <v>9</v>
      </c>
      <c r="B46" t="n">
        <v>70</v>
      </c>
      <c r="C46" t="inlineStr">
        <is>
          <t xml:space="preserve">CONCLUIDO	</t>
        </is>
      </c>
      <c r="D46" t="n">
        <v>0.7009</v>
      </c>
      <c r="E46" t="n">
        <v>142.67</v>
      </c>
      <c r="F46" t="n">
        <v>137.81</v>
      </c>
      <c r="G46" t="n">
        <v>90.86</v>
      </c>
      <c r="H46" t="n">
        <v>1.15</v>
      </c>
      <c r="I46" t="n">
        <v>91</v>
      </c>
      <c r="J46" t="n">
        <v>154.25</v>
      </c>
      <c r="K46" t="n">
        <v>47.83</v>
      </c>
      <c r="L46" t="n">
        <v>10</v>
      </c>
      <c r="M46" t="n">
        <v>64</v>
      </c>
      <c r="N46" t="n">
        <v>26.43</v>
      </c>
      <c r="O46" t="n">
        <v>19258.55</v>
      </c>
      <c r="P46" t="n">
        <v>1244.97</v>
      </c>
      <c r="Q46" t="n">
        <v>5881.54</v>
      </c>
      <c r="R46" t="n">
        <v>381.47</v>
      </c>
      <c r="S46" t="n">
        <v>228.93</v>
      </c>
      <c r="T46" t="n">
        <v>69720.22</v>
      </c>
      <c r="U46" t="n">
        <v>0.6</v>
      </c>
      <c r="V46" t="n">
        <v>0.89</v>
      </c>
      <c r="W46" t="n">
        <v>18.74</v>
      </c>
      <c r="X46" t="n">
        <v>4.15</v>
      </c>
      <c r="Y46" t="n">
        <v>0.5</v>
      </c>
      <c r="Z46" t="n">
        <v>10</v>
      </c>
    </row>
    <row r="47">
      <c r="A47" t="n">
        <v>10</v>
      </c>
      <c r="B47" t="n">
        <v>70</v>
      </c>
      <c r="C47" t="inlineStr">
        <is>
          <t xml:space="preserve">CONCLUIDO	</t>
        </is>
      </c>
      <c r="D47" t="n">
        <v>0.7024</v>
      </c>
      <c r="E47" t="n">
        <v>142.37</v>
      </c>
      <c r="F47" t="n">
        <v>137.66</v>
      </c>
      <c r="G47" t="n">
        <v>96.04000000000001</v>
      </c>
      <c r="H47" t="n">
        <v>1.25</v>
      </c>
      <c r="I47" t="n">
        <v>86</v>
      </c>
      <c r="J47" t="n">
        <v>155.66</v>
      </c>
      <c r="K47" t="n">
        <v>47.83</v>
      </c>
      <c r="L47" t="n">
        <v>11</v>
      </c>
      <c r="M47" t="n">
        <v>12</v>
      </c>
      <c r="N47" t="n">
        <v>26.83</v>
      </c>
      <c r="O47" t="n">
        <v>19431.82</v>
      </c>
      <c r="P47" t="n">
        <v>1230.67</v>
      </c>
      <c r="Q47" t="n">
        <v>5881.56</v>
      </c>
      <c r="R47" t="n">
        <v>374.03</v>
      </c>
      <c r="S47" t="n">
        <v>228.93</v>
      </c>
      <c r="T47" t="n">
        <v>66023.03999999999</v>
      </c>
      <c r="U47" t="n">
        <v>0.61</v>
      </c>
      <c r="V47" t="n">
        <v>0.89</v>
      </c>
      <c r="W47" t="n">
        <v>18.79</v>
      </c>
      <c r="X47" t="n">
        <v>4</v>
      </c>
      <c r="Y47" t="n">
        <v>0.5</v>
      </c>
      <c r="Z47" t="n">
        <v>10</v>
      </c>
    </row>
    <row r="48">
      <c r="A48" t="n">
        <v>11</v>
      </c>
      <c r="B48" t="n">
        <v>70</v>
      </c>
      <c r="C48" t="inlineStr">
        <is>
          <t xml:space="preserve">CONCLUIDO	</t>
        </is>
      </c>
      <c r="D48" t="n">
        <v>0.7026</v>
      </c>
      <c r="E48" t="n">
        <v>142.34</v>
      </c>
      <c r="F48" t="n">
        <v>137.62</v>
      </c>
      <c r="G48" t="n">
        <v>96.02</v>
      </c>
      <c r="H48" t="n">
        <v>1.35</v>
      </c>
      <c r="I48" t="n">
        <v>86</v>
      </c>
      <c r="J48" t="n">
        <v>157.07</v>
      </c>
      <c r="K48" t="n">
        <v>47.83</v>
      </c>
      <c r="L48" t="n">
        <v>12</v>
      </c>
      <c r="M48" t="n">
        <v>1</v>
      </c>
      <c r="N48" t="n">
        <v>27.24</v>
      </c>
      <c r="O48" t="n">
        <v>19605.66</v>
      </c>
      <c r="P48" t="n">
        <v>1236.26</v>
      </c>
      <c r="Q48" t="n">
        <v>5881.6</v>
      </c>
      <c r="R48" t="n">
        <v>372.56</v>
      </c>
      <c r="S48" t="n">
        <v>228.93</v>
      </c>
      <c r="T48" t="n">
        <v>65290.32</v>
      </c>
      <c r="U48" t="n">
        <v>0.61</v>
      </c>
      <c r="V48" t="n">
        <v>0.89</v>
      </c>
      <c r="W48" t="n">
        <v>18.8</v>
      </c>
      <c r="X48" t="n">
        <v>3.97</v>
      </c>
      <c r="Y48" t="n">
        <v>0.5</v>
      </c>
      <c r="Z48" t="n">
        <v>10</v>
      </c>
    </row>
    <row r="49">
      <c r="A49" t="n">
        <v>12</v>
      </c>
      <c r="B49" t="n">
        <v>70</v>
      </c>
      <c r="C49" t="inlineStr">
        <is>
          <t xml:space="preserve">CONCLUIDO	</t>
        </is>
      </c>
      <c r="D49" t="n">
        <v>0.7026</v>
      </c>
      <c r="E49" t="n">
        <v>142.34</v>
      </c>
      <c r="F49" t="n">
        <v>137.62</v>
      </c>
      <c r="G49" t="n">
        <v>96.02</v>
      </c>
      <c r="H49" t="n">
        <v>1.45</v>
      </c>
      <c r="I49" t="n">
        <v>86</v>
      </c>
      <c r="J49" t="n">
        <v>158.48</v>
      </c>
      <c r="K49" t="n">
        <v>47.83</v>
      </c>
      <c r="L49" t="n">
        <v>13</v>
      </c>
      <c r="M49" t="n">
        <v>0</v>
      </c>
      <c r="N49" t="n">
        <v>27.65</v>
      </c>
      <c r="O49" t="n">
        <v>19780.06</v>
      </c>
      <c r="P49" t="n">
        <v>1246.37</v>
      </c>
      <c r="Q49" t="n">
        <v>5881.57</v>
      </c>
      <c r="R49" t="n">
        <v>372.46</v>
      </c>
      <c r="S49" t="n">
        <v>228.93</v>
      </c>
      <c r="T49" t="n">
        <v>65241.66</v>
      </c>
      <c r="U49" t="n">
        <v>0.61</v>
      </c>
      <c r="V49" t="n">
        <v>0.89</v>
      </c>
      <c r="W49" t="n">
        <v>18.8</v>
      </c>
      <c r="X49" t="n">
        <v>3.97</v>
      </c>
      <c r="Y49" t="n">
        <v>0.5</v>
      </c>
      <c r="Z49" t="n">
        <v>10</v>
      </c>
    </row>
    <row r="50">
      <c r="A50" t="n">
        <v>0</v>
      </c>
      <c r="B50" t="n">
        <v>90</v>
      </c>
      <c r="C50" t="inlineStr">
        <is>
          <t xml:space="preserve">CONCLUIDO	</t>
        </is>
      </c>
      <c r="D50" t="n">
        <v>0.2836</v>
      </c>
      <c r="E50" t="n">
        <v>352.61</v>
      </c>
      <c r="F50" t="n">
        <v>260.73</v>
      </c>
      <c r="G50" t="n">
        <v>6.22</v>
      </c>
      <c r="H50" t="n">
        <v>0.1</v>
      </c>
      <c r="I50" t="n">
        <v>2516</v>
      </c>
      <c r="J50" t="n">
        <v>176.73</v>
      </c>
      <c r="K50" t="n">
        <v>52.44</v>
      </c>
      <c r="L50" t="n">
        <v>1</v>
      </c>
      <c r="M50" t="n">
        <v>2514</v>
      </c>
      <c r="N50" t="n">
        <v>33.29</v>
      </c>
      <c r="O50" t="n">
        <v>22031.19</v>
      </c>
      <c r="P50" t="n">
        <v>3417.06</v>
      </c>
      <c r="Q50" t="n">
        <v>5884.05</v>
      </c>
      <c r="R50" t="n">
        <v>4564.2</v>
      </c>
      <c r="S50" t="n">
        <v>228.93</v>
      </c>
      <c r="T50" t="n">
        <v>2148958.13</v>
      </c>
      <c r="U50" t="n">
        <v>0.05</v>
      </c>
      <c r="V50" t="n">
        <v>0.47</v>
      </c>
      <c r="W50" t="n">
        <v>22.72</v>
      </c>
      <c r="X50" t="n">
        <v>127.02</v>
      </c>
      <c r="Y50" t="n">
        <v>0.5</v>
      </c>
      <c r="Z50" t="n">
        <v>10</v>
      </c>
    </row>
    <row r="51">
      <c r="A51" t="n">
        <v>1</v>
      </c>
      <c r="B51" t="n">
        <v>90</v>
      </c>
      <c r="C51" t="inlineStr">
        <is>
          <t xml:space="preserve">CONCLUIDO	</t>
        </is>
      </c>
      <c r="D51" t="n">
        <v>0.4931</v>
      </c>
      <c r="E51" t="n">
        <v>202.78</v>
      </c>
      <c r="F51" t="n">
        <v>171.7</v>
      </c>
      <c r="G51" t="n">
        <v>12.78</v>
      </c>
      <c r="H51" t="n">
        <v>0.2</v>
      </c>
      <c r="I51" t="n">
        <v>806</v>
      </c>
      <c r="J51" t="n">
        <v>178.21</v>
      </c>
      <c r="K51" t="n">
        <v>52.44</v>
      </c>
      <c r="L51" t="n">
        <v>2</v>
      </c>
      <c r="M51" t="n">
        <v>804</v>
      </c>
      <c r="N51" t="n">
        <v>33.77</v>
      </c>
      <c r="O51" t="n">
        <v>22213.89</v>
      </c>
      <c r="P51" t="n">
        <v>2222.67</v>
      </c>
      <c r="Q51" t="n">
        <v>5882.21</v>
      </c>
      <c r="R51" t="n">
        <v>1530.25</v>
      </c>
      <c r="S51" t="n">
        <v>228.93</v>
      </c>
      <c r="T51" t="n">
        <v>640533.0600000001</v>
      </c>
      <c r="U51" t="n">
        <v>0.15</v>
      </c>
      <c r="V51" t="n">
        <v>0.71</v>
      </c>
      <c r="W51" t="n">
        <v>19.91</v>
      </c>
      <c r="X51" t="n">
        <v>38.03</v>
      </c>
      <c r="Y51" t="n">
        <v>0.5</v>
      </c>
      <c r="Z51" t="n">
        <v>10</v>
      </c>
    </row>
    <row r="52">
      <c r="A52" t="n">
        <v>2</v>
      </c>
      <c r="B52" t="n">
        <v>90</v>
      </c>
      <c r="C52" t="inlineStr">
        <is>
          <t xml:space="preserve">CONCLUIDO	</t>
        </is>
      </c>
      <c r="D52" t="n">
        <v>0.5698</v>
      </c>
      <c r="E52" t="n">
        <v>175.51</v>
      </c>
      <c r="F52" t="n">
        <v>156.02</v>
      </c>
      <c r="G52" t="n">
        <v>19.5</v>
      </c>
      <c r="H52" t="n">
        <v>0.3</v>
      </c>
      <c r="I52" t="n">
        <v>480</v>
      </c>
      <c r="J52" t="n">
        <v>179.7</v>
      </c>
      <c r="K52" t="n">
        <v>52.44</v>
      </c>
      <c r="L52" t="n">
        <v>3</v>
      </c>
      <c r="M52" t="n">
        <v>478</v>
      </c>
      <c r="N52" t="n">
        <v>34.26</v>
      </c>
      <c r="O52" t="n">
        <v>22397.24</v>
      </c>
      <c r="P52" t="n">
        <v>1994.34</v>
      </c>
      <c r="Q52" t="n">
        <v>5881.99</v>
      </c>
      <c r="R52" t="n">
        <v>998.23</v>
      </c>
      <c r="S52" t="n">
        <v>228.93</v>
      </c>
      <c r="T52" t="n">
        <v>376155.52</v>
      </c>
      <c r="U52" t="n">
        <v>0.23</v>
      </c>
      <c r="V52" t="n">
        <v>0.79</v>
      </c>
      <c r="W52" t="n">
        <v>19.37</v>
      </c>
      <c r="X52" t="n">
        <v>22.35</v>
      </c>
      <c r="Y52" t="n">
        <v>0.5</v>
      </c>
      <c r="Z52" t="n">
        <v>10</v>
      </c>
    </row>
    <row r="53">
      <c r="A53" t="n">
        <v>3</v>
      </c>
      <c r="B53" t="n">
        <v>90</v>
      </c>
      <c r="C53" t="inlineStr">
        <is>
          <t xml:space="preserve">CONCLUIDO	</t>
        </is>
      </c>
      <c r="D53" t="n">
        <v>0.6104000000000001</v>
      </c>
      <c r="E53" t="n">
        <v>163.84</v>
      </c>
      <c r="F53" t="n">
        <v>149.33</v>
      </c>
      <c r="G53" t="n">
        <v>26.35</v>
      </c>
      <c r="H53" t="n">
        <v>0.39</v>
      </c>
      <c r="I53" t="n">
        <v>340</v>
      </c>
      <c r="J53" t="n">
        <v>181.19</v>
      </c>
      <c r="K53" t="n">
        <v>52.44</v>
      </c>
      <c r="L53" t="n">
        <v>4</v>
      </c>
      <c r="M53" t="n">
        <v>338</v>
      </c>
      <c r="N53" t="n">
        <v>34.75</v>
      </c>
      <c r="O53" t="n">
        <v>22581.25</v>
      </c>
      <c r="P53" t="n">
        <v>1883.03</v>
      </c>
      <c r="Q53" t="n">
        <v>5881.84</v>
      </c>
      <c r="R53" t="n">
        <v>773.1</v>
      </c>
      <c r="S53" t="n">
        <v>228.93</v>
      </c>
      <c r="T53" t="n">
        <v>264290.7</v>
      </c>
      <c r="U53" t="n">
        <v>0.3</v>
      </c>
      <c r="V53" t="n">
        <v>0.82</v>
      </c>
      <c r="W53" t="n">
        <v>19.09</v>
      </c>
      <c r="X53" t="n">
        <v>15.66</v>
      </c>
      <c r="Y53" t="n">
        <v>0.5</v>
      </c>
      <c r="Z53" t="n">
        <v>10</v>
      </c>
    </row>
    <row r="54">
      <c r="A54" t="n">
        <v>4</v>
      </c>
      <c r="B54" t="n">
        <v>90</v>
      </c>
      <c r="C54" t="inlineStr">
        <is>
          <t xml:space="preserve">CONCLUIDO	</t>
        </is>
      </c>
      <c r="D54" t="n">
        <v>0.6352</v>
      </c>
      <c r="E54" t="n">
        <v>157.42</v>
      </c>
      <c r="F54" t="n">
        <v>145.68</v>
      </c>
      <c r="G54" t="n">
        <v>33.36</v>
      </c>
      <c r="H54" t="n">
        <v>0.49</v>
      </c>
      <c r="I54" t="n">
        <v>262</v>
      </c>
      <c r="J54" t="n">
        <v>182.69</v>
      </c>
      <c r="K54" t="n">
        <v>52.44</v>
      </c>
      <c r="L54" t="n">
        <v>5</v>
      </c>
      <c r="M54" t="n">
        <v>260</v>
      </c>
      <c r="N54" t="n">
        <v>35.25</v>
      </c>
      <c r="O54" t="n">
        <v>22766.06</v>
      </c>
      <c r="P54" t="n">
        <v>1812.66</v>
      </c>
      <c r="Q54" t="n">
        <v>5881.7</v>
      </c>
      <c r="R54" t="n">
        <v>648.59</v>
      </c>
      <c r="S54" t="n">
        <v>228.93</v>
      </c>
      <c r="T54" t="n">
        <v>202425.41</v>
      </c>
      <c r="U54" t="n">
        <v>0.35</v>
      </c>
      <c r="V54" t="n">
        <v>0.84</v>
      </c>
      <c r="W54" t="n">
        <v>19</v>
      </c>
      <c r="X54" t="n">
        <v>12.02</v>
      </c>
      <c r="Y54" t="n">
        <v>0.5</v>
      </c>
      <c r="Z54" t="n">
        <v>10</v>
      </c>
    </row>
    <row r="55">
      <c r="A55" t="n">
        <v>5</v>
      </c>
      <c r="B55" t="n">
        <v>90</v>
      </c>
      <c r="C55" t="inlineStr">
        <is>
          <t xml:space="preserve">CONCLUIDO	</t>
        </is>
      </c>
      <c r="D55" t="n">
        <v>0.6521</v>
      </c>
      <c r="E55" t="n">
        <v>153.35</v>
      </c>
      <c r="F55" t="n">
        <v>143.39</v>
      </c>
      <c r="G55" t="n">
        <v>40.58</v>
      </c>
      <c r="H55" t="n">
        <v>0.58</v>
      </c>
      <c r="I55" t="n">
        <v>212</v>
      </c>
      <c r="J55" t="n">
        <v>184.19</v>
      </c>
      <c r="K55" t="n">
        <v>52.44</v>
      </c>
      <c r="L55" t="n">
        <v>6</v>
      </c>
      <c r="M55" t="n">
        <v>210</v>
      </c>
      <c r="N55" t="n">
        <v>35.75</v>
      </c>
      <c r="O55" t="n">
        <v>22951.43</v>
      </c>
      <c r="P55" t="n">
        <v>1758.02</v>
      </c>
      <c r="Q55" t="n">
        <v>5881.55</v>
      </c>
      <c r="R55" t="n">
        <v>570.76</v>
      </c>
      <c r="S55" t="n">
        <v>228.93</v>
      </c>
      <c r="T55" t="n">
        <v>163759.12</v>
      </c>
      <c r="U55" t="n">
        <v>0.4</v>
      </c>
      <c r="V55" t="n">
        <v>0.85</v>
      </c>
      <c r="W55" t="n">
        <v>18.92</v>
      </c>
      <c r="X55" t="n">
        <v>9.73</v>
      </c>
      <c r="Y55" t="n">
        <v>0.5</v>
      </c>
      <c r="Z55" t="n">
        <v>10</v>
      </c>
    </row>
    <row r="56">
      <c r="A56" t="n">
        <v>6</v>
      </c>
      <c r="B56" t="n">
        <v>90</v>
      </c>
      <c r="C56" t="inlineStr">
        <is>
          <t xml:space="preserve">CONCLUIDO	</t>
        </is>
      </c>
      <c r="D56" t="n">
        <v>0.6645</v>
      </c>
      <c r="E56" t="n">
        <v>150.49</v>
      </c>
      <c r="F56" t="n">
        <v>141.77</v>
      </c>
      <c r="G56" t="n">
        <v>48.06</v>
      </c>
      <c r="H56" t="n">
        <v>0.67</v>
      </c>
      <c r="I56" t="n">
        <v>177</v>
      </c>
      <c r="J56" t="n">
        <v>185.7</v>
      </c>
      <c r="K56" t="n">
        <v>52.44</v>
      </c>
      <c r="L56" t="n">
        <v>7</v>
      </c>
      <c r="M56" t="n">
        <v>175</v>
      </c>
      <c r="N56" t="n">
        <v>36.26</v>
      </c>
      <c r="O56" t="n">
        <v>23137.49</v>
      </c>
      <c r="P56" t="n">
        <v>1712.69</v>
      </c>
      <c r="Q56" t="n">
        <v>5881.7</v>
      </c>
      <c r="R56" t="n">
        <v>516.36</v>
      </c>
      <c r="S56" t="n">
        <v>228.93</v>
      </c>
      <c r="T56" t="n">
        <v>136733.41</v>
      </c>
      <c r="U56" t="n">
        <v>0.44</v>
      </c>
      <c r="V56" t="n">
        <v>0.86</v>
      </c>
      <c r="W56" t="n">
        <v>18.85</v>
      </c>
      <c r="X56" t="n">
        <v>8.109999999999999</v>
      </c>
      <c r="Y56" t="n">
        <v>0.5</v>
      </c>
      <c r="Z56" t="n">
        <v>10</v>
      </c>
    </row>
    <row r="57">
      <c r="A57" t="n">
        <v>7</v>
      </c>
      <c r="B57" t="n">
        <v>90</v>
      </c>
      <c r="C57" t="inlineStr">
        <is>
          <t xml:space="preserve">CONCLUIDO	</t>
        </is>
      </c>
      <c r="D57" t="n">
        <v>0.6742</v>
      </c>
      <c r="E57" t="n">
        <v>148.32</v>
      </c>
      <c r="F57" t="n">
        <v>140.54</v>
      </c>
      <c r="G57" t="n">
        <v>55.84</v>
      </c>
      <c r="H57" t="n">
        <v>0.76</v>
      </c>
      <c r="I57" t="n">
        <v>151</v>
      </c>
      <c r="J57" t="n">
        <v>187.22</v>
      </c>
      <c r="K57" t="n">
        <v>52.44</v>
      </c>
      <c r="L57" t="n">
        <v>8</v>
      </c>
      <c r="M57" t="n">
        <v>149</v>
      </c>
      <c r="N57" t="n">
        <v>36.78</v>
      </c>
      <c r="O57" t="n">
        <v>23324.24</v>
      </c>
      <c r="P57" t="n">
        <v>1670.31</v>
      </c>
      <c r="Q57" t="n">
        <v>5881.52</v>
      </c>
      <c r="R57" t="n">
        <v>474.58</v>
      </c>
      <c r="S57" t="n">
        <v>228.93</v>
      </c>
      <c r="T57" t="n">
        <v>115976.79</v>
      </c>
      <c r="U57" t="n">
        <v>0.48</v>
      </c>
      <c r="V57" t="n">
        <v>0.87</v>
      </c>
      <c r="W57" t="n">
        <v>18.81</v>
      </c>
      <c r="X57" t="n">
        <v>6.88</v>
      </c>
      <c r="Y57" t="n">
        <v>0.5</v>
      </c>
      <c r="Z57" t="n">
        <v>10</v>
      </c>
    </row>
    <row r="58">
      <c r="A58" t="n">
        <v>8</v>
      </c>
      <c r="B58" t="n">
        <v>90</v>
      </c>
      <c r="C58" t="inlineStr">
        <is>
          <t xml:space="preserve">CONCLUIDO	</t>
        </is>
      </c>
      <c r="D58" t="n">
        <v>0.6816</v>
      </c>
      <c r="E58" t="n">
        <v>146.72</v>
      </c>
      <c r="F58" t="n">
        <v>139.64</v>
      </c>
      <c r="G58" t="n">
        <v>63.96</v>
      </c>
      <c r="H58" t="n">
        <v>0.85</v>
      </c>
      <c r="I58" t="n">
        <v>131</v>
      </c>
      <c r="J58" t="n">
        <v>188.74</v>
      </c>
      <c r="K58" t="n">
        <v>52.44</v>
      </c>
      <c r="L58" t="n">
        <v>9</v>
      </c>
      <c r="M58" t="n">
        <v>129</v>
      </c>
      <c r="N58" t="n">
        <v>37.3</v>
      </c>
      <c r="O58" t="n">
        <v>23511.69</v>
      </c>
      <c r="P58" t="n">
        <v>1632.75</v>
      </c>
      <c r="Q58" t="n">
        <v>5881.56</v>
      </c>
      <c r="R58" t="n">
        <v>444.22</v>
      </c>
      <c r="S58" t="n">
        <v>228.93</v>
      </c>
      <c r="T58" t="n">
        <v>100894.16</v>
      </c>
      <c r="U58" t="n">
        <v>0.52</v>
      </c>
      <c r="V58" t="n">
        <v>0.88</v>
      </c>
      <c r="W58" t="n">
        <v>18.78</v>
      </c>
      <c r="X58" t="n">
        <v>5.98</v>
      </c>
      <c r="Y58" t="n">
        <v>0.5</v>
      </c>
      <c r="Z58" t="n">
        <v>10</v>
      </c>
    </row>
    <row r="59">
      <c r="A59" t="n">
        <v>9</v>
      </c>
      <c r="B59" t="n">
        <v>90</v>
      </c>
      <c r="C59" t="inlineStr">
        <is>
          <t xml:space="preserve">CONCLUIDO	</t>
        </is>
      </c>
      <c r="D59" t="n">
        <v>0.6874</v>
      </c>
      <c r="E59" t="n">
        <v>145.47</v>
      </c>
      <c r="F59" t="n">
        <v>138.92</v>
      </c>
      <c r="G59" t="n">
        <v>71.86</v>
      </c>
      <c r="H59" t="n">
        <v>0.93</v>
      </c>
      <c r="I59" t="n">
        <v>116</v>
      </c>
      <c r="J59" t="n">
        <v>190.26</v>
      </c>
      <c r="K59" t="n">
        <v>52.44</v>
      </c>
      <c r="L59" t="n">
        <v>10</v>
      </c>
      <c r="M59" t="n">
        <v>114</v>
      </c>
      <c r="N59" t="n">
        <v>37.82</v>
      </c>
      <c r="O59" t="n">
        <v>23699.85</v>
      </c>
      <c r="P59" t="n">
        <v>1597.35</v>
      </c>
      <c r="Q59" t="n">
        <v>5881.54</v>
      </c>
      <c r="R59" t="n">
        <v>420.25</v>
      </c>
      <c r="S59" t="n">
        <v>228.93</v>
      </c>
      <c r="T59" t="n">
        <v>88982.66</v>
      </c>
      <c r="U59" t="n">
        <v>0.54</v>
      </c>
      <c r="V59" t="n">
        <v>0.88</v>
      </c>
      <c r="W59" t="n">
        <v>18.74</v>
      </c>
      <c r="X59" t="n">
        <v>5.27</v>
      </c>
      <c r="Y59" t="n">
        <v>0.5</v>
      </c>
      <c r="Z59" t="n">
        <v>10</v>
      </c>
    </row>
    <row r="60">
      <c r="A60" t="n">
        <v>10</v>
      </c>
      <c r="B60" t="n">
        <v>90</v>
      </c>
      <c r="C60" t="inlineStr">
        <is>
          <t xml:space="preserve">CONCLUIDO	</t>
        </is>
      </c>
      <c r="D60" t="n">
        <v>0.6925</v>
      </c>
      <c r="E60" t="n">
        <v>144.39</v>
      </c>
      <c r="F60" t="n">
        <v>138.31</v>
      </c>
      <c r="G60" t="n">
        <v>80.56999999999999</v>
      </c>
      <c r="H60" t="n">
        <v>1.02</v>
      </c>
      <c r="I60" t="n">
        <v>103</v>
      </c>
      <c r="J60" t="n">
        <v>191.79</v>
      </c>
      <c r="K60" t="n">
        <v>52.44</v>
      </c>
      <c r="L60" t="n">
        <v>11</v>
      </c>
      <c r="M60" t="n">
        <v>101</v>
      </c>
      <c r="N60" t="n">
        <v>38.35</v>
      </c>
      <c r="O60" t="n">
        <v>23888.73</v>
      </c>
      <c r="P60" t="n">
        <v>1555.01</v>
      </c>
      <c r="Q60" t="n">
        <v>5881.6</v>
      </c>
      <c r="R60" t="n">
        <v>400.07</v>
      </c>
      <c r="S60" t="n">
        <v>228.93</v>
      </c>
      <c r="T60" t="n">
        <v>78958.58</v>
      </c>
      <c r="U60" t="n">
        <v>0.57</v>
      </c>
      <c r="V60" t="n">
        <v>0.89</v>
      </c>
      <c r="W60" t="n">
        <v>18.71</v>
      </c>
      <c r="X60" t="n">
        <v>4.65</v>
      </c>
      <c r="Y60" t="n">
        <v>0.5</v>
      </c>
      <c r="Z60" t="n">
        <v>10</v>
      </c>
    </row>
    <row r="61">
      <c r="A61" t="n">
        <v>11</v>
      </c>
      <c r="B61" t="n">
        <v>90</v>
      </c>
      <c r="C61" t="inlineStr">
        <is>
          <t xml:space="preserve">CONCLUIDO	</t>
        </is>
      </c>
      <c r="D61" t="n">
        <v>0.6966</v>
      </c>
      <c r="E61" t="n">
        <v>143.55</v>
      </c>
      <c r="F61" t="n">
        <v>137.85</v>
      </c>
      <c r="G61" t="n">
        <v>89.91</v>
      </c>
      <c r="H61" t="n">
        <v>1.1</v>
      </c>
      <c r="I61" t="n">
        <v>92</v>
      </c>
      <c r="J61" t="n">
        <v>193.33</v>
      </c>
      <c r="K61" t="n">
        <v>52.44</v>
      </c>
      <c r="L61" t="n">
        <v>12</v>
      </c>
      <c r="M61" t="n">
        <v>90</v>
      </c>
      <c r="N61" t="n">
        <v>38.89</v>
      </c>
      <c r="O61" t="n">
        <v>24078.33</v>
      </c>
      <c r="P61" t="n">
        <v>1524.37</v>
      </c>
      <c r="Q61" t="n">
        <v>5881.48</v>
      </c>
      <c r="R61" t="n">
        <v>384.21</v>
      </c>
      <c r="S61" t="n">
        <v>228.93</v>
      </c>
      <c r="T61" t="n">
        <v>71084.06</v>
      </c>
      <c r="U61" t="n">
        <v>0.6</v>
      </c>
      <c r="V61" t="n">
        <v>0.89</v>
      </c>
      <c r="W61" t="n">
        <v>18.7</v>
      </c>
      <c r="X61" t="n">
        <v>4.2</v>
      </c>
      <c r="Y61" t="n">
        <v>0.5</v>
      </c>
      <c r="Z61" t="n">
        <v>10</v>
      </c>
    </row>
    <row r="62">
      <c r="A62" t="n">
        <v>12</v>
      </c>
      <c r="B62" t="n">
        <v>90</v>
      </c>
      <c r="C62" t="inlineStr">
        <is>
          <t xml:space="preserve">CONCLUIDO	</t>
        </is>
      </c>
      <c r="D62" t="n">
        <v>0.6999</v>
      </c>
      <c r="E62" t="n">
        <v>142.87</v>
      </c>
      <c r="F62" t="n">
        <v>137.46</v>
      </c>
      <c r="G62" t="n">
        <v>98.19</v>
      </c>
      <c r="H62" t="n">
        <v>1.18</v>
      </c>
      <c r="I62" t="n">
        <v>84</v>
      </c>
      <c r="J62" t="n">
        <v>194.88</v>
      </c>
      <c r="K62" t="n">
        <v>52.44</v>
      </c>
      <c r="L62" t="n">
        <v>13</v>
      </c>
      <c r="M62" t="n">
        <v>82</v>
      </c>
      <c r="N62" t="n">
        <v>39.43</v>
      </c>
      <c r="O62" t="n">
        <v>24268.67</v>
      </c>
      <c r="P62" t="n">
        <v>1492.23</v>
      </c>
      <c r="Q62" t="n">
        <v>5881.59</v>
      </c>
      <c r="R62" t="n">
        <v>370.33</v>
      </c>
      <c r="S62" t="n">
        <v>228.93</v>
      </c>
      <c r="T62" t="n">
        <v>64185.35</v>
      </c>
      <c r="U62" t="n">
        <v>0.62</v>
      </c>
      <c r="V62" t="n">
        <v>0.89</v>
      </c>
      <c r="W62" t="n">
        <v>18.7</v>
      </c>
      <c r="X62" t="n">
        <v>3.8</v>
      </c>
      <c r="Y62" t="n">
        <v>0.5</v>
      </c>
      <c r="Z62" t="n">
        <v>10</v>
      </c>
    </row>
    <row r="63">
      <c r="A63" t="n">
        <v>13</v>
      </c>
      <c r="B63" t="n">
        <v>90</v>
      </c>
      <c r="C63" t="inlineStr">
        <is>
          <t xml:space="preserve">CONCLUIDO	</t>
        </is>
      </c>
      <c r="D63" t="n">
        <v>0.7030999999999999</v>
      </c>
      <c r="E63" t="n">
        <v>142.22</v>
      </c>
      <c r="F63" t="n">
        <v>137.1</v>
      </c>
      <c r="G63" t="n">
        <v>108.23</v>
      </c>
      <c r="H63" t="n">
        <v>1.27</v>
      </c>
      <c r="I63" t="n">
        <v>76</v>
      </c>
      <c r="J63" t="n">
        <v>196.42</v>
      </c>
      <c r="K63" t="n">
        <v>52.44</v>
      </c>
      <c r="L63" t="n">
        <v>14</v>
      </c>
      <c r="M63" t="n">
        <v>72</v>
      </c>
      <c r="N63" t="n">
        <v>39.98</v>
      </c>
      <c r="O63" t="n">
        <v>24459.75</v>
      </c>
      <c r="P63" t="n">
        <v>1454.14</v>
      </c>
      <c r="Q63" t="n">
        <v>5881.47</v>
      </c>
      <c r="R63" t="n">
        <v>358.37</v>
      </c>
      <c r="S63" t="n">
        <v>228.93</v>
      </c>
      <c r="T63" t="n">
        <v>58244.65</v>
      </c>
      <c r="U63" t="n">
        <v>0.64</v>
      </c>
      <c r="V63" t="n">
        <v>0.89</v>
      </c>
      <c r="W63" t="n">
        <v>18.68</v>
      </c>
      <c r="X63" t="n">
        <v>3.44</v>
      </c>
      <c r="Y63" t="n">
        <v>0.5</v>
      </c>
      <c r="Z63" t="n">
        <v>10</v>
      </c>
    </row>
    <row r="64">
      <c r="A64" t="n">
        <v>14</v>
      </c>
      <c r="B64" t="n">
        <v>90</v>
      </c>
      <c r="C64" t="inlineStr">
        <is>
          <t xml:space="preserve">CONCLUIDO	</t>
        </is>
      </c>
      <c r="D64" t="n">
        <v>0.7055</v>
      </c>
      <c r="E64" t="n">
        <v>141.74</v>
      </c>
      <c r="F64" t="n">
        <v>136.83</v>
      </c>
      <c r="G64" t="n">
        <v>117.28</v>
      </c>
      <c r="H64" t="n">
        <v>1.35</v>
      </c>
      <c r="I64" t="n">
        <v>70</v>
      </c>
      <c r="J64" t="n">
        <v>197.98</v>
      </c>
      <c r="K64" t="n">
        <v>52.44</v>
      </c>
      <c r="L64" t="n">
        <v>15</v>
      </c>
      <c r="M64" t="n">
        <v>45</v>
      </c>
      <c r="N64" t="n">
        <v>40.54</v>
      </c>
      <c r="O64" t="n">
        <v>24651.58</v>
      </c>
      <c r="P64" t="n">
        <v>1422.34</v>
      </c>
      <c r="Q64" t="n">
        <v>5881.55</v>
      </c>
      <c r="R64" t="n">
        <v>348.3</v>
      </c>
      <c r="S64" t="n">
        <v>228.93</v>
      </c>
      <c r="T64" t="n">
        <v>53241.04</v>
      </c>
      <c r="U64" t="n">
        <v>0.66</v>
      </c>
      <c r="V64" t="n">
        <v>0.9</v>
      </c>
      <c r="W64" t="n">
        <v>18.7</v>
      </c>
      <c r="X64" t="n">
        <v>3.17</v>
      </c>
      <c r="Y64" t="n">
        <v>0.5</v>
      </c>
      <c r="Z64" t="n">
        <v>10</v>
      </c>
    </row>
    <row r="65">
      <c r="A65" t="n">
        <v>15</v>
      </c>
      <c r="B65" t="n">
        <v>90</v>
      </c>
      <c r="C65" t="inlineStr">
        <is>
          <t xml:space="preserve">CONCLUIDO	</t>
        </is>
      </c>
      <c r="D65" t="n">
        <v>0.7060999999999999</v>
      </c>
      <c r="E65" t="n">
        <v>141.61</v>
      </c>
      <c r="F65" t="n">
        <v>136.78</v>
      </c>
      <c r="G65" t="n">
        <v>120.68</v>
      </c>
      <c r="H65" t="n">
        <v>1.42</v>
      </c>
      <c r="I65" t="n">
        <v>68</v>
      </c>
      <c r="J65" t="n">
        <v>199.54</v>
      </c>
      <c r="K65" t="n">
        <v>52.44</v>
      </c>
      <c r="L65" t="n">
        <v>16</v>
      </c>
      <c r="M65" t="n">
        <v>12</v>
      </c>
      <c r="N65" t="n">
        <v>41.1</v>
      </c>
      <c r="O65" t="n">
        <v>24844.17</v>
      </c>
      <c r="P65" t="n">
        <v>1413.37</v>
      </c>
      <c r="Q65" t="n">
        <v>5881.5</v>
      </c>
      <c r="R65" t="n">
        <v>345.33</v>
      </c>
      <c r="S65" t="n">
        <v>228.93</v>
      </c>
      <c r="T65" t="n">
        <v>51763.33</v>
      </c>
      <c r="U65" t="n">
        <v>0.66</v>
      </c>
      <c r="V65" t="n">
        <v>0.9</v>
      </c>
      <c r="W65" t="n">
        <v>18.73</v>
      </c>
      <c r="X65" t="n">
        <v>3.12</v>
      </c>
      <c r="Y65" t="n">
        <v>0.5</v>
      </c>
      <c r="Z65" t="n">
        <v>10</v>
      </c>
    </row>
    <row r="66">
      <c r="A66" t="n">
        <v>16</v>
      </c>
      <c r="B66" t="n">
        <v>90</v>
      </c>
      <c r="C66" t="inlineStr">
        <is>
          <t xml:space="preserve">CONCLUIDO	</t>
        </is>
      </c>
      <c r="D66" t="n">
        <v>0.7065</v>
      </c>
      <c r="E66" t="n">
        <v>141.54</v>
      </c>
      <c r="F66" t="n">
        <v>136.74</v>
      </c>
      <c r="G66" t="n">
        <v>122.45</v>
      </c>
      <c r="H66" t="n">
        <v>1.5</v>
      </c>
      <c r="I66" t="n">
        <v>67</v>
      </c>
      <c r="J66" t="n">
        <v>201.11</v>
      </c>
      <c r="K66" t="n">
        <v>52.44</v>
      </c>
      <c r="L66" t="n">
        <v>17</v>
      </c>
      <c r="M66" t="n">
        <v>3</v>
      </c>
      <c r="N66" t="n">
        <v>41.67</v>
      </c>
      <c r="O66" t="n">
        <v>25037.53</v>
      </c>
      <c r="P66" t="n">
        <v>1424.29</v>
      </c>
      <c r="Q66" t="n">
        <v>5881.6</v>
      </c>
      <c r="R66" t="n">
        <v>343.54</v>
      </c>
      <c r="S66" t="n">
        <v>228.93</v>
      </c>
      <c r="T66" t="n">
        <v>50877.22</v>
      </c>
      <c r="U66" t="n">
        <v>0.67</v>
      </c>
      <c r="V66" t="n">
        <v>0.9</v>
      </c>
      <c r="W66" t="n">
        <v>18.74</v>
      </c>
      <c r="X66" t="n">
        <v>3.08</v>
      </c>
      <c r="Y66" t="n">
        <v>0.5</v>
      </c>
      <c r="Z66" t="n">
        <v>10</v>
      </c>
    </row>
    <row r="67">
      <c r="A67" t="n">
        <v>17</v>
      </c>
      <c r="B67" t="n">
        <v>90</v>
      </c>
      <c r="C67" t="inlineStr">
        <is>
          <t xml:space="preserve">CONCLUIDO	</t>
        </is>
      </c>
      <c r="D67" t="n">
        <v>0.7065</v>
      </c>
      <c r="E67" t="n">
        <v>141.55</v>
      </c>
      <c r="F67" t="n">
        <v>136.74</v>
      </c>
      <c r="G67" t="n">
        <v>122.46</v>
      </c>
      <c r="H67" t="n">
        <v>1.58</v>
      </c>
      <c r="I67" t="n">
        <v>67</v>
      </c>
      <c r="J67" t="n">
        <v>202.68</v>
      </c>
      <c r="K67" t="n">
        <v>52.44</v>
      </c>
      <c r="L67" t="n">
        <v>18</v>
      </c>
      <c r="M67" t="n">
        <v>1</v>
      </c>
      <c r="N67" t="n">
        <v>42.24</v>
      </c>
      <c r="O67" t="n">
        <v>25231.66</v>
      </c>
      <c r="P67" t="n">
        <v>1433.57</v>
      </c>
      <c r="Q67" t="n">
        <v>5881.6</v>
      </c>
      <c r="R67" t="n">
        <v>343.86</v>
      </c>
      <c r="S67" t="n">
        <v>228.93</v>
      </c>
      <c r="T67" t="n">
        <v>51033.73</v>
      </c>
      <c r="U67" t="n">
        <v>0.67</v>
      </c>
      <c r="V67" t="n">
        <v>0.9</v>
      </c>
      <c r="W67" t="n">
        <v>18.74</v>
      </c>
      <c r="X67" t="n">
        <v>3.09</v>
      </c>
      <c r="Y67" t="n">
        <v>0.5</v>
      </c>
      <c r="Z67" t="n">
        <v>10</v>
      </c>
    </row>
    <row r="68">
      <c r="A68" t="n">
        <v>18</v>
      </c>
      <c r="B68" t="n">
        <v>90</v>
      </c>
      <c r="C68" t="inlineStr">
        <is>
          <t xml:space="preserve">CONCLUIDO	</t>
        </is>
      </c>
      <c r="D68" t="n">
        <v>0.7064</v>
      </c>
      <c r="E68" t="n">
        <v>141.56</v>
      </c>
      <c r="F68" t="n">
        <v>136.75</v>
      </c>
      <c r="G68" t="n">
        <v>122.46</v>
      </c>
      <c r="H68" t="n">
        <v>1.65</v>
      </c>
      <c r="I68" t="n">
        <v>67</v>
      </c>
      <c r="J68" t="n">
        <v>204.26</v>
      </c>
      <c r="K68" t="n">
        <v>52.44</v>
      </c>
      <c r="L68" t="n">
        <v>19</v>
      </c>
      <c r="M68" t="n">
        <v>0</v>
      </c>
      <c r="N68" t="n">
        <v>42.82</v>
      </c>
      <c r="O68" t="n">
        <v>25426.72</v>
      </c>
      <c r="P68" t="n">
        <v>1442.85</v>
      </c>
      <c r="Q68" t="n">
        <v>5881.67</v>
      </c>
      <c r="R68" t="n">
        <v>343.77</v>
      </c>
      <c r="S68" t="n">
        <v>228.93</v>
      </c>
      <c r="T68" t="n">
        <v>50992.08</v>
      </c>
      <c r="U68" t="n">
        <v>0.67</v>
      </c>
      <c r="V68" t="n">
        <v>0.9</v>
      </c>
      <c r="W68" t="n">
        <v>18.75</v>
      </c>
      <c r="X68" t="n">
        <v>3.09</v>
      </c>
      <c r="Y68" t="n">
        <v>0.5</v>
      </c>
      <c r="Z68" t="n">
        <v>10</v>
      </c>
    </row>
    <row r="69">
      <c r="A69" t="n">
        <v>0</v>
      </c>
      <c r="B69" t="n">
        <v>10</v>
      </c>
      <c r="C69" t="inlineStr">
        <is>
          <t xml:space="preserve">CONCLUIDO	</t>
        </is>
      </c>
      <c r="D69" t="n">
        <v>0.5903</v>
      </c>
      <c r="E69" t="n">
        <v>169.42</v>
      </c>
      <c r="F69" t="n">
        <v>161.23</v>
      </c>
      <c r="G69" t="n">
        <v>16.42</v>
      </c>
      <c r="H69" t="n">
        <v>0.64</v>
      </c>
      <c r="I69" t="n">
        <v>589</v>
      </c>
      <c r="J69" t="n">
        <v>26.11</v>
      </c>
      <c r="K69" t="n">
        <v>12.1</v>
      </c>
      <c r="L69" t="n">
        <v>1</v>
      </c>
      <c r="M69" t="n">
        <v>0</v>
      </c>
      <c r="N69" t="n">
        <v>3.01</v>
      </c>
      <c r="O69" t="n">
        <v>3454.41</v>
      </c>
      <c r="P69" t="n">
        <v>466.8</v>
      </c>
      <c r="Q69" t="n">
        <v>5882.99</v>
      </c>
      <c r="R69" t="n">
        <v>1148.01</v>
      </c>
      <c r="S69" t="n">
        <v>228.93</v>
      </c>
      <c r="T69" t="n">
        <v>450497.66</v>
      </c>
      <c r="U69" t="n">
        <v>0.2</v>
      </c>
      <c r="V69" t="n">
        <v>0.76</v>
      </c>
      <c r="W69" t="n">
        <v>20.3</v>
      </c>
      <c r="X69" t="n">
        <v>27.55</v>
      </c>
      <c r="Y69" t="n">
        <v>0.5</v>
      </c>
      <c r="Z69" t="n">
        <v>10</v>
      </c>
    </row>
    <row r="70">
      <c r="A70" t="n">
        <v>0</v>
      </c>
      <c r="B70" t="n">
        <v>45</v>
      </c>
      <c r="C70" t="inlineStr">
        <is>
          <t xml:space="preserve">CONCLUIDO	</t>
        </is>
      </c>
      <c r="D70" t="n">
        <v>0.4529</v>
      </c>
      <c r="E70" t="n">
        <v>220.8</v>
      </c>
      <c r="F70" t="n">
        <v>193.28</v>
      </c>
      <c r="G70" t="n">
        <v>9.34</v>
      </c>
      <c r="H70" t="n">
        <v>0.18</v>
      </c>
      <c r="I70" t="n">
        <v>1242</v>
      </c>
      <c r="J70" t="n">
        <v>98.70999999999999</v>
      </c>
      <c r="K70" t="n">
        <v>39.72</v>
      </c>
      <c r="L70" t="n">
        <v>1</v>
      </c>
      <c r="M70" t="n">
        <v>1240</v>
      </c>
      <c r="N70" t="n">
        <v>12.99</v>
      </c>
      <c r="O70" t="n">
        <v>12407.75</v>
      </c>
      <c r="P70" t="n">
        <v>1704.72</v>
      </c>
      <c r="Q70" t="n">
        <v>5882.67</v>
      </c>
      <c r="R70" t="n">
        <v>2266.1</v>
      </c>
      <c r="S70" t="n">
        <v>228.93</v>
      </c>
      <c r="T70" t="n">
        <v>1006277.72</v>
      </c>
      <c r="U70" t="n">
        <v>0.1</v>
      </c>
      <c r="V70" t="n">
        <v>0.63</v>
      </c>
      <c r="W70" t="n">
        <v>20.55</v>
      </c>
      <c r="X70" t="n">
        <v>59.6</v>
      </c>
      <c r="Y70" t="n">
        <v>0.5</v>
      </c>
      <c r="Z70" t="n">
        <v>10</v>
      </c>
    </row>
    <row r="71">
      <c r="A71" t="n">
        <v>1</v>
      </c>
      <c r="B71" t="n">
        <v>45</v>
      </c>
      <c r="C71" t="inlineStr">
        <is>
          <t xml:space="preserve">CONCLUIDO	</t>
        </is>
      </c>
      <c r="D71" t="n">
        <v>0.5962</v>
      </c>
      <c r="E71" t="n">
        <v>167.74</v>
      </c>
      <c r="F71" t="n">
        <v>155.92</v>
      </c>
      <c r="G71" t="n">
        <v>19.57</v>
      </c>
      <c r="H71" t="n">
        <v>0.35</v>
      </c>
      <c r="I71" t="n">
        <v>478</v>
      </c>
      <c r="J71" t="n">
        <v>99.95</v>
      </c>
      <c r="K71" t="n">
        <v>39.72</v>
      </c>
      <c r="L71" t="n">
        <v>2</v>
      </c>
      <c r="M71" t="n">
        <v>476</v>
      </c>
      <c r="N71" t="n">
        <v>13.24</v>
      </c>
      <c r="O71" t="n">
        <v>12561.45</v>
      </c>
      <c r="P71" t="n">
        <v>1323.33</v>
      </c>
      <c r="Q71" t="n">
        <v>5881.88</v>
      </c>
      <c r="R71" t="n">
        <v>995.53</v>
      </c>
      <c r="S71" t="n">
        <v>228.93</v>
      </c>
      <c r="T71" t="n">
        <v>374812.75</v>
      </c>
      <c r="U71" t="n">
        <v>0.23</v>
      </c>
      <c r="V71" t="n">
        <v>0.79</v>
      </c>
      <c r="W71" t="n">
        <v>19.35</v>
      </c>
      <c r="X71" t="n">
        <v>22.26</v>
      </c>
      <c r="Y71" t="n">
        <v>0.5</v>
      </c>
      <c r="Z71" t="n">
        <v>10</v>
      </c>
    </row>
    <row r="72">
      <c r="A72" t="n">
        <v>2</v>
      </c>
      <c r="B72" t="n">
        <v>45</v>
      </c>
      <c r="C72" t="inlineStr">
        <is>
          <t xml:space="preserve">CONCLUIDO	</t>
        </is>
      </c>
      <c r="D72" t="n">
        <v>0.6463</v>
      </c>
      <c r="E72" t="n">
        <v>154.73</v>
      </c>
      <c r="F72" t="n">
        <v>146.84</v>
      </c>
      <c r="G72" t="n">
        <v>30.7</v>
      </c>
      <c r="H72" t="n">
        <v>0.52</v>
      </c>
      <c r="I72" t="n">
        <v>287</v>
      </c>
      <c r="J72" t="n">
        <v>101.2</v>
      </c>
      <c r="K72" t="n">
        <v>39.72</v>
      </c>
      <c r="L72" t="n">
        <v>3</v>
      </c>
      <c r="M72" t="n">
        <v>285</v>
      </c>
      <c r="N72" t="n">
        <v>13.49</v>
      </c>
      <c r="O72" t="n">
        <v>12715.54</v>
      </c>
      <c r="P72" t="n">
        <v>1192.88</v>
      </c>
      <c r="Q72" t="n">
        <v>5881.8</v>
      </c>
      <c r="R72" t="n">
        <v>689.01</v>
      </c>
      <c r="S72" t="n">
        <v>228.93</v>
      </c>
      <c r="T72" t="n">
        <v>222507.66</v>
      </c>
      <c r="U72" t="n">
        <v>0.33</v>
      </c>
      <c r="V72" t="n">
        <v>0.83</v>
      </c>
      <c r="W72" t="n">
        <v>19</v>
      </c>
      <c r="X72" t="n">
        <v>13.17</v>
      </c>
      <c r="Y72" t="n">
        <v>0.5</v>
      </c>
      <c r="Z72" t="n">
        <v>10</v>
      </c>
    </row>
    <row r="73">
      <c r="A73" t="n">
        <v>3</v>
      </c>
      <c r="B73" t="n">
        <v>45</v>
      </c>
      <c r="C73" t="inlineStr">
        <is>
          <t xml:space="preserve">CONCLUIDO	</t>
        </is>
      </c>
      <c r="D73" t="n">
        <v>0.6717</v>
      </c>
      <c r="E73" t="n">
        <v>148.87</v>
      </c>
      <c r="F73" t="n">
        <v>142.8</v>
      </c>
      <c r="G73" t="n">
        <v>43.05</v>
      </c>
      <c r="H73" t="n">
        <v>0.6899999999999999</v>
      </c>
      <c r="I73" t="n">
        <v>199</v>
      </c>
      <c r="J73" t="n">
        <v>102.45</v>
      </c>
      <c r="K73" t="n">
        <v>39.72</v>
      </c>
      <c r="L73" t="n">
        <v>4</v>
      </c>
      <c r="M73" t="n">
        <v>197</v>
      </c>
      <c r="N73" t="n">
        <v>13.74</v>
      </c>
      <c r="O73" t="n">
        <v>12870.03</v>
      </c>
      <c r="P73" t="n">
        <v>1103.06</v>
      </c>
      <c r="Q73" t="n">
        <v>5881.65</v>
      </c>
      <c r="R73" t="n">
        <v>550.33</v>
      </c>
      <c r="S73" t="n">
        <v>228.93</v>
      </c>
      <c r="T73" t="n">
        <v>153611.38</v>
      </c>
      <c r="U73" t="n">
        <v>0.42</v>
      </c>
      <c r="V73" t="n">
        <v>0.86</v>
      </c>
      <c r="W73" t="n">
        <v>18.91</v>
      </c>
      <c r="X73" t="n">
        <v>9.140000000000001</v>
      </c>
      <c r="Y73" t="n">
        <v>0.5</v>
      </c>
      <c r="Z73" t="n">
        <v>10</v>
      </c>
    </row>
    <row r="74">
      <c r="A74" t="n">
        <v>4</v>
      </c>
      <c r="B74" t="n">
        <v>45</v>
      </c>
      <c r="C74" t="inlineStr">
        <is>
          <t xml:space="preserve">CONCLUIDO	</t>
        </is>
      </c>
      <c r="D74" t="n">
        <v>0.6870000000000001</v>
      </c>
      <c r="E74" t="n">
        <v>145.56</v>
      </c>
      <c r="F74" t="n">
        <v>140.5</v>
      </c>
      <c r="G74" t="n">
        <v>56.58</v>
      </c>
      <c r="H74" t="n">
        <v>0.85</v>
      </c>
      <c r="I74" t="n">
        <v>149</v>
      </c>
      <c r="J74" t="n">
        <v>103.71</v>
      </c>
      <c r="K74" t="n">
        <v>39.72</v>
      </c>
      <c r="L74" t="n">
        <v>5</v>
      </c>
      <c r="M74" t="n">
        <v>127</v>
      </c>
      <c r="N74" t="n">
        <v>14</v>
      </c>
      <c r="O74" t="n">
        <v>13024.91</v>
      </c>
      <c r="P74" t="n">
        <v>1023.45</v>
      </c>
      <c r="Q74" t="n">
        <v>5881.62</v>
      </c>
      <c r="R74" t="n">
        <v>472.74</v>
      </c>
      <c r="S74" t="n">
        <v>228.93</v>
      </c>
      <c r="T74" t="n">
        <v>115064.18</v>
      </c>
      <c r="U74" t="n">
        <v>0.48</v>
      </c>
      <c r="V74" t="n">
        <v>0.87</v>
      </c>
      <c r="W74" t="n">
        <v>18.83</v>
      </c>
      <c r="X74" t="n">
        <v>6.85</v>
      </c>
      <c r="Y74" t="n">
        <v>0.5</v>
      </c>
      <c r="Z74" t="n">
        <v>10</v>
      </c>
    </row>
    <row r="75">
      <c r="A75" t="n">
        <v>5</v>
      </c>
      <c r="B75" t="n">
        <v>45</v>
      </c>
      <c r="C75" t="inlineStr">
        <is>
          <t xml:space="preserve">CONCLUIDO	</t>
        </is>
      </c>
      <c r="D75" t="n">
        <v>0.6918</v>
      </c>
      <c r="E75" t="n">
        <v>144.56</v>
      </c>
      <c r="F75" t="n">
        <v>139.83</v>
      </c>
      <c r="G75" t="n">
        <v>63.08</v>
      </c>
      <c r="H75" t="n">
        <v>1.01</v>
      </c>
      <c r="I75" t="n">
        <v>133</v>
      </c>
      <c r="J75" t="n">
        <v>104.97</v>
      </c>
      <c r="K75" t="n">
        <v>39.72</v>
      </c>
      <c r="L75" t="n">
        <v>6</v>
      </c>
      <c r="M75" t="n">
        <v>14</v>
      </c>
      <c r="N75" t="n">
        <v>14.25</v>
      </c>
      <c r="O75" t="n">
        <v>13180.19</v>
      </c>
      <c r="P75" t="n">
        <v>998.79</v>
      </c>
      <c r="Q75" t="n">
        <v>5881.69</v>
      </c>
      <c r="R75" t="n">
        <v>445.55</v>
      </c>
      <c r="S75" t="n">
        <v>228.93</v>
      </c>
      <c r="T75" t="n">
        <v>101548.44</v>
      </c>
      <c r="U75" t="n">
        <v>0.51</v>
      </c>
      <c r="V75" t="n">
        <v>0.88</v>
      </c>
      <c r="W75" t="n">
        <v>18.93</v>
      </c>
      <c r="X75" t="n">
        <v>6.18</v>
      </c>
      <c r="Y75" t="n">
        <v>0.5</v>
      </c>
      <c r="Z75" t="n">
        <v>10</v>
      </c>
    </row>
    <row r="76">
      <c r="A76" t="n">
        <v>6</v>
      </c>
      <c r="B76" t="n">
        <v>45</v>
      </c>
      <c r="C76" t="inlineStr">
        <is>
          <t xml:space="preserve">CONCLUIDO	</t>
        </is>
      </c>
      <c r="D76" t="n">
        <v>0.6919999999999999</v>
      </c>
      <c r="E76" t="n">
        <v>144.51</v>
      </c>
      <c r="F76" t="n">
        <v>139.81</v>
      </c>
      <c r="G76" t="n">
        <v>63.55</v>
      </c>
      <c r="H76" t="n">
        <v>1.16</v>
      </c>
      <c r="I76" t="n">
        <v>132</v>
      </c>
      <c r="J76" t="n">
        <v>106.23</v>
      </c>
      <c r="K76" t="n">
        <v>39.72</v>
      </c>
      <c r="L76" t="n">
        <v>7</v>
      </c>
      <c r="M76" t="n">
        <v>1</v>
      </c>
      <c r="N76" t="n">
        <v>14.52</v>
      </c>
      <c r="O76" t="n">
        <v>13335.87</v>
      </c>
      <c r="P76" t="n">
        <v>1008.46</v>
      </c>
      <c r="Q76" t="n">
        <v>5881.69</v>
      </c>
      <c r="R76" t="n">
        <v>444.38</v>
      </c>
      <c r="S76" t="n">
        <v>228.93</v>
      </c>
      <c r="T76" t="n">
        <v>100968.18</v>
      </c>
      <c r="U76" t="n">
        <v>0.52</v>
      </c>
      <c r="V76" t="n">
        <v>0.88</v>
      </c>
      <c r="W76" t="n">
        <v>18.94</v>
      </c>
      <c r="X76" t="n">
        <v>6.16</v>
      </c>
      <c r="Y76" t="n">
        <v>0.5</v>
      </c>
      <c r="Z76" t="n">
        <v>10</v>
      </c>
    </row>
    <row r="77">
      <c r="A77" t="n">
        <v>7</v>
      </c>
      <c r="B77" t="n">
        <v>45</v>
      </c>
      <c r="C77" t="inlineStr">
        <is>
          <t xml:space="preserve">CONCLUIDO	</t>
        </is>
      </c>
      <c r="D77" t="n">
        <v>0.6919</v>
      </c>
      <c r="E77" t="n">
        <v>144.52</v>
      </c>
      <c r="F77" t="n">
        <v>139.82</v>
      </c>
      <c r="G77" t="n">
        <v>63.55</v>
      </c>
      <c r="H77" t="n">
        <v>1.31</v>
      </c>
      <c r="I77" t="n">
        <v>132</v>
      </c>
      <c r="J77" t="n">
        <v>107.5</v>
      </c>
      <c r="K77" t="n">
        <v>39.72</v>
      </c>
      <c r="L77" t="n">
        <v>8</v>
      </c>
      <c r="M77" t="n">
        <v>0</v>
      </c>
      <c r="N77" t="n">
        <v>14.78</v>
      </c>
      <c r="O77" t="n">
        <v>13491.96</v>
      </c>
      <c r="P77" t="n">
        <v>1019.12</v>
      </c>
      <c r="Q77" t="n">
        <v>5881.66</v>
      </c>
      <c r="R77" t="n">
        <v>444.3</v>
      </c>
      <c r="S77" t="n">
        <v>228.93</v>
      </c>
      <c r="T77" t="n">
        <v>100929.91</v>
      </c>
      <c r="U77" t="n">
        <v>0.52</v>
      </c>
      <c r="V77" t="n">
        <v>0.88</v>
      </c>
      <c r="W77" t="n">
        <v>18.95</v>
      </c>
      <c r="X77" t="n">
        <v>6.16</v>
      </c>
      <c r="Y77" t="n">
        <v>0.5</v>
      </c>
      <c r="Z77" t="n">
        <v>10</v>
      </c>
    </row>
    <row r="78">
      <c r="A78" t="n">
        <v>0</v>
      </c>
      <c r="B78" t="n">
        <v>60</v>
      </c>
      <c r="C78" t="inlineStr">
        <is>
          <t xml:space="preserve">CONCLUIDO	</t>
        </is>
      </c>
      <c r="D78" t="n">
        <v>0.3913</v>
      </c>
      <c r="E78" t="n">
        <v>255.53</v>
      </c>
      <c r="F78" t="n">
        <v>212.22</v>
      </c>
      <c r="G78" t="n">
        <v>7.9</v>
      </c>
      <c r="H78" t="n">
        <v>0.14</v>
      </c>
      <c r="I78" t="n">
        <v>1611</v>
      </c>
      <c r="J78" t="n">
        <v>124.63</v>
      </c>
      <c r="K78" t="n">
        <v>45</v>
      </c>
      <c r="L78" t="n">
        <v>1</v>
      </c>
      <c r="M78" t="n">
        <v>1609</v>
      </c>
      <c r="N78" t="n">
        <v>18.64</v>
      </c>
      <c r="O78" t="n">
        <v>15605.44</v>
      </c>
      <c r="P78" t="n">
        <v>2203.36</v>
      </c>
      <c r="Q78" t="n">
        <v>5883.69</v>
      </c>
      <c r="R78" t="n">
        <v>2908.54</v>
      </c>
      <c r="S78" t="n">
        <v>228.93</v>
      </c>
      <c r="T78" t="n">
        <v>1325654.38</v>
      </c>
      <c r="U78" t="n">
        <v>0.08</v>
      </c>
      <c r="V78" t="n">
        <v>0.58</v>
      </c>
      <c r="W78" t="n">
        <v>21.2</v>
      </c>
      <c r="X78" t="n">
        <v>78.52</v>
      </c>
      <c r="Y78" t="n">
        <v>0.5</v>
      </c>
      <c r="Z78" t="n">
        <v>10</v>
      </c>
    </row>
    <row r="79">
      <c r="A79" t="n">
        <v>1</v>
      </c>
      <c r="B79" t="n">
        <v>60</v>
      </c>
      <c r="C79" t="inlineStr">
        <is>
          <t xml:space="preserve">CONCLUIDO	</t>
        </is>
      </c>
      <c r="D79" t="n">
        <v>0.5603</v>
      </c>
      <c r="E79" t="n">
        <v>178.48</v>
      </c>
      <c r="F79" t="n">
        <v>161.25</v>
      </c>
      <c r="G79" t="n">
        <v>16.37</v>
      </c>
      <c r="H79" t="n">
        <v>0.28</v>
      </c>
      <c r="I79" t="n">
        <v>591</v>
      </c>
      <c r="J79" t="n">
        <v>125.95</v>
      </c>
      <c r="K79" t="n">
        <v>45</v>
      </c>
      <c r="L79" t="n">
        <v>2</v>
      </c>
      <c r="M79" t="n">
        <v>589</v>
      </c>
      <c r="N79" t="n">
        <v>18.95</v>
      </c>
      <c r="O79" t="n">
        <v>15767.7</v>
      </c>
      <c r="P79" t="n">
        <v>1633.98</v>
      </c>
      <c r="Q79" t="n">
        <v>5882.26</v>
      </c>
      <c r="R79" t="n">
        <v>1176.5</v>
      </c>
      <c r="S79" t="n">
        <v>228.93</v>
      </c>
      <c r="T79" t="n">
        <v>464735.57</v>
      </c>
      <c r="U79" t="n">
        <v>0.19</v>
      </c>
      <c r="V79" t="n">
        <v>0.76</v>
      </c>
      <c r="W79" t="n">
        <v>19.52</v>
      </c>
      <c r="X79" t="n">
        <v>27.57</v>
      </c>
      <c r="Y79" t="n">
        <v>0.5</v>
      </c>
      <c r="Z79" t="n">
        <v>10</v>
      </c>
    </row>
    <row r="80">
      <c r="A80" t="n">
        <v>2</v>
      </c>
      <c r="B80" t="n">
        <v>60</v>
      </c>
      <c r="C80" t="inlineStr">
        <is>
          <t xml:space="preserve">CONCLUIDO	</t>
        </is>
      </c>
      <c r="D80" t="n">
        <v>0.6195000000000001</v>
      </c>
      <c r="E80" t="n">
        <v>161.41</v>
      </c>
      <c r="F80" t="n">
        <v>150.15</v>
      </c>
      <c r="G80" t="n">
        <v>25.24</v>
      </c>
      <c r="H80" t="n">
        <v>0.42</v>
      </c>
      <c r="I80" t="n">
        <v>357</v>
      </c>
      <c r="J80" t="n">
        <v>127.27</v>
      </c>
      <c r="K80" t="n">
        <v>45</v>
      </c>
      <c r="L80" t="n">
        <v>3</v>
      </c>
      <c r="M80" t="n">
        <v>355</v>
      </c>
      <c r="N80" t="n">
        <v>19.27</v>
      </c>
      <c r="O80" t="n">
        <v>15930.42</v>
      </c>
      <c r="P80" t="n">
        <v>1481.77</v>
      </c>
      <c r="Q80" t="n">
        <v>5881.59</v>
      </c>
      <c r="R80" t="n">
        <v>800.79</v>
      </c>
      <c r="S80" t="n">
        <v>228.93</v>
      </c>
      <c r="T80" t="n">
        <v>278051.51</v>
      </c>
      <c r="U80" t="n">
        <v>0.29</v>
      </c>
      <c r="V80" t="n">
        <v>0.82</v>
      </c>
      <c r="W80" t="n">
        <v>19.13</v>
      </c>
      <c r="X80" t="n">
        <v>16.49</v>
      </c>
      <c r="Y80" t="n">
        <v>0.5</v>
      </c>
      <c r="Z80" t="n">
        <v>10</v>
      </c>
    </row>
    <row r="81">
      <c r="A81" t="n">
        <v>3</v>
      </c>
      <c r="B81" t="n">
        <v>60</v>
      </c>
      <c r="C81" t="inlineStr">
        <is>
          <t xml:space="preserve">CONCLUIDO	</t>
        </is>
      </c>
      <c r="D81" t="n">
        <v>0.6504</v>
      </c>
      <c r="E81" t="n">
        <v>153.75</v>
      </c>
      <c r="F81" t="n">
        <v>145.2</v>
      </c>
      <c r="G81" t="n">
        <v>34.71</v>
      </c>
      <c r="H81" t="n">
        <v>0.55</v>
      </c>
      <c r="I81" t="n">
        <v>251</v>
      </c>
      <c r="J81" t="n">
        <v>128.59</v>
      </c>
      <c r="K81" t="n">
        <v>45</v>
      </c>
      <c r="L81" t="n">
        <v>4</v>
      </c>
      <c r="M81" t="n">
        <v>249</v>
      </c>
      <c r="N81" t="n">
        <v>19.59</v>
      </c>
      <c r="O81" t="n">
        <v>16093.6</v>
      </c>
      <c r="P81" t="n">
        <v>1392.71</v>
      </c>
      <c r="Q81" t="n">
        <v>5881.72</v>
      </c>
      <c r="R81" t="n">
        <v>632.0599999999999</v>
      </c>
      <c r="S81" t="n">
        <v>228.93</v>
      </c>
      <c r="T81" t="n">
        <v>194215.99</v>
      </c>
      <c r="U81" t="n">
        <v>0.36</v>
      </c>
      <c r="V81" t="n">
        <v>0.84</v>
      </c>
      <c r="W81" t="n">
        <v>18.98</v>
      </c>
      <c r="X81" t="n">
        <v>11.54</v>
      </c>
      <c r="Y81" t="n">
        <v>0.5</v>
      </c>
      <c r="Z81" t="n">
        <v>10</v>
      </c>
    </row>
    <row r="82">
      <c r="A82" t="n">
        <v>4</v>
      </c>
      <c r="B82" t="n">
        <v>60</v>
      </c>
      <c r="C82" t="inlineStr">
        <is>
          <t xml:space="preserve">CONCLUIDO	</t>
        </is>
      </c>
      <c r="D82" t="n">
        <v>0.6692</v>
      </c>
      <c r="E82" t="n">
        <v>149.43</v>
      </c>
      <c r="F82" t="n">
        <v>142.41</v>
      </c>
      <c r="G82" t="n">
        <v>44.74</v>
      </c>
      <c r="H82" t="n">
        <v>0.68</v>
      </c>
      <c r="I82" t="n">
        <v>191</v>
      </c>
      <c r="J82" t="n">
        <v>129.92</v>
      </c>
      <c r="K82" t="n">
        <v>45</v>
      </c>
      <c r="L82" t="n">
        <v>5</v>
      </c>
      <c r="M82" t="n">
        <v>189</v>
      </c>
      <c r="N82" t="n">
        <v>19.92</v>
      </c>
      <c r="O82" t="n">
        <v>16257.24</v>
      </c>
      <c r="P82" t="n">
        <v>1323.24</v>
      </c>
      <c r="Q82" t="n">
        <v>5881.66</v>
      </c>
      <c r="R82" t="n">
        <v>537.37</v>
      </c>
      <c r="S82" t="n">
        <v>228.93</v>
      </c>
      <c r="T82" t="n">
        <v>147171.55</v>
      </c>
      <c r="U82" t="n">
        <v>0.43</v>
      </c>
      <c r="V82" t="n">
        <v>0.86</v>
      </c>
      <c r="W82" t="n">
        <v>18.89</v>
      </c>
      <c r="X82" t="n">
        <v>8.75</v>
      </c>
      <c r="Y82" t="n">
        <v>0.5</v>
      </c>
      <c r="Z82" t="n">
        <v>10</v>
      </c>
    </row>
    <row r="83">
      <c r="A83" t="n">
        <v>5</v>
      </c>
      <c r="B83" t="n">
        <v>60</v>
      </c>
      <c r="C83" t="inlineStr">
        <is>
          <t xml:space="preserve">CONCLUIDO	</t>
        </is>
      </c>
      <c r="D83" t="n">
        <v>0.6821</v>
      </c>
      <c r="E83" t="n">
        <v>146.6</v>
      </c>
      <c r="F83" t="n">
        <v>140.59</v>
      </c>
      <c r="G83" t="n">
        <v>55.49</v>
      </c>
      <c r="H83" t="n">
        <v>0.8100000000000001</v>
      </c>
      <c r="I83" t="n">
        <v>152</v>
      </c>
      <c r="J83" t="n">
        <v>131.25</v>
      </c>
      <c r="K83" t="n">
        <v>45</v>
      </c>
      <c r="L83" t="n">
        <v>6</v>
      </c>
      <c r="M83" t="n">
        <v>150</v>
      </c>
      <c r="N83" t="n">
        <v>20.25</v>
      </c>
      <c r="O83" t="n">
        <v>16421.36</v>
      </c>
      <c r="P83" t="n">
        <v>1262.03</v>
      </c>
      <c r="Q83" t="n">
        <v>5881.63</v>
      </c>
      <c r="R83" t="n">
        <v>475.99</v>
      </c>
      <c r="S83" t="n">
        <v>228.93</v>
      </c>
      <c r="T83" t="n">
        <v>116675.07</v>
      </c>
      <c r="U83" t="n">
        <v>0.48</v>
      </c>
      <c r="V83" t="n">
        <v>0.87</v>
      </c>
      <c r="W83" t="n">
        <v>18.81</v>
      </c>
      <c r="X83" t="n">
        <v>6.93</v>
      </c>
      <c r="Y83" t="n">
        <v>0.5</v>
      </c>
      <c r="Z83" t="n">
        <v>10</v>
      </c>
    </row>
    <row r="84">
      <c r="A84" t="n">
        <v>6</v>
      </c>
      <c r="B84" t="n">
        <v>60</v>
      </c>
      <c r="C84" t="inlineStr">
        <is>
          <t xml:space="preserve">CONCLUIDO	</t>
        </is>
      </c>
      <c r="D84" t="n">
        <v>0.6912</v>
      </c>
      <c r="E84" t="n">
        <v>144.67</v>
      </c>
      <c r="F84" t="n">
        <v>139.34</v>
      </c>
      <c r="G84" t="n">
        <v>66.88</v>
      </c>
      <c r="H84" t="n">
        <v>0.93</v>
      </c>
      <c r="I84" t="n">
        <v>125</v>
      </c>
      <c r="J84" t="n">
        <v>132.58</v>
      </c>
      <c r="K84" t="n">
        <v>45</v>
      </c>
      <c r="L84" t="n">
        <v>7</v>
      </c>
      <c r="M84" t="n">
        <v>123</v>
      </c>
      <c r="N84" t="n">
        <v>20.59</v>
      </c>
      <c r="O84" t="n">
        <v>16585.95</v>
      </c>
      <c r="P84" t="n">
        <v>1205.56</v>
      </c>
      <c r="Q84" t="n">
        <v>5881.6</v>
      </c>
      <c r="R84" t="n">
        <v>434.59</v>
      </c>
      <c r="S84" t="n">
        <v>228.93</v>
      </c>
      <c r="T84" t="n">
        <v>96109.73</v>
      </c>
      <c r="U84" t="n">
        <v>0.53</v>
      </c>
      <c r="V84" t="n">
        <v>0.88</v>
      </c>
      <c r="W84" t="n">
        <v>18.75</v>
      </c>
      <c r="X84" t="n">
        <v>5.68</v>
      </c>
      <c r="Y84" t="n">
        <v>0.5</v>
      </c>
      <c r="Z84" t="n">
        <v>10</v>
      </c>
    </row>
    <row r="85">
      <c r="A85" t="n">
        <v>7</v>
      </c>
      <c r="B85" t="n">
        <v>60</v>
      </c>
      <c r="C85" t="inlineStr">
        <is>
          <t xml:space="preserve">CONCLUIDO	</t>
        </is>
      </c>
      <c r="D85" t="n">
        <v>0.6976</v>
      </c>
      <c r="E85" t="n">
        <v>143.34</v>
      </c>
      <c r="F85" t="n">
        <v>138.5</v>
      </c>
      <c r="G85" t="n">
        <v>78.40000000000001</v>
      </c>
      <c r="H85" t="n">
        <v>1.06</v>
      </c>
      <c r="I85" t="n">
        <v>106</v>
      </c>
      <c r="J85" t="n">
        <v>133.92</v>
      </c>
      <c r="K85" t="n">
        <v>45</v>
      </c>
      <c r="L85" t="n">
        <v>8</v>
      </c>
      <c r="M85" t="n">
        <v>69</v>
      </c>
      <c r="N85" t="n">
        <v>20.93</v>
      </c>
      <c r="O85" t="n">
        <v>16751.02</v>
      </c>
      <c r="P85" t="n">
        <v>1152.29</v>
      </c>
      <c r="Q85" t="n">
        <v>5881.57</v>
      </c>
      <c r="R85" t="n">
        <v>404.22</v>
      </c>
      <c r="S85" t="n">
        <v>228.93</v>
      </c>
      <c r="T85" t="n">
        <v>81019.25</v>
      </c>
      <c r="U85" t="n">
        <v>0.57</v>
      </c>
      <c r="V85" t="n">
        <v>0.88</v>
      </c>
      <c r="W85" t="n">
        <v>18.77</v>
      </c>
      <c r="X85" t="n">
        <v>4.84</v>
      </c>
      <c r="Y85" t="n">
        <v>0.5</v>
      </c>
      <c r="Z85" t="n">
        <v>10</v>
      </c>
    </row>
    <row r="86">
      <c r="A86" t="n">
        <v>8</v>
      </c>
      <c r="B86" t="n">
        <v>60</v>
      </c>
      <c r="C86" t="inlineStr">
        <is>
          <t xml:space="preserve">CONCLUIDO	</t>
        </is>
      </c>
      <c r="D86" t="n">
        <v>0.6995</v>
      </c>
      <c r="E86" t="n">
        <v>142.97</v>
      </c>
      <c r="F86" t="n">
        <v>138.28</v>
      </c>
      <c r="G86" t="n">
        <v>82.97</v>
      </c>
      <c r="H86" t="n">
        <v>1.18</v>
      </c>
      <c r="I86" t="n">
        <v>100</v>
      </c>
      <c r="J86" t="n">
        <v>135.27</v>
      </c>
      <c r="K86" t="n">
        <v>45</v>
      </c>
      <c r="L86" t="n">
        <v>9</v>
      </c>
      <c r="M86" t="n">
        <v>9</v>
      </c>
      <c r="N86" t="n">
        <v>21.27</v>
      </c>
      <c r="O86" t="n">
        <v>16916.71</v>
      </c>
      <c r="P86" t="n">
        <v>1139.12</v>
      </c>
      <c r="Q86" t="n">
        <v>5881.61</v>
      </c>
      <c r="R86" t="n">
        <v>394.31</v>
      </c>
      <c r="S86" t="n">
        <v>228.93</v>
      </c>
      <c r="T86" t="n">
        <v>76092.97</v>
      </c>
      <c r="U86" t="n">
        <v>0.58</v>
      </c>
      <c r="V86" t="n">
        <v>0.89</v>
      </c>
      <c r="W86" t="n">
        <v>18.84</v>
      </c>
      <c r="X86" t="n">
        <v>4.62</v>
      </c>
      <c r="Y86" t="n">
        <v>0.5</v>
      </c>
      <c r="Z86" t="n">
        <v>10</v>
      </c>
    </row>
    <row r="87">
      <c r="A87" t="n">
        <v>9</v>
      </c>
      <c r="B87" t="n">
        <v>60</v>
      </c>
      <c r="C87" t="inlineStr">
        <is>
          <t xml:space="preserve">CONCLUIDO	</t>
        </is>
      </c>
      <c r="D87" t="n">
        <v>0.6994</v>
      </c>
      <c r="E87" t="n">
        <v>142.98</v>
      </c>
      <c r="F87" t="n">
        <v>138.3</v>
      </c>
      <c r="G87" t="n">
        <v>82.98</v>
      </c>
      <c r="H87" t="n">
        <v>1.29</v>
      </c>
      <c r="I87" t="n">
        <v>100</v>
      </c>
      <c r="J87" t="n">
        <v>136.61</v>
      </c>
      <c r="K87" t="n">
        <v>45</v>
      </c>
      <c r="L87" t="n">
        <v>10</v>
      </c>
      <c r="M87" t="n">
        <v>0</v>
      </c>
      <c r="N87" t="n">
        <v>21.61</v>
      </c>
      <c r="O87" t="n">
        <v>17082.76</v>
      </c>
      <c r="P87" t="n">
        <v>1148.16</v>
      </c>
      <c r="Q87" t="n">
        <v>5881.57</v>
      </c>
      <c r="R87" t="n">
        <v>394.28</v>
      </c>
      <c r="S87" t="n">
        <v>228.93</v>
      </c>
      <c r="T87" t="n">
        <v>76078.13</v>
      </c>
      <c r="U87" t="n">
        <v>0.58</v>
      </c>
      <c r="V87" t="n">
        <v>0.89</v>
      </c>
      <c r="W87" t="n">
        <v>18.85</v>
      </c>
      <c r="X87" t="n">
        <v>4.64</v>
      </c>
      <c r="Y87" t="n">
        <v>0.5</v>
      </c>
      <c r="Z87" t="n">
        <v>10</v>
      </c>
    </row>
    <row r="88">
      <c r="A88" t="n">
        <v>0</v>
      </c>
      <c r="B88" t="n">
        <v>80</v>
      </c>
      <c r="C88" t="inlineStr">
        <is>
          <t xml:space="preserve">CONCLUIDO	</t>
        </is>
      </c>
      <c r="D88" t="n">
        <v>0.3179</v>
      </c>
      <c r="E88" t="n">
        <v>314.61</v>
      </c>
      <c r="F88" t="n">
        <v>242.17</v>
      </c>
      <c r="G88" t="n">
        <v>6.68</v>
      </c>
      <c r="H88" t="n">
        <v>0.11</v>
      </c>
      <c r="I88" t="n">
        <v>2176</v>
      </c>
      <c r="J88" t="n">
        <v>159.12</v>
      </c>
      <c r="K88" t="n">
        <v>50.28</v>
      </c>
      <c r="L88" t="n">
        <v>1</v>
      </c>
      <c r="M88" t="n">
        <v>2174</v>
      </c>
      <c r="N88" t="n">
        <v>27.84</v>
      </c>
      <c r="O88" t="n">
        <v>19859.16</v>
      </c>
      <c r="P88" t="n">
        <v>2962.48</v>
      </c>
      <c r="Q88" t="n">
        <v>5883.53</v>
      </c>
      <c r="R88" t="n">
        <v>3929.2</v>
      </c>
      <c r="S88" t="n">
        <v>228.93</v>
      </c>
      <c r="T88" t="n">
        <v>1833157.91</v>
      </c>
      <c r="U88" t="n">
        <v>0.06</v>
      </c>
      <c r="V88" t="n">
        <v>0.51</v>
      </c>
      <c r="W88" t="n">
        <v>22.17</v>
      </c>
      <c r="X88" t="n">
        <v>108.46</v>
      </c>
      <c r="Y88" t="n">
        <v>0.5</v>
      </c>
      <c r="Z88" t="n">
        <v>10</v>
      </c>
    </row>
    <row r="89">
      <c r="A89" t="n">
        <v>1</v>
      </c>
      <c r="B89" t="n">
        <v>80</v>
      </c>
      <c r="C89" t="inlineStr">
        <is>
          <t xml:space="preserve">CONCLUIDO	</t>
        </is>
      </c>
      <c r="D89" t="n">
        <v>0.5151</v>
      </c>
      <c r="E89" t="n">
        <v>194.15</v>
      </c>
      <c r="F89" t="n">
        <v>168.17</v>
      </c>
      <c r="G89" t="n">
        <v>13.75</v>
      </c>
      <c r="H89" t="n">
        <v>0.22</v>
      </c>
      <c r="I89" t="n">
        <v>734</v>
      </c>
      <c r="J89" t="n">
        <v>160.54</v>
      </c>
      <c r="K89" t="n">
        <v>50.28</v>
      </c>
      <c r="L89" t="n">
        <v>2</v>
      </c>
      <c r="M89" t="n">
        <v>732</v>
      </c>
      <c r="N89" t="n">
        <v>28.26</v>
      </c>
      <c r="O89" t="n">
        <v>20034.4</v>
      </c>
      <c r="P89" t="n">
        <v>2026.13</v>
      </c>
      <c r="Q89" t="n">
        <v>5882.17</v>
      </c>
      <c r="R89" t="n">
        <v>1410.32</v>
      </c>
      <c r="S89" t="n">
        <v>228.93</v>
      </c>
      <c r="T89" t="n">
        <v>580931.24</v>
      </c>
      <c r="U89" t="n">
        <v>0.16</v>
      </c>
      <c r="V89" t="n">
        <v>0.73</v>
      </c>
      <c r="W89" t="n">
        <v>19.78</v>
      </c>
      <c r="X89" t="n">
        <v>34.5</v>
      </c>
      <c r="Y89" t="n">
        <v>0.5</v>
      </c>
      <c r="Z89" t="n">
        <v>10</v>
      </c>
    </row>
    <row r="90">
      <c r="A90" t="n">
        <v>2</v>
      </c>
      <c r="B90" t="n">
        <v>80</v>
      </c>
      <c r="C90" t="inlineStr">
        <is>
          <t xml:space="preserve">CONCLUIDO	</t>
        </is>
      </c>
      <c r="D90" t="n">
        <v>0.5863</v>
      </c>
      <c r="E90" t="n">
        <v>170.56</v>
      </c>
      <c r="F90" t="n">
        <v>154.06</v>
      </c>
      <c r="G90" t="n">
        <v>21.01</v>
      </c>
      <c r="H90" t="n">
        <v>0.33</v>
      </c>
      <c r="I90" t="n">
        <v>440</v>
      </c>
      <c r="J90" t="n">
        <v>161.97</v>
      </c>
      <c r="K90" t="n">
        <v>50.28</v>
      </c>
      <c r="L90" t="n">
        <v>3</v>
      </c>
      <c r="M90" t="n">
        <v>438</v>
      </c>
      <c r="N90" t="n">
        <v>28.69</v>
      </c>
      <c r="O90" t="n">
        <v>20210.21</v>
      </c>
      <c r="P90" t="n">
        <v>1827.11</v>
      </c>
      <c r="Q90" t="n">
        <v>5882.05</v>
      </c>
      <c r="R90" t="n">
        <v>932.95</v>
      </c>
      <c r="S90" t="n">
        <v>228.93</v>
      </c>
      <c r="T90" t="n">
        <v>343716.81</v>
      </c>
      <c r="U90" t="n">
        <v>0.25</v>
      </c>
      <c r="V90" t="n">
        <v>0.8</v>
      </c>
      <c r="W90" t="n">
        <v>19.27</v>
      </c>
      <c r="X90" t="n">
        <v>20.39</v>
      </c>
      <c r="Y90" t="n">
        <v>0.5</v>
      </c>
      <c r="Z90" t="n">
        <v>10</v>
      </c>
    </row>
    <row r="91">
      <c r="A91" t="n">
        <v>3</v>
      </c>
      <c r="B91" t="n">
        <v>80</v>
      </c>
      <c r="C91" t="inlineStr">
        <is>
          <t xml:space="preserve">CONCLUIDO	</t>
        </is>
      </c>
      <c r="D91" t="n">
        <v>0.6234</v>
      </c>
      <c r="E91" t="n">
        <v>160.4</v>
      </c>
      <c r="F91" t="n">
        <v>148.02</v>
      </c>
      <c r="G91" t="n">
        <v>28.47</v>
      </c>
      <c r="H91" t="n">
        <v>0.43</v>
      </c>
      <c r="I91" t="n">
        <v>312</v>
      </c>
      <c r="J91" t="n">
        <v>163.4</v>
      </c>
      <c r="K91" t="n">
        <v>50.28</v>
      </c>
      <c r="L91" t="n">
        <v>4</v>
      </c>
      <c r="M91" t="n">
        <v>310</v>
      </c>
      <c r="N91" t="n">
        <v>29.12</v>
      </c>
      <c r="O91" t="n">
        <v>20386.62</v>
      </c>
      <c r="P91" t="n">
        <v>1726.58</v>
      </c>
      <c r="Q91" t="n">
        <v>5881.87</v>
      </c>
      <c r="R91" t="n">
        <v>727.86</v>
      </c>
      <c r="S91" t="n">
        <v>228.93</v>
      </c>
      <c r="T91" t="n">
        <v>241812.07</v>
      </c>
      <c r="U91" t="n">
        <v>0.31</v>
      </c>
      <c r="V91" t="n">
        <v>0.83</v>
      </c>
      <c r="W91" t="n">
        <v>19.08</v>
      </c>
      <c r="X91" t="n">
        <v>14.36</v>
      </c>
      <c r="Y91" t="n">
        <v>0.5</v>
      </c>
      <c r="Z91" t="n">
        <v>10</v>
      </c>
    </row>
    <row r="92">
      <c r="A92" t="n">
        <v>4</v>
      </c>
      <c r="B92" t="n">
        <v>80</v>
      </c>
      <c r="C92" t="inlineStr">
        <is>
          <t xml:space="preserve">CONCLUIDO	</t>
        </is>
      </c>
      <c r="D92" t="n">
        <v>0.6466</v>
      </c>
      <c r="E92" t="n">
        <v>154.66</v>
      </c>
      <c r="F92" t="n">
        <v>144.64</v>
      </c>
      <c r="G92" t="n">
        <v>36.31</v>
      </c>
      <c r="H92" t="n">
        <v>0.54</v>
      </c>
      <c r="I92" t="n">
        <v>239</v>
      </c>
      <c r="J92" t="n">
        <v>164.83</v>
      </c>
      <c r="K92" t="n">
        <v>50.28</v>
      </c>
      <c r="L92" t="n">
        <v>5</v>
      </c>
      <c r="M92" t="n">
        <v>237</v>
      </c>
      <c r="N92" t="n">
        <v>29.55</v>
      </c>
      <c r="O92" t="n">
        <v>20563.61</v>
      </c>
      <c r="P92" t="n">
        <v>1657.87</v>
      </c>
      <c r="Q92" t="n">
        <v>5881.62</v>
      </c>
      <c r="R92" t="n">
        <v>613.9</v>
      </c>
      <c r="S92" t="n">
        <v>228.93</v>
      </c>
      <c r="T92" t="n">
        <v>185193.6</v>
      </c>
      <c r="U92" t="n">
        <v>0.37</v>
      </c>
      <c r="V92" t="n">
        <v>0.85</v>
      </c>
      <c r="W92" t="n">
        <v>18.94</v>
      </c>
      <c r="X92" t="n">
        <v>10.98</v>
      </c>
      <c r="Y92" t="n">
        <v>0.5</v>
      </c>
      <c r="Z92" t="n">
        <v>10</v>
      </c>
    </row>
    <row r="93">
      <c r="A93" t="n">
        <v>5</v>
      </c>
      <c r="B93" t="n">
        <v>80</v>
      </c>
      <c r="C93" t="inlineStr">
        <is>
          <t xml:space="preserve">CONCLUIDO	</t>
        </is>
      </c>
      <c r="D93" t="n">
        <v>0.6621</v>
      </c>
      <c r="E93" t="n">
        <v>151.03</v>
      </c>
      <c r="F93" t="n">
        <v>142.49</v>
      </c>
      <c r="G93" t="n">
        <v>44.3</v>
      </c>
      <c r="H93" t="n">
        <v>0.64</v>
      </c>
      <c r="I93" t="n">
        <v>193</v>
      </c>
      <c r="J93" t="n">
        <v>166.27</v>
      </c>
      <c r="K93" t="n">
        <v>50.28</v>
      </c>
      <c r="L93" t="n">
        <v>6</v>
      </c>
      <c r="M93" t="n">
        <v>191</v>
      </c>
      <c r="N93" t="n">
        <v>29.99</v>
      </c>
      <c r="O93" t="n">
        <v>20741.2</v>
      </c>
      <c r="P93" t="n">
        <v>1604.22</v>
      </c>
      <c r="Q93" t="n">
        <v>5881.83</v>
      </c>
      <c r="R93" t="n">
        <v>540.95</v>
      </c>
      <c r="S93" t="n">
        <v>228.93</v>
      </c>
      <c r="T93" t="n">
        <v>148950.77</v>
      </c>
      <c r="U93" t="n">
        <v>0.42</v>
      </c>
      <c r="V93" t="n">
        <v>0.86</v>
      </c>
      <c r="W93" t="n">
        <v>18.87</v>
      </c>
      <c r="X93" t="n">
        <v>8.83</v>
      </c>
      <c r="Y93" t="n">
        <v>0.5</v>
      </c>
      <c r="Z93" t="n">
        <v>10</v>
      </c>
    </row>
    <row r="94">
      <c r="A94" t="n">
        <v>6</v>
      </c>
      <c r="B94" t="n">
        <v>80</v>
      </c>
      <c r="C94" t="inlineStr">
        <is>
          <t xml:space="preserve">CONCLUIDO	</t>
        </is>
      </c>
      <c r="D94" t="n">
        <v>0.6734</v>
      </c>
      <c r="E94" t="n">
        <v>148.51</v>
      </c>
      <c r="F94" t="n">
        <v>140.99</v>
      </c>
      <c r="G94" t="n">
        <v>52.54</v>
      </c>
      <c r="H94" t="n">
        <v>0.74</v>
      </c>
      <c r="I94" t="n">
        <v>161</v>
      </c>
      <c r="J94" t="n">
        <v>167.72</v>
      </c>
      <c r="K94" t="n">
        <v>50.28</v>
      </c>
      <c r="L94" t="n">
        <v>7</v>
      </c>
      <c r="M94" t="n">
        <v>159</v>
      </c>
      <c r="N94" t="n">
        <v>30.44</v>
      </c>
      <c r="O94" t="n">
        <v>20919.39</v>
      </c>
      <c r="P94" t="n">
        <v>1557</v>
      </c>
      <c r="Q94" t="n">
        <v>5881.69</v>
      </c>
      <c r="R94" t="n">
        <v>490.57</v>
      </c>
      <c r="S94" t="n">
        <v>228.93</v>
      </c>
      <c r="T94" t="n">
        <v>123921.33</v>
      </c>
      <c r="U94" t="n">
        <v>0.47</v>
      </c>
      <c r="V94" t="n">
        <v>0.87</v>
      </c>
      <c r="W94" t="n">
        <v>18.81</v>
      </c>
      <c r="X94" t="n">
        <v>7.33</v>
      </c>
      <c r="Y94" t="n">
        <v>0.5</v>
      </c>
      <c r="Z94" t="n">
        <v>10</v>
      </c>
    </row>
    <row r="95">
      <c r="A95" t="n">
        <v>7</v>
      </c>
      <c r="B95" t="n">
        <v>80</v>
      </c>
      <c r="C95" t="inlineStr">
        <is>
          <t xml:space="preserve">CONCLUIDO	</t>
        </is>
      </c>
      <c r="D95" t="n">
        <v>0.6819</v>
      </c>
      <c r="E95" t="n">
        <v>146.64</v>
      </c>
      <c r="F95" t="n">
        <v>139.9</v>
      </c>
      <c r="G95" t="n">
        <v>61.27</v>
      </c>
      <c r="H95" t="n">
        <v>0.84</v>
      </c>
      <c r="I95" t="n">
        <v>137</v>
      </c>
      <c r="J95" t="n">
        <v>169.17</v>
      </c>
      <c r="K95" t="n">
        <v>50.28</v>
      </c>
      <c r="L95" t="n">
        <v>8</v>
      </c>
      <c r="M95" t="n">
        <v>135</v>
      </c>
      <c r="N95" t="n">
        <v>30.89</v>
      </c>
      <c r="O95" t="n">
        <v>21098.19</v>
      </c>
      <c r="P95" t="n">
        <v>1512.15</v>
      </c>
      <c r="Q95" t="n">
        <v>5881.51</v>
      </c>
      <c r="R95" t="n">
        <v>453.42</v>
      </c>
      <c r="S95" t="n">
        <v>228.93</v>
      </c>
      <c r="T95" t="n">
        <v>105467.17</v>
      </c>
      <c r="U95" t="n">
        <v>0.5</v>
      </c>
      <c r="V95" t="n">
        <v>0.88</v>
      </c>
      <c r="W95" t="n">
        <v>18.78</v>
      </c>
      <c r="X95" t="n">
        <v>6.24</v>
      </c>
      <c r="Y95" t="n">
        <v>0.5</v>
      </c>
      <c r="Z95" t="n">
        <v>10</v>
      </c>
    </row>
    <row r="96">
      <c r="A96" t="n">
        <v>8</v>
      </c>
      <c r="B96" t="n">
        <v>80</v>
      </c>
      <c r="C96" t="inlineStr">
        <is>
          <t xml:space="preserve">CONCLUIDO	</t>
        </is>
      </c>
      <c r="D96" t="n">
        <v>0.6889</v>
      </c>
      <c r="E96" t="n">
        <v>145.16</v>
      </c>
      <c r="F96" t="n">
        <v>139.04</v>
      </c>
      <c r="G96" t="n">
        <v>70.7</v>
      </c>
      <c r="H96" t="n">
        <v>0.9399999999999999</v>
      </c>
      <c r="I96" t="n">
        <v>118</v>
      </c>
      <c r="J96" t="n">
        <v>170.62</v>
      </c>
      <c r="K96" t="n">
        <v>50.28</v>
      </c>
      <c r="L96" t="n">
        <v>9</v>
      </c>
      <c r="M96" t="n">
        <v>116</v>
      </c>
      <c r="N96" t="n">
        <v>31.34</v>
      </c>
      <c r="O96" t="n">
        <v>21277.6</v>
      </c>
      <c r="P96" t="n">
        <v>1469.9</v>
      </c>
      <c r="Q96" t="n">
        <v>5881.53</v>
      </c>
      <c r="R96" t="n">
        <v>424.06</v>
      </c>
      <c r="S96" t="n">
        <v>228.93</v>
      </c>
      <c r="T96" t="n">
        <v>90880.25</v>
      </c>
      <c r="U96" t="n">
        <v>0.54</v>
      </c>
      <c r="V96" t="n">
        <v>0.88</v>
      </c>
      <c r="W96" t="n">
        <v>18.75</v>
      </c>
      <c r="X96" t="n">
        <v>5.38</v>
      </c>
      <c r="Y96" t="n">
        <v>0.5</v>
      </c>
      <c r="Z96" t="n">
        <v>10</v>
      </c>
    </row>
    <row r="97">
      <c r="A97" t="n">
        <v>9</v>
      </c>
      <c r="B97" t="n">
        <v>80</v>
      </c>
      <c r="C97" t="inlineStr">
        <is>
          <t xml:space="preserve">CONCLUIDO	</t>
        </is>
      </c>
      <c r="D97" t="n">
        <v>0.6947</v>
      </c>
      <c r="E97" t="n">
        <v>143.95</v>
      </c>
      <c r="F97" t="n">
        <v>138.31</v>
      </c>
      <c r="G97" t="n">
        <v>80.56999999999999</v>
      </c>
      <c r="H97" t="n">
        <v>1.03</v>
      </c>
      <c r="I97" t="n">
        <v>103</v>
      </c>
      <c r="J97" t="n">
        <v>172.08</v>
      </c>
      <c r="K97" t="n">
        <v>50.28</v>
      </c>
      <c r="L97" t="n">
        <v>10</v>
      </c>
      <c r="M97" t="n">
        <v>101</v>
      </c>
      <c r="N97" t="n">
        <v>31.8</v>
      </c>
      <c r="O97" t="n">
        <v>21457.64</v>
      </c>
      <c r="P97" t="n">
        <v>1421.2</v>
      </c>
      <c r="Q97" t="n">
        <v>5881.55</v>
      </c>
      <c r="R97" t="n">
        <v>399.18</v>
      </c>
      <c r="S97" t="n">
        <v>228.93</v>
      </c>
      <c r="T97" t="n">
        <v>78514.03</v>
      </c>
      <c r="U97" t="n">
        <v>0.57</v>
      </c>
      <c r="V97" t="n">
        <v>0.89</v>
      </c>
      <c r="W97" t="n">
        <v>18.73</v>
      </c>
      <c r="X97" t="n">
        <v>4.65</v>
      </c>
      <c r="Y97" t="n">
        <v>0.5</v>
      </c>
      <c r="Z97" t="n">
        <v>10</v>
      </c>
    </row>
    <row r="98">
      <c r="A98" t="n">
        <v>10</v>
      </c>
      <c r="B98" t="n">
        <v>80</v>
      </c>
      <c r="C98" t="inlineStr">
        <is>
          <t xml:space="preserve">CONCLUIDO	</t>
        </is>
      </c>
      <c r="D98" t="n">
        <v>0.6986</v>
      </c>
      <c r="E98" t="n">
        <v>143.14</v>
      </c>
      <c r="F98" t="n">
        <v>137.85</v>
      </c>
      <c r="G98" t="n">
        <v>89.90000000000001</v>
      </c>
      <c r="H98" t="n">
        <v>1.12</v>
      </c>
      <c r="I98" t="n">
        <v>92</v>
      </c>
      <c r="J98" t="n">
        <v>173.55</v>
      </c>
      <c r="K98" t="n">
        <v>50.28</v>
      </c>
      <c r="L98" t="n">
        <v>11</v>
      </c>
      <c r="M98" t="n">
        <v>89</v>
      </c>
      <c r="N98" t="n">
        <v>32.27</v>
      </c>
      <c r="O98" t="n">
        <v>21638.31</v>
      </c>
      <c r="P98" t="n">
        <v>1387.51</v>
      </c>
      <c r="Q98" t="n">
        <v>5881.56</v>
      </c>
      <c r="R98" t="n">
        <v>384.01</v>
      </c>
      <c r="S98" t="n">
        <v>228.93</v>
      </c>
      <c r="T98" t="n">
        <v>70982.75</v>
      </c>
      <c r="U98" t="n">
        <v>0.6</v>
      </c>
      <c r="V98" t="n">
        <v>0.89</v>
      </c>
      <c r="W98" t="n">
        <v>18.7</v>
      </c>
      <c r="X98" t="n">
        <v>4.19</v>
      </c>
      <c r="Y98" t="n">
        <v>0.5</v>
      </c>
      <c r="Z98" t="n">
        <v>10</v>
      </c>
    </row>
    <row r="99">
      <c r="A99" t="n">
        <v>11</v>
      </c>
      <c r="B99" t="n">
        <v>80</v>
      </c>
      <c r="C99" t="inlineStr">
        <is>
          <t xml:space="preserve">CONCLUIDO	</t>
        </is>
      </c>
      <c r="D99" t="n">
        <v>0.7023</v>
      </c>
      <c r="E99" t="n">
        <v>142.38</v>
      </c>
      <c r="F99" t="n">
        <v>137.41</v>
      </c>
      <c r="G99" t="n">
        <v>100.55</v>
      </c>
      <c r="H99" t="n">
        <v>1.22</v>
      </c>
      <c r="I99" t="n">
        <v>82</v>
      </c>
      <c r="J99" t="n">
        <v>175.02</v>
      </c>
      <c r="K99" t="n">
        <v>50.28</v>
      </c>
      <c r="L99" t="n">
        <v>12</v>
      </c>
      <c r="M99" t="n">
        <v>65</v>
      </c>
      <c r="N99" t="n">
        <v>32.74</v>
      </c>
      <c r="O99" t="n">
        <v>21819.6</v>
      </c>
      <c r="P99" t="n">
        <v>1343.78</v>
      </c>
      <c r="Q99" t="n">
        <v>5881.59</v>
      </c>
      <c r="R99" t="n">
        <v>368.57</v>
      </c>
      <c r="S99" t="n">
        <v>228.93</v>
      </c>
      <c r="T99" t="n">
        <v>63315.67</v>
      </c>
      <c r="U99" t="n">
        <v>0.62</v>
      </c>
      <c r="V99" t="n">
        <v>0.89</v>
      </c>
      <c r="W99" t="n">
        <v>18.71</v>
      </c>
      <c r="X99" t="n">
        <v>3.76</v>
      </c>
      <c r="Y99" t="n">
        <v>0.5</v>
      </c>
      <c r="Z99" t="n">
        <v>10</v>
      </c>
    </row>
    <row r="100">
      <c r="A100" t="n">
        <v>12</v>
      </c>
      <c r="B100" t="n">
        <v>80</v>
      </c>
      <c r="C100" t="inlineStr">
        <is>
          <t xml:space="preserve">CONCLUIDO	</t>
        </is>
      </c>
      <c r="D100" t="n">
        <v>0.7046</v>
      </c>
      <c r="E100" t="n">
        <v>141.92</v>
      </c>
      <c r="F100" t="n">
        <v>137.15</v>
      </c>
      <c r="G100" t="n">
        <v>108.28</v>
      </c>
      <c r="H100" t="n">
        <v>1.31</v>
      </c>
      <c r="I100" t="n">
        <v>76</v>
      </c>
      <c r="J100" t="n">
        <v>176.49</v>
      </c>
      <c r="K100" t="n">
        <v>50.28</v>
      </c>
      <c r="L100" t="n">
        <v>13</v>
      </c>
      <c r="M100" t="n">
        <v>28</v>
      </c>
      <c r="N100" t="n">
        <v>33.21</v>
      </c>
      <c r="O100" t="n">
        <v>22001.54</v>
      </c>
      <c r="P100" t="n">
        <v>1320.8</v>
      </c>
      <c r="Q100" t="n">
        <v>5881.59</v>
      </c>
      <c r="R100" t="n">
        <v>358.22</v>
      </c>
      <c r="S100" t="n">
        <v>228.93</v>
      </c>
      <c r="T100" t="n">
        <v>58171.55</v>
      </c>
      <c r="U100" t="n">
        <v>0.64</v>
      </c>
      <c r="V100" t="n">
        <v>0.89</v>
      </c>
      <c r="W100" t="n">
        <v>18.74</v>
      </c>
      <c r="X100" t="n">
        <v>3.49</v>
      </c>
      <c r="Y100" t="n">
        <v>0.5</v>
      </c>
      <c r="Z100" t="n">
        <v>10</v>
      </c>
    </row>
    <row r="101">
      <c r="A101" t="n">
        <v>13</v>
      </c>
      <c r="B101" t="n">
        <v>80</v>
      </c>
      <c r="C101" t="inlineStr">
        <is>
          <t xml:space="preserve">CONCLUIDO	</t>
        </is>
      </c>
      <c r="D101" t="n">
        <v>0.705</v>
      </c>
      <c r="E101" t="n">
        <v>141.85</v>
      </c>
      <c r="F101" t="n">
        <v>137.11</v>
      </c>
      <c r="G101" t="n">
        <v>109.69</v>
      </c>
      <c r="H101" t="n">
        <v>1.4</v>
      </c>
      <c r="I101" t="n">
        <v>75</v>
      </c>
      <c r="J101" t="n">
        <v>177.97</v>
      </c>
      <c r="K101" t="n">
        <v>50.28</v>
      </c>
      <c r="L101" t="n">
        <v>14</v>
      </c>
      <c r="M101" t="n">
        <v>4</v>
      </c>
      <c r="N101" t="n">
        <v>33.69</v>
      </c>
      <c r="O101" t="n">
        <v>22184.13</v>
      </c>
      <c r="P101" t="n">
        <v>1326.41</v>
      </c>
      <c r="Q101" t="n">
        <v>5881.49</v>
      </c>
      <c r="R101" t="n">
        <v>356</v>
      </c>
      <c r="S101" t="n">
        <v>228.93</v>
      </c>
      <c r="T101" t="n">
        <v>57063.07</v>
      </c>
      <c r="U101" t="n">
        <v>0.64</v>
      </c>
      <c r="V101" t="n">
        <v>0.89</v>
      </c>
      <c r="W101" t="n">
        <v>18.76</v>
      </c>
      <c r="X101" t="n">
        <v>3.45</v>
      </c>
      <c r="Y101" t="n">
        <v>0.5</v>
      </c>
      <c r="Z101" t="n">
        <v>10</v>
      </c>
    </row>
    <row r="102">
      <c r="A102" t="n">
        <v>14</v>
      </c>
      <c r="B102" t="n">
        <v>80</v>
      </c>
      <c r="C102" t="inlineStr">
        <is>
          <t xml:space="preserve">CONCLUIDO	</t>
        </is>
      </c>
      <c r="D102" t="n">
        <v>0.7049</v>
      </c>
      <c r="E102" t="n">
        <v>141.85</v>
      </c>
      <c r="F102" t="n">
        <v>137.11</v>
      </c>
      <c r="G102" t="n">
        <v>109.69</v>
      </c>
      <c r="H102" t="n">
        <v>1.48</v>
      </c>
      <c r="I102" t="n">
        <v>75</v>
      </c>
      <c r="J102" t="n">
        <v>179.46</v>
      </c>
      <c r="K102" t="n">
        <v>50.28</v>
      </c>
      <c r="L102" t="n">
        <v>15</v>
      </c>
      <c r="M102" t="n">
        <v>1</v>
      </c>
      <c r="N102" t="n">
        <v>34.18</v>
      </c>
      <c r="O102" t="n">
        <v>22367.38</v>
      </c>
      <c r="P102" t="n">
        <v>1336.61</v>
      </c>
      <c r="Q102" t="n">
        <v>5881.52</v>
      </c>
      <c r="R102" t="n">
        <v>356.07</v>
      </c>
      <c r="S102" t="n">
        <v>228.93</v>
      </c>
      <c r="T102" t="n">
        <v>57102.19</v>
      </c>
      <c r="U102" t="n">
        <v>0.64</v>
      </c>
      <c r="V102" t="n">
        <v>0.89</v>
      </c>
      <c r="W102" t="n">
        <v>18.76</v>
      </c>
      <c r="X102" t="n">
        <v>3.46</v>
      </c>
      <c r="Y102" t="n">
        <v>0.5</v>
      </c>
      <c r="Z102" t="n">
        <v>10</v>
      </c>
    </row>
    <row r="103">
      <c r="A103" t="n">
        <v>15</v>
      </c>
      <c r="B103" t="n">
        <v>80</v>
      </c>
      <c r="C103" t="inlineStr">
        <is>
          <t xml:space="preserve">CONCLUIDO	</t>
        </is>
      </c>
      <c r="D103" t="n">
        <v>0.7049</v>
      </c>
      <c r="E103" t="n">
        <v>141.86</v>
      </c>
      <c r="F103" t="n">
        <v>137.12</v>
      </c>
      <c r="G103" t="n">
        <v>109.7</v>
      </c>
      <c r="H103" t="n">
        <v>1.57</v>
      </c>
      <c r="I103" t="n">
        <v>75</v>
      </c>
      <c r="J103" t="n">
        <v>180.95</v>
      </c>
      <c r="K103" t="n">
        <v>50.28</v>
      </c>
      <c r="L103" t="n">
        <v>16</v>
      </c>
      <c r="M103" t="n">
        <v>0</v>
      </c>
      <c r="N103" t="n">
        <v>34.67</v>
      </c>
      <c r="O103" t="n">
        <v>22551.28</v>
      </c>
      <c r="P103" t="n">
        <v>1346.63</v>
      </c>
      <c r="Q103" t="n">
        <v>5881.49</v>
      </c>
      <c r="R103" t="n">
        <v>356.11</v>
      </c>
      <c r="S103" t="n">
        <v>228.93</v>
      </c>
      <c r="T103" t="n">
        <v>57122.24</v>
      </c>
      <c r="U103" t="n">
        <v>0.64</v>
      </c>
      <c r="V103" t="n">
        <v>0.89</v>
      </c>
      <c r="W103" t="n">
        <v>18.77</v>
      </c>
      <c r="X103" t="n">
        <v>3.47</v>
      </c>
      <c r="Y103" t="n">
        <v>0.5</v>
      </c>
      <c r="Z103" t="n">
        <v>10</v>
      </c>
    </row>
    <row r="104">
      <c r="A104" t="n">
        <v>0</v>
      </c>
      <c r="B104" t="n">
        <v>35</v>
      </c>
      <c r="C104" t="inlineStr">
        <is>
          <t xml:space="preserve">CONCLUIDO	</t>
        </is>
      </c>
      <c r="D104" t="n">
        <v>0.4981</v>
      </c>
      <c r="E104" t="n">
        <v>200.76</v>
      </c>
      <c r="F104" t="n">
        <v>181.56</v>
      </c>
      <c r="G104" t="n">
        <v>10.84</v>
      </c>
      <c r="H104" t="n">
        <v>0.22</v>
      </c>
      <c r="I104" t="n">
        <v>1005</v>
      </c>
      <c r="J104" t="n">
        <v>80.84</v>
      </c>
      <c r="K104" t="n">
        <v>35.1</v>
      </c>
      <c r="L104" t="n">
        <v>1</v>
      </c>
      <c r="M104" t="n">
        <v>1003</v>
      </c>
      <c r="N104" t="n">
        <v>9.74</v>
      </c>
      <c r="O104" t="n">
        <v>10204.21</v>
      </c>
      <c r="P104" t="n">
        <v>1382.61</v>
      </c>
      <c r="Q104" t="n">
        <v>5882.45</v>
      </c>
      <c r="R104" t="n">
        <v>1865.8</v>
      </c>
      <c r="S104" t="n">
        <v>228.93</v>
      </c>
      <c r="T104" t="n">
        <v>807315.35</v>
      </c>
      <c r="U104" t="n">
        <v>0.12</v>
      </c>
      <c r="V104" t="n">
        <v>0.67</v>
      </c>
      <c r="W104" t="n">
        <v>20.22</v>
      </c>
      <c r="X104" t="n">
        <v>47.88</v>
      </c>
      <c r="Y104" t="n">
        <v>0.5</v>
      </c>
      <c r="Z104" t="n">
        <v>10</v>
      </c>
    </row>
    <row r="105">
      <c r="A105" t="n">
        <v>1</v>
      </c>
      <c r="B105" t="n">
        <v>35</v>
      </c>
      <c r="C105" t="inlineStr">
        <is>
          <t xml:space="preserve">CONCLUIDO	</t>
        </is>
      </c>
      <c r="D105" t="n">
        <v>0.6227</v>
      </c>
      <c r="E105" t="n">
        <v>160.6</v>
      </c>
      <c r="F105" t="n">
        <v>151.93</v>
      </c>
      <c r="G105" t="n">
        <v>23.14</v>
      </c>
      <c r="H105" t="n">
        <v>0.43</v>
      </c>
      <c r="I105" t="n">
        <v>394</v>
      </c>
      <c r="J105" t="n">
        <v>82.04000000000001</v>
      </c>
      <c r="K105" t="n">
        <v>35.1</v>
      </c>
      <c r="L105" t="n">
        <v>2</v>
      </c>
      <c r="M105" t="n">
        <v>392</v>
      </c>
      <c r="N105" t="n">
        <v>9.94</v>
      </c>
      <c r="O105" t="n">
        <v>10352.53</v>
      </c>
      <c r="P105" t="n">
        <v>1092.08</v>
      </c>
      <c r="Q105" t="n">
        <v>5881.78</v>
      </c>
      <c r="R105" t="n">
        <v>859.58</v>
      </c>
      <c r="S105" t="n">
        <v>228.93</v>
      </c>
      <c r="T105" t="n">
        <v>307258.76</v>
      </c>
      <c r="U105" t="n">
        <v>0.27</v>
      </c>
      <c r="V105" t="n">
        <v>0.8100000000000001</v>
      </c>
      <c r="W105" t="n">
        <v>19.23</v>
      </c>
      <c r="X105" t="n">
        <v>18.26</v>
      </c>
      <c r="Y105" t="n">
        <v>0.5</v>
      </c>
      <c r="Z105" t="n">
        <v>10</v>
      </c>
    </row>
    <row r="106">
      <c r="A106" t="n">
        <v>2</v>
      </c>
      <c r="B106" t="n">
        <v>35</v>
      </c>
      <c r="C106" t="inlineStr">
        <is>
          <t xml:space="preserve">CONCLUIDO	</t>
        </is>
      </c>
      <c r="D106" t="n">
        <v>0.6657999999999999</v>
      </c>
      <c r="E106" t="n">
        <v>150.19</v>
      </c>
      <c r="F106" t="n">
        <v>144.3</v>
      </c>
      <c r="G106" t="n">
        <v>37.32</v>
      </c>
      <c r="H106" t="n">
        <v>0.63</v>
      </c>
      <c r="I106" t="n">
        <v>232</v>
      </c>
      <c r="J106" t="n">
        <v>83.25</v>
      </c>
      <c r="K106" t="n">
        <v>35.1</v>
      </c>
      <c r="L106" t="n">
        <v>3</v>
      </c>
      <c r="M106" t="n">
        <v>229</v>
      </c>
      <c r="N106" t="n">
        <v>10.15</v>
      </c>
      <c r="O106" t="n">
        <v>10501.19</v>
      </c>
      <c r="P106" t="n">
        <v>964.51</v>
      </c>
      <c r="Q106" t="n">
        <v>5881.61</v>
      </c>
      <c r="R106" t="n">
        <v>602.45</v>
      </c>
      <c r="S106" t="n">
        <v>228.93</v>
      </c>
      <c r="T106" t="n">
        <v>179505.64</v>
      </c>
      <c r="U106" t="n">
        <v>0.38</v>
      </c>
      <c r="V106" t="n">
        <v>0.85</v>
      </c>
      <c r="W106" t="n">
        <v>18.93</v>
      </c>
      <c r="X106" t="n">
        <v>10.64</v>
      </c>
      <c r="Y106" t="n">
        <v>0.5</v>
      </c>
      <c r="Z106" t="n">
        <v>10</v>
      </c>
    </row>
    <row r="107">
      <c r="A107" t="n">
        <v>3</v>
      </c>
      <c r="B107" t="n">
        <v>35</v>
      </c>
      <c r="C107" t="inlineStr">
        <is>
          <t xml:space="preserve">CONCLUIDO	</t>
        </is>
      </c>
      <c r="D107" t="n">
        <v>0.6823</v>
      </c>
      <c r="E107" t="n">
        <v>146.55</v>
      </c>
      <c r="F107" t="n">
        <v>141.68</v>
      </c>
      <c r="G107" t="n">
        <v>49.14</v>
      </c>
      <c r="H107" t="n">
        <v>0.83</v>
      </c>
      <c r="I107" t="n">
        <v>173</v>
      </c>
      <c r="J107" t="n">
        <v>84.45999999999999</v>
      </c>
      <c r="K107" t="n">
        <v>35.1</v>
      </c>
      <c r="L107" t="n">
        <v>4</v>
      </c>
      <c r="M107" t="n">
        <v>41</v>
      </c>
      <c r="N107" t="n">
        <v>10.36</v>
      </c>
      <c r="O107" t="n">
        <v>10650.22</v>
      </c>
      <c r="P107" t="n">
        <v>893.91</v>
      </c>
      <c r="Q107" t="n">
        <v>5881.82</v>
      </c>
      <c r="R107" t="n">
        <v>507.32</v>
      </c>
      <c r="S107" t="n">
        <v>228.93</v>
      </c>
      <c r="T107" t="n">
        <v>132234.74</v>
      </c>
      <c r="U107" t="n">
        <v>0.45</v>
      </c>
      <c r="V107" t="n">
        <v>0.86</v>
      </c>
      <c r="W107" t="n">
        <v>19.02</v>
      </c>
      <c r="X107" t="n">
        <v>8.02</v>
      </c>
      <c r="Y107" t="n">
        <v>0.5</v>
      </c>
      <c r="Z107" t="n">
        <v>10</v>
      </c>
    </row>
    <row r="108">
      <c r="A108" t="n">
        <v>4</v>
      </c>
      <c r="B108" t="n">
        <v>35</v>
      </c>
      <c r="C108" t="inlineStr">
        <is>
          <t xml:space="preserve">CONCLUIDO	</t>
        </is>
      </c>
      <c r="D108" t="n">
        <v>0.6831</v>
      </c>
      <c r="E108" t="n">
        <v>146.39</v>
      </c>
      <c r="F108" t="n">
        <v>141.57</v>
      </c>
      <c r="G108" t="n">
        <v>49.97</v>
      </c>
      <c r="H108" t="n">
        <v>1.02</v>
      </c>
      <c r="I108" t="n">
        <v>170</v>
      </c>
      <c r="J108" t="n">
        <v>85.67</v>
      </c>
      <c r="K108" t="n">
        <v>35.1</v>
      </c>
      <c r="L108" t="n">
        <v>5</v>
      </c>
      <c r="M108" t="n">
        <v>1</v>
      </c>
      <c r="N108" t="n">
        <v>10.57</v>
      </c>
      <c r="O108" t="n">
        <v>10799.59</v>
      </c>
      <c r="P108" t="n">
        <v>899.52</v>
      </c>
      <c r="Q108" t="n">
        <v>5881.68</v>
      </c>
      <c r="R108" t="n">
        <v>501.91</v>
      </c>
      <c r="S108" t="n">
        <v>228.93</v>
      </c>
      <c r="T108" t="n">
        <v>129545.05</v>
      </c>
      <c r="U108" t="n">
        <v>0.46</v>
      </c>
      <c r="V108" t="n">
        <v>0.87</v>
      </c>
      <c r="W108" t="n">
        <v>19.06</v>
      </c>
      <c r="X108" t="n">
        <v>7.91</v>
      </c>
      <c r="Y108" t="n">
        <v>0.5</v>
      </c>
      <c r="Z108" t="n">
        <v>10</v>
      </c>
    </row>
    <row r="109">
      <c r="A109" t="n">
        <v>5</v>
      </c>
      <c r="B109" t="n">
        <v>35</v>
      </c>
      <c r="C109" t="inlineStr">
        <is>
          <t xml:space="preserve">CONCLUIDO	</t>
        </is>
      </c>
      <c r="D109" t="n">
        <v>0.6835</v>
      </c>
      <c r="E109" t="n">
        <v>146.31</v>
      </c>
      <c r="F109" t="n">
        <v>141.51</v>
      </c>
      <c r="G109" t="n">
        <v>50.24</v>
      </c>
      <c r="H109" t="n">
        <v>1.21</v>
      </c>
      <c r="I109" t="n">
        <v>169</v>
      </c>
      <c r="J109" t="n">
        <v>86.88</v>
      </c>
      <c r="K109" t="n">
        <v>35.1</v>
      </c>
      <c r="L109" t="n">
        <v>6</v>
      </c>
      <c r="M109" t="n">
        <v>0</v>
      </c>
      <c r="N109" t="n">
        <v>10.78</v>
      </c>
      <c r="O109" t="n">
        <v>10949.33</v>
      </c>
      <c r="P109" t="n">
        <v>910.6</v>
      </c>
      <c r="Q109" t="n">
        <v>5881.68</v>
      </c>
      <c r="R109" t="n">
        <v>500.08</v>
      </c>
      <c r="S109" t="n">
        <v>228.93</v>
      </c>
      <c r="T109" t="n">
        <v>128635.48</v>
      </c>
      <c r="U109" t="n">
        <v>0.46</v>
      </c>
      <c r="V109" t="n">
        <v>0.87</v>
      </c>
      <c r="W109" t="n">
        <v>19.05</v>
      </c>
      <c r="X109" t="n">
        <v>7.85</v>
      </c>
      <c r="Y109" t="n">
        <v>0.5</v>
      </c>
      <c r="Z109" t="n">
        <v>10</v>
      </c>
    </row>
    <row r="110">
      <c r="A110" t="n">
        <v>0</v>
      </c>
      <c r="B110" t="n">
        <v>50</v>
      </c>
      <c r="C110" t="inlineStr">
        <is>
          <t xml:space="preserve">CONCLUIDO	</t>
        </is>
      </c>
      <c r="D110" t="n">
        <v>0.4314</v>
      </c>
      <c r="E110" t="n">
        <v>231.8</v>
      </c>
      <c r="F110" t="n">
        <v>199.48</v>
      </c>
      <c r="G110" t="n">
        <v>8.779999999999999</v>
      </c>
      <c r="H110" t="n">
        <v>0.16</v>
      </c>
      <c r="I110" t="n">
        <v>1363</v>
      </c>
      <c r="J110" t="n">
        <v>107.41</v>
      </c>
      <c r="K110" t="n">
        <v>41.65</v>
      </c>
      <c r="L110" t="n">
        <v>1</v>
      </c>
      <c r="M110" t="n">
        <v>1361</v>
      </c>
      <c r="N110" t="n">
        <v>14.77</v>
      </c>
      <c r="O110" t="n">
        <v>13481.73</v>
      </c>
      <c r="P110" t="n">
        <v>1868.08</v>
      </c>
      <c r="Q110" t="n">
        <v>5882.9</v>
      </c>
      <c r="R110" t="n">
        <v>2475.17</v>
      </c>
      <c r="S110" t="n">
        <v>228.93</v>
      </c>
      <c r="T110" t="n">
        <v>1110207.99</v>
      </c>
      <c r="U110" t="n">
        <v>0.09</v>
      </c>
      <c r="V110" t="n">
        <v>0.61</v>
      </c>
      <c r="W110" t="n">
        <v>20.8</v>
      </c>
      <c r="X110" t="n">
        <v>65.79000000000001</v>
      </c>
      <c r="Y110" t="n">
        <v>0.5</v>
      </c>
      <c r="Z110" t="n">
        <v>10</v>
      </c>
    </row>
    <row r="111">
      <c r="A111" t="n">
        <v>1</v>
      </c>
      <c r="B111" t="n">
        <v>50</v>
      </c>
      <c r="C111" t="inlineStr">
        <is>
          <t xml:space="preserve">CONCLUIDO	</t>
        </is>
      </c>
      <c r="D111" t="n">
        <v>0.5839</v>
      </c>
      <c r="E111" t="n">
        <v>171.27</v>
      </c>
      <c r="F111" t="n">
        <v>157.74</v>
      </c>
      <c r="G111" t="n">
        <v>18.31</v>
      </c>
      <c r="H111" t="n">
        <v>0.32</v>
      </c>
      <c r="I111" t="n">
        <v>517</v>
      </c>
      <c r="J111" t="n">
        <v>108.68</v>
      </c>
      <c r="K111" t="n">
        <v>41.65</v>
      </c>
      <c r="L111" t="n">
        <v>2</v>
      </c>
      <c r="M111" t="n">
        <v>515</v>
      </c>
      <c r="N111" t="n">
        <v>15.03</v>
      </c>
      <c r="O111" t="n">
        <v>13638.32</v>
      </c>
      <c r="P111" t="n">
        <v>1430.04</v>
      </c>
      <c r="Q111" t="n">
        <v>5882.13</v>
      </c>
      <c r="R111" t="n">
        <v>1057.6</v>
      </c>
      <c r="S111" t="n">
        <v>228.93</v>
      </c>
      <c r="T111" t="n">
        <v>405656.14</v>
      </c>
      <c r="U111" t="n">
        <v>0.22</v>
      </c>
      <c r="V111" t="n">
        <v>0.78</v>
      </c>
      <c r="W111" t="n">
        <v>19.4</v>
      </c>
      <c r="X111" t="n">
        <v>24.07</v>
      </c>
      <c r="Y111" t="n">
        <v>0.5</v>
      </c>
      <c r="Z111" t="n">
        <v>10</v>
      </c>
    </row>
    <row r="112">
      <c r="A112" t="n">
        <v>2</v>
      </c>
      <c r="B112" t="n">
        <v>50</v>
      </c>
      <c r="C112" t="inlineStr">
        <is>
          <t xml:space="preserve">CONCLUIDO	</t>
        </is>
      </c>
      <c r="D112" t="n">
        <v>0.6371</v>
      </c>
      <c r="E112" t="n">
        <v>156.95</v>
      </c>
      <c r="F112" t="n">
        <v>148.01</v>
      </c>
      <c r="G112" t="n">
        <v>28.55</v>
      </c>
      <c r="H112" t="n">
        <v>0.48</v>
      </c>
      <c r="I112" t="n">
        <v>311</v>
      </c>
      <c r="J112" t="n">
        <v>109.96</v>
      </c>
      <c r="K112" t="n">
        <v>41.65</v>
      </c>
      <c r="L112" t="n">
        <v>3</v>
      </c>
      <c r="M112" t="n">
        <v>309</v>
      </c>
      <c r="N112" t="n">
        <v>15.31</v>
      </c>
      <c r="O112" t="n">
        <v>13795.21</v>
      </c>
      <c r="P112" t="n">
        <v>1294.13</v>
      </c>
      <c r="Q112" t="n">
        <v>5881.75</v>
      </c>
      <c r="R112" t="n">
        <v>727.29</v>
      </c>
      <c r="S112" t="n">
        <v>228.93</v>
      </c>
      <c r="T112" t="n">
        <v>241532.09</v>
      </c>
      <c r="U112" t="n">
        <v>0.31</v>
      </c>
      <c r="V112" t="n">
        <v>0.83</v>
      </c>
      <c r="W112" t="n">
        <v>19.07</v>
      </c>
      <c r="X112" t="n">
        <v>14.34</v>
      </c>
      <c r="Y112" t="n">
        <v>0.5</v>
      </c>
      <c r="Z112" t="n">
        <v>10</v>
      </c>
    </row>
    <row r="113">
      <c r="A113" t="n">
        <v>3</v>
      </c>
      <c r="B113" t="n">
        <v>50</v>
      </c>
      <c r="C113" t="inlineStr">
        <is>
          <t xml:space="preserve">CONCLUIDO	</t>
        </is>
      </c>
      <c r="D113" t="n">
        <v>0.6642</v>
      </c>
      <c r="E113" t="n">
        <v>150.55</v>
      </c>
      <c r="F113" t="n">
        <v>143.67</v>
      </c>
      <c r="G113" t="n">
        <v>39.54</v>
      </c>
      <c r="H113" t="n">
        <v>0.63</v>
      </c>
      <c r="I113" t="n">
        <v>218</v>
      </c>
      <c r="J113" t="n">
        <v>111.23</v>
      </c>
      <c r="K113" t="n">
        <v>41.65</v>
      </c>
      <c r="L113" t="n">
        <v>4</v>
      </c>
      <c r="M113" t="n">
        <v>216</v>
      </c>
      <c r="N113" t="n">
        <v>15.58</v>
      </c>
      <c r="O113" t="n">
        <v>13952.52</v>
      </c>
      <c r="P113" t="n">
        <v>1205.5</v>
      </c>
      <c r="Q113" t="n">
        <v>5881.7</v>
      </c>
      <c r="R113" t="n">
        <v>580.62</v>
      </c>
      <c r="S113" t="n">
        <v>228.93</v>
      </c>
      <c r="T113" t="n">
        <v>168659.1</v>
      </c>
      <c r="U113" t="n">
        <v>0.39</v>
      </c>
      <c r="V113" t="n">
        <v>0.85</v>
      </c>
      <c r="W113" t="n">
        <v>18.92</v>
      </c>
      <c r="X113" t="n">
        <v>10.01</v>
      </c>
      <c r="Y113" t="n">
        <v>0.5</v>
      </c>
      <c r="Z113" t="n">
        <v>10</v>
      </c>
    </row>
    <row r="114">
      <c r="A114" t="n">
        <v>4</v>
      </c>
      <c r="B114" t="n">
        <v>50</v>
      </c>
      <c r="C114" t="inlineStr">
        <is>
          <t xml:space="preserve">CONCLUIDO	</t>
        </is>
      </c>
      <c r="D114" t="n">
        <v>0.6808999999999999</v>
      </c>
      <c r="E114" t="n">
        <v>146.86</v>
      </c>
      <c r="F114" t="n">
        <v>141.18</v>
      </c>
      <c r="G114" t="n">
        <v>51.65</v>
      </c>
      <c r="H114" t="n">
        <v>0.78</v>
      </c>
      <c r="I114" t="n">
        <v>164</v>
      </c>
      <c r="J114" t="n">
        <v>112.51</v>
      </c>
      <c r="K114" t="n">
        <v>41.65</v>
      </c>
      <c r="L114" t="n">
        <v>5</v>
      </c>
      <c r="M114" t="n">
        <v>162</v>
      </c>
      <c r="N114" t="n">
        <v>15.86</v>
      </c>
      <c r="O114" t="n">
        <v>14110.24</v>
      </c>
      <c r="P114" t="n">
        <v>1132.82</v>
      </c>
      <c r="Q114" t="n">
        <v>5881.55</v>
      </c>
      <c r="R114" t="n">
        <v>496.56</v>
      </c>
      <c r="S114" t="n">
        <v>228.93</v>
      </c>
      <c r="T114" t="n">
        <v>126898.81</v>
      </c>
      <c r="U114" t="n">
        <v>0.46</v>
      </c>
      <c r="V114" t="n">
        <v>0.87</v>
      </c>
      <c r="W114" t="n">
        <v>18.83</v>
      </c>
      <c r="X114" t="n">
        <v>7.52</v>
      </c>
      <c r="Y114" t="n">
        <v>0.5</v>
      </c>
      <c r="Z114" t="n">
        <v>10</v>
      </c>
    </row>
    <row r="115">
      <c r="A115" t="n">
        <v>5</v>
      </c>
      <c r="B115" t="n">
        <v>50</v>
      </c>
      <c r="C115" t="inlineStr">
        <is>
          <t xml:space="preserve">CONCLUIDO	</t>
        </is>
      </c>
      <c r="D115" t="n">
        <v>0.6919</v>
      </c>
      <c r="E115" t="n">
        <v>144.53</v>
      </c>
      <c r="F115" t="n">
        <v>139.6</v>
      </c>
      <c r="G115" t="n">
        <v>64.43000000000001</v>
      </c>
      <c r="H115" t="n">
        <v>0.93</v>
      </c>
      <c r="I115" t="n">
        <v>130</v>
      </c>
      <c r="J115" t="n">
        <v>113.79</v>
      </c>
      <c r="K115" t="n">
        <v>41.65</v>
      </c>
      <c r="L115" t="n">
        <v>6</v>
      </c>
      <c r="M115" t="n">
        <v>98</v>
      </c>
      <c r="N115" t="n">
        <v>16.14</v>
      </c>
      <c r="O115" t="n">
        <v>14268.39</v>
      </c>
      <c r="P115" t="n">
        <v>1065.07</v>
      </c>
      <c r="Q115" t="n">
        <v>5881.56</v>
      </c>
      <c r="R115" t="n">
        <v>442.18</v>
      </c>
      <c r="S115" t="n">
        <v>228.93</v>
      </c>
      <c r="T115" t="n">
        <v>99878.73</v>
      </c>
      <c r="U115" t="n">
        <v>0.52</v>
      </c>
      <c r="V115" t="n">
        <v>0.88</v>
      </c>
      <c r="W115" t="n">
        <v>18.8</v>
      </c>
      <c r="X115" t="n">
        <v>5.94</v>
      </c>
      <c r="Y115" t="n">
        <v>0.5</v>
      </c>
      <c r="Z115" t="n">
        <v>10</v>
      </c>
    </row>
    <row r="116">
      <c r="A116" t="n">
        <v>6</v>
      </c>
      <c r="B116" t="n">
        <v>50</v>
      </c>
      <c r="C116" t="inlineStr">
        <is>
          <t xml:space="preserve">CONCLUIDO	</t>
        </is>
      </c>
      <c r="D116" t="n">
        <v>0.6947</v>
      </c>
      <c r="E116" t="n">
        <v>143.95</v>
      </c>
      <c r="F116" t="n">
        <v>139.25</v>
      </c>
      <c r="G116" t="n">
        <v>69.62</v>
      </c>
      <c r="H116" t="n">
        <v>1.07</v>
      </c>
      <c r="I116" t="n">
        <v>120</v>
      </c>
      <c r="J116" t="n">
        <v>115.08</v>
      </c>
      <c r="K116" t="n">
        <v>41.65</v>
      </c>
      <c r="L116" t="n">
        <v>7</v>
      </c>
      <c r="M116" t="n">
        <v>9</v>
      </c>
      <c r="N116" t="n">
        <v>16.43</v>
      </c>
      <c r="O116" t="n">
        <v>14426.96</v>
      </c>
      <c r="P116" t="n">
        <v>1047.55</v>
      </c>
      <c r="Q116" t="n">
        <v>5881.75</v>
      </c>
      <c r="R116" t="n">
        <v>426.39</v>
      </c>
      <c r="S116" t="n">
        <v>228.93</v>
      </c>
      <c r="T116" t="n">
        <v>92033.84</v>
      </c>
      <c r="U116" t="n">
        <v>0.54</v>
      </c>
      <c r="V116" t="n">
        <v>0.88</v>
      </c>
      <c r="W116" t="n">
        <v>18.89</v>
      </c>
      <c r="X116" t="n">
        <v>5.59</v>
      </c>
      <c r="Y116" t="n">
        <v>0.5</v>
      </c>
      <c r="Z116" t="n">
        <v>10</v>
      </c>
    </row>
    <row r="117">
      <c r="A117" t="n">
        <v>7</v>
      </c>
      <c r="B117" t="n">
        <v>50</v>
      </c>
      <c r="C117" t="inlineStr">
        <is>
          <t xml:space="preserve">CONCLUIDO	</t>
        </is>
      </c>
      <c r="D117" t="n">
        <v>0.695</v>
      </c>
      <c r="E117" t="n">
        <v>143.88</v>
      </c>
      <c r="F117" t="n">
        <v>139.2</v>
      </c>
      <c r="G117" t="n">
        <v>70.18000000000001</v>
      </c>
      <c r="H117" t="n">
        <v>1.21</v>
      </c>
      <c r="I117" t="n">
        <v>119</v>
      </c>
      <c r="J117" t="n">
        <v>116.37</v>
      </c>
      <c r="K117" t="n">
        <v>41.65</v>
      </c>
      <c r="L117" t="n">
        <v>8</v>
      </c>
      <c r="M117" t="n">
        <v>0</v>
      </c>
      <c r="N117" t="n">
        <v>16.72</v>
      </c>
      <c r="O117" t="n">
        <v>14585.96</v>
      </c>
      <c r="P117" t="n">
        <v>1056.2</v>
      </c>
      <c r="Q117" t="n">
        <v>5881.71</v>
      </c>
      <c r="R117" t="n">
        <v>423.85</v>
      </c>
      <c r="S117" t="n">
        <v>228.93</v>
      </c>
      <c r="T117" t="n">
        <v>90770.14</v>
      </c>
      <c r="U117" t="n">
        <v>0.54</v>
      </c>
      <c r="V117" t="n">
        <v>0.88</v>
      </c>
      <c r="W117" t="n">
        <v>18.91</v>
      </c>
      <c r="X117" t="n">
        <v>5.54</v>
      </c>
      <c r="Y117" t="n">
        <v>0.5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0.5508</v>
      </c>
      <c r="E118" t="n">
        <v>181.56</v>
      </c>
      <c r="F118" t="n">
        <v>169.27</v>
      </c>
      <c r="G118" t="n">
        <v>13.45</v>
      </c>
      <c r="H118" t="n">
        <v>0.28</v>
      </c>
      <c r="I118" t="n">
        <v>755</v>
      </c>
      <c r="J118" t="n">
        <v>61.76</v>
      </c>
      <c r="K118" t="n">
        <v>28.92</v>
      </c>
      <c r="L118" t="n">
        <v>1</v>
      </c>
      <c r="M118" t="n">
        <v>753</v>
      </c>
      <c r="N118" t="n">
        <v>6.84</v>
      </c>
      <c r="O118" t="n">
        <v>7851.41</v>
      </c>
      <c r="P118" t="n">
        <v>1041.27</v>
      </c>
      <c r="Q118" t="n">
        <v>5881.94</v>
      </c>
      <c r="R118" t="n">
        <v>1448.1</v>
      </c>
      <c r="S118" t="n">
        <v>228.93</v>
      </c>
      <c r="T118" t="n">
        <v>599714.16</v>
      </c>
      <c r="U118" t="n">
        <v>0.16</v>
      </c>
      <c r="V118" t="n">
        <v>0.72</v>
      </c>
      <c r="W118" t="n">
        <v>19.83</v>
      </c>
      <c r="X118" t="n">
        <v>35.61</v>
      </c>
      <c r="Y118" t="n">
        <v>0.5</v>
      </c>
      <c r="Z118" t="n">
        <v>10</v>
      </c>
    </row>
    <row r="119">
      <c r="A119" t="n">
        <v>1</v>
      </c>
      <c r="B119" t="n">
        <v>25</v>
      </c>
      <c r="C119" t="inlineStr">
        <is>
          <t xml:space="preserve">CONCLUIDO	</t>
        </is>
      </c>
      <c r="D119" t="n">
        <v>0.6531</v>
      </c>
      <c r="E119" t="n">
        <v>153.11</v>
      </c>
      <c r="F119" t="n">
        <v>147.23</v>
      </c>
      <c r="G119" t="n">
        <v>30.05</v>
      </c>
      <c r="H119" t="n">
        <v>0.55</v>
      </c>
      <c r="I119" t="n">
        <v>294</v>
      </c>
      <c r="J119" t="n">
        <v>62.92</v>
      </c>
      <c r="K119" t="n">
        <v>28.92</v>
      </c>
      <c r="L119" t="n">
        <v>2</v>
      </c>
      <c r="M119" t="n">
        <v>270</v>
      </c>
      <c r="N119" t="n">
        <v>7</v>
      </c>
      <c r="O119" t="n">
        <v>7994.37</v>
      </c>
      <c r="P119" t="n">
        <v>812.1900000000001</v>
      </c>
      <c r="Q119" t="n">
        <v>5881.91</v>
      </c>
      <c r="R119" t="n">
        <v>700.49</v>
      </c>
      <c r="S119" t="n">
        <v>228.93</v>
      </c>
      <c r="T119" t="n">
        <v>228214.54</v>
      </c>
      <c r="U119" t="n">
        <v>0.33</v>
      </c>
      <c r="V119" t="n">
        <v>0.83</v>
      </c>
      <c r="W119" t="n">
        <v>19.06</v>
      </c>
      <c r="X119" t="n">
        <v>13.57</v>
      </c>
      <c r="Y119" t="n">
        <v>0.5</v>
      </c>
      <c r="Z119" t="n">
        <v>10</v>
      </c>
    </row>
    <row r="120">
      <c r="A120" t="n">
        <v>2</v>
      </c>
      <c r="B120" t="n">
        <v>25</v>
      </c>
      <c r="C120" t="inlineStr">
        <is>
          <t xml:space="preserve">CONCLUIDO	</t>
        </is>
      </c>
      <c r="D120" t="n">
        <v>0.6675</v>
      </c>
      <c r="E120" t="n">
        <v>149.82</v>
      </c>
      <c r="F120" t="n">
        <v>144.73</v>
      </c>
      <c r="G120" t="n">
        <v>36.64</v>
      </c>
      <c r="H120" t="n">
        <v>0.8100000000000001</v>
      </c>
      <c r="I120" t="n">
        <v>237</v>
      </c>
      <c r="J120" t="n">
        <v>64.08</v>
      </c>
      <c r="K120" t="n">
        <v>28.92</v>
      </c>
      <c r="L120" t="n">
        <v>3</v>
      </c>
      <c r="M120" t="n">
        <v>3</v>
      </c>
      <c r="N120" t="n">
        <v>7.16</v>
      </c>
      <c r="O120" t="n">
        <v>8137.65</v>
      </c>
      <c r="P120" t="n">
        <v>771.9400000000001</v>
      </c>
      <c r="Q120" t="n">
        <v>5882.04</v>
      </c>
      <c r="R120" t="n">
        <v>605.9400000000001</v>
      </c>
      <c r="S120" t="n">
        <v>228.93</v>
      </c>
      <c r="T120" t="n">
        <v>181226.46</v>
      </c>
      <c r="U120" t="n">
        <v>0.38</v>
      </c>
      <c r="V120" t="n">
        <v>0.85</v>
      </c>
      <c r="W120" t="n">
        <v>19.25</v>
      </c>
      <c r="X120" t="n">
        <v>11.07</v>
      </c>
      <c r="Y120" t="n">
        <v>0.5</v>
      </c>
      <c r="Z120" t="n">
        <v>10</v>
      </c>
    </row>
    <row r="121">
      <c r="A121" t="n">
        <v>3</v>
      </c>
      <c r="B121" t="n">
        <v>25</v>
      </c>
      <c r="C121" t="inlineStr">
        <is>
          <t xml:space="preserve">CONCLUIDO	</t>
        </is>
      </c>
      <c r="D121" t="n">
        <v>0.6674</v>
      </c>
      <c r="E121" t="n">
        <v>149.83</v>
      </c>
      <c r="F121" t="n">
        <v>144.75</v>
      </c>
      <c r="G121" t="n">
        <v>36.64</v>
      </c>
      <c r="H121" t="n">
        <v>1.07</v>
      </c>
      <c r="I121" t="n">
        <v>237</v>
      </c>
      <c r="J121" t="n">
        <v>65.25</v>
      </c>
      <c r="K121" t="n">
        <v>28.92</v>
      </c>
      <c r="L121" t="n">
        <v>4</v>
      </c>
      <c r="M121" t="n">
        <v>0</v>
      </c>
      <c r="N121" t="n">
        <v>7.33</v>
      </c>
      <c r="O121" t="n">
        <v>8281.25</v>
      </c>
      <c r="P121" t="n">
        <v>784.49</v>
      </c>
      <c r="Q121" t="n">
        <v>5881.86</v>
      </c>
      <c r="R121" t="n">
        <v>606.27</v>
      </c>
      <c r="S121" t="n">
        <v>228.93</v>
      </c>
      <c r="T121" t="n">
        <v>181388.6</v>
      </c>
      <c r="U121" t="n">
        <v>0.38</v>
      </c>
      <c r="V121" t="n">
        <v>0.85</v>
      </c>
      <c r="W121" t="n">
        <v>19.26</v>
      </c>
      <c r="X121" t="n">
        <v>11.09</v>
      </c>
      <c r="Y121" t="n">
        <v>0.5</v>
      </c>
      <c r="Z121" t="n">
        <v>10</v>
      </c>
    </row>
    <row r="122">
      <c r="A122" t="n">
        <v>0</v>
      </c>
      <c r="B122" t="n">
        <v>85</v>
      </c>
      <c r="C122" t="inlineStr">
        <is>
          <t xml:space="preserve">CONCLUIDO	</t>
        </is>
      </c>
      <c r="D122" t="n">
        <v>0.3005</v>
      </c>
      <c r="E122" t="n">
        <v>332.81</v>
      </c>
      <c r="F122" t="n">
        <v>251.14</v>
      </c>
      <c r="G122" t="n">
        <v>6.44</v>
      </c>
      <c r="H122" t="n">
        <v>0.11</v>
      </c>
      <c r="I122" t="n">
        <v>2340</v>
      </c>
      <c r="J122" t="n">
        <v>167.88</v>
      </c>
      <c r="K122" t="n">
        <v>51.39</v>
      </c>
      <c r="L122" t="n">
        <v>1</v>
      </c>
      <c r="M122" t="n">
        <v>2338</v>
      </c>
      <c r="N122" t="n">
        <v>30.49</v>
      </c>
      <c r="O122" t="n">
        <v>20939.59</v>
      </c>
      <c r="P122" t="n">
        <v>3182.51</v>
      </c>
      <c r="Q122" t="n">
        <v>5883.68</v>
      </c>
      <c r="R122" t="n">
        <v>4233.22</v>
      </c>
      <c r="S122" t="n">
        <v>228.93</v>
      </c>
      <c r="T122" t="n">
        <v>1984350.96</v>
      </c>
      <c r="U122" t="n">
        <v>0.05</v>
      </c>
      <c r="V122" t="n">
        <v>0.49</v>
      </c>
      <c r="W122" t="n">
        <v>22.52</v>
      </c>
      <c r="X122" t="n">
        <v>117.43</v>
      </c>
      <c r="Y122" t="n">
        <v>0.5</v>
      </c>
      <c r="Z122" t="n">
        <v>10</v>
      </c>
    </row>
    <row r="123">
      <c r="A123" t="n">
        <v>1</v>
      </c>
      <c r="B123" t="n">
        <v>85</v>
      </c>
      <c r="C123" t="inlineStr">
        <is>
          <t xml:space="preserve">CONCLUIDO	</t>
        </is>
      </c>
      <c r="D123" t="n">
        <v>0.5039</v>
      </c>
      <c r="E123" t="n">
        <v>198.45</v>
      </c>
      <c r="F123" t="n">
        <v>169.98</v>
      </c>
      <c r="G123" t="n">
        <v>13.25</v>
      </c>
      <c r="H123" t="n">
        <v>0.21</v>
      </c>
      <c r="I123" t="n">
        <v>770</v>
      </c>
      <c r="J123" t="n">
        <v>169.33</v>
      </c>
      <c r="K123" t="n">
        <v>51.39</v>
      </c>
      <c r="L123" t="n">
        <v>2</v>
      </c>
      <c r="M123" t="n">
        <v>768</v>
      </c>
      <c r="N123" t="n">
        <v>30.94</v>
      </c>
      <c r="O123" t="n">
        <v>21118.46</v>
      </c>
      <c r="P123" t="n">
        <v>2125.05</v>
      </c>
      <c r="Q123" t="n">
        <v>5882.21</v>
      </c>
      <c r="R123" t="n">
        <v>1471.9</v>
      </c>
      <c r="S123" t="n">
        <v>228.93</v>
      </c>
      <c r="T123" t="n">
        <v>611539.42</v>
      </c>
      <c r="U123" t="n">
        <v>0.16</v>
      </c>
      <c r="V123" t="n">
        <v>0.72</v>
      </c>
      <c r="W123" t="n">
        <v>19.85</v>
      </c>
      <c r="X123" t="n">
        <v>36.31</v>
      </c>
      <c r="Y123" t="n">
        <v>0.5</v>
      </c>
      <c r="Z123" t="n">
        <v>10</v>
      </c>
    </row>
    <row r="124">
      <c r="A124" t="n">
        <v>2</v>
      </c>
      <c r="B124" t="n">
        <v>85</v>
      </c>
      <c r="C124" t="inlineStr">
        <is>
          <t xml:space="preserve">CONCLUIDO	</t>
        </is>
      </c>
      <c r="D124" t="n">
        <v>0.5782</v>
      </c>
      <c r="E124" t="n">
        <v>172.96</v>
      </c>
      <c r="F124" t="n">
        <v>155</v>
      </c>
      <c r="G124" t="n">
        <v>20.22</v>
      </c>
      <c r="H124" t="n">
        <v>0.31</v>
      </c>
      <c r="I124" t="n">
        <v>460</v>
      </c>
      <c r="J124" t="n">
        <v>170.79</v>
      </c>
      <c r="K124" t="n">
        <v>51.39</v>
      </c>
      <c r="L124" t="n">
        <v>3</v>
      </c>
      <c r="M124" t="n">
        <v>458</v>
      </c>
      <c r="N124" t="n">
        <v>31.4</v>
      </c>
      <c r="O124" t="n">
        <v>21297.94</v>
      </c>
      <c r="P124" t="n">
        <v>1910.22</v>
      </c>
      <c r="Q124" t="n">
        <v>5882.06</v>
      </c>
      <c r="R124" t="n">
        <v>964.22</v>
      </c>
      <c r="S124" t="n">
        <v>228.93</v>
      </c>
      <c r="T124" t="n">
        <v>359249.97</v>
      </c>
      <c r="U124" t="n">
        <v>0.24</v>
      </c>
      <c r="V124" t="n">
        <v>0.79</v>
      </c>
      <c r="W124" t="n">
        <v>19.32</v>
      </c>
      <c r="X124" t="n">
        <v>21.33</v>
      </c>
      <c r="Y124" t="n">
        <v>0.5</v>
      </c>
      <c r="Z124" t="n">
        <v>10</v>
      </c>
    </row>
    <row r="125">
      <c r="A125" t="n">
        <v>3</v>
      </c>
      <c r="B125" t="n">
        <v>85</v>
      </c>
      <c r="C125" t="inlineStr">
        <is>
          <t xml:space="preserve">CONCLUIDO	</t>
        </is>
      </c>
      <c r="D125" t="n">
        <v>0.6167</v>
      </c>
      <c r="E125" t="n">
        <v>162.15</v>
      </c>
      <c r="F125" t="n">
        <v>148.73</v>
      </c>
      <c r="G125" t="n">
        <v>27.37</v>
      </c>
      <c r="H125" t="n">
        <v>0.41</v>
      </c>
      <c r="I125" t="n">
        <v>326</v>
      </c>
      <c r="J125" t="n">
        <v>172.25</v>
      </c>
      <c r="K125" t="n">
        <v>51.39</v>
      </c>
      <c r="L125" t="n">
        <v>4</v>
      </c>
      <c r="M125" t="n">
        <v>324</v>
      </c>
      <c r="N125" t="n">
        <v>31.86</v>
      </c>
      <c r="O125" t="n">
        <v>21478.05</v>
      </c>
      <c r="P125" t="n">
        <v>1805.83</v>
      </c>
      <c r="Q125" t="n">
        <v>5881.77</v>
      </c>
      <c r="R125" t="n">
        <v>751.4299999999999</v>
      </c>
      <c r="S125" t="n">
        <v>228.93</v>
      </c>
      <c r="T125" t="n">
        <v>253525.51</v>
      </c>
      <c r="U125" t="n">
        <v>0.3</v>
      </c>
      <c r="V125" t="n">
        <v>0.82</v>
      </c>
      <c r="W125" t="n">
        <v>19.11</v>
      </c>
      <c r="X125" t="n">
        <v>15.07</v>
      </c>
      <c r="Y125" t="n">
        <v>0.5</v>
      </c>
      <c r="Z125" t="n">
        <v>10</v>
      </c>
    </row>
    <row r="126">
      <c r="A126" t="n">
        <v>4</v>
      </c>
      <c r="B126" t="n">
        <v>85</v>
      </c>
      <c r="C126" t="inlineStr">
        <is>
          <t xml:space="preserve">CONCLUIDO	</t>
        </is>
      </c>
      <c r="D126" t="n">
        <v>0.6408</v>
      </c>
      <c r="E126" t="n">
        <v>156.06</v>
      </c>
      <c r="F126" t="n">
        <v>145.19</v>
      </c>
      <c r="G126" t="n">
        <v>34.71</v>
      </c>
      <c r="H126" t="n">
        <v>0.51</v>
      </c>
      <c r="I126" t="n">
        <v>251</v>
      </c>
      <c r="J126" t="n">
        <v>173.71</v>
      </c>
      <c r="K126" t="n">
        <v>51.39</v>
      </c>
      <c r="L126" t="n">
        <v>5</v>
      </c>
      <c r="M126" t="n">
        <v>249</v>
      </c>
      <c r="N126" t="n">
        <v>32.32</v>
      </c>
      <c r="O126" t="n">
        <v>21658.78</v>
      </c>
      <c r="P126" t="n">
        <v>1736.78</v>
      </c>
      <c r="Q126" t="n">
        <v>5881.68</v>
      </c>
      <c r="R126" t="n">
        <v>632.28</v>
      </c>
      <c r="S126" t="n">
        <v>228.93</v>
      </c>
      <c r="T126" t="n">
        <v>194323.05</v>
      </c>
      <c r="U126" t="n">
        <v>0.36</v>
      </c>
      <c r="V126" t="n">
        <v>0.84</v>
      </c>
      <c r="W126" t="n">
        <v>18.96</v>
      </c>
      <c r="X126" t="n">
        <v>11.53</v>
      </c>
      <c r="Y126" t="n">
        <v>0.5</v>
      </c>
      <c r="Z126" t="n">
        <v>10</v>
      </c>
    </row>
    <row r="127">
      <c r="A127" t="n">
        <v>5</v>
      </c>
      <c r="B127" t="n">
        <v>85</v>
      </c>
      <c r="C127" t="inlineStr">
        <is>
          <t xml:space="preserve">CONCLUIDO	</t>
        </is>
      </c>
      <c r="D127" t="n">
        <v>0.6574</v>
      </c>
      <c r="E127" t="n">
        <v>152.11</v>
      </c>
      <c r="F127" t="n">
        <v>142.9</v>
      </c>
      <c r="G127" t="n">
        <v>42.44</v>
      </c>
      <c r="H127" t="n">
        <v>0.61</v>
      </c>
      <c r="I127" t="n">
        <v>202</v>
      </c>
      <c r="J127" t="n">
        <v>175.18</v>
      </c>
      <c r="K127" t="n">
        <v>51.39</v>
      </c>
      <c r="L127" t="n">
        <v>6</v>
      </c>
      <c r="M127" t="n">
        <v>200</v>
      </c>
      <c r="N127" t="n">
        <v>32.79</v>
      </c>
      <c r="O127" t="n">
        <v>21840.16</v>
      </c>
      <c r="P127" t="n">
        <v>1680.29</v>
      </c>
      <c r="Q127" t="n">
        <v>5881.58</v>
      </c>
      <c r="R127" t="n">
        <v>554.87</v>
      </c>
      <c r="S127" t="n">
        <v>228.93</v>
      </c>
      <c r="T127" t="n">
        <v>155866.28</v>
      </c>
      <c r="U127" t="n">
        <v>0.41</v>
      </c>
      <c r="V127" t="n">
        <v>0.86</v>
      </c>
      <c r="W127" t="n">
        <v>18.88</v>
      </c>
      <c r="X127" t="n">
        <v>9.24</v>
      </c>
      <c r="Y127" t="n">
        <v>0.5</v>
      </c>
      <c r="Z127" t="n">
        <v>10</v>
      </c>
    </row>
    <row r="128">
      <c r="A128" t="n">
        <v>6</v>
      </c>
      <c r="B128" t="n">
        <v>85</v>
      </c>
      <c r="C128" t="inlineStr">
        <is>
          <t xml:space="preserve">CONCLUIDO	</t>
        </is>
      </c>
      <c r="D128" t="n">
        <v>0.669</v>
      </c>
      <c r="E128" t="n">
        <v>149.49</v>
      </c>
      <c r="F128" t="n">
        <v>141.39</v>
      </c>
      <c r="G128" t="n">
        <v>50.2</v>
      </c>
      <c r="H128" t="n">
        <v>0.7</v>
      </c>
      <c r="I128" t="n">
        <v>169</v>
      </c>
      <c r="J128" t="n">
        <v>176.66</v>
      </c>
      <c r="K128" t="n">
        <v>51.39</v>
      </c>
      <c r="L128" t="n">
        <v>7</v>
      </c>
      <c r="M128" t="n">
        <v>167</v>
      </c>
      <c r="N128" t="n">
        <v>33.27</v>
      </c>
      <c r="O128" t="n">
        <v>22022.17</v>
      </c>
      <c r="P128" t="n">
        <v>1634.75</v>
      </c>
      <c r="Q128" t="n">
        <v>5881.53</v>
      </c>
      <c r="R128" t="n">
        <v>502.99</v>
      </c>
      <c r="S128" t="n">
        <v>228.93</v>
      </c>
      <c r="T128" t="n">
        <v>130088.17</v>
      </c>
      <c r="U128" t="n">
        <v>0.46</v>
      </c>
      <c r="V128" t="n">
        <v>0.87</v>
      </c>
      <c r="W128" t="n">
        <v>18.85</v>
      </c>
      <c r="X128" t="n">
        <v>7.73</v>
      </c>
      <c r="Y128" t="n">
        <v>0.5</v>
      </c>
      <c r="Z128" t="n">
        <v>10</v>
      </c>
    </row>
    <row r="129">
      <c r="A129" t="n">
        <v>7</v>
      </c>
      <c r="B129" t="n">
        <v>85</v>
      </c>
      <c r="C129" t="inlineStr">
        <is>
          <t xml:space="preserve">CONCLUIDO	</t>
        </is>
      </c>
      <c r="D129" t="n">
        <v>0.678</v>
      </c>
      <c r="E129" t="n">
        <v>147.49</v>
      </c>
      <c r="F129" t="n">
        <v>140.24</v>
      </c>
      <c r="G129" t="n">
        <v>58.43</v>
      </c>
      <c r="H129" t="n">
        <v>0.8</v>
      </c>
      <c r="I129" t="n">
        <v>144</v>
      </c>
      <c r="J129" t="n">
        <v>178.14</v>
      </c>
      <c r="K129" t="n">
        <v>51.39</v>
      </c>
      <c r="L129" t="n">
        <v>8</v>
      </c>
      <c r="M129" t="n">
        <v>142</v>
      </c>
      <c r="N129" t="n">
        <v>33.75</v>
      </c>
      <c r="O129" t="n">
        <v>22204.83</v>
      </c>
      <c r="P129" t="n">
        <v>1593.34</v>
      </c>
      <c r="Q129" t="n">
        <v>5881.53</v>
      </c>
      <c r="R129" t="n">
        <v>464.96</v>
      </c>
      <c r="S129" t="n">
        <v>228.93</v>
      </c>
      <c r="T129" t="n">
        <v>111199.21</v>
      </c>
      <c r="U129" t="n">
        <v>0.49</v>
      </c>
      <c r="V129" t="n">
        <v>0.87</v>
      </c>
      <c r="W129" t="n">
        <v>18.79</v>
      </c>
      <c r="X129" t="n">
        <v>6.58</v>
      </c>
      <c r="Y129" t="n">
        <v>0.5</v>
      </c>
      <c r="Z129" t="n">
        <v>10</v>
      </c>
    </row>
    <row r="130">
      <c r="A130" t="n">
        <v>8</v>
      </c>
      <c r="B130" t="n">
        <v>85</v>
      </c>
      <c r="C130" t="inlineStr">
        <is>
          <t xml:space="preserve">CONCLUIDO	</t>
        </is>
      </c>
      <c r="D130" t="n">
        <v>0.6854</v>
      </c>
      <c r="E130" t="n">
        <v>145.9</v>
      </c>
      <c r="F130" t="n">
        <v>139.3</v>
      </c>
      <c r="G130" t="n">
        <v>66.86</v>
      </c>
      <c r="H130" t="n">
        <v>0.89</v>
      </c>
      <c r="I130" t="n">
        <v>125</v>
      </c>
      <c r="J130" t="n">
        <v>179.63</v>
      </c>
      <c r="K130" t="n">
        <v>51.39</v>
      </c>
      <c r="L130" t="n">
        <v>9</v>
      </c>
      <c r="M130" t="n">
        <v>123</v>
      </c>
      <c r="N130" t="n">
        <v>34.24</v>
      </c>
      <c r="O130" t="n">
        <v>22388.15</v>
      </c>
      <c r="P130" t="n">
        <v>1552.82</v>
      </c>
      <c r="Q130" t="n">
        <v>5881.5</v>
      </c>
      <c r="R130" t="n">
        <v>432.79</v>
      </c>
      <c r="S130" t="n">
        <v>228.93</v>
      </c>
      <c r="T130" t="n">
        <v>95210.50999999999</v>
      </c>
      <c r="U130" t="n">
        <v>0.53</v>
      </c>
      <c r="V130" t="n">
        <v>0.88</v>
      </c>
      <c r="W130" t="n">
        <v>18.76</v>
      </c>
      <c r="X130" t="n">
        <v>5.64</v>
      </c>
      <c r="Y130" t="n">
        <v>0.5</v>
      </c>
      <c r="Z130" t="n">
        <v>10</v>
      </c>
    </row>
    <row r="131">
      <c r="A131" t="n">
        <v>9</v>
      </c>
      <c r="B131" t="n">
        <v>85</v>
      </c>
      <c r="C131" t="inlineStr">
        <is>
          <t xml:space="preserve">CONCLUIDO	</t>
        </is>
      </c>
      <c r="D131" t="n">
        <v>0.6909</v>
      </c>
      <c r="E131" t="n">
        <v>144.75</v>
      </c>
      <c r="F131" t="n">
        <v>138.65</v>
      </c>
      <c r="G131" t="n">
        <v>75.63</v>
      </c>
      <c r="H131" t="n">
        <v>0.98</v>
      </c>
      <c r="I131" t="n">
        <v>110</v>
      </c>
      <c r="J131" t="n">
        <v>181.12</v>
      </c>
      <c r="K131" t="n">
        <v>51.39</v>
      </c>
      <c r="L131" t="n">
        <v>10</v>
      </c>
      <c r="M131" t="n">
        <v>108</v>
      </c>
      <c r="N131" t="n">
        <v>34.73</v>
      </c>
      <c r="O131" t="n">
        <v>22572.13</v>
      </c>
      <c r="P131" t="n">
        <v>1514.48</v>
      </c>
      <c r="Q131" t="n">
        <v>5881.6</v>
      </c>
      <c r="R131" t="n">
        <v>410.58</v>
      </c>
      <c r="S131" t="n">
        <v>228.93</v>
      </c>
      <c r="T131" t="n">
        <v>84181.69</v>
      </c>
      <c r="U131" t="n">
        <v>0.5600000000000001</v>
      </c>
      <c r="V131" t="n">
        <v>0.88</v>
      </c>
      <c r="W131" t="n">
        <v>18.74</v>
      </c>
      <c r="X131" t="n">
        <v>4.99</v>
      </c>
      <c r="Y131" t="n">
        <v>0.5</v>
      </c>
      <c r="Z131" t="n">
        <v>10</v>
      </c>
    </row>
    <row r="132">
      <c r="A132" t="n">
        <v>10</v>
      </c>
      <c r="B132" t="n">
        <v>85</v>
      </c>
      <c r="C132" t="inlineStr">
        <is>
          <t xml:space="preserve">CONCLUIDO	</t>
        </is>
      </c>
      <c r="D132" t="n">
        <v>0.6953</v>
      </c>
      <c r="E132" t="n">
        <v>143.82</v>
      </c>
      <c r="F132" t="n">
        <v>138.13</v>
      </c>
      <c r="G132" t="n">
        <v>84.56999999999999</v>
      </c>
      <c r="H132" t="n">
        <v>1.07</v>
      </c>
      <c r="I132" t="n">
        <v>98</v>
      </c>
      <c r="J132" t="n">
        <v>182.62</v>
      </c>
      <c r="K132" t="n">
        <v>51.39</v>
      </c>
      <c r="L132" t="n">
        <v>11</v>
      </c>
      <c r="M132" t="n">
        <v>96</v>
      </c>
      <c r="N132" t="n">
        <v>35.22</v>
      </c>
      <c r="O132" t="n">
        <v>22756.91</v>
      </c>
      <c r="P132" t="n">
        <v>1479.62</v>
      </c>
      <c r="Q132" t="n">
        <v>5881.56</v>
      </c>
      <c r="R132" t="n">
        <v>393.61</v>
      </c>
      <c r="S132" t="n">
        <v>228.93</v>
      </c>
      <c r="T132" t="n">
        <v>75755.55</v>
      </c>
      <c r="U132" t="n">
        <v>0.58</v>
      </c>
      <c r="V132" t="n">
        <v>0.89</v>
      </c>
      <c r="W132" t="n">
        <v>18.71</v>
      </c>
      <c r="X132" t="n">
        <v>4.47</v>
      </c>
      <c r="Y132" t="n">
        <v>0.5</v>
      </c>
      <c r="Z132" t="n">
        <v>10</v>
      </c>
    </row>
    <row r="133">
      <c r="A133" t="n">
        <v>11</v>
      </c>
      <c r="B133" t="n">
        <v>85</v>
      </c>
      <c r="C133" t="inlineStr">
        <is>
          <t xml:space="preserve">CONCLUIDO	</t>
        </is>
      </c>
      <c r="D133" t="n">
        <v>0.6997</v>
      </c>
      <c r="E133" t="n">
        <v>142.92</v>
      </c>
      <c r="F133" t="n">
        <v>137.6</v>
      </c>
      <c r="G133" t="n">
        <v>94.89</v>
      </c>
      <c r="H133" t="n">
        <v>1.16</v>
      </c>
      <c r="I133" t="n">
        <v>87</v>
      </c>
      <c r="J133" t="n">
        <v>184.12</v>
      </c>
      <c r="K133" t="n">
        <v>51.39</v>
      </c>
      <c r="L133" t="n">
        <v>12</v>
      </c>
      <c r="M133" t="n">
        <v>85</v>
      </c>
      <c r="N133" t="n">
        <v>35.73</v>
      </c>
      <c r="O133" t="n">
        <v>22942.24</v>
      </c>
      <c r="P133" t="n">
        <v>1434.98</v>
      </c>
      <c r="Q133" t="n">
        <v>5881.57</v>
      </c>
      <c r="R133" t="n">
        <v>375.48</v>
      </c>
      <c r="S133" t="n">
        <v>228.93</v>
      </c>
      <c r="T133" t="n">
        <v>66742.77</v>
      </c>
      <c r="U133" t="n">
        <v>0.61</v>
      </c>
      <c r="V133" t="n">
        <v>0.89</v>
      </c>
      <c r="W133" t="n">
        <v>18.69</v>
      </c>
      <c r="X133" t="n">
        <v>3.94</v>
      </c>
      <c r="Y133" t="n">
        <v>0.5</v>
      </c>
      <c r="Z133" t="n">
        <v>10</v>
      </c>
    </row>
    <row r="134">
      <c r="A134" t="n">
        <v>12</v>
      </c>
      <c r="B134" t="n">
        <v>85</v>
      </c>
      <c r="C134" t="inlineStr">
        <is>
          <t xml:space="preserve">CONCLUIDO	</t>
        </is>
      </c>
      <c r="D134" t="n">
        <v>0.7029</v>
      </c>
      <c r="E134" t="n">
        <v>142.28</v>
      </c>
      <c r="F134" t="n">
        <v>137.23</v>
      </c>
      <c r="G134" t="n">
        <v>104.22</v>
      </c>
      <c r="H134" t="n">
        <v>1.24</v>
      </c>
      <c r="I134" t="n">
        <v>79</v>
      </c>
      <c r="J134" t="n">
        <v>185.63</v>
      </c>
      <c r="K134" t="n">
        <v>51.39</v>
      </c>
      <c r="L134" t="n">
        <v>13</v>
      </c>
      <c r="M134" t="n">
        <v>71</v>
      </c>
      <c r="N134" t="n">
        <v>36.24</v>
      </c>
      <c r="O134" t="n">
        <v>23128.27</v>
      </c>
      <c r="P134" t="n">
        <v>1398.96</v>
      </c>
      <c r="Q134" t="n">
        <v>5881.47</v>
      </c>
      <c r="R134" t="n">
        <v>362.79</v>
      </c>
      <c r="S134" t="n">
        <v>228.93</v>
      </c>
      <c r="T134" t="n">
        <v>60442.37</v>
      </c>
      <c r="U134" t="n">
        <v>0.63</v>
      </c>
      <c r="V134" t="n">
        <v>0.89</v>
      </c>
      <c r="W134" t="n">
        <v>18.68</v>
      </c>
      <c r="X134" t="n">
        <v>3.57</v>
      </c>
      <c r="Y134" t="n">
        <v>0.5</v>
      </c>
      <c r="Z134" t="n">
        <v>10</v>
      </c>
    </row>
    <row r="135">
      <c r="A135" t="n">
        <v>13</v>
      </c>
      <c r="B135" t="n">
        <v>85</v>
      </c>
      <c r="C135" t="inlineStr">
        <is>
          <t xml:space="preserve">CONCLUIDO	</t>
        </is>
      </c>
      <c r="D135" t="n">
        <v>0.7052</v>
      </c>
      <c r="E135" t="n">
        <v>141.8</v>
      </c>
      <c r="F135" t="n">
        <v>136.95</v>
      </c>
      <c r="G135" t="n">
        <v>112.56</v>
      </c>
      <c r="H135" t="n">
        <v>1.33</v>
      </c>
      <c r="I135" t="n">
        <v>73</v>
      </c>
      <c r="J135" t="n">
        <v>187.14</v>
      </c>
      <c r="K135" t="n">
        <v>51.39</v>
      </c>
      <c r="L135" t="n">
        <v>14</v>
      </c>
      <c r="M135" t="n">
        <v>35</v>
      </c>
      <c r="N135" t="n">
        <v>36.75</v>
      </c>
      <c r="O135" t="n">
        <v>23314.98</v>
      </c>
      <c r="P135" t="n">
        <v>1374.5</v>
      </c>
      <c r="Q135" t="n">
        <v>5881.51</v>
      </c>
      <c r="R135" t="n">
        <v>351.94</v>
      </c>
      <c r="S135" t="n">
        <v>228.93</v>
      </c>
      <c r="T135" t="n">
        <v>55046.72</v>
      </c>
      <c r="U135" t="n">
        <v>0.65</v>
      </c>
      <c r="V135" t="n">
        <v>0.89</v>
      </c>
      <c r="W135" t="n">
        <v>18.72</v>
      </c>
      <c r="X135" t="n">
        <v>3.3</v>
      </c>
      <c r="Y135" t="n">
        <v>0.5</v>
      </c>
      <c r="Z135" t="n">
        <v>10</v>
      </c>
    </row>
    <row r="136">
      <c r="A136" t="n">
        <v>14</v>
      </c>
      <c r="B136" t="n">
        <v>85</v>
      </c>
      <c r="C136" t="inlineStr">
        <is>
          <t xml:space="preserve">CONCLUIDO	</t>
        </is>
      </c>
      <c r="D136" t="n">
        <v>0.7056</v>
      </c>
      <c r="E136" t="n">
        <v>141.72</v>
      </c>
      <c r="F136" t="n">
        <v>136.94</v>
      </c>
      <c r="G136" t="n">
        <v>115.72</v>
      </c>
      <c r="H136" t="n">
        <v>1.41</v>
      </c>
      <c r="I136" t="n">
        <v>71</v>
      </c>
      <c r="J136" t="n">
        <v>188.66</v>
      </c>
      <c r="K136" t="n">
        <v>51.39</v>
      </c>
      <c r="L136" t="n">
        <v>15</v>
      </c>
      <c r="M136" t="n">
        <v>8</v>
      </c>
      <c r="N136" t="n">
        <v>37.27</v>
      </c>
      <c r="O136" t="n">
        <v>23502.4</v>
      </c>
      <c r="P136" t="n">
        <v>1367.16</v>
      </c>
      <c r="Q136" t="n">
        <v>5881.58</v>
      </c>
      <c r="R136" t="n">
        <v>350.48</v>
      </c>
      <c r="S136" t="n">
        <v>228.93</v>
      </c>
      <c r="T136" t="n">
        <v>54324.34</v>
      </c>
      <c r="U136" t="n">
        <v>0.65</v>
      </c>
      <c r="V136" t="n">
        <v>0.89</v>
      </c>
      <c r="W136" t="n">
        <v>18.75</v>
      </c>
      <c r="X136" t="n">
        <v>3.28</v>
      </c>
      <c r="Y136" t="n">
        <v>0.5</v>
      </c>
      <c r="Z136" t="n">
        <v>10</v>
      </c>
    </row>
    <row r="137">
      <c r="A137" t="n">
        <v>15</v>
      </c>
      <c r="B137" t="n">
        <v>85</v>
      </c>
      <c r="C137" t="inlineStr">
        <is>
          <t xml:space="preserve">CONCLUIDO	</t>
        </is>
      </c>
      <c r="D137" t="n">
        <v>0.7056</v>
      </c>
      <c r="E137" t="n">
        <v>141.73</v>
      </c>
      <c r="F137" t="n">
        <v>136.95</v>
      </c>
      <c r="G137" t="n">
        <v>115.74</v>
      </c>
      <c r="H137" t="n">
        <v>1.49</v>
      </c>
      <c r="I137" t="n">
        <v>71</v>
      </c>
      <c r="J137" t="n">
        <v>190.19</v>
      </c>
      <c r="K137" t="n">
        <v>51.39</v>
      </c>
      <c r="L137" t="n">
        <v>16</v>
      </c>
      <c r="M137" t="n">
        <v>0</v>
      </c>
      <c r="N137" t="n">
        <v>37.79</v>
      </c>
      <c r="O137" t="n">
        <v>23690.52</v>
      </c>
      <c r="P137" t="n">
        <v>1376.37</v>
      </c>
      <c r="Q137" t="n">
        <v>5881.54</v>
      </c>
      <c r="R137" t="n">
        <v>350.89</v>
      </c>
      <c r="S137" t="n">
        <v>228.93</v>
      </c>
      <c r="T137" t="n">
        <v>54530.94</v>
      </c>
      <c r="U137" t="n">
        <v>0.65</v>
      </c>
      <c r="V137" t="n">
        <v>0.89</v>
      </c>
      <c r="W137" t="n">
        <v>18.75</v>
      </c>
      <c r="X137" t="n">
        <v>3.3</v>
      </c>
      <c r="Y137" t="n">
        <v>0.5</v>
      </c>
      <c r="Z137" t="n">
        <v>10</v>
      </c>
    </row>
    <row r="138">
      <c r="A138" t="n">
        <v>0</v>
      </c>
      <c r="B138" t="n">
        <v>20</v>
      </c>
      <c r="C138" t="inlineStr">
        <is>
          <t xml:space="preserve">CONCLUIDO	</t>
        </is>
      </c>
      <c r="D138" t="n">
        <v>0.5822000000000001</v>
      </c>
      <c r="E138" t="n">
        <v>171.77</v>
      </c>
      <c r="F138" t="n">
        <v>162.51</v>
      </c>
      <c r="G138" t="n">
        <v>15.85</v>
      </c>
      <c r="H138" t="n">
        <v>0.34</v>
      </c>
      <c r="I138" t="n">
        <v>615</v>
      </c>
      <c r="J138" t="n">
        <v>51.33</v>
      </c>
      <c r="K138" t="n">
        <v>24.83</v>
      </c>
      <c r="L138" t="n">
        <v>1</v>
      </c>
      <c r="M138" t="n">
        <v>613</v>
      </c>
      <c r="N138" t="n">
        <v>5.51</v>
      </c>
      <c r="O138" t="n">
        <v>6564.78</v>
      </c>
      <c r="P138" t="n">
        <v>849.3200000000001</v>
      </c>
      <c r="Q138" t="n">
        <v>5882.12</v>
      </c>
      <c r="R138" t="n">
        <v>1219.24</v>
      </c>
      <c r="S138" t="n">
        <v>228.93</v>
      </c>
      <c r="T138" t="n">
        <v>485983.65</v>
      </c>
      <c r="U138" t="n">
        <v>0.19</v>
      </c>
      <c r="V138" t="n">
        <v>0.75</v>
      </c>
      <c r="W138" t="n">
        <v>19.56</v>
      </c>
      <c r="X138" t="n">
        <v>28.83</v>
      </c>
      <c r="Y138" t="n">
        <v>0.5</v>
      </c>
      <c r="Z138" t="n">
        <v>10</v>
      </c>
    </row>
    <row r="139">
      <c r="A139" t="n">
        <v>1</v>
      </c>
      <c r="B139" t="n">
        <v>20</v>
      </c>
      <c r="C139" t="inlineStr">
        <is>
          <t xml:space="preserve">CONCLUIDO	</t>
        </is>
      </c>
      <c r="D139" t="n">
        <v>0.6541</v>
      </c>
      <c r="E139" t="n">
        <v>152.87</v>
      </c>
      <c r="F139" t="n">
        <v>147.5</v>
      </c>
      <c r="G139" t="n">
        <v>29.8</v>
      </c>
      <c r="H139" t="n">
        <v>0.66</v>
      </c>
      <c r="I139" t="n">
        <v>297</v>
      </c>
      <c r="J139" t="n">
        <v>52.47</v>
      </c>
      <c r="K139" t="n">
        <v>24.83</v>
      </c>
      <c r="L139" t="n">
        <v>2</v>
      </c>
      <c r="M139" t="n">
        <v>20</v>
      </c>
      <c r="N139" t="n">
        <v>5.64</v>
      </c>
      <c r="O139" t="n">
        <v>6705.1</v>
      </c>
      <c r="P139" t="n">
        <v>693.26</v>
      </c>
      <c r="Q139" t="n">
        <v>5881.89</v>
      </c>
      <c r="R139" t="n">
        <v>697.52</v>
      </c>
      <c r="S139" t="n">
        <v>228.93</v>
      </c>
      <c r="T139" t="n">
        <v>226715.95</v>
      </c>
      <c r="U139" t="n">
        <v>0.33</v>
      </c>
      <c r="V139" t="n">
        <v>0.83</v>
      </c>
      <c r="W139" t="n">
        <v>19.41</v>
      </c>
      <c r="X139" t="n">
        <v>13.83</v>
      </c>
      <c r="Y139" t="n">
        <v>0.5</v>
      </c>
      <c r="Z139" t="n">
        <v>10</v>
      </c>
    </row>
    <row r="140">
      <c r="A140" t="n">
        <v>2</v>
      </c>
      <c r="B140" t="n">
        <v>20</v>
      </c>
      <c r="C140" t="inlineStr">
        <is>
          <t xml:space="preserve">CONCLUIDO	</t>
        </is>
      </c>
      <c r="D140" t="n">
        <v>0.6545</v>
      </c>
      <c r="E140" t="n">
        <v>152.8</v>
      </c>
      <c r="F140" t="n">
        <v>147.44</v>
      </c>
      <c r="G140" t="n">
        <v>29.99</v>
      </c>
      <c r="H140" t="n">
        <v>0.97</v>
      </c>
      <c r="I140" t="n">
        <v>295</v>
      </c>
      <c r="J140" t="n">
        <v>53.61</v>
      </c>
      <c r="K140" t="n">
        <v>24.83</v>
      </c>
      <c r="L140" t="n">
        <v>3</v>
      </c>
      <c r="M140" t="n">
        <v>0</v>
      </c>
      <c r="N140" t="n">
        <v>5.78</v>
      </c>
      <c r="O140" t="n">
        <v>6845.59</v>
      </c>
      <c r="P140" t="n">
        <v>706.76</v>
      </c>
      <c r="Q140" t="n">
        <v>5882.01</v>
      </c>
      <c r="R140" t="n">
        <v>694.55</v>
      </c>
      <c r="S140" t="n">
        <v>228.93</v>
      </c>
      <c r="T140" t="n">
        <v>225238.35</v>
      </c>
      <c r="U140" t="n">
        <v>0.33</v>
      </c>
      <c r="V140" t="n">
        <v>0.83</v>
      </c>
      <c r="W140" t="n">
        <v>19.45</v>
      </c>
      <c r="X140" t="n">
        <v>13.78</v>
      </c>
      <c r="Y140" t="n">
        <v>0.5</v>
      </c>
      <c r="Z140" t="n">
        <v>10</v>
      </c>
    </row>
    <row r="141">
      <c r="A141" t="n">
        <v>0</v>
      </c>
      <c r="B141" t="n">
        <v>65</v>
      </c>
      <c r="C141" t="inlineStr">
        <is>
          <t xml:space="preserve">CONCLUIDO	</t>
        </is>
      </c>
      <c r="D141" t="n">
        <v>0.3722</v>
      </c>
      <c r="E141" t="n">
        <v>268.68</v>
      </c>
      <c r="F141" t="n">
        <v>219.08</v>
      </c>
      <c r="G141" t="n">
        <v>7.55</v>
      </c>
      <c r="H141" t="n">
        <v>0.13</v>
      </c>
      <c r="I141" t="n">
        <v>1742</v>
      </c>
      <c r="J141" t="n">
        <v>133.21</v>
      </c>
      <c r="K141" t="n">
        <v>46.47</v>
      </c>
      <c r="L141" t="n">
        <v>1</v>
      </c>
      <c r="M141" t="n">
        <v>1740</v>
      </c>
      <c r="N141" t="n">
        <v>20.75</v>
      </c>
      <c r="O141" t="n">
        <v>16663.42</v>
      </c>
      <c r="P141" t="n">
        <v>2379.8</v>
      </c>
      <c r="Q141" t="n">
        <v>5883.15</v>
      </c>
      <c r="R141" t="n">
        <v>3142.13</v>
      </c>
      <c r="S141" t="n">
        <v>228.93</v>
      </c>
      <c r="T141" t="n">
        <v>1441797.17</v>
      </c>
      <c r="U141" t="n">
        <v>0.07000000000000001</v>
      </c>
      <c r="V141" t="n">
        <v>0.5600000000000001</v>
      </c>
      <c r="W141" t="n">
        <v>21.43</v>
      </c>
      <c r="X141" t="n">
        <v>85.39</v>
      </c>
      <c r="Y141" t="n">
        <v>0.5</v>
      </c>
      <c r="Z141" t="n">
        <v>10</v>
      </c>
    </row>
    <row r="142">
      <c r="A142" t="n">
        <v>1</v>
      </c>
      <c r="B142" t="n">
        <v>65</v>
      </c>
      <c r="C142" t="inlineStr">
        <is>
          <t xml:space="preserve">CONCLUIDO	</t>
        </is>
      </c>
      <c r="D142" t="n">
        <v>0.5484</v>
      </c>
      <c r="E142" t="n">
        <v>182.36</v>
      </c>
      <c r="F142" t="n">
        <v>163.08</v>
      </c>
      <c r="G142" t="n">
        <v>15.58</v>
      </c>
      <c r="H142" t="n">
        <v>0.26</v>
      </c>
      <c r="I142" t="n">
        <v>628</v>
      </c>
      <c r="J142" t="n">
        <v>134.55</v>
      </c>
      <c r="K142" t="n">
        <v>46.47</v>
      </c>
      <c r="L142" t="n">
        <v>2</v>
      </c>
      <c r="M142" t="n">
        <v>626</v>
      </c>
      <c r="N142" t="n">
        <v>21.09</v>
      </c>
      <c r="O142" t="n">
        <v>16828.84</v>
      </c>
      <c r="P142" t="n">
        <v>1734.6</v>
      </c>
      <c r="Q142" t="n">
        <v>5882.02</v>
      </c>
      <c r="R142" t="n">
        <v>1237.99</v>
      </c>
      <c r="S142" t="n">
        <v>228.93</v>
      </c>
      <c r="T142" t="n">
        <v>495296.03</v>
      </c>
      <c r="U142" t="n">
        <v>0.18</v>
      </c>
      <c r="V142" t="n">
        <v>0.75</v>
      </c>
      <c r="W142" t="n">
        <v>19.6</v>
      </c>
      <c r="X142" t="n">
        <v>29.41</v>
      </c>
      <c r="Y142" t="n">
        <v>0.5</v>
      </c>
      <c r="Z142" t="n">
        <v>10</v>
      </c>
    </row>
    <row r="143">
      <c r="A143" t="n">
        <v>2</v>
      </c>
      <c r="B143" t="n">
        <v>65</v>
      </c>
      <c r="C143" t="inlineStr">
        <is>
          <t xml:space="preserve">CONCLUIDO	</t>
        </is>
      </c>
      <c r="D143" t="n">
        <v>0.6113</v>
      </c>
      <c r="E143" t="n">
        <v>163.59</v>
      </c>
      <c r="F143" t="n">
        <v>151.12</v>
      </c>
      <c r="G143" t="n">
        <v>23.99</v>
      </c>
      <c r="H143" t="n">
        <v>0.39</v>
      </c>
      <c r="I143" t="n">
        <v>378</v>
      </c>
      <c r="J143" t="n">
        <v>135.9</v>
      </c>
      <c r="K143" t="n">
        <v>46.47</v>
      </c>
      <c r="L143" t="n">
        <v>3</v>
      </c>
      <c r="M143" t="n">
        <v>376</v>
      </c>
      <c r="N143" t="n">
        <v>21.43</v>
      </c>
      <c r="O143" t="n">
        <v>16994.64</v>
      </c>
      <c r="P143" t="n">
        <v>1570.63</v>
      </c>
      <c r="Q143" t="n">
        <v>5881.88</v>
      </c>
      <c r="R143" t="n">
        <v>833.66</v>
      </c>
      <c r="S143" t="n">
        <v>228.93</v>
      </c>
      <c r="T143" t="n">
        <v>294377.62</v>
      </c>
      <c r="U143" t="n">
        <v>0.27</v>
      </c>
      <c r="V143" t="n">
        <v>0.8100000000000001</v>
      </c>
      <c r="W143" t="n">
        <v>19.16</v>
      </c>
      <c r="X143" t="n">
        <v>17.45</v>
      </c>
      <c r="Y143" t="n">
        <v>0.5</v>
      </c>
      <c r="Z143" t="n">
        <v>10</v>
      </c>
    </row>
    <row r="144">
      <c r="A144" t="n">
        <v>3</v>
      </c>
      <c r="B144" t="n">
        <v>65</v>
      </c>
      <c r="C144" t="inlineStr">
        <is>
          <t xml:space="preserve">CONCLUIDO	</t>
        </is>
      </c>
      <c r="D144" t="n">
        <v>0.6435</v>
      </c>
      <c r="E144" t="n">
        <v>155.41</v>
      </c>
      <c r="F144" t="n">
        <v>145.96</v>
      </c>
      <c r="G144" t="n">
        <v>32.8</v>
      </c>
      <c r="H144" t="n">
        <v>0.52</v>
      </c>
      <c r="I144" t="n">
        <v>267</v>
      </c>
      <c r="J144" t="n">
        <v>137.25</v>
      </c>
      <c r="K144" t="n">
        <v>46.47</v>
      </c>
      <c r="L144" t="n">
        <v>4</v>
      </c>
      <c r="M144" t="n">
        <v>265</v>
      </c>
      <c r="N144" t="n">
        <v>21.78</v>
      </c>
      <c r="O144" t="n">
        <v>17160.92</v>
      </c>
      <c r="P144" t="n">
        <v>1480.21</v>
      </c>
      <c r="Q144" t="n">
        <v>5881.85</v>
      </c>
      <c r="R144" t="n">
        <v>658.42</v>
      </c>
      <c r="S144" t="n">
        <v>228.93</v>
      </c>
      <c r="T144" t="n">
        <v>207313.47</v>
      </c>
      <c r="U144" t="n">
        <v>0.35</v>
      </c>
      <c r="V144" t="n">
        <v>0.84</v>
      </c>
      <c r="W144" t="n">
        <v>18.99</v>
      </c>
      <c r="X144" t="n">
        <v>12.3</v>
      </c>
      <c r="Y144" t="n">
        <v>0.5</v>
      </c>
      <c r="Z144" t="n">
        <v>10</v>
      </c>
    </row>
    <row r="145">
      <c r="A145" t="n">
        <v>4</v>
      </c>
      <c r="B145" t="n">
        <v>65</v>
      </c>
      <c r="C145" t="inlineStr">
        <is>
          <t xml:space="preserve">CONCLUIDO	</t>
        </is>
      </c>
      <c r="D145" t="n">
        <v>0.6632</v>
      </c>
      <c r="E145" t="n">
        <v>150.78</v>
      </c>
      <c r="F145" t="n">
        <v>143.04</v>
      </c>
      <c r="G145" t="n">
        <v>42.07</v>
      </c>
      <c r="H145" t="n">
        <v>0.64</v>
      </c>
      <c r="I145" t="n">
        <v>204</v>
      </c>
      <c r="J145" t="n">
        <v>138.6</v>
      </c>
      <c r="K145" t="n">
        <v>46.47</v>
      </c>
      <c r="L145" t="n">
        <v>5</v>
      </c>
      <c r="M145" t="n">
        <v>202</v>
      </c>
      <c r="N145" t="n">
        <v>22.13</v>
      </c>
      <c r="O145" t="n">
        <v>17327.69</v>
      </c>
      <c r="P145" t="n">
        <v>1413.11</v>
      </c>
      <c r="Q145" t="n">
        <v>5881.68</v>
      </c>
      <c r="R145" t="n">
        <v>559.55</v>
      </c>
      <c r="S145" t="n">
        <v>228.93</v>
      </c>
      <c r="T145" t="n">
        <v>158194.69</v>
      </c>
      <c r="U145" t="n">
        <v>0.41</v>
      </c>
      <c r="V145" t="n">
        <v>0.86</v>
      </c>
      <c r="W145" t="n">
        <v>18.89</v>
      </c>
      <c r="X145" t="n">
        <v>9.380000000000001</v>
      </c>
      <c r="Y145" t="n">
        <v>0.5</v>
      </c>
      <c r="Z145" t="n">
        <v>10</v>
      </c>
    </row>
    <row r="146">
      <c r="A146" t="n">
        <v>5</v>
      </c>
      <c r="B146" t="n">
        <v>65</v>
      </c>
      <c r="C146" t="inlineStr">
        <is>
          <t xml:space="preserve">CONCLUIDO	</t>
        </is>
      </c>
      <c r="D146" t="n">
        <v>0.677</v>
      </c>
      <c r="E146" t="n">
        <v>147.72</v>
      </c>
      <c r="F146" t="n">
        <v>141.1</v>
      </c>
      <c r="G146" t="n">
        <v>51.94</v>
      </c>
      <c r="H146" t="n">
        <v>0.76</v>
      </c>
      <c r="I146" t="n">
        <v>163</v>
      </c>
      <c r="J146" t="n">
        <v>139.95</v>
      </c>
      <c r="K146" t="n">
        <v>46.47</v>
      </c>
      <c r="L146" t="n">
        <v>6</v>
      </c>
      <c r="M146" t="n">
        <v>161</v>
      </c>
      <c r="N146" t="n">
        <v>22.49</v>
      </c>
      <c r="O146" t="n">
        <v>17494.97</v>
      </c>
      <c r="P146" t="n">
        <v>1354.58</v>
      </c>
      <c r="Q146" t="n">
        <v>5881.66</v>
      </c>
      <c r="R146" t="n">
        <v>494.24</v>
      </c>
      <c r="S146" t="n">
        <v>228.93</v>
      </c>
      <c r="T146" t="n">
        <v>125744.36</v>
      </c>
      <c r="U146" t="n">
        <v>0.46</v>
      </c>
      <c r="V146" t="n">
        <v>0.87</v>
      </c>
      <c r="W146" t="n">
        <v>18.81</v>
      </c>
      <c r="X146" t="n">
        <v>7.44</v>
      </c>
      <c r="Y146" t="n">
        <v>0.5</v>
      </c>
      <c r="Z146" t="n">
        <v>10</v>
      </c>
    </row>
    <row r="147">
      <c r="A147" t="n">
        <v>6</v>
      </c>
      <c r="B147" t="n">
        <v>65</v>
      </c>
      <c r="C147" t="inlineStr">
        <is>
          <t xml:space="preserve">CONCLUIDO	</t>
        </is>
      </c>
      <c r="D147" t="n">
        <v>0.6868</v>
      </c>
      <c r="E147" t="n">
        <v>145.6</v>
      </c>
      <c r="F147" t="n">
        <v>139.77</v>
      </c>
      <c r="G147" t="n">
        <v>62.59</v>
      </c>
      <c r="H147" t="n">
        <v>0.88</v>
      </c>
      <c r="I147" t="n">
        <v>134</v>
      </c>
      <c r="J147" t="n">
        <v>141.31</v>
      </c>
      <c r="K147" t="n">
        <v>46.47</v>
      </c>
      <c r="L147" t="n">
        <v>7</v>
      </c>
      <c r="M147" t="n">
        <v>132</v>
      </c>
      <c r="N147" t="n">
        <v>22.85</v>
      </c>
      <c r="O147" t="n">
        <v>17662.75</v>
      </c>
      <c r="P147" t="n">
        <v>1298.83</v>
      </c>
      <c r="Q147" t="n">
        <v>5881.53</v>
      </c>
      <c r="R147" t="n">
        <v>449.26</v>
      </c>
      <c r="S147" t="n">
        <v>228.93</v>
      </c>
      <c r="T147" t="n">
        <v>103399.98</v>
      </c>
      <c r="U147" t="n">
        <v>0.51</v>
      </c>
      <c r="V147" t="n">
        <v>0.88</v>
      </c>
      <c r="W147" t="n">
        <v>18.77</v>
      </c>
      <c r="X147" t="n">
        <v>6.12</v>
      </c>
      <c r="Y147" t="n">
        <v>0.5</v>
      </c>
      <c r="Z147" t="n">
        <v>10</v>
      </c>
    </row>
    <row r="148">
      <c r="A148" t="n">
        <v>7</v>
      </c>
      <c r="B148" t="n">
        <v>65</v>
      </c>
      <c r="C148" t="inlineStr">
        <is>
          <t xml:space="preserve">CONCLUIDO	</t>
        </is>
      </c>
      <c r="D148" t="n">
        <v>0.6941000000000001</v>
      </c>
      <c r="E148" t="n">
        <v>144.07</v>
      </c>
      <c r="F148" t="n">
        <v>138.81</v>
      </c>
      <c r="G148" t="n">
        <v>73.70999999999999</v>
      </c>
      <c r="H148" t="n">
        <v>0.99</v>
      </c>
      <c r="I148" t="n">
        <v>113</v>
      </c>
      <c r="J148" t="n">
        <v>142.68</v>
      </c>
      <c r="K148" t="n">
        <v>46.47</v>
      </c>
      <c r="L148" t="n">
        <v>8</v>
      </c>
      <c r="M148" t="n">
        <v>110</v>
      </c>
      <c r="N148" t="n">
        <v>23.21</v>
      </c>
      <c r="O148" t="n">
        <v>17831.04</v>
      </c>
      <c r="P148" t="n">
        <v>1242.51</v>
      </c>
      <c r="Q148" t="n">
        <v>5881.55</v>
      </c>
      <c r="R148" t="n">
        <v>416.42</v>
      </c>
      <c r="S148" t="n">
        <v>228.93</v>
      </c>
      <c r="T148" t="n">
        <v>87084.91</v>
      </c>
      <c r="U148" t="n">
        <v>0.55</v>
      </c>
      <c r="V148" t="n">
        <v>0.88</v>
      </c>
      <c r="W148" t="n">
        <v>18.74</v>
      </c>
      <c r="X148" t="n">
        <v>5.16</v>
      </c>
      <c r="Y148" t="n">
        <v>0.5</v>
      </c>
      <c r="Z148" t="n">
        <v>10</v>
      </c>
    </row>
    <row r="149">
      <c r="A149" t="n">
        <v>8</v>
      </c>
      <c r="B149" t="n">
        <v>65</v>
      </c>
      <c r="C149" t="inlineStr">
        <is>
          <t xml:space="preserve">CONCLUIDO	</t>
        </is>
      </c>
      <c r="D149" t="n">
        <v>0.6991000000000001</v>
      </c>
      <c r="E149" t="n">
        <v>143.03</v>
      </c>
      <c r="F149" t="n">
        <v>138.18</v>
      </c>
      <c r="G149" t="n">
        <v>84.59999999999999</v>
      </c>
      <c r="H149" t="n">
        <v>1.11</v>
      </c>
      <c r="I149" t="n">
        <v>98</v>
      </c>
      <c r="J149" t="n">
        <v>144.05</v>
      </c>
      <c r="K149" t="n">
        <v>46.47</v>
      </c>
      <c r="L149" t="n">
        <v>9</v>
      </c>
      <c r="M149" t="n">
        <v>66</v>
      </c>
      <c r="N149" t="n">
        <v>23.58</v>
      </c>
      <c r="O149" t="n">
        <v>17999.83</v>
      </c>
      <c r="P149" t="n">
        <v>1199.35</v>
      </c>
      <c r="Q149" t="n">
        <v>5881.56</v>
      </c>
      <c r="R149" t="n">
        <v>393.41</v>
      </c>
      <c r="S149" t="n">
        <v>228.93</v>
      </c>
      <c r="T149" t="n">
        <v>75656.42999999999</v>
      </c>
      <c r="U149" t="n">
        <v>0.58</v>
      </c>
      <c r="V149" t="n">
        <v>0.89</v>
      </c>
      <c r="W149" t="n">
        <v>18.77</v>
      </c>
      <c r="X149" t="n">
        <v>4.53</v>
      </c>
      <c r="Y149" t="n">
        <v>0.5</v>
      </c>
      <c r="Z149" t="n">
        <v>10</v>
      </c>
    </row>
    <row r="150">
      <c r="A150" t="n">
        <v>9</v>
      </c>
      <c r="B150" t="n">
        <v>65</v>
      </c>
      <c r="C150" t="inlineStr">
        <is>
          <t xml:space="preserve">CONCLUIDO	</t>
        </is>
      </c>
      <c r="D150" t="n">
        <v>0.7009</v>
      </c>
      <c r="E150" t="n">
        <v>142.68</v>
      </c>
      <c r="F150" t="n">
        <v>137.97</v>
      </c>
      <c r="G150" t="n">
        <v>89.01000000000001</v>
      </c>
      <c r="H150" t="n">
        <v>1.22</v>
      </c>
      <c r="I150" t="n">
        <v>93</v>
      </c>
      <c r="J150" t="n">
        <v>145.42</v>
      </c>
      <c r="K150" t="n">
        <v>46.47</v>
      </c>
      <c r="L150" t="n">
        <v>10</v>
      </c>
      <c r="M150" t="n">
        <v>14</v>
      </c>
      <c r="N150" t="n">
        <v>23.95</v>
      </c>
      <c r="O150" t="n">
        <v>18169.15</v>
      </c>
      <c r="P150" t="n">
        <v>1183.31</v>
      </c>
      <c r="Q150" t="n">
        <v>5881.62</v>
      </c>
      <c r="R150" t="n">
        <v>384.54</v>
      </c>
      <c r="S150" t="n">
        <v>228.93</v>
      </c>
      <c r="T150" t="n">
        <v>71245.78</v>
      </c>
      <c r="U150" t="n">
        <v>0.6</v>
      </c>
      <c r="V150" t="n">
        <v>0.89</v>
      </c>
      <c r="W150" t="n">
        <v>18.81</v>
      </c>
      <c r="X150" t="n">
        <v>4.31</v>
      </c>
      <c r="Y150" t="n">
        <v>0.5</v>
      </c>
      <c r="Z150" t="n">
        <v>10</v>
      </c>
    </row>
    <row r="151">
      <c r="A151" t="n">
        <v>10</v>
      </c>
      <c r="B151" t="n">
        <v>65</v>
      </c>
      <c r="C151" t="inlineStr">
        <is>
          <t xml:space="preserve">CONCLUIDO	</t>
        </is>
      </c>
      <c r="D151" t="n">
        <v>0.7013</v>
      </c>
      <c r="E151" t="n">
        <v>142.59</v>
      </c>
      <c r="F151" t="n">
        <v>137.91</v>
      </c>
      <c r="G151" t="n">
        <v>89.94</v>
      </c>
      <c r="H151" t="n">
        <v>1.33</v>
      </c>
      <c r="I151" t="n">
        <v>92</v>
      </c>
      <c r="J151" t="n">
        <v>146.8</v>
      </c>
      <c r="K151" t="n">
        <v>46.47</v>
      </c>
      <c r="L151" t="n">
        <v>11</v>
      </c>
      <c r="M151" t="n">
        <v>1</v>
      </c>
      <c r="N151" t="n">
        <v>24.33</v>
      </c>
      <c r="O151" t="n">
        <v>18338.99</v>
      </c>
      <c r="P151" t="n">
        <v>1193.72</v>
      </c>
      <c r="Q151" t="n">
        <v>5881.65</v>
      </c>
      <c r="R151" t="n">
        <v>381.95</v>
      </c>
      <c r="S151" t="n">
        <v>228.93</v>
      </c>
      <c r="T151" t="n">
        <v>69952.67999999999</v>
      </c>
      <c r="U151" t="n">
        <v>0.6</v>
      </c>
      <c r="V151" t="n">
        <v>0.89</v>
      </c>
      <c r="W151" t="n">
        <v>18.82</v>
      </c>
      <c r="X151" t="n">
        <v>4.25</v>
      </c>
      <c r="Y151" t="n">
        <v>0.5</v>
      </c>
      <c r="Z151" t="n">
        <v>10</v>
      </c>
    </row>
    <row r="152">
      <c r="A152" t="n">
        <v>11</v>
      </c>
      <c r="B152" t="n">
        <v>65</v>
      </c>
      <c r="C152" t="inlineStr">
        <is>
          <t xml:space="preserve">CONCLUIDO	</t>
        </is>
      </c>
      <c r="D152" t="n">
        <v>0.7013</v>
      </c>
      <c r="E152" t="n">
        <v>142.59</v>
      </c>
      <c r="F152" t="n">
        <v>137.91</v>
      </c>
      <c r="G152" t="n">
        <v>89.94</v>
      </c>
      <c r="H152" t="n">
        <v>1.43</v>
      </c>
      <c r="I152" t="n">
        <v>92</v>
      </c>
      <c r="J152" t="n">
        <v>148.18</v>
      </c>
      <c r="K152" t="n">
        <v>46.47</v>
      </c>
      <c r="L152" t="n">
        <v>12</v>
      </c>
      <c r="M152" t="n">
        <v>0</v>
      </c>
      <c r="N152" t="n">
        <v>24.71</v>
      </c>
      <c r="O152" t="n">
        <v>18509.36</v>
      </c>
      <c r="P152" t="n">
        <v>1204.05</v>
      </c>
      <c r="Q152" t="n">
        <v>5881.6</v>
      </c>
      <c r="R152" t="n">
        <v>381.92</v>
      </c>
      <c r="S152" t="n">
        <v>228.93</v>
      </c>
      <c r="T152" t="n">
        <v>69940.60000000001</v>
      </c>
      <c r="U152" t="n">
        <v>0.6</v>
      </c>
      <c r="V152" t="n">
        <v>0.89</v>
      </c>
      <c r="W152" t="n">
        <v>18.82</v>
      </c>
      <c r="X152" t="n">
        <v>4.25</v>
      </c>
      <c r="Y152" t="n">
        <v>0.5</v>
      </c>
      <c r="Z152" t="n">
        <v>10</v>
      </c>
    </row>
    <row r="153">
      <c r="A153" t="n">
        <v>0</v>
      </c>
      <c r="B153" t="n">
        <v>75</v>
      </c>
      <c r="C153" t="inlineStr">
        <is>
          <t xml:space="preserve">CONCLUIDO	</t>
        </is>
      </c>
      <c r="D153" t="n">
        <v>0.3355</v>
      </c>
      <c r="E153" t="n">
        <v>298.04</v>
      </c>
      <c r="F153" t="n">
        <v>233.95</v>
      </c>
      <c r="G153" t="n">
        <v>6.94</v>
      </c>
      <c r="H153" t="n">
        <v>0.12</v>
      </c>
      <c r="I153" t="n">
        <v>2023</v>
      </c>
      <c r="J153" t="n">
        <v>150.44</v>
      </c>
      <c r="K153" t="n">
        <v>49.1</v>
      </c>
      <c r="L153" t="n">
        <v>1</v>
      </c>
      <c r="M153" t="n">
        <v>2021</v>
      </c>
      <c r="N153" t="n">
        <v>25.34</v>
      </c>
      <c r="O153" t="n">
        <v>18787.76</v>
      </c>
      <c r="P153" t="n">
        <v>2757.51</v>
      </c>
      <c r="Q153" t="n">
        <v>5883.55</v>
      </c>
      <c r="R153" t="n">
        <v>3647.69</v>
      </c>
      <c r="S153" t="n">
        <v>228.93</v>
      </c>
      <c r="T153" t="n">
        <v>1693167.87</v>
      </c>
      <c r="U153" t="n">
        <v>0.06</v>
      </c>
      <c r="V153" t="n">
        <v>0.52</v>
      </c>
      <c r="W153" t="n">
        <v>21.94</v>
      </c>
      <c r="X153" t="n">
        <v>100.24</v>
      </c>
      <c r="Y153" t="n">
        <v>0.5</v>
      </c>
      <c r="Z153" t="n">
        <v>10</v>
      </c>
    </row>
    <row r="154">
      <c r="A154" t="n">
        <v>1</v>
      </c>
      <c r="B154" t="n">
        <v>75</v>
      </c>
      <c r="C154" t="inlineStr">
        <is>
          <t xml:space="preserve">CONCLUIDO	</t>
        </is>
      </c>
      <c r="D154" t="n">
        <v>0.5263</v>
      </c>
      <c r="E154" t="n">
        <v>190</v>
      </c>
      <c r="F154" t="n">
        <v>166.39</v>
      </c>
      <c r="G154" t="n">
        <v>14.3</v>
      </c>
      <c r="H154" t="n">
        <v>0.23</v>
      </c>
      <c r="I154" t="n">
        <v>698</v>
      </c>
      <c r="J154" t="n">
        <v>151.83</v>
      </c>
      <c r="K154" t="n">
        <v>49.1</v>
      </c>
      <c r="L154" t="n">
        <v>2</v>
      </c>
      <c r="M154" t="n">
        <v>696</v>
      </c>
      <c r="N154" t="n">
        <v>25.73</v>
      </c>
      <c r="O154" t="n">
        <v>18959.54</v>
      </c>
      <c r="P154" t="n">
        <v>1928.32</v>
      </c>
      <c r="Q154" t="n">
        <v>5882.41</v>
      </c>
      <c r="R154" t="n">
        <v>1350.7</v>
      </c>
      <c r="S154" t="n">
        <v>228.93</v>
      </c>
      <c r="T154" t="n">
        <v>551302.22</v>
      </c>
      <c r="U154" t="n">
        <v>0.17</v>
      </c>
      <c r="V154" t="n">
        <v>0.74</v>
      </c>
      <c r="W154" t="n">
        <v>19.7</v>
      </c>
      <c r="X154" t="n">
        <v>32.72</v>
      </c>
      <c r="Y154" t="n">
        <v>0.5</v>
      </c>
      <c r="Z154" t="n">
        <v>10</v>
      </c>
    </row>
    <row r="155">
      <c r="A155" t="n">
        <v>2</v>
      </c>
      <c r="B155" t="n">
        <v>75</v>
      </c>
      <c r="C155" t="inlineStr">
        <is>
          <t xml:space="preserve">CONCLUIDO	</t>
        </is>
      </c>
      <c r="D155" t="n">
        <v>0.5943000000000001</v>
      </c>
      <c r="E155" t="n">
        <v>168.25</v>
      </c>
      <c r="F155" t="n">
        <v>153.14</v>
      </c>
      <c r="G155" t="n">
        <v>21.88</v>
      </c>
      <c r="H155" t="n">
        <v>0.35</v>
      </c>
      <c r="I155" t="n">
        <v>420</v>
      </c>
      <c r="J155" t="n">
        <v>153.23</v>
      </c>
      <c r="K155" t="n">
        <v>49.1</v>
      </c>
      <c r="L155" t="n">
        <v>3</v>
      </c>
      <c r="M155" t="n">
        <v>418</v>
      </c>
      <c r="N155" t="n">
        <v>26.13</v>
      </c>
      <c r="O155" t="n">
        <v>19131.85</v>
      </c>
      <c r="P155" t="n">
        <v>1743.93</v>
      </c>
      <c r="Q155" t="n">
        <v>5881.79</v>
      </c>
      <c r="R155" t="n">
        <v>901.79</v>
      </c>
      <c r="S155" t="n">
        <v>228.93</v>
      </c>
      <c r="T155" t="n">
        <v>328234.46</v>
      </c>
      <c r="U155" t="n">
        <v>0.25</v>
      </c>
      <c r="V155" t="n">
        <v>0.8</v>
      </c>
      <c r="W155" t="n">
        <v>19.24</v>
      </c>
      <c r="X155" t="n">
        <v>19.48</v>
      </c>
      <c r="Y155" t="n">
        <v>0.5</v>
      </c>
      <c r="Z155" t="n">
        <v>10</v>
      </c>
    </row>
    <row r="156">
      <c r="A156" t="n">
        <v>3</v>
      </c>
      <c r="B156" t="n">
        <v>75</v>
      </c>
      <c r="C156" t="inlineStr">
        <is>
          <t xml:space="preserve">CONCLUIDO	</t>
        </is>
      </c>
      <c r="D156" t="n">
        <v>0.63</v>
      </c>
      <c r="E156" t="n">
        <v>158.72</v>
      </c>
      <c r="F156" t="n">
        <v>147.37</v>
      </c>
      <c r="G156" t="n">
        <v>29.77</v>
      </c>
      <c r="H156" t="n">
        <v>0.46</v>
      </c>
      <c r="I156" t="n">
        <v>297</v>
      </c>
      <c r="J156" t="n">
        <v>154.63</v>
      </c>
      <c r="K156" t="n">
        <v>49.1</v>
      </c>
      <c r="L156" t="n">
        <v>4</v>
      </c>
      <c r="M156" t="n">
        <v>295</v>
      </c>
      <c r="N156" t="n">
        <v>26.53</v>
      </c>
      <c r="O156" t="n">
        <v>19304.72</v>
      </c>
      <c r="P156" t="n">
        <v>1646.23</v>
      </c>
      <c r="Q156" t="n">
        <v>5881.65</v>
      </c>
      <c r="R156" t="n">
        <v>706.01</v>
      </c>
      <c r="S156" t="n">
        <v>228.93</v>
      </c>
      <c r="T156" t="n">
        <v>230962.22</v>
      </c>
      <c r="U156" t="n">
        <v>0.32</v>
      </c>
      <c r="V156" t="n">
        <v>0.83</v>
      </c>
      <c r="W156" t="n">
        <v>19.05</v>
      </c>
      <c r="X156" t="n">
        <v>13.71</v>
      </c>
      <c r="Y156" t="n">
        <v>0.5</v>
      </c>
      <c r="Z156" t="n">
        <v>10</v>
      </c>
    </row>
    <row r="157">
      <c r="A157" t="n">
        <v>4</v>
      </c>
      <c r="B157" t="n">
        <v>75</v>
      </c>
      <c r="C157" t="inlineStr">
        <is>
          <t xml:space="preserve">CONCLUIDO	</t>
        </is>
      </c>
      <c r="D157" t="n">
        <v>0.6521</v>
      </c>
      <c r="E157" t="n">
        <v>153.36</v>
      </c>
      <c r="F157" t="n">
        <v>144.12</v>
      </c>
      <c r="G157" t="n">
        <v>37.93</v>
      </c>
      <c r="H157" t="n">
        <v>0.57</v>
      </c>
      <c r="I157" t="n">
        <v>228</v>
      </c>
      <c r="J157" t="n">
        <v>156.03</v>
      </c>
      <c r="K157" t="n">
        <v>49.1</v>
      </c>
      <c r="L157" t="n">
        <v>5</v>
      </c>
      <c r="M157" t="n">
        <v>226</v>
      </c>
      <c r="N157" t="n">
        <v>26.94</v>
      </c>
      <c r="O157" t="n">
        <v>19478.15</v>
      </c>
      <c r="P157" t="n">
        <v>1578.92</v>
      </c>
      <c r="Q157" t="n">
        <v>5881.63</v>
      </c>
      <c r="R157" t="n">
        <v>596.12</v>
      </c>
      <c r="S157" t="n">
        <v>228.93</v>
      </c>
      <c r="T157" t="n">
        <v>176358.77</v>
      </c>
      <c r="U157" t="n">
        <v>0.38</v>
      </c>
      <c r="V157" t="n">
        <v>0.85</v>
      </c>
      <c r="W157" t="n">
        <v>18.93</v>
      </c>
      <c r="X157" t="n">
        <v>10.46</v>
      </c>
      <c r="Y157" t="n">
        <v>0.5</v>
      </c>
      <c r="Z157" t="n">
        <v>10</v>
      </c>
    </row>
    <row r="158">
      <c r="A158" t="n">
        <v>5</v>
      </c>
      <c r="B158" t="n">
        <v>75</v>
      </c>
      <c r="C158" t="inlineStr">
        <is>
          <t xml:space="preserve">CONCLUIDO	</t>
        </is>
      </c>
      <c r="D158" t="n">
        <v>0.6667999999999999</v>
      </c>
      <c r="E158" t="n">
        <v>149.97</v>
      </c>
      <c r="F158" t="n">
        <v>142.07</v>
      </c>
      <c r="G158" t="n">
        <v>46.33</v>
      </c>
      <c r="H158" t="n">
        <v>0.67</v>
      </c>
      <c r="I158" t="n">
        <v>184</v>
      </c>
      <c r="J158" t="n">
        <v>157.44</v>
      </c>
      <c r="K158" t="n">
        <v>49.1</v>
      </c>
      <c r="L158" t="n">
        <v>6</v>
      </c>
      <c r="M158" t="n">
        <v>182</v>
      </c>
      <c r="N158" t="n">
        <v>27.35</v>
      </c>
      <c r="O158" t="n">
        <v>19652.13</v>
      </c>
      <c r="P158" t="n">
        <v>1524.83</v>
      </c>
      <c r="Q158" t="n">
        <v>5881.73</v>
      </c>
      <c r="R158" t="n">
        <v>526.85</v>
      </c>
      <c r="S158" t="n">
        <v>228.93</v>
      </c>
      <c r="T158" t="n">
        <v>141943.56</v>
      </c>
      <c r="U158" t="n">
        <v>0.43</v>
      </c>
      <c r="V158" t="n">
        <v>0.86</v>
      </c>
      <c r="W158" t="n">
        <v>18.85</v>
      </c>
      <c r="X158" t="n">
        <v>8.41</v>
      </c>
      <c r="Y158" t="n">
        <v>0.5</v>
      </c>
      <c r="Z158" t="n">
        <v>10</v>
      </c>
    </row>
    <row r="159">
      <c r="A159" t="n">
        <v>6</v>
      </c>
      <c r="B159" t="n">
        <v>75</v>
      </c>
      <c r="C159" t="inlineStr">
        <is>
          <t xml:space="preserve">CONCLUIDO	</t>
        </is>
      </c>
      <c r="D159" t="n">
        <v>0.6778999999999999</v>
      </c>
      <c r="E159" t="n">
        <v>147.51</v>
      </c>
      <c r="F159" t="n">
        <v>140.59</v>
      </c>
      <c r="G159" t="n">
        <v>55.5</v>
      </c>
      <c r="H159" t="n">
        <v>0.78</v>
      </c>
      <c r="I159" t="n">
        <v>152</v>
      </c>
      <c r="J159" t="n">
        <v>158.86</v>
      </c>
      <c r="K159" t="n">
        <v>49.1</v>
      </c>
      <c r="L159" t="n">
        <v>7</v>
      </c>
      <c r="M159" t="n">
        <v>150</v>
      </c>
      <c r="N159" t="n">
        <v>27.77</v>
      </c>
      <c r="O159" t="n">
        <v>19826.68</v>
      </c>
      <c r="P159" t="n">
        <v>1473.14</v>
      </c>
      <c r="Q159" t="n">
        <v>5881.66</v>
      </c>
      <c r="R159" t="n">
        <v>476.69</v>
      </c>
      <c r="S159" t="n">
        <v>228.93</v>
      </c>
      <c r="T159" t="n">
        <v>117024.14</v>
      </c>
      <c r="U159" t="n">
        <v>0.48</v>
      </c>
      <c r="V159" t="n">
        <v>0.87</v>
      </c>
      <c r="W159" t="n">
        <v>18.8</v>
      </c>
      <c r="X159" t="n">
        <v>6.93</v>
      </c>
      <c r="Y159" t="n">
        <v>0.5</v>
      </c>
      <c r="Z159" t="n">
        <v>10</v>
      </c>
    </row>
    <row r="160">
      <c r="A160" t="n">
        <v>7</v>
      </c>
      <c r="B160" t="n">
        <v>75</v>
      </c>
      <c r="C160" t="inlineStr">
        <is>
          <t xml:space="preserve">CONCLUIDO	</t>
        </is>
      </c>
      <c r="D160" t="n">
        <v>0.6860000000000001</v>
      </c>
      <c r="E160" t="n">
        <v>145.77</v>
      </c>
      <c r="F160" t="n">
        <v>139.55</v>
      </c>
      <c r="G160" t="n">
        <v>64.91</v>
      </c>
      <c r="H160" t="n">
        <v>0.88</v>
      </c>
      <c r="I160" t="n">
        <v>129</v>
      </c>
      <c r="J160" t="n">
        <v>160.28</v>
      </c>
      <c r="K160" t="n">
        <v>49.1</v>
      </c>
      <c r="L160" t="n">
        <v>8</v>
      </c>
      <c r="M160" t="n">
        <v>127</v>
      </c>
      <c r="N160" t="n">
        <v>28.19</v>
      </c>
      <c r="O160" t="n">
        <v>20001.93</v>
      </c>
      <c r="P160" t="n">
        <v>1427.76</v>
      </c>
      <c r="Q160" t="n">
        <v>5881.57</v>
      </c>
      <c r="R160" t="n">
        <v>441.28</v>
      </c>
      <c r="S160" t="n">
        <v>228.93</v>
      </c>
      <c r="T160" t="n">
        <v>99434.69</v>
      </c>
      <c r="U160" t="n">
        <v>0.52</v>
      </c>
      <c r="V160" t="n">
        <v>0.88</v>
      </c>
      <c r="W160" t="n">
        <v>18.77</v>
      </c>
      <c r="X160" t="n">
        <v>5.89</v>
      </c>
      <c r="Y160" t="n">
        <v>0.5</v>
      </c>
      <c r="Z160" t="n">
        <v>10</v>
      </c>
    </row>
    <row r="161">
      <c r="A161" t="n">
        <v>8</v>
      </c>
      <c r="B161" t="n">
        <v>75</v>
      </c>
      <c r="C161" t="inlineStr">
        <is>
          <t xml:space="preserve">CONCLUIDO	</t>
        </is>
      </c>
      <c r="D161" t="n">
        <v>0.6927</v>
      </c>
      <c r="E161" t="n">
        <v>144.35</v>
      </c>
      <c r="F161" t="n">
        <v>138.69</v>
      </c>
      <c r="G161" t="n">
        <v>74.97</v>
      </c>
      <c r="H161" t="n">
        <v>0.99</v>
      </c>
      <c r="I161" t="n">
        <v>111</v>
      </c>
      <c r="J161" t="n">
        <v>161.71</v>
      </c>
      <c r="K161" t="n">
        <v>49.1</v>
      </c>
      <c r="L161" t="n">
        <v>9</v>
      </c>
      <c r="M161" t="n">
        <v>109</v>
      </c>
      <c r="N161" t="n">
        <v>28.61</v>
      </c>
      <c r="O161" t="n">
        <v>20177.64</v>
      </c>
      <c r="P161" t="n">
        <v>1380.62</v>
      </c>
      <c r="Q161" t="n">
        <v>5881.53</v>
      </c>
      <c r="R161" t="n">
        <v>412.16</v>
      </c>
      <c r="S161" t="n">
        <v>228.93</v>
      </c>
      <c r="T161" t="n">
        <v>84965.52</v>
      </c>
      <c r="U161" t="n">
        <v>0.5600000000000001</v>
      </c>
      <c r="V161" t="n">
        <v>0.88</v>
      </c>
      <c r="W161" t="n">
        <v>18.74</v>
      </c>
      <c r="X161" t="n">
        <v>5.03</v>
      </c>
      <c r="Y161" t="n">
        <v>0.5</v>
      </c>
      <c r="Z161" t="n">
        <v>10</v>
      </c>
    </row>
    <row r="162">
      <c r="A162" t="n">
        <v>9</v>
      </c>
      <c r="B162" t="n">
        <v>75</v>
      </c>
      <c r="C162" t="inlineStr">
        <is>
          <t xml:space="preserve">CONCLUIDO	</t>
        </is>
      </c>
      <c r="D162" t="n">
        <v>0.6979</v>
      </c>
      <c r="E162" t="n">
        <v>143.3</v>
      </c>
      <c r="F162" t="n">
        <v>138.06</v>
      </c>
      <c r="G162" t="n">
        <v>85.40000000000001</v>
      </c>
      <c r="H162" t="n">
        <v>1.09</v>
      </c>
      <c r="I162" t="n">
        <v>97</v>
      </c>
      <c r="J162" t="n">
        <v>163.13</v>
      </c>
      <c r="K162" t="n">
        <v>49.1</v>
      </c>
      <c r="L162" t="n">
        <v>10</v>
      </c>
      <c r="M162" t="n">
        <v>95</v>
      </c>
      <c r="N162" t="n">
        <v>29.04</v>
      </c>
      <c r="O162" t="n">
        <v>20353.94</v>
      </c>
      <c r="P162" t="n">
        <v>1333.46</v>
      </c>
      <c r="Q162" t="n">
        <v>5881.7</v>
      </c>
      <c r="R162" t="n">
        <v>390.65</v>
      </c>
      <c r="S162" t="n">
        <v>228.93</v>
      </c>
      <c r="T162" t="n">
        <v>74282.23</v>
      </c>
      <c r="U162" t="n">
        <v>0.59</v>
      </c>
      <c r="V162" t="n">
        <v>0.89</v>
      </c>
      <c r="W162" t="n">
        <v>18.72</v>
      </c>
      <c r="X162" t="n">
        <v>4.4</v>
      </c>
      <c r="Y162" t="n">
        <v>0.5</v>
      </c>
      <c r="Z162" t="n">
        <v>10</v>
      </c>
    </row>
    <row r="163">
      <c r="A163" t="n">
        <v>10</v>
      </c>
      <c r="B163" t="n">
        <v>75</v>
      </c>
      <c r="C163" t="inlineStr">
        <is>
          <t xml:space="preserve">CONCLUIDO	</t>
        </is>
      </c>
      <c r="D163" t="n">
        <v>0.7018</v>
      </c>
      <c r="E163" t="n">
        <v>142.49</v>
      </c>
      <c r="F163" t="n">
        <v>137.59</v>
      </c>
      <c r="G163" t="n">
        <v>95.98999999999999</v>
      </c>
      <c r="H163" t="n">
        <v>1.18</v>
      </c>
      <c r="I163" t="n">
        <v>86</v>
      </c>
      <c r="J163" t="n">
        <v>164.57</v>
      </c>
      <c r="K163" t="n">
        <v>49.1</v>
      </c>
      <c r="L163" t="n">
        <v>11</v>
      </c>
      <c r="M163" t="n">
        <v>65</v>
      </c>
      <c r="N163" t="n">
        <v>29.47</v>
      </c>
      <c r="O163" t="n">
        <v>20530.82</v>
      </c>
      <c r="P163" t="n">
        <v>1293.65</v>
      </c>
      <c r="Q163" t="n">
        <v>5881.56</v>
      </c>
      <c r="R163" t="n">
        <v>374.27</v>
      </c>
      <c r="S163" t="n">
        <v>228.93</v>
      </c>
      <c r="T163" t="n">
        <v>66146.25</v>
      </c>
      <c r="U163" t="n">
        <v>0.61</v>
      </c>
      <c r="V163" t="n">
        <v>0.89</v>
      </c>
      <c r="W163" t="n">
        <v>18.72</v>
      </c>
      <c r="X163" t="n">
        <v>3.93</v>
      </c>
      <c r="Y163" t="n">
        <v>0.5</v>
      </c>
      <c r="Z163" t="n">
        <v>10</v>
      </c>
    </row>
    <row r="164">
      <c r="A164" t="n">
        <v>11</v>
      </c>
      <c r="B164" t="n">
        <v>75</v>
      </c>
      <c r="C164" t="inlineStr">
        <is>
          <t xml:space="preserve">CONCLUIDO	</t>
        </is>
      </c>
      <c r="D164" t="n">
        <v>0.7033</v>
      </c>
      <c r="E164" t="n">
        <v>142.18</v>
      </c>
      <c r="F164" t="n">
        <v>137.43</v>
      </c>
      <c r="G164" t="n">
        <v>101.8</v>
      </c>
      <c r="H164" t="n">
        <v>1.28</v>
      </c>
      <c r="I164" t="n">
        <v>81</v>
      </c>
      <c r="J164" t="n">
        <v>166.01</v>
      </c>
      <c r="K164" t="n">
        <v>49.1</v>
      </c>
      <c r="L164" t="n">
        <v>12</v>
      </c>
      <c r="M164" t="n">
        <v>18</v>
      </c>
      <c r="N164" t="n">
        <v>29.91</v>
      </c>
      <c r="O164" t="n">
        <v>20708.3</v>
      </c>
      <c r="P164" t="n">
        <v>1278.65</v>
      </c>
      <c r="Q164" t="n">
        <v>5881.68</v>
      </c>
      <c r="R164" t="n">
        <v>366.95</v>
      </c>
      <c r="S164" t="n">
        <v>228.93</v>
      </c>
      <c r="T164" t="n">
        <v>62512.44</v>
      </c>
      <c r="U164" t="n">
        <v>0.62</v>
      </c>
      <c r="V164" t="n">
        <v>0.89</v>
      </c>
      <c r="W164" t="n">
        <v>18.77</v>
      </c>
      <c r="X164" t="n">
        <v>3.77</v>
      </c>
      <c r="Y164" t="n">
        <v>0.5</v>
      </c>
      <c r="Z164" t="n">
        <v>10</v>
      </c>
    </row>
    <row r="165">
      <c r="A165" t="n">
        <v>12</v>
      </c>
      <c r="B165" t="n">
        <v>75</v>
      </c>
      <c r="C165" t="inlineStr">
        <is>
          <t xml:space="preserve">CONCLUIDO	</t>
        </is>
      </c>
      <c r="D165" t="n">
        <v>0.7038</v>
      </c>
      <c r="E165" t="n">
        <v>142.08</v>
      </c>
      <c r="F165" t="n">
        <v>137.36</v>
      </c>
      <c r="G165" t="n">
        <v>103.02</v>
      </c>
      <c r="H165" t="n">
        <v>1.38</v>
      </c>
      <c r="I165" t="n">
        <v>80</v>
      </c>
      <c r="J165" t="n">
        <v>167.45</v>
      </c>
      <c r="K165" t="n">
        <v>49.1</v>
      </c>
      <c r="L165" t="n">
        <v>13</v>
      </c>
      <c r="M165" t="n">
        <v>2</v>
      </c>
      <c r="N165" t="n">
        <v>30.36</v>
      </c>
      <c r="O165" t="n">
        <v>20886.38</v>
      </c>
      <c r="P165" t="n">
        <v>1279.93</v>
      </c>
      <c r="Q165" t="n">
        <v>5881.57</v>
      </c>
      <c r="R165" t="n">
        <v>364.16</v>
      </c>
      <c r="S165" t="n">
        <v>228.93</v>
      </c>
      <c r="T165" t="n">
        <v>61120.43</v>
      </c>
      <c r="U165" t="n">
        <v>0.63</v>
      </c>
      <c r="V165" t="n">
        <v>0.89</v>
      </c>
      <c r="W165" t="n">
        <v>18.78</v>
      </c>
      <c r="X165" t="n">
        <v>3.71</v>
      </c>
      <c r="Y165" t="n">
        <v>0.5</v>
      </c>
      <c r="Z165" t="n">
        <v>10</v>
      </c>
    </row>
    <row r="166">
      <c r="A166" t="n">
        <v>13</v>
      </c>
      <c r="B166" t="n">
        <v>75</v>
      </c>
      <c r="C166" t="inlineStr">
        <is>
          <t xml:space="preserve">CONCLUIDO	</t>
        </is>
      </c>
      <c r="D166" t="n">
        <v>0.7038</v>
      </c>
      <c r="E166" t="n">
        <v>142.08</v>
      </c>
      <c r="F166" t="n">
        <v>137.36</v>
      </c>
      <c r="G166" t="n">
        <v>103.02</v>
      </c>
      <c r="H166" t="n">
        <v>1.47</v>
      </c>
      <c r="I166" t="n">
        <v>80</v>
      </c>
      <c r="J166" t="n">
        <v>168.9</v>
      </c>
      <c r="K166" t="n">
        <v>49.1</v>
      </c>
      <c r="L166" t="n">
        <v>14</v>
      </c>
      <c r="M166" t="n">
        <v>0</v>
      </c>
      <c r="N166" t="n">
        <v>30.81</v>
      </c>
      <c r="O166" t="n">
        <v>21065.06</v>
      </c>
      <c r="P166" t="n">
        <v>1289.92</v>
      </c>
      <c r="Q166" t="n">
        <v>5881.61</v>
      </c>
      <c r="R166" t="n">
        <v>363.86</v>
      </c>
      <c r="S166" t="n">
        <v>228.93</v>
      </c>
      <c r="T166" t="n">
        <v>60968.78</v>
      </c>
      <c r="U166" t="n">
        <v>0.63</v>
      </c>
      <c r="V166" t="n">
        <v>0.89</v>
      </c>
      <c r="W166" t="n">
        <v>18.79</v>
      </c>
      <c r="X166" t="n">
        <v>3.7</v>
      </c>
      <c r="Y166" t="n">
        <v>0.5</v>
      </c>
      <c r="Z166" t="n">
        <v>10</v>
      </c>
    </row>
    <row r="167">
      <c r="A167" t="n">
        <v>0</v>
      </c>
      <c r="B167" t="n">
        <v>95</v>
      </c>
      <c r="C167" t="inlineStr">
        <is>
          <t xml:space="preserve">CONCLUIDO	</t>
        </is>
      </c>
      <c r="D167" t="n">
        <v>0.2668</v>
      </c>
      <c r="E167" t="n">
        <v>374.8</v>
      </c>
      <c r="F167" t="n">
        <v>271.5</v>
      </c>
      <c r="G167" t="n">
        <v>6.01</v>
      </c>
      <c r="H167" t="n">
        <v>0.1</v>
      </c>
      <c r="I167" t="n">
        <v>2709</v>
      </c>
      <c r="J167" t="n">
        <v>185.69</v>
      </c>
      <c r="K167" t="n">
        <v>53.44</v>
      </c>
      <c r="L167" t="n">
        <v>1</v>
      </c>
      <c r="M167" t="n">
        <v>2707</v>
      </c>
      <c r="N167" t="n">
        <v>36.26</v>
      </c>
      <c r="O167" t="n">
        <v>23136.14</v>
      </c>
      <c r="P167" t="n">
        <v>3674.32</v>
      </c>
      <c r="Q167" t="n">
        <v>5884.47</v>
      </c>
      <c r="R167" t="n">
        <v>4931.54</v>
      </c>
      <c r="S167" t="n">
        <v>228.93</v>
      </c>
      <c r="T167" t="n">
        <v>2331663.66</v>
      </c>
      <c r="U167" t="n">
        <v>0.05</v>
      </c>
      <c r="V167" t="n">
        <v>0.45</v>
      </c>
      <c r="W167" t="n">
        <v>23.05</v>
      </c>
      <c r="X167" t="n">
        <v>137.78</v>
      </c>
      <c r="Y167" t="n">
        <v>0.5</v>
      </c>
      <c r="Z167" t="n">
        <v>10</v>
      </c>
    </row>
    <row r="168">
      <c r="A168" t="n">
        <v>1</v>
      </c>
      <c r="B168" t="n">
        <v>95</v>
      </c>
      <c r="C168" t="inlineStr">
        <is>
          <t xml:space="preserve">CONCLUIDO	</t>
        </is>
      </c>
      <c r="D168" t="n">
        <v>0.4825</v>
      </c>
      <c r="E168" t="n">
        <v>207.27</v>
      </c>
      <c r="F168" t="n">
        <v>173.46</v>
      </c>
      <c r="G168" t="n">
        <v>12.36</v>
      </c>
      <c r="H168" t="n">
        <v>0.19</v>
      </c>
      <c r="I168" t="n">
        <v>842</v>
      </c>
      <c r="J168" t="n">
        <v>187.21</v>
      </c>
      <c r="K168" t="n">
        <v>53.44</v>
      </c>
      <c r="L168" t="n">
        <v>2</v>
      </c>
      <c r="M168" t="n">
        <v>840</v>
      </c>
      <c r="N168" t="n">
        <v>36.77</v>
      </c>
      <c r="O168" t="n">
        <v>23322.88</v>
      </c>
      <c r="P168" t="n">
        <v>2321.61</v>
      </c>
      <c r="Q168" t="n">
        <v>5882.44</v>
      </c>
      <c r="R168" t="n">
        <v>1589.93</v>
      </c>
      <c r="S168" t="n">
        <v>228.93</v>
      </c>
      <c r="T168" t="n">
        <v>670195.78</v>
      </c>
      <c r="U168" t="n">
        <v>0.14</v>
      </c>
      <c r="V168" t="n">
        <v>0.71</v>
      </c>
      <c r="W168" t="n">
        <v>19.95</v>
      </c>
      <c r="X168" t="n">
        <v>39.79</v>
      </c>
      <c r="Y168" t="n">
        <v>0.5</v>
      </c>
      <c r="Z168" t="n">
        <v>10</v>
      </c>
    </row>
    <row r="169">
      <c r="A169" t="n">
        <v>2</v>
      </c>
      <c r="B169" t="n">
        <v>95</v>
      </c>
      <c r="C169" t="inlineStr">
        <is>
          <t xml:space="preserve">CONCLUIDO	</t>
        </is>
      </c>
      <c r="D169" t="n">
        <v>0.5618</v>
      </c>
      <c r="E169" t="n">
        <v>178.01</v>
      </c>
      <c r="F169" t="n">
        <v>156.93</v>
      </c>
      <c r="G169" t="n">
        <v>18.83</v>
      </c>
      <c r="H169" t="n">
        <v>0.28</v>
      </c>
      <c r="I169" t="n">
        <v>500</v>
      </c>
      <c r="J169" t="n">
        <v>188.73</v>
      </c>
      <c r="K169" t="n">
        <v>53.44</v>
      </c>
      <c r="L169" t="n">
        <v>3</v>
      </c>
      <c r="M169" t="n">
        <v>498</v>
      </c>
      <c r="N169" t="n">
        <v>37.29</v>
      </c>
      <c r="O169" t="n">
        <v>23510.33</v>
      </c>
      <c r="P169" t="n">
        <v>2076.08</v>
      </c>
      <c r="Q169" t="n">
        <v>5881.96</v>
      </c>
      <c r="R169" t="n">
        <v>1030.24</v>
      </c>
      <c r="S169" t="n">
        <v>228.93</v>
      </c>
      <c r="T169" t="n">
        <v>392059.38</v>
      </c>
      <c r="U169" t="n">
        <v>0.22</v>
      </c>
      <c r="V169" t="n">
        <v>0.78</v>
      </c>
      <c r="W169" t="n">
        <v>19.37</v>
      </c>
      <c r="X169" t="n">
        <v>23.26</v>
      </c>
      <c r="Y169" t="n">
        <v>0.5</v>
      </c>
      <c r="Z169" t="n">
        <v>10</v>
      </c>
    </row>
    <row r="170">
      <c r="A170" t="n">
        <v>3</v>
      </c>
      <c r="B170" t="n">
        <v>95</v>
      </c>
      <c r="C170" t="inlineStr">
        <is>
          <t xml:space="preserve">CONCLUIDO	</t>
        </is>
      </c>
      <c r="D170" t="n">
        <v>0.6036</v>
      </c>
      <c r="E170" t="n">
        <v>165.66</v>
      </c>
      <c r="F170" t="n">
        <v>150.02</v>
      </c>
      <c r="G170" t="n">
        <v>25.43</v>
      </c>
      <c r="H170" t="n">
        <v>0.37</v>
      </c>
      <c r="I170" t="n">
        <v>354</v>
      </c>
      <c r="J170" t="n">
        <v>190.25</v>
      </c>
      <c r="K170" t="n">
        <v>53.44</v>
      </c>
      <c r="L170" t="n">
        <v>4</v>
      </c>
      <c r="M170" t="n">
        <v>352</v>
      </c>
      <c r="N170" t="n">
        <v>37.82</v>
      </c>
      <c r="O170" t="n">
        <v>23698.48</v>
      </c>
      <c r="P170" t="n">
        <v>1961.45</v>
      </c>
      <c r="Q170" t="n">
        <v>5881.78</v>
      </c>
      <c r="R170" t="n">
        <v>795.77</v>
      </c>
      <c r="S170" t="n">
        <v>228.93</v>
      </c>
      <c r="T170" t="n">
        <v>275552.57</v>
      </c>
      <c r="U170" t="n">
        <v>0.29</v>
      </c>
      <c r="V170" t="n">
        <v>0.82</v>
      </c>
      <c r="W170" t="n">
        <v>19.13</v>
      </c>
      <c r="X170" t="n">
        <v>16.35</v>
      </c>
      <c r="Y170" t="n">
        <v>0.5</v>
      </c>
      <c r="Z170" t="n">
        <v>10</v>
      </c>
    </row>
    <row r="171">
      <c r="A171" t="n">
        <v>4</v>
      </c>
      <c r="B171" t="n">
        <v>95</v>
      </c>
      <c r="C171" t="inlineStr">
        <is>
          <t xml:space="preserve">CONCLUIDO	</t>
        </is>
      </c>
      <c r="D171" t="n">
        <v>0.6294999999999999</v>
      </c>
      <c r="E171" t="n">
        <v>158.86</v>
      </c>
      <c r="F171" t="n">
        <v>146.23</v>
      </c>
      <c r="G171" t="n">
        <v>32.14</v>
      </c>
      <c r="H171" t="n">
        <v>0.46</v>
      </c>
      <c r="I171" t="n">
        <v>273</v>
      </c>
      <c r="J171" t="n">
        <v>191.78</v>
      </c>
      <c r="K171" t="n">
        <v>53.44</v>
      </c>
      <c r="L171" t="n">
        <v>5</v>
      </c>
      <c r="M171" t="n">
        <v>271</v>
      </c>
      <c r="N171" t="n">
        <v>38.35</v>
      </c>
      <c r="O171" t="n">
        <v>23887.36</v>
      </c>
      <c r="P171" t="n">
        <v>1889.04</v>
      </c>
      <c r="Q171" t="n">
        <v>5881.62</v>
      </c>
      <c r="R171" t="n">
        <v>666.61</v>
      </c>
      <c r="S171" t="n">
        <v>228.93</v>
      </c>
      <c r="T171" t="n">
        <v>211377.69</v>
      </c>
      <c r="U171" t="n">
        <v>0.34</v>
      </c>
      <c r="V171" t="n">
        <v>0.84</v>
      </c>
      <c r="W171" t="n">
        <v>19.03</v>
      </c>
      <c r="X171" t="n">
        <v>12.57</v>
      </c>
      <c r="Y171" t="n">
        <v>0.5</v>
      </c>
      <c r="Z171" t="n">
        <v>10</v>
      </c>
    </row>
    <row r="172">
      <c r="A172" t="n">
        <v>5</v>
      </c>
      <c r="B172" t="n">
        <v>95</v>
      </c>
      <c r="C172" t="inlineStr">
        <is>
          <t xml:space="preserve">CONCLUIDO	</t>
        </is>
      </c>
      <c r="D172" t="n">
        <v>0.6473</v>
      </c>
      <c r="E172" t="n">
        <v>154.49</v>
      </c>
      <c r="F172" t="n">
        <v>143.79</v>
      </c>
      <c r="G172" t="n">
        <v>39.04</v>
      </c>
      <c r="H172" t="n">
        <v>0.55</v>
      </c>
      <c r="I172" t="n">
        <v>221</v>
      </c>
      <c r="J172" t="n">
        <v>193.32</v>
      </c>
      <c r="K172" t="n">
        <v>53.44</v>
      </c>
      <c r="L172" t="n">
        <v>6</v>
      </c>
      <c r="M172" t="n">
        <v>219</v>
      </c>
      <c r="N172" t="n">
        <v>38.89</v>
      </c>
      <c r="O172" t="n">
        <v>24076.95</v>
      </c>
      <c r="P172" t="n">
        <v>1833.38</v>
      </c>
      <c r="Q172" t="n">
        <v>5881.61</v>
      </c>
      <c r="R172" t="n">
        <v>584.6</v>
      </c>
      <c r="S172" t="n">
        <v>228.93</v>
      </c>
      <c r="T172" t="n">
        <v>170633.5</v>
      </c>
      <c r="U172" t="n">
        <v>0.39</v>
      </c>
      <c r="V172" t="n">
        <v>0.85</v>
      </c>
      <c r="W172" t="n">
        <v>18.93</v>
      </c>
      <c r="X172" t="n">
        <v>10.13</v>
      </c>
      <c r="Y172" t="n">
        <v>0.5</v>
      </c>
      <c r="Z172" t="n">
        <v>10</v>
      </c>
    </row>
    <row r="173">
      <c r="A173" t="n">
        <v>6</v>
      </c>
      <c r="B173" t="n">
        <v>95</v>
      </c>
      <c r="C173" t="inlineStr">
        <is>
          <t xml:space="preserve">CONCLUIDO	</t>
        </is>
      </c>
      <c r="D173" t="n">
        <v>0.6601</v>
      </c>
      <c r="E173" t="n">
        <v>151.49</v>
      </c>
      <c r="F173" t="n">
        <v>142.13</v>
      </c>
      <c r="G173" t="n">
        <v>46.1</v>
      </c>
      <c r="H173" t="n">
        <v>0.64</v>
      </c>
      <c r="I173" t="n">
        <v>185</v>
      </c>
      <c r="J173" t="n">
        <v>194.86</v>
      </c>
      <c r="K173" t="n">
        <v>53.44</v>
      </c>
      <c r="L173" t="n">
        <v>7</v>
      </c>
      <c r="M173" t="n">
        <v>183</v>
      </c>
      <c r="N173" t="n">
        <v>39.43</v>
      </c>
      <c r="O173" t="n">
        <v>24267.28</v>
      </c>
      <c r="P173" t="n">
        <v>1789.28</v>
      </c>
      <c r="Q173" t="n">
        <v>5881.69</v>
      </c>
      <c r="R173" t="n">
        <v>529.15</v>
      </c>
      <c r="S173" t="n">
        <v>228.93</v>
      </c>
      <c r="T173" t="n">
        <v>143092</v>
      </c>
      <c r="U173" t="n">
        <v>0.43</v>
      </c>
      <c r="V173" t="n">
        <v>0.86</v>
      </c>
      <c r="W173" t="n">
        <v>18.84</v>
      </c>
      <c r="X173" t="n">
        <v>8.470000000000001</v>
      </c>
      <c r="Y173" t="n">
        <v>0.5</v>
      </c>
      <c r="Z173" t="n">
        <v>10</v>
      </c>
    </row>
    <row r="174">
      <c r="A174" t="n">
        <v>7</v>
      </c>
      <c r="B174" t="n">
        <v>95</v>
      </c>
      <c r="C174" t="inlineStr">
        <is>
          <t xml:space="preserve">CONCLUIDO	</t>
        </is>
      </c>
      <c r="D174" t="n">
        <v>0.6701</v>
      </c>
      <c r="E174" t="n">
        <v>149.24</v>
      </c>
      <c r="F174" t="n">
        <v>140.89</v>
      </c>
      <c r="G174" t="n">
        <v>53.5</v>
      </c>
      <c r="H174" t="n">
        <v>0.72</v>
      </c>
      <c r="I174" t="n">
        <v>158</v>
      </c>
      <c r="J174" t="n">
        <v>196.41</v>
      </c>
      <c r="K174" t="n">
        <v>53.44</v>
      </c>
      <c r="L174" t="n">
        <v>8</v>
      </c>
      <c r="M174" t="n">
        <v>156</v>
      </c>
      <c r="N174" t="n">
        <v>39.98</v>
      </c>
      <c r="O174" t="n">
        <v>24458.36</v>
      </c>
      <c r="P174" t="n">
        <v>1748.3</v>
      </c>
      <c r="Q174" t="n">
        <v>5881.57</v>
      </c>
      <c r="R174" t="n">
        <v>486.78</v>
      </c>
      <c r="S174" t="n">
        <v>228.93</v>
      </c>
      <c r="T174" t="n">
        <v>122042.17</v>
      </c>
      <c r="U174" t="n">
        <v>0.47</v>
      </c>
      <c r="V174" t="n">
        <v>0.87</v>
      </c>
      <c r="W174" t="n">
        <v>18.81</v>
      </c>
      <c r="X174" t="n">
        <v>7.23</v>
      </c>
      <c r="Y174" t="n">
        <v>0.5</v>
      </c>
      <c r="Z174" t="n">
        <v>10</v>
      </c>
    </row>
    <row r="175">
      <c r="A175" t="n">
        <v>8</v>
      </c>
      <c r="B175" t="n">
        <v>95</v>
      </c>
      <c r="C175" t="inlineStr">
        <is>
          <t xml:space="preserve">CONCLUIDO	</t>
        </is>
      </c>
      <c r="D175" t="n">
        <v>0.6777</v>
      </c>
      <c r="E175" t="n">
        <v>147.56</v>
      </c>
      <c r="F175" t="n">
        <v>139.96</v>
      </c>
      <c r="G175" t="n">
        <v>60.85</v>
      </c>
      <c r="H175" t="n">
        <v>0.8100000000000001</v>
      </c>
      <c r="I175" t="n">
        <v>138</v>
      </c>
      <c r="J175" t="n">
        <v>197.97</v>
      </c>
      <c r="K175" t="n">
        <v>53.44</v>
      </c>
      <c r="L175" t="n">
        <v>9</v>
      </c>
      <c r="M175" t="n">
        <v>136</v>
      </c>
      <c r="N175" t="n">
        <v>40.53</v>
      </c>
      <c r="O175" t="n">
        <v>24650.18</v>
      </c>
      <c r="P175" t="n">
        <v>1710.75</v>
      </c>
      <c r="Q175" t="n">
        <v>5881.59</v>
      </c>
      <c r="R175" t="n">
        <v>455.03</v>
      </c>
      <c r="S175" t="n">
        <v>228.93</v>
      </c>
      <c r="T175" t="n">
        <v>106262.76</v>
      </c>
      <c r="U175" t="n">
        <v>0.5</v>
      </c>
      <c r="V175" t="n">
        <v>0.88</v>
      </c>
      <c r="W175" t="n">
        <v>18.78</v>
      </c>
      <c r="X175" t="n">
        <v>6.3</v>
      </c>
      <c r="Y175" t="n">
        <v>0.5</v>
      </c>
      <c r="Z175" t="n">
        <v>10</v>
      </c>
    </row>
    <row r="176">
      <c r="A176" t="n">
        <v>9</v>
      </c>
      <c r="B176" t="n">
        <v>95</v>
      </c>
      <c r="C176" t="inlineStr">
        <is>
          <t xml:space="preserve">CONCLUIDO	</t>
        </is>
      </c>
      <c r="D176" t="n">
        <v>0.6839</v>
      </c>
      <c r="E176" t="n">
        <v>146.22</v>
      </c>
      <c r="F176" t="n">
        <v>139.21</v>
      </c>
      <c r="G176" t="n">
        <v>68.45999999999999</v>
      </c>
      <c r="H176" t="n">
        <v>0.89</v>
      </c>
      <c r="I176" t="n">
        <v>122</v>
      </c>
      <c r="J176" t="n">
        <v>199.53</v>
      </c>
      <c r="K176" t="n">
        <v>53.44</v>
      </c>
      <c r="L176" t="n">
        <v>10</v>
      </c>
      <c r="M176" t="n">
        <v>120</v>
      </c>
      <c r="N176" t="n">
        <v>41.1</v>
      </c>
      <c r="O176" t="n">
        <v>24842.77</v>
      </c>
      <c r="P176" t="n">
        <v>1678.55</v>
      </c>
      <c r="Q176" t="n">
        <v>5881.49</v>
      </c>
      <c r="R176" t="n">
        <v>429.49</v>
      </c>
      <c r="S176" t="n">
        <v>228.93</v>
      </c>
      <c r="T176" t="n">
        <v>93574.08</v>
      </c>
      <c r="U176" t="n">
        <v>0.53</v>
      </c>
      <c r="V176" t="n">
        <v>0.88</v>
      </c>
      <c r="W176" t="n">
        <v>18.76</v>
      </c>
      <c r="X176" t="n">
        <v>5.55</v>
      </c>
      <c r="Y176" t="n">
        <v>0.5</v>
      </c>
      <c r="Z176" t="n">
        <v>10</v>
      </c>
    </row>
    <row r="177">
      <c r="A177" t="n">
        <v>10</v>
      </c>
      <c r="B177" t="n">
        <v>95</v>
      </c>
      <c r="C177" t="inlineStr">
        <is>
          <t xml:space="preserve">CONCLUIDO	</t>
        </is>
      </c>
      <c r="D177" t="n">
        <v>0.6897</v>
      </c>
      <c r="E177" t="n">
        <v>145</v>
      </c>
      <c r="F177" t="n">
        <v>138.51</v>
      </c>
      <c r="G177" t="n">
        <v>76.95</v>
      </c>
      <c r="H177" t="n">
        <v>0.97</v>
      </c>
      <c r="I177" t="n">
        <v>108</v>
      </c>
      <c r="J177" t="n">
        <v>201.1</v>
      </c>
      <c r="K177" t="n">
        <v>53.44</v>
      </c>
      <c r="L177" t="n">
        <v>11</v>
      </c>
      <c r="M177" t="n">
        <v>106</v>
      </c>
      <c r="N177" t="n">
        <v>41.66</v>
      </c>
      <c r="O177" t="n">
        <v>25036.12</v>
      </c>
      <c r="P177" t="n">
        <v>1643.39</v>
      </c>
      <c r="Q177" t="n">
        <v>5881.66</v>
      </c>
      <c r="R177" t="n">
        <v>405.81</v>
      </c>
      <c r="S177" t="n">
        <v>228.93</v>
      </c>
      <c r="T177" t="n">
        <v>81803.42</v>
      </c>
      <c r="U177" t="n">
        <v>0.5600000000000001</v>
      </c>
      <c r="V177" t="n">
        <v>0.88</v>
      </c>
      <c r="W177" t="n">
        <v>18.74</v>
      </c>
      <c r="X177" t="n">
        <v>4.85</v>
      </c>
      <c r="Y177" t="n">
        <v>0.5</v>
      </c>
      <c r="Z177" t="n">
        <v>10</v>
      </c>
    </row>
    <row r="178">
      <c r="A178" t="n">
        <v>11</v>
      </c>
      <c r="B178" t="n">
        <v>95</v>
      </c>
      <c r="C178" t="inlineStr">
        <is>
          <t xml:space="preserve">CONCLUIDO	</t>
        </is>
      </c>
      <c r="D178" t="n">
        <v>0.6933</v>
      </c>
      <c r="E178" t="n">
        <v>144.25</v>
      </c>
      <c r="F178" t="n">
        <v>138.13</v>
      </c>
      <c r="G178" t="n">
        <v>84.56999999999999</v>
      </c>
      <c r="H178" t="n">
        <v>1.05</v>
      </c>
      <c r="I178" t="n">
        <v>98</v>
      </c>
      <c r="J178" t="n">
        <v>202.67</v>
      </c>
      <c r="K178" t="n">
        <v>53.44</v>
      </c>
      <c r="L178" t="n">
        <v>12</v>
      </c>
      <c r="M178" t="n">
        <v>96</v>
      </c>
      <c r="N178" t="n">
        <v>42.24</v>
      </c>
      <c r="O178" t="n">
        <v>25230.25</v>
      </c>
      <c r="P178" t="n">
        <v>1613.96</v>
      </c>
      <c r="Q178" t="n">
        <v>5881.61</v>
      </c>
      <c r="R178" t="n">
        <v>393.49</v>
      </c>
      <c r="S178" t="n">
        <v>228.93</v>
      </c>
      <c r="T178" t="n">
        <v>75696.25999999999</v>
      </c>
      <c r="U178" t="n">
        <v>0.58</v>
      </c>
      <c r="V178" t="n">
        <v>0.89</v>
      </c>
      <c r="W178" t="n">
        <v>18.71</v>
      </c>
      <c r="X178" t="n">
        <v>4.47</v>
      </c>
      <c r="Y178" t="n">
        <v>0.5</v>
      </c>
      <c r="Z178" t="n">
        <v>10</v>
      </c>
    </row>
    <row r="179">
      <c r="A179" t="n">
        <v>12</v>
      </c>
      <c r="B179" t="n">
        <v>95</v>
      </c>
      <c r="C179" t="inlineStr">
        <is>
          <t xml:space="preserve">CONCLUIDO	</t>
        </is>
      </c>
      <c r="D179" t="n">
        <v>0.6974</v>
      </c>
      <c r="E179" t="n">
        <v>143.38</v>
      </c>
      <c r="F179" t="n">
        <v>137.64</v>
      </c>
      <c r="G179" t="n">
        <v>93.84</v>
      </c>
      <c r="H179" t="n">
        <v>1.13</v>
      </c>
      <c r="I179" t="n">
        <v>88</v>
      </c>
      <c r="J179" t="n">
        <v>204.25</v>
      </c>
      <c r="K179" t="n">
        <v>53.44</v>
      </c>
      <c r="L179" t="n">
        <v>13</v>
      </c>
      <c r="M179" t="n">
        <v>86</v>
      </c>
      <c r="N179" t="n">
        <v>42.82</v>
      </c>
      <c r="O179" t="n">
        <v>25425.3</v>
      </c>
      <c r="P179" t="n">
        <v>1577.55</v>
      </c>
      <c r="Q179" t="n">
        <v>5881.56</v>
      </c>
      <c r="R179" t="n">
        <v>376.74</v>
      </c>
      <c r="S179" t="n">
        <v>228.93</v>
      </c>
      <c r="T179" t="n">
        <v>67371.74000000001</v>
      </c>
      <c r="U179" t="n">
        <v>0.61</v>
      </c>
      <c r="V179" t="n">
        <v>0.89</v>
      </c>
      <c r="W179" t="n">
        <v>18.7</v>
      </c>
      <c r="X179" t="n">
        <v>3.98</v>
      </c>
      <c r="Y179" t="n">
        <v>0.5</v>
      </c>
      <c r="Z179" t="n">
        <v>10</v>
      </c>
    </row>
    <row r="180">
      <c r="A180" t="n">
        <v>13</v>
      </c>
      <c r="B180" t="n">
        <v>95</v>
      </c>
      <c r="C180" t="inlineStr">
        <is>
          <t xml:space="preserve">CONCLUIDO	</t>
        </is>
      </c>
      <c r="D180" t="n">
        <v>0.7000999999999999</v>
      </c>
      <c r="E180" t="n">
        <v>142.83</v>
      </c>
      <c r="F180" t="n">
        <v>137.35</v>
      </c>
      <c r="G180" t="n">
        <v>101.74</v>
      </c>
      <c r="H180" t="n">
        <v>1.21</v>
      </c>
      <c r="I180" t="n">
        <v>81</v>
      </c>
      <c r="J180" t="n">
        <v>205.84</v>
      </c>
      <c r="K180" t="n">
        <v>53.44</v>
      </c>
      <c r="L180" t="n">
        <v>14</v>
      </c>
      <c r="M180" t="n">
        <v>79</v>
      </c>
      <c r="N180" t="n">
        <v>43.4</v>
      </c>
      <c r="O180" t="n">
        <v>25621.03</v>
      </c>
      <c r="P180" t="n">
        <v>1546.29</v>
      </c>
      <c r="Q180" t="n">
        <v>5881.5</v>
      </c>
      <c r="R180" t="n">
        <v>366.94</v>
      </c>
      <c r="S180" t="n">
        <v>228.93</v>
      </c>
      <c r="T180" t="n">
        <v>62505.8</v>
      </c>
      <c r="U180" t="n">
        <v>0.62</v>
      </c>
      <c r="V180" t="n">
        <v>0.89</v>
      </c>
      <c r="W180" t="n">
        <v>18.69</v>
      </c>
      <c r="X180" t="n">
        <v>3.69</v>
      </c>
      <c r="Y180" t="n">
        <v>0.5</v>
      </c>
      <c r="Z180" t="n">
        <v>10</v>
      </c>
    </row>
    <row r="181">
      <c r="A181" t="n">
        <v>14</v>
      </c>
      <c r="B181" t="n">
        <v>95</v>
      </c>
      <c r="C181" t="inlineStr">
        <is>
          <t xml:space="preserve">CONCLUIDO	</t>
        </is>
      </c>
      <c r="D181" t="n">
        <v>0.7036</v>
      </c>
      <c r="E181" t="n">
        <v>142.13</v>
      </c>
      <c r="F181" t="n">
        <v>136.95</v>
      </c>
      <c r="G181" t="n">
        <v>112.56</v>
      </c>
      <c r="H181" t="n">
        <v>1.28</v>
      </c>
      <c r="I181" t="n">
        <v>73</v>
      </c>
      <c r="J181" t="n">
        <v>207.43</v>
      </c>
      <c r="K181" t="n">
        <v>53.44</v>
      </c>
      <c r="L181" t="n">
        <v>15</v>
      </c>
      <c r="M181" t="n">
        <v>70</v>
      </c>
      <c r="N181" t="n">
        <v>44</v>
      </c>
      <c r="O181" t="n">
        <v>25817.56</v>
      </c>
      <c r="P181" t="n">
        <v>1508.2</v>
      </c>
      <c r="Q181" t="n">
        <v>5881.51</v>
      </c>
      <c r="R181" t="n">
        <v>353.23</v>
      </c>
      <c r="S181" t="n">
        <v>228.93</v>
      </c>
      <c r="T181" t="n">
        <v>55687.97</v>
      </c>
      <c r="U181" t="n">
        <v>0.65</v>
      </c>
      <c r="V181" t="n">
        <v>0.89</v>
      </c>
      <c r="W181" t="n">
        <v>18.67</v>
      </c>
      <c r="X181" t="n">
        <v>3.29</v>
      </c>
      <c r="Y181" t="n">
        <v>0.5</v>
      </c>
      <c r="Z181" t="n">
        <v>10</v>
      </c>
    </row>
    <row r="182">
      <c r="A182" t="n">
        <v>15</v>
      </c>
      <c r="B182" t="n">
        <v>95</v>
      </c>
      <c r="C182" t="inlineStr">
        <is>
          <t xml:space="preserve">CONCLUIDO	</t>
        </is>
      </c>
      <c r="D182" t="n">
        <v>0.7055</v>
      </c>
      <c r="E182" t="n">
        <v>141.74</v>
      </c>
      <c r="F182" t="n">
        <v>136.74</v>
      </c>
      <c r="G182" t="n">
        <v>120.65</v>
      </c>
      <c r="H182" t="n">
        <v>1.36</v>
      </c>
      <c r="I182" t="n">
        <v>68</v>
      </c>
      <c r="J182" t="n">
        <v>209.03</v>
      </c>
      <c r="K182" t="n">
        <v>53.44</v>
      </c>
      <c r="L182" t="n">
        <v>16</v>
      </c>
      <c r="M182" t="n">
        <v>52</v>
      </c>
      <c r="N182" t="n">
        <v>44.6</v>
      </c>
      <c r="O182" t="n">
        <v>26014.91</v>
      </c>
      <c r="P182" t="n">
        <v>1482.02</v>
      </c>
      <c r="Q182" t="n">
        <v>5881.61</v>
      </c>
      <c r="R182" t="n">
        <v>345.93</v>
      </c>
      <c r="S182" t="n">
        <v>228.93</v>
      </c>
      <c r="T182" t="n">
        <v>52063.11</v>
      </c>
      <c r="U182" t="n">
        <v>0.66</v>
      </c>
      <c r="V182" t="n">
        <v>0.9</v>
      </c>
      <c r="W182" t="n">
        <v>18.67</v>
      </c>
      <c r="X182" t="n">
        <v>3.08</v>
      </c>
      <c r="Y182" t="n">
        <v>0.5</v>
      </c>
      <c r="Z182" t="n">
        <v>10</v>
      </c>
    </row>
    <row r="183">
      <c r="A183" t="n">
        <v>16</v>
      </c>
      <c r="B183" t="n">
        <v>95</v>
      </c>
      <c r="C183" t="inlineStr">
        <is>
          <t xml:space="preserve">CONCLUIDO	</t>
        </is>
      </c>
      <c r="D183" t="n">
        <v>0.7065</v>
      </c>
      <c r="E183" t="n">
        <v>141.54</v>
      </c>
      <c r="F183" t="n">
        <v>136.65</v>
      </c>
      <c r="G183" t="n">
        <v>126.14</v>
      </c>
      <c r="H183" t="n">
        <v>1.43</v>
      </c>
      <c r="I183" t="n">
        <v>65</v>
      </c>
      <c r="J183" t="n">
        <v>210.64</v>
      </c>
      <c r="K183" t="n">
        <v>53.44</v>
      </c>
      <c r="L183" t="n">
        <v>17</v>
      </c>
      <c r="M183" t="n">
        <v>19</v>
      </c>
      <c r="N183" t="n">
        <v>45.21</v>
      </c>
      <c r="O183" t="n">
        <v>26213.09</v>
      </c>
      <c r="P183" t="n">
        <v>1460.27</v>
      </c>
      <c r="Q183" t="n">
        <v>5881.48</v>
      </c>
      <c r="R183" t="n">
        <v>341</v>
      </c>
      <c r="S183" t="n">
        <v>228.93</v>
      </c>
      <c r="T183" t="n">
        <v>49616.42</v>
      </c>
      <c r="U183" t="n">
        <v>0.67</v>
      </c>
      <c r="V183" t="n">
        <v>0.9</v>
      </c>
      <c r="W183" t="n">
        <v>18.73</v>
      </c>
      <c r="X183" t="n">
        <v>2.99</v>
      </c>
      <c r="Y183" t="n">
        <v>0.5</v>
      </c>
      <c r="Z183" t="n">
        <v>10</v>
      </c>
    </row>
    <row r="184">
      <c r="A184" t="n">
        <v>17</v>
      </c>
      <c r="B184" t="n">
        <v>95</v>
      </c>
      <c r="C184" t="inlineStr">
        <is>
          <t xml:space="preserve">CONCLUIDO	</t>
        </is>
      </c>
      <c r="D184" t="n">
        <v>0.7069</v>
      </c>
      <c r="E184" t="n">
        <v>141.47</v>
      </c>
      <c r="F184" t="n">
        <v>136.62</v>
      </c>
      <c r="G184" t="n">
        <v>128.08</v>
      </c>
      <c r="H184" t="n">
        <v>1.51</v>
      </c>
      <c r="I184" t="n">
        <v>64</v>
      </c>
      <c r="J184" t="n">
        <v>212.25</v>
      </c>
      <c r="K184" t="n">
        <v>53.44</v>
      </c>
      <c r="L184" t="n">
        <v>18</v>
      </c>
      <c r="M184" t="n">
        <v>6</v>
      </c>
      <c r="N184" t="n">
        <v>45.82</v>
      </c>
      <c r="O184" t="n">
        <v>26412.11</v>
      </c>
      <c r="P184" t="n">
        <v>1464.92</v>
      </c>
      <c r="Q184" t="n">
        <v>5881.53</v>
      </c>
      <c r="R184" t="n">
        <v>339.75</v>
      </c>
      <c r="S184" t="n">
        <v>228.93</v>
      </c>
      <c r="T184" t="n">
        <v>48992.88</v>
      </c>
      <c r="U184" t="n">
        <v>0.67</v>
      </c>
      <c r="V184" t="n">
        <v>0.9</v>
      </c>
      <c r="W184" t="n">
        <v>18.73</v>
      </c>
      <c r="X184" t="n">
        <v>2.96</v>
      </c>
      <c r="Y184" t="n">
        <v>0.5</v>
      </c>
      <c r="Z184" t="n">
        <v>10</v>
      </c>
    </row>
    <row r="185">
      <c r="A185" t="n">
        <v>18</v>
      </c>
      <c r="B185" t="n">
        <v>95</v>
      </c>
      <c r="C185" t="inlineStr">
        <is>
          <t xml:space="preserve">CONCLUIDO	</t>
        </is>
      </c>
      <c r="D185" t="n">
        <v>0.7073</v>
      </c>
      <c r="E185" t="n">
        <v>141.39</v>
      </c>
      <c r="F185" t="n">
        <v>136.58</v>
      </c>
      <c r="G185" t="n">
        <v>130.07</v>
      </c>
      <c r="H185" t="n">
        <v>1.58</v>
      </c>
      <c r="I185" t="n">
        <v>63</v>
      </c>
      <c r="J185" t="n">
        <v>213.87</v>
      </c>
      <c r="K185" t="n">
        <v>53.44</v>
      </c>
      <c r="L185" t="n">
        <v>19</v>
      </c>
      <c r="M185" t="n">
        <v>1</v>
      </c>
      <c r="N185" t="n">
        <v>46.44</v>
      </c>
      <c r="O185" t="n">
        <v>26611.98</v>
      </c>
      <c r="P185" t="n">
        <v>1471.37</v>
      </c>
      <c r="Q185" t="n">
        <v>5881.49</v>
      </c>
      <c r="R185" t="n">
        <v>338.19</v>
      </c>
      <c r="S185" t="n">
        <v>228.93</v>
      </c>
      <c r="T185" t="n">
        <v>48222.34</v>
      </c>
      <c r="U185" t="n">
        <v>0.68</v>
      </c>
      <c r="V185" t="n">
        <v>0.9</v>
      </c>
      <c r="W185" t="n">
        <v>18.73</v>
      </c>
      <c r="X185" t="n">
        <v>2.92</v>
      </c>
      <c r="Y185" t="n">
        <v>0.5</v>
      </c>
      <c r="Z185" t="n">
        <v>10</v>
      </c>
    </row>
    <row r="186">
      <c r="A186" t="n">
        <v>19</v>
      </c>
      <c r="B186" t="n">
        <v>95</v>
      </c>
      <c r="C186" t="inlineStr">
        <is>
          <t xml:space="preserve">CONCLUIDO	</t>
        </is>
      </c>
      <c r="D186" t="n">
        <v>0.7073</v>
      </c>
      <c r="E186" t="n">
        <v>141.38</v>
      </c>
      <c r="F186" t="n">
        <v>136.57</v>
      </c>
      <c r="G186" t="n">
        <v>130.07</v>
      </c>
      <c r="H186" t="n">
        <v>1.65</v>
      </c>
      <c r="I186" t="n">
        <v>63</v>
      </c>
      <c r="J186" t="n">
        <v>215.5</v>
      </c>
      <c r="K186" t="n">
        <v>53.44</v>
      </c>
      <c r="L186" t="n">
        <v>20</v>
      </c>
      <c r="M186" t="n">
        <v>0</v>
      </c>
      <c r="N186" t="n">
        <v>47.07</v>
      </c>
      <c r="O186" t="n">
        <v>26812.71</v>
      </c>
      <c r="P186" t="n">
        <v>1481.88</v>
      </c>
      <c r="Q186" t="n">
        <v>5881.49</v>
      </c>
      <c r="R186" t="n">
        <v>338.16</v>
      </c>
      <c r="S186" t="n">
        <v>228.93</v>
      </c>
      <c r="T186" t="n">
        <v>48206.84</v>
      </c>
      <c r="U186" t="n">
        <v>0.68</v>
      </c>
      <c r="V186" t="n">
        <v>0.9</v>
      </c>
      <c r="W186" t="n">
        <v>18.73</v>
      </c>
      <c r="X186" t="n">
        <v>2.91</v>
      </c>
      <c r="Y186" t="n">
        <v>0.5</v>
      </c>
      <c r="Z186" t="n">
        <v>10</v>
      </c>
    </row>
    <row r="187">
      <c r="A187" t="n">
        <v>0</v>
      </c>
      <c r="B187" t="n">
        <v>55</v>
      </c>
      <c r="C187" t="inlineStr">
        <is>
          <t xml:space="preserve">CONCLUIDO	</t>
        </is>
      </c>
      <c r="D187" t="n">
        <v>0.4113</v>
      </c>
      <c r="E187" t="n">
        <v>243.13</v>
      </c>
      <c r="F187" t="n">
        <v>205.6</v>
      </c>
      <c r="G187" t="n">
        <v>8.31</v>
      </c>
      <c r="H187" t="n">
        <v>0.15</v>
      </c>
      <c r="I187" t="n">
        <v>1484</v>
      </c>
      <c r="J187" t="n">
        <v>116.05</v>
      </c>
      <c r="K187" t="n">
        <v>43.4</v>
      </c>
      <c r="L187" t="n">
        <v>1</v>
      </c>
      <c r="M187" t="n">
        <v>1482</v>
      </c>
      <c r="N187" t="n">
        <v>16.65</v>
      </c>
      <c r="O187" t="n">
        <v>14546.17</v>
      </c>
      <c r="P187" t="n">
        <v>2032.13</v>
      </c>
      <c r="Q187" t="n">
        <v>5882.93</v>
      </c>
      <c r="R187" t="n">
        <v>2685.62</v>
      </c>
      <c r="S187" t="n">
        <v>228.93</v>
      </c>
      <c r="T187" t="n">
        <v>1214831.88</v>
      </c>
      <c r="U187" t="n">
        <v>0.09</v>
      </c>
      <c r="V187" t="n">
        <v>0.6</v>
      </c>
      <c r="W187" t="n">
        <v>20.93</v>
      </c>
      <c r="X187" t="n">
        <v>71.91</v>
      </c>
      <c r="Y187" t="n">
        <v>0.5</v>
      </c>
      <c r="Z187" t="n">
        <v>10</v>
      </c>
    </row>
    <row r="188">
      <c r="A188" t="n">
        <v>1</v>
      </c>
      <c r="B188" t="n">
        <v>55</v>
      </c>
      <c r="C188" t="inlineStr">
        <is>
          <t xml:space="preserve">CONCLUIDO	</t>
        </is>
      </c>
      <c r="D188" t="n">
        <v>0.5721000000000001</v>
      </c>
      <c r="E188" t="n">
        <v>174.79</v>
      </c>
      <c r="F188" t="n">
        <v>159.47</v>
      </c>
      <c r="G188" t="n">
        <v>17.27</v>
      </c>
      <c r="H188" t="n">
        <v>0.3</v>
      </c>
      <c r="I188" t="n">
        <v>554</v>
      </c>
      <c r="J188" t="n">
        <v>117.34</v>
      </c>
      <c r="K188" t="n">
        <v>43.4</v>
      </c>
      <c r="L188" t="n">
        <v>2</v>
      </c>
      <c r="M188" t="n">
        <v>552</v>
      </c>
      <c r="N188" t="n">
        <v>16.94</v>
      </c>
      <c r="O188" t="n">
        <v>14705.49</v>
      </c>
      <c r="P188" t="n">
        <v>1533.07</v>
      </c>
      <c r="Q188" t="n">
        <v>5881.97</v>
      </c>
      <c r="R188" t="n">
        <v>1116.05</v>
      </c>
      <c r="S188" t="n">
        <v>228.93</v>
      </c>
      <c r="T188" t="n">
        <v>434695.82</v>
      </c>
      <c r="U188" t="n">
        <v>0.21</v>
      </c>
      <c r="V188" t="n">
        <v>0.77</v>
      </c>
      <c r="W188" t="n">
        <v>19.46</v>
      </c>
      <c r="X188" t="n">
        <v>25.8</v>
      </c>
      <c r="Y188" t="n">
        <v>0.5</v>
      </c>
      <c r="Z188" t="n">
        <v>10</v>
      </c>
    </row>
    <row r="189">
      <c r="A189" t="n">
        <v>2</v>
      </c>
      <c r="B189" t="n">
        <v>55</v>
      </c>
      <c r="C189" t="inlineStr">
        <is>
          <t xml:space="preserve">CONCLUIDO	</t>
        </is>
      </c>
      <c r="D189" t="n">
        <v>0.6283</v>
      </c>
      <c r="E189" t="n">
        <v>159.15</v>
      </c>
      <c r="F189" t="n">
        <v>149.08</v>
      </c>
      <c r="G189" t="n">
        <v>26.78</v>
      </c>
      <c r="H189" t="n">
        <v>0.45</v>
      </c>
      <c r="I189" t="n">
        <v>334</v>
      </c>
      <c r="J189" t="n">
        <v>118.63</v>
      </c>
      <c r="K189" t="n">
        <v>43.4</v>
      </c>
      <c r="L189" t="n">
        <v>3</v>
      </c>
      <c r="M189" t="n">
        <v>332</v>
      </c>
      <c r="N189" t="n">
        <v>17.23</v>
      </c>
      <c r="O189" t="n">
        <v>14865.24</v>
      </c>
      <c r="P189" t="n">
        <v>1388.96</v>
      </c>
      <c r="Q189" t="n">
        <v>5881.89</v>
      </c>
      <c r="R189" t="n">
        <v>763.53</v>
      </c>
      <c r="S189" t="n">
        <v>228.93</v>
      </c>
      <c r="T189" t="n">
        <v>259535.26</v>
      </c>
      <c r="U189" t="n">
        <v>0.3</v>
      </c>
      <c r="V189" t="n">
        <v>0.82</v>
      </c>
      <c r="W189" t="n">
        <v>19.12</v>
      </c>
      <c r="X189" t="n">
        <v>15.42</v>
      </c>
      <c r="Y189" t="n">
        <v>0.5</v>
      </c>
      <c r="Z189" t="n">
        <v>10</v>
      </c>
    </row>
    <row r="190">
      <c r="A190" t="n">
        <v>3</v>
      </c>
      <c r="B190" t="n">
        <v>55</v>
      </c>
      <c r="C190" t="inlineStr">
        <is>
          <t xml:space="preserve">CONCLUIDO	</t>
        </is>
      </c>
      <c r="D190" t="n">
        <v>0.6573</v>
      </c>
      <c r="E190" t="n">
        <v>152.13</v>
      </c>
      <c r="F190" t="n">
        <v>144.43</v>
      </c>
      <c r="G190" t="n">
        <v>36.88</v>
      </c>
      <c r="H190" t="n">
        <v>0.59</v>
      </c>
      <c r="I190" t="n">
        <v>235</v>
      </c>
      <c r="J190" t="n">
        <v>119.93</v>
      </c>
      <c r="K190" t="n">
        <v>43.4</v>
      </c>
      <c r="L190" t="n">
        <v>4</v>
      </c>
      <c r="M190" t="n">
        <v>233</v>
      </c>
      <c r="N190" t="n">
        <v>17.53</v>
      </c>
      <c r="O190" t="n">
        <v>15025.44</v>
      </c>
      <c r="P190" t="n">
        <v>1303.16</v>
      </c>
      <c r="Q190" t="n">
        <v>5881.74</v>
      </c>
      <c r="R190" t="n">
        <v>606.61</v>
      </c>
      <c r="S190" t="n">
        <v>228.93</v>
      </c>
      <c r="T190" t="n">
        <v>181568.51</v>
      </c>
      <c r="U190" t="n">
        <v>0.38</v>
      </c>
      <c r="V190" t="n">
        <v>0.85</v>
      </c>
      <c r="W190" t="n">
        <v>18.94</v>
      </c>
      <c r="X190" t="n">
        <v>10.77</v>
      </c>
      <c r="Y190" t="n">
        <v>0.5</v>
      </c>
      <c r="Z190" t="n">
        <v>10</v>
      </c>
    </row>
    <row r="191">
      <c r="A191" t="n">
        <v>4</v>
      </c>
      <c r="B191" t="n">
        <v>55</v>
      </c>
      <c r="C191" t="inlineStr">
        <is>
          <t xml:space="preserve">CONCLUIDO	</t>
        </is>
      </c>
      <c r="D191" t="n">
        <v>0.675</v>
      </c>
      <c r="E191" t="n">
        <v>148.15</v>
      </c>
      <c r="F191" t="n">
        <v>141.81</v>
      </c>
      <c r="G191" t="n">
        <v>47.8</v>
      </c>
      <c r="H191" t="n">
        <v>0.73</v>
      </c>
      <c r="I191" t="n">
        <v>178</v>
      </c>
      <c r="J191" t="n">
        <v>121.23</v>
      </c>
      <c r="K191" t="n">
        <v>43.4</v>
      </c>
      <c r="L191" t="n">
        <v>5</v>
      </c>
      <c r="M191" t="n">
        <v>176</v>
      </c>
      <c r="N191" t="n">
        <v>17.83</v>
      </c>
      <c r="O191" t="n">
        <v>15186.08</v>
      </c>
      <c r="P191" t="n">
        <v>1230.78</v>
      </c>
      <c r="Q191" t="n">
        <v>5881.7</v>
      </c>
      <c r="R191" t="n">
        <v>518.84</v>
      </c>
      <c r="S191" t="n">
        <v>228.93</v>
      </c>
      <c r="T191" t="n">
        <v>137972.39</v>
      </c>
      <c r="U191" t="n">
        <v>0.44</v>
      </c>
      <c r="V191" t="n">
        <v>0.86</v>
      </c>
      <c r="W191" t="n">
        <v>18.82</v>
      </c>
      <c r="X191" t="n">
        <v>8.15</v>
      </c>
      <c r="Y191" t="n">
        <v>0.5</v>
      </c>
      <c r="Z191" t="n">
        <v>10</v>
      </c>
    </row>
    <row r="192">
      <c r="A192" t="n">
        <v>5</v>
      </c>
      <c r="B192" t="n">
        <v>55</v>
      </c>
      <c r="C192" t="inlineStr">
        <is>
          <t xml:space="preserve">CONCLUIDO	</t>
        </is>
      </c>
      <c r="D192" t="n">
        <v>0.6870000000000001</v>
      </c>
      <c r="E192" t="n">
        <v>145.56</v>
      </c>
      <c r="F192" t="n">
        <v>140.11</v>
      </c>
      <c r="G192" t="n">
        <v>59.62</v>
      </c>
      <c r="H192" t="n">
        <v>0.86</v>
      </c>
      <c r="I192" t="n">
        <v>141</v>
      </c>
      <c r="J192" t="n">
        <v>122.54</v>
      </c>
      <c r="K192" t="n">
        <v>43.4</v>
      </c>
      <c r="L192" t="n">
        <v>6</v>
      </c>
      <c r="M192" t="n">
        <v>139</v>
      </c>
      <c r="N192" t="n">
        <v>18.14</v>
      </c>
      <c r="O192" t="n">
        <v>15347.16</v>
      </c>
      <c r="P192" t="n">
        <v>1166.17</v>
      </c>
      <c r="Q192" t="n">
        <v>5881.61</v>
      </c>
      <c r="R192" t="n">
        <v>459.46</v>
      </c>
      <c r="S192" t="n">
        <v>228.93</v>
      </c>
      <c r="T192" t="n">
        <v>108465.1</v>
      </c>
      <c r="U192" t="n">
        <v>0.5</v>
      </c>
      <c r="V192" t="n">
        <v>0.87</v>
      </c>
      <c r="W192" t="n">
        <v>18.81</v>
      </c>
      <c r="X192" t="n">
        <v>6.45</v>
      </c>
      <c r="Y192" t="n">
        <v>0.5</v>
      </c>
      <c r="Z192" t="n">
        <v>10</v>
      </c>
    </row>
    <row r="193">
      <c r="A193" t="n">
        <v>6</v>
      </c>
      <c r="B193" t="n">
        <v>55</v>
      </c>
      <c r="C193" t="inlineStr">
        <is>
          <t xml:space="preserve">CONCLUIDO	</t>
        </is>
      </c>
      <c r="D193" t="n">
        <v>0.6953</v>
      </c>
      <c r="E193" t="n">
        <v>143.82</v>
      </c>
      <c r="F193" t="n">
        <v>138.97</v>
      </c>
      <c r="G193" t="n">
        <v>71.88</v>
      </c>
      <c r="H193" t="n">
        <v>1</v>
      </c>
      <c r="I193" t="n">
        <v>116</v>
      </c>
      <c r="J193" t="n">
        <v>123.85</v>
      </c>
      <c r="K193" t="n">
        <v>43.4</v>
      </c>
      <c r="L193" t="n">
        <v>7</v>
      </c>
      <c r="M193" t="n">
        <v>78</v>
      </c>
      <c r="N193" t="n">
        <v>18.45</v>
      </c>
      <c r="O193" t="n">
        <v>15508.69</v>
      </c>
      <c r="P193" t="n">
        <v>1105.44</v>
      </c>
      <c r="Q193" t="n">
        <v>5881.68</v>
      </c>
      <c r="R193" t="n">
        <v>419.84</v>
      </c>
      <c r="S193" t="n">
        <v>228.93</v>
      </c>
      <c r="T193" t="n">
        <v>88779.42999999999</v>
      </c>
      <c r="U193" t="n">
        <v>0.55</v>
      </c>
      <c r="V193" t="n">
        <v>0.88</v>
      </c>
      <c r="W193" t="n">
        <v>18.8</v>
      </c>
      <c r="X193" t="n">
        <v>5.31</v>
      </c>
      <c r="Y193" t="n">
        <v>0.5</v>
      </c>
      <c r="Z193" t="n">
        <v>10</v>
      </c>
    </row>
    <row r="194">
      <c r="A194" t="n">
        <v>7</v>
      </c>
      <c r="B194" t="n">
        <v>55</v>
      </c>
      <c r="C194" t="inlineStr">
        <is>
          <t xml:space="preserve">CONCLUIDO	</t>
        </is>
      </c>
      <c r="D194" t="n">
        <v>0.6973</v>
      </c>
      <c r="E194" t="n">
        <v>143.41</v>
      </c>
      <c r="F194" t="n">
        <v>138.72</v>
      </c>
      <c r="G194" t="n">
        <v>76.36</v>
      </c>
      <c r="H194" t="n">
        <v>1.13</v>
      </c>
      <c r="I194" t="n">
        <v>109</v>
      </c>
      <c r="J194" t="n">
        <v>125.16</v>
      </c>
      <c r="K194" t="n">
        <v>43.4</v>
      </c>
      <c r="L194" t="n">
        <v>8</v>
      </c>
      <c r="M194" t="n">
        <v>11</v>
      </c>
      <c r="N194" t="n">
        <v>18.76</v>
      </c>
      <c r="O194" t="n">
        <v>15670.68</v>
      </c>
      <c r="P194" t="n">
        <v>1095.86</v>
      </c>
      <c r="Q194" t="n">
        <v>5881.69</v>
      </c>
      <c r="R194" t="n">
        <v>409.42</v>
      </c>
      <c r="S194" t="n">
        <v>228.93</v>
      </c>
      <c r="T194" t="n">
        <v>83605.64</v>
      </c>
      <c r="U194" t="n">
        <v>0.5600000000000001</v>
      </c>
      <c r="V194" t="n">
        <v>0.88</v>
      </c>
      <c r="W194" t="n">
        <v>18.85</v>
      </c>
      <c r="X194" t="n">
        <v>5.06</v>
      </c>
      <c r="Y194" t="n">
        <v>0.5</v>
      </c>
      <c r="Z194" t="n">
        <v>10</v>
      </c>
    </row>
    <row r="195">
      <c r="A195" t="n">
        <v>8</v>
      </c>
      <c r="B195" t="n">
        <v>55</v>
      </c>
      <c r="C195" t="inlineStr">
        <is>
          <t xml:space="preserve">CONCLUIDO	</t>
        </is>
      </c>
      <c r="D195" t="n">
        <v>0.6975</v>
      </c>
      <c r="E195" t="n">
        <v>143.37</v>
      </c>
      <c r="F195" t="n">
        <v>138.7</v>
      </c>
      <c r="G195" t="n">
        <v>77.06</v>
      </c>
      <c r="H195" t="n">
        <v>1.26</v>
      </c>
      <c r="I195" t="n">
        <v>108</v>
      </c>
      <c r="J195" t="n">
        <v>126.48</v>
      </c>
      <c r="K195" t="n">
        <v>43.4</v>
      </c>
      <c r="L195" t="n">
        <v>9</v>
      </c>
      <c r="M195" t="n">
        <v>1</v>
      </c>
      <c r="N195" t="n">
        <v>19.08</v>
      </c>
      <c r="O195" t="n">
        <v>15833.12</v>
      </c>
      <c r="P195" t="n">
        <v>1103.59</v>
      </c>
      <c r="Q195" t="n">
        <v>5881.65</v>
      </c>
      <c r="R195" t="n">
        <v>408.16</v>
      </c>
      <c r="S195" t="n">
        <v>228.93</v>
      </c>
      <c r="T195" t="n">
        <v>82979.3</v>
      </c>
      <c r="U195" t="n">
        <v>0.5600000000000001</v>
      </c>
      <c r="V195" t="n">
        <v>0.88</v>
      </c>
      <c r="W195" t="n">
        <v>18.87</v>
      </c>
      <c r="X195" t="n">
        <v>5.05</v>
      </c>
      <c r="Y195" t="n">
        <v>0.5</v>
      </c>
      <c r="Z195" t="n">
        <v>10</v>
      </c>
    </row>
    <row r="196">
      <c r="A196" t="n">
        <v>9</v>
      </c>
      <c r="B196" t="n">
        <v>55</v>
      </c>
      <c r="C196" t="inlineStr">
        <is>
          <t xml:space="preserve">CONCLUIDO	</t>
        </is>
      </c>
      <c r="D196" t="n">
        <v>0.6975</v>
      </c>
      <c r="E196" t="n">
        <v>143.37</v>
      </c>
      <c r="F196" t="n">
        <v>138.71</v>
      </c>
      <c r="G196" t="n">
        <v>77.06</v>
      </c>
      <c r="H196" t="n">
        <v>1.38</v>
      </c>
      <c r="I196" t="n">
        <v>108</v>
      </c>
      <c r="J196" t="n">
        <v>127.8</v>
      </c>
      <c r="K196" t="n">
        <v>43.4</v>
      </c>
      <c r="L196" t="n">
        <v>10</v>
      </c>
      <c r="M196" t="n">
        <v>0</v>
      </c>
      <c r="N196" t="n">
        <v>19.4</v>
      </c>
      <c r="O196" t="n">
        <v>15996.02</v>
      </c>
      <c r="P196" t="n">
        <v>1114.14</v>
      </c>
      <c r="Q196" t="n">
        <v>5881.57</v>
      </c>
      <c r="R196" t="n">
        <v>408.25</v>
      </c>
      <c r="S196" t="n">
        <v>228.93</v>
      </c>
      <c r="T196" t="n">
        <v>83024.78999999999</v>
      </c>
      <c r="U196" t="n">
        <v>0.5600000000000001</v>
      </c>
      <c r="V196" t="n">
        <v>0.88</v>
      </c>
      <c r="W196" t="n">
        <v>18.87</v>
      </c>
      <c r="X196" t="n">
        <v>5.05</v>
      </c>
      <c r="Y196" t="n">
        <v>0.5</v>
      </c>
      <c r="Z19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INDEX(resultados!$A$2:$ZZ$196, 1, MATCH($B$1, resultados!$A$1:$ZZ$1, 0))</f>
        <v/>
      </c>
      <c r="B7">
        <f>INDEX(resultados!$A$2:$ZZ$196, 1, MATCH($B$2, resultados!$A$1:$ZZ$1, 0))</f>
        <v/>
      </c>
      <c r="C7">
        <f>INDEX(resultados!$A$2:$ZZ$196, 1, MATCH($B$3, resultados!$A$1:$ZZ$1, 0))</f>
        <v/>
      </c>
    </row>
    <row r="8">
      <c r="A8">
        <f>INDEX(resultados!$A$2:$ZZ$196, 2, MATCH($B$1, resultados!$A$1:$ZZ$1, 0))</f>
        <v/>
      </c>
      <c r="B8">
        <f>INDEX(resultados!$A$2:$ZZ$196, 2, MATCH($B$2, resultados!$A$1:$ZZ$1, 0))</f>
        <v/>
      </c>
      <c r="C8">
        <f>INDEX(resultados!$A$2:$ZZ$196, 2, MATCH($B$3, resultados!$A$1:$ZZ$1, 0))</f>
        <v/>
      </c>
    </row>
    <row r="9">
      <c r="A9">
        <f>INDEX(resultados!$A$2:$ZZ$196, 3, MATCH($B$1, resultados!$A$1:$ZZ$1, 0))</f>
        <v/>
      </c>
      <c r="B9">
        <f>INDEX(resultados!$A$2:$ZZ$196, 3, MATCH($B$2, resultados!$A$1:$ZZ$1, 0))</f>
        <v/>
      </c>
      <c r="C9">
        <f>INDEX(resultados!$A$2:$ZZ$196, 3, MATCH($B$3, resultados!$A$1:$ZZ$1, 0))</f>
        <v/>
      </c>
    </row>
    <row r="10">
      <c r="A10">
        <f>INDEX(resultados!$A$2:$ZZ$196, 4, MATCH($B$1, resultados!$A$1:$ZZ$1, 0))</f>
        <v/>
      </c>
      <c r="B10">
        <f>INDEX(resultados!$A$2:$ZZ$196, 4, MATCH($B$2, resultados!$A$1:$ZZ$1, 0))</f>
        <v/>
      </c>
      <c r="C10">
        <f>INDEX(resultados!$A$2:$ZZ$196, 4, MATCH($B$3, resultados!$A$1:$ZZ$1, 0))</f>
        <v/>
      </c>
    </row>
    <row r="11">
      <c r="A11">
        <f>INDEX(resultados!$A$2:$ZZ$196, 5, MATCH($B$1, resultados!$A$1:$ZZ$1, 0))</f>
        <v/>
      </c>
      <c r="B11">
        <f>INDEX(resultados!$A$2:$ZZ$196, 5, MATCH($B$2, resultados!$A$1:$ZZ$1, 0))</f>
        <v/>
      </c>
      <c r="C11">
        <f>INDEX(resultados!$A$2:$ZZ$196, 5, MATCH($B$3, resultados!$A$1:$ZZ$1, 0))</f>
        <v/>
      </c>
    </row>
    <row r="12">
      <c r="A12">
        <f>INDEX(resultados!$A$2:$ZZ$196, 6, MATCH($B$1, resultados!$A$1:$ZZ$1, 0))</f>
        <v/>
      </c>
      <c r="B12">
        <f>INDEX(resultados!$A$2:$ZZ$196, 6, MATCH($B$2, resultados!$A$1:$ZZ$1, 0))</f>
        <v/>
      </c>
      <c r="C12">
        <f>INDEX(resultados!$A$2:$ZZ$196, 6, MATCH($B$3, resultados!$A$1:$ZZ$1, 0))</f>
        <v/>
      </c>
    </row>
    <row r="13">
      <c r="A13">
        <f>INDEX(resultados!$A$2:$ZZ$196, 7, MATCH($B$1, resultados!$A$1:$ZZ$1, 0))</f>
        <v/>
      </c>
      <c r="B13">
        <f>INDEX(resultados!$A$2:$ZZ$196, 7, MATCH($B$2, resultados!$A$1:$ZZ$1, 0))</f>
        <v/>
      </c>
      <c r="C13">
        <f>INDEX(resultados!$A$2:$ZZ$196, 7, MATCH($B$3, resultados!$A$1:$ZZ$1, 0))</f>
        <v/>
      </c>
    </row>
    <row r="14">
      <c r="A14">
        <f>INDEX(resultados!$A$2:$ZZ$196, 8, MATCH($B$1, resultados!$A$1:$ZZ$1, 0))</f>
        <v/>
      </c>
      <c r="B14">
        <f>INDEX(resultados!$A$2:$ZZ$196, 8, MATCH($B$2, resultados!$A$1:$ZZ$1, 0))</f>
        <v/>
      </c>
      <c r="C14">
        <f>INDEX(resultados!$A$2:$ZZ$196, 8, MATCH($B$3, resultados!$A$1:$ZZ$1, 0))</f>
        <v/>
      </c>
    </row>
    <row r="15">
      <c r="A15">
        <f>INDEX(resultados!$A$2:$ZZ$196, 9, MATCH($B$1, resultados!$A$1:$ZZ$1, 0))</f>
        <v/>
      </c>
      <c r="B15">
        <f>INDEX(resultados!$A$2:$ZZ$196, 9, MATCH($B$2, resultados!$A$1:$ZZ$1, 0))</f>
        <v/>
      </c>
      <c r="C15">
        <f>INDEX(resultados!$A$2:$ZZ$196, 9, MATCH($B$3, resultados!$A$1:$ZZ$1, 0))</f>
        <v/>
      </c>
    </row>
    <row r="16">
      <c r="A16">
        <f>INDEX(resultados!$A$2:$ZZ$196, 10, MATCH($B$1, resultados!$A$1:$ZZ$1, 0))</f>
        <v/>
      </c>
      <c r="B16">
        <f>INDEX(resultados!$A$2:$ZZ$196, 10, MATCH($B$2, resultados!$A$1:$ZZ$1, 0))</f>
        <v/>
      </c>
      <c r="C16">
        <f>INDEX(resultados!$A$2:$ZZ$196, 10, MATCH($B$3, resultados!$A$1:$ZZ$1, 0))</f>
        <v/>
      </c>
    </row>
    <row r="17">
      <c r="A17">
        <f>INDEX(resultados!$A$2:$ZZ$196, 11, MATCH($B$1, resultados!$A$1:$ZZ$1, 0))</f>
        <v/>
      </c>
      <c r="B17">
        <f>INDEX(resultados!$A$2:$ZZ$196, 11, MATCH($B$2, resultados!$A$1:$ZZ$1, 0))</f>
        <v/>
      </c>
      <c r="C17">
        <f>INDEX(resultados!$A$2:$ZZ$196, 11, MATCH($B$3, resultados!$A$1:$ZZ$1, 0))</f>
        <v/>
      </c>
    </row>
    <row r="18">
      <c r="A18">
        <f>INDEX(resultados!$A$2:$ZZ$196, 12, MATCH($B$1, resultados!$A$1:$ZZ$1, 0))</f>
        <v/>
      </c>
      <c r="B18">
        <f>INDEX(resultados!$A$2:$ZZ$196, 12, MATCH($B$2, resultados!$A$1:$ZZ$1, 0))</f>
        <v/>
      </c>
      <c r="C18">
        <f>INDEX(resultados!$A$2:$ZZ$196, 12, MATCH($B$3, resultados!$A$1:$ZZ$1, 0))</f>
        <v/>
      </c>
    </row>
    <row r="19">
      <c r="A19">
        <f>INDEX(resultados!$A$2:$ZZ$196, 13, MATCH($B$1, resultados!$A$1:$ZZ$1, 0))</f>
        <v/>
      </c>
      <c r="B19">
        <f>INDEX(resultados!$A$2:$ZZ$196, 13, MATCH($B$2, resultados!$A$1:$ZZ$1, 0))</f>
        <v/>
      </c>
      <c r="C19">
        <f>INDEX(resultados!$A$2:$ZZ$196, 13, MATCH($B$3, resultados!$A$1:$ZZ$1, 0))</f>
        <v/>
      </c>
    </row>
    <row r="20">
      <c r="A20">
        <f>INDEX(resultados!$A$2:$ZZ$196, 14, MATCH($B$1, resultados!$A$1:$ZZ$1, 0))</f>
        <v/>
      </c>
      <c r="B20">
        <f>INDEX(resultados!$A$2:$ZZ$196, 14, MATCH($B$2, resultados!$A$1:$ZZ$1, 0))</f>
        <v/>
      </c>
      <c r="C20">
        <f>INDEX(resultados!$A$2:$ZZ$196, 14, MATCH($B$3, resultados!$A$1:$ZZ$1, 0))</f>
        <v/>
      </c>
    </row>
    <row r="21">
      <c r="A21">
        <f>INDEX(resultados!$A$2:$ZZ$196, 15, MATCH($B$1, resultados!$A$1:$ZZ$1, 0))</f>
        <v/>
      </c>
      <c r="B21">
        <f>INDEX(resultados!$A$2:$ZZ$196, 15, MATCH($B$2, resultados!$A$1:$ZZ$1, 0))</f>
        <v/>
      </c>
      <c r="C21">
        <f>INDEX(resultados!$A$2:$ZZ$196, 15, MATCH($B$3, resultados!$A$1:$ZZ$1, 0))</f>
        <v/>
      </c>
    </row>
    <row r="22">
      <c r="A22">
        <f>INDEX(resultados!$A$2:$ZZ$196, 16, MATCH($B$1, resultados!$A$1:$ZZ$1, 0))</f>
        <v/>
      </c>
      <c r="B22">
        <f>INDEX(resultados!$A$2:$ZZ$196, 16, MATCH($B$2, resultados!$A$1:$ZZ$1, 0))</f>
        <v/>
      </c>
      <c r="C22">
        <f>INDEX(resultados!$A$2:$ZZ$196, 16, MATCH($B$3, resultados!$A$1:$ZZ$1, 0))</f>
        <v/>
      </c>
    </row>
    <row r="23">
      <c r="A23">
        <f>INDEX(resultados!$A$2:$ZZ$196, 17, MATCH($B$1, resultados!$A$1:$ZZ$1, 0))</f>
        <v/>
      </c>
      <c r="B23">
        <f>INDEX(resultados!$A$2:$ZZ$196, 17, MATCH($B$2, resultados!$A$1:$ZZ$1, 0))</f>
        <v/>
      </c>
      <c r="C23">
        <f>INDEX(resultados!$A$2:$ZZ$196, 17, MATCH($B$3, resultados!$A$1:$ZZ$1, 0))</f>
        <v/>
      </c>
    </row>
    <row r="24">
      <c r="A24">
        <f>INDEX(resultados!$A$2:$ZZ$196, 18, MATCH($B$1, resultados!$A$1:$ZZ$1, 0))</f>
        <v/>
      </c>
      <c r="B24">
        <f>INDEX(resultados!$A$2:$ZZ$196, 18, MATCH($B$2, resultados!$A$1:$ZZ$1, 0))</f>
        <v/>
      </c>
      <c r="C24">
        <f>INDEX(resultados!$A$2:$ZZ$196, 18, MATCH($B$3, resultados!$A$1:$ZZ$1, 0))</f>
        <v/>
      </c>
    </row>
    <row r="25">
      <c r="A25">
        <f>INDEX(resultados!$A$2:$ZZ$196, 19, MATCH($B$1, resultados!$A$1:$ZZ$1, 0))</f>
        <v/>
      </c>
      <c r="B25">
        <f>INDEX(resultados!$A$2:$ZZ$196, 19, MATCH($B$2, resultados!$A$1:$ZZ$1, 0))</f>
        <v/>
      </c>
      <c r="C25">
        <f>INDEX(resultados!$A$2:$ZZ$196, 19, MATCH($B$3, resultados!$A$1:$ZZ$1, 0))</f>
        <v/>
      </c>
    </row>
    <row r="26">
      <c r="A26">
        <f>INDEX(resultados!$A$2:$ZZ$196, 20, MATCH($B$1, resultados!$A$1:$ZZ$1, 0))</f>
        <v/>
      </c>
      <c r="B26">
        <f>INDEX(resultados!$A$2:$ZZ$196, 20, MATCH($B$2, resultados!$A$1:$ZZ$1, 0))</f>
        <v/>
      </c>
      <c r="C26">
        <f>INDEX(resultados!$A$2:$ZZ$196, 20, MATCH($B$3, resultados!$A$1:$ZZ$1, 0))</f>
        <v/>
      </c>
    </row>
    <row r="27">
      <c r="A27">
        <f>INDEX(resultados!$A$2:$ZZ$196, 21, MATCH($B$1, resultados!$A$1:$ZZ$1, 0))</f>
        <v/>
      </c>
      <c r="B27">
        <f>INDEX(resultados!$A$2:$ZZ$196, 21, MATCH($B$2, resultados!$A$1:$ZZ$1, 0))</f>
        <v/>
      </c>
      <c r="C27">
        <f>INDEX(resultados!$A$2:$ZZ$196, 21, MATCH($B$3, resultados!$A$1:$ZZ$1, 0))</f>
        <v/>
      </c>
    </row>
    <row r="28">
      <c r="A28">
        <f>INDEX(resultados!$A$2:$ZZ$196, 22, MATCH($B$1, resultados!$A$1:$ZZ$1, 0))</f>
        <v/>
      </c>
      <c r="B28">
        <f>INDEX(resultados!$A$2:$ZZ$196, 22, MATCH($B$2, resultados!$A$1:$ZZ$1, 0))</f>
        <v/>
      </c>
      <c r="C28">
        <f>INDEX(resultados!$A$2:$ZZ$196, 22, MATCH($B$3, resultados!$A$1:$ZZ$1, 0))</f>
        <v/>
      </c>
    </row>
    <row r="29">
      <c r="A29">
        <f>INDEX(resultados!$A$2:$ZZ$196, 23, MATCH($B$1, resultados!$A$1:$ZZ$1, 0))</f>
        <v/>
      </c>
      <c r="B29">
        <f>INDEX(resultados!$A$2:$ZZ$196, 23, MATCH($B$2, resultados!$A$1:$ZZ$1, 0))</f>
        <v/>
      </c>
      <c r="C29">
        <f>INDEX(resultados!$A$2:$ZZ$196, 23, MATCH($B$3, resultados!$A$1:$ZZ$1, 0))</f>
        <v/>
      </c>
    </row>
    <row r="30">
      <c r="A30">
        <f>INDEX(resultados!$A$2:$ZZ$196, 24, MATCH($B$1, resultados!$A$1:$ZZ$1, 0))</f>
        <v/>
      </c>
      <c r="B30">
        <f>INDEX(resultados!$A$2:$ZZ$196, 24, MATCH($B$2, resultados!$A$1:$ZZ$1, 0))</f>
        <v/>
      </c>
      <c r="C30">
        <f>INDEX(resultados!$A$2:$ZZ$196, 24, MATCH($B$3, resultados!$A$1:$ZZ$1, 0))</f>
        <v/>
      </c>
    </row>
    <row r="31">
      <c r="A31">
        <f>INDEX(resultados!$A$2:$ZZ$196, 25, MATCH($B$1, resultados!$A$1:$ZZ$1, 0))</f>
        <v/>
      </c>
      <c r="B31">
        <f>INDEX(resultados!$A$2:$ZZ$196, 25, MATCH($B$2, resultados!$A$1:$ZZ$1, 0))</f>
        <v/>
      </c>
      <c r="C31">
        <f>INDEX(resultados!$A$2:$ZZ$196, 25, MATCH($B$3, resultados!$A$1:$ZZ$1, 0))</f>
        <v/>
      </c>
    </row>
    <row r="32">
      <c r="A32">
        <f>INDEX(resultados!$A$2:$ZZ$196, 26, MATCH($B$1, resultados!$A$1:$ZZ$1, 0))</f>
        <v/>
      </c>
      <c r="B32">
        <f>INDEX(resultados!$A$2:$ZZ$196, 26, MATCH($B$2, resultados!$A$1:$ZZ$1, 0))</f>
        <v/>
      </c>
      <c r="C32">
        <f>INDEX(resultados!$A$2:$ZZ$196, 26, MATCH($B$3, resultados!$A$1:$ZZ$1, 0))</f>
        <v/>
      </c>
    </row>
    <row r="33">
      <c r="A33">
        <f>INDEX(resultados!$A$2:$ZZ$196, 27, MATCH($B$1, resultados!$A$1:$ZZ$1, 0))</f>
        <v/>
      </c>
      <c r="B33">
        <f>INDEX(resultados!$A$2:$ZZ$196, 27, MATCH($B$2, resultados!$A$1:$ZZ$1, 0))</f>
        <v/>
      </c>
      <c r="C33">
        <f>INDEX(resultados!$A$2:$ZZ$196, 27, MATCH($B$3, resultados!$A$1:$ZZ$1, 0))</f>
        <v/>
      </c>
    </row>
    <row r="34">
      <c r="A34">
        <f>INDEX(resultados!$A$2:$ZZ$196, 28, MATCH($B$1, resultados!$A$1:$ZZ$1, 0))</f>
        <v/>
      </c>
      <c r="B34">
        <f>INDEX(resultados!$A$2:$ZZ$196, 28, MATCH($B$2, resultados!$A$1:$ZZ$1, 0))</f>
        <v/>
      </c>
      <c r="C34">
        <f>INDEX(resultados!$A$2:$ZZ$196, 28, MATCH($B$3, resultados!$A$1:$ZZ$1, 0))</f>
        <v/>
      </c>
    </row>
    <row r="35">
      <c r="A35">
        <f>INDEX(resultados!$A$2:$ZZ$196, 29, MATCH($B$1, resultados!$A$1:$ZZ$1, 0))</f>
        <v/>
      </c>
      <c r="B35">
        <f>INDEX(resultados!$A$2:$ZZ$196, 29, MATCH($B$2, resultados!$A$1:$ZZ$1, 0))</f>
        <v/>
      </c>
      <c r="C35">
        <f>INDEX(resultados!$A$2:$ZZ$196, 29, MATCH($B$3, resultados!$A$1:$ZZ$1, 0))</f>
        <v/>
      </c>
    </row>
    <row r="36">
      <c r="A36">
        <f>INDEX(resultados!$A$2:$ZZ$196, 30, MATCH($B$1, resultados!$A$1:$ZZ$1, 0))</f>
        <v/>
      </c>
      <c r="B36">
        <f>INDEX(resultados!$A$2:$ZZ$196, 30, MATCH($B$2, resultados!$A$1:$ZZ$1, 0))</f>
        <v/>
      </c>
      <c r="C36">
        <f>INDEX(resultados!$A$2:$ZZ$196, 30, MATCH($B$3, resultados!$A$1:$ZZ$1, 0))</f>
        <v/>
      </c>
    </row>
    <row r="37">
      <c r="A37">
        <f>INDEX(resultados!$A$2:$ZZ$196, 31, MATCH($B$1, resultados!$A$1:$ZZ$1, 0))</f>
        <v/>
      </c>
      <c r="B37">
        <f>INDEX(resultados!$A$2:$ZZ$196, 31, MATCH($B$2, resultados!$A$1:$ZZ$1, 0))</f>
        <v/>
      </c>
      <c r="C37">
        <f>INDEX(resultados!$A$2:$ZZ$196, 31, MATCH($B$3, resultados!$A$1:$ZZ$1, 0))</f>
        <v/>
      </c>
    </row>
    <row r="38">
      <c r="A38">
        <f>INDEX(resultados!$A$2:$ZZ$196, 32, MATCH($B$1, resultados!$A$1:$ZZ$1, 0))</f>
        <v/>
      </c>
      <c r="B38">
        <f>INDEX(resultados!$A$2:$ZZ$196, 32, MATCH($B$2, resultados!$A$1:$ZZ$1, 0))</f>
        <v/>
      </c>
      <c r="C38">
        <f>INDEX(resultados!$A$2:$ZZ$196, 32, MATCH($B$3, resultados!$A$1:$ZZ$1, 0))</f>
        <v/>
      </c>
    </row>
    <row r="39">
      <c r="A39">
        <f>INDEX(resultados!$A$2:$ZZ$196, 33, MATCH($B$1, resultados!$A$1:$ZZ$1, 0))</f>
        <v/>
      </c>
      <c r="B39">
        <f>INDEX(resultados!$A$2:$ZZ$196, 33, MATCH($B$2, resultados!$A$1:$ZZ$1, 0))</f>
        <v/>
      </c>
      <c r="C39">
        <f>INDEX(resultados!$A$2:$ZZ$196, 33, MATCH($B$3, resultados!$A$1:$ZZ$1, 0))</f>
        <v/>
      </c>
    </row>
    <row r="40">
      <c r="A40">
        <f>INDEX(resultados!$A$2:$ZZ$196, 34, MATCH($B$1, resultados!$A$1:$ZZ$1, 0))</f>
        <v/>
      </c>
      <c r="B40">
        <f>INDEX(resultados!$A$2:$ZZ$196, 34, MATCH($B$2, resultados!$A$1:$ZZ$1, 0))</f>
        <v/>
      </c>
      <c r="C40">
        <f>INDEX(resultados!$A$2:$ZZ$196, 34, MATCH($B$3, resultados!$A$1:$ZZ$1, 0))</f>
        <v/>
      </c>
    </row>
    <row r="41">
      <c r="A41">
        <f>INDEX(resultados!$A$2:$ZZ$196, 35, MATCH($B$1, resultados!$A$1:$ZZ$1, 0))</f>
        <v/>
      </c>
      <c r="B41">
        <f>INDEX(resultados!$A$2:$ZZ$196, 35, MATCH($B$2, resultados!$A$1:$ZZ$1, 0))</f>
        <v/>
      </c>
      <c r="C41">
        <f>INDEX(resultados!$A$2:$ZZ$196, 35, MATCH($B$3, resultados!$A$1:$ZZ$1, 0))</f>
        <v/>
      </c>
    </row>
    <row r="42">
      <c r="A42">
        <f>INDEX(resultados!$A$2:$ZZ$196, 36, MATCH($B$1, resultados!$A$1:$ZZ$1, 0))</f>
        <v/>
      </c>
      <c r="B42">
        <f>INDEX(resultados!$A$2:$ZZ$196, 36, MATCH($B$2, resultados!$A$1:$ZZ$1, 0))</f>
        <v/>
      </c>
      <c r="C42">
        <f>INDEX(resultados!$A$2:$ZZ$196, 36, MATCH($B$3, resultados!$A$1:$ZZ$1, 0))</f>
        <v/>
      </c>
    </row>
    <row r="43">
      <c r="A43">
        <f>INDEX(resultados!$A$2:$ZZ$196, 37, MATCH($B$1, resultados!$A$1:$ZZ$1, 0))</f>
        <v/>
      </c>
      <c r="B43">
        <f>INDEX(resultados!$A$2:$ZZ$196, 37, MATCH($B$2, resultados!$A$1:$ZZ$1, 0))</f>
        <v/>
      </c>
      <c r="C43">
        <f>INDEX(resultados!$A$2:$ZZ$196, 37, MATCH($B$3, resultados!$A$1:$ZZ$1, 0))</f>
        <v/>
      </c>
    </row>
    <row r="44">
      <c r="A44">
        <f>INDEX(resultados!$A$2:$ZZ$196, 38, MATCH($B$1, resultados!$A$1:$ZZ$1, 0))</f>
        <v/>
      </c>
      <c r="B44">
        <f>INDEX(resultados!$A$2:$ZZ$196, 38, MATCH($B$2, resultados!$A$1:$ZZ$1, 0))</f>
        <v/>
      </c>
      <c r="C44">
        <f>INDEX(resultados!$A$2:$ZZ$196, 38, MATCH($B$3, resultados!$A$1:$ZZ$1, 0))</f>
        <v/>
      </c>
    </row>
    <row r="45">
      <c r="A45">
        <f>INDEX(resultados!$A$2:$ZZ$196, 39, MATCH($B$1, resultados!$A$1:$ZZ$1, 0))</f>
        <v/>
      </c>
      <c r="B45">
        <f>INDEX(resultados!$A$2:$ZZ$196, 39, MATCH($B$2, resultados!$A$1:$ZZ$1, 0))</f>
        <v/>
      </c>
      <c r="C45">
        <f>INDEX(resultados!$A$2:$ZZ$196, 39, MATCH($B$3, resultados!$A$1:$ZZ$1, 0))</f>
        <v/>
      </c>
    </row>
    <row r="46">
      <c r="A46">
        <f>INDEX(resultados!$A$2:$ZZ$196, 40, MATCH($B$1, resultados!$A$1:$ZZ$1, 0))</f>
        <v/>
      </c>
      <c r="B46">
        <f>INDEX(resultados!$A$2:$ZZ$196, 40, MATCH($B$2, resultados!$A$1:$ZZ$1, 0))</f>
        <v/>
      </c>
      <c r="C46">
        <f>INDEX(resultados!$A$2:$ZZ$196, 40, MATCH($B$3, resultados!$A$1:$ZZ$1, 0))</f>
        <v/>
      </c>
    </row>
    <row r="47">
      <c r="A47">
        <f>INDEX(resultados!$A$2:$ZZ$196, 41, MATCH($B$1, resultados!$A$1:$ZZ$1, 0))</f>
        <v/>
      </c>
      <c r="B47">
        <f>INDEX(resultados!$A$2:$ZZ$196, 41, MATCH($B$2, resultados!$A$1:$ZZ$1, 0))</f>
        <v/>
      </c>
      <c r="C47">
        <f>INDEX(resultados!$A$2:$ZZ$196, 41, MATCH($B$3, resultados!$A$1:$ZZ$1, 0))</f>
        <v/>
      </c>
    </row>
    <row r="48">
      <c r="A48">
        <f>INDEX(resultados!$A$2:$ZZ$196, 42, MATCH($B$1, resultados!$A$1:$ZZ$1, 0))</f>
        <v/>
      </c>
      <c r="B48">
        <f>INDEX(resultados!$A$2:$ZZ$196, 42, MATCH($B$2, resultados!$A$1:$ZZ$1, 0))</f>
        <v/>
      </c>
      <c r="C48">
        <f>INDEX(resultados!$A$2:$ZZ$196, 42, MATCH($B$3, resultados!$A$1:$ZZ$1, 0))</f>
        <v/>
      </c>
    </row>
    <row r="49">
      <c r="A49">
        <f>INDEX(resultados!$A$2:$ZZ$196, 43, MATCH($B$1, resultados!$A$1:$ZZ$1, 0))</f>
        <v/>
      </c>
      <c r="B49">
        <f>INDEX(resultados!$A$2:$ZZ$196, 43, MATCH($B$2, resultados!$A$1:$ZZ$1, 0))</f>
        <v/>
      </c>
      <c r="C49">
        <f>INDEX(resultados!$A$2:$ZZ$196, 43, MATCH($B$3, resultados!$A$1:$ZZ$1, 0))</f>
        <v/>
      </c>
    </row>
    <row r="50">
      <c r="A50">
        <f>INDEX(resultados!$A$2:$ZZ$196, 44, MATCH($B$1, resultados!$A$1:$ZZ$1, 0))</f>
        <v/>
      </c>
      <c r="B50">
        <f>INDEX(resultados!$A$2:$ZZ$196, 44, MATCH($B$2, resultados!$A$1:$ZZ$1, 0))</f>
        <v/>
      </c>
      <c r="C50">
        <f>INDEX(resultados!$A$2:$ZZ$196, 44, MATCH($B$3, resultados!$A$1:$ZZ$1, 0))</f>
        <v/>
      </c>
    </row>
    <row r="51">
      <c r="A51">
        <f>INDEX(resultados!$A$2:$ZZ$196, 45, MATCH($B$1, resultados!$A$1:$ZZ$1, 0))</f>
        <v/>
      </c>
      <c r="B51">
        <f>INDEX(resultados!$A$2:$ZZ$196, 45, MATCH($B$2, resultados!$A$1:$ZZ$1, 0))</f>
        <v/>
      </c>
      <c r="C51">
        <f>INDEX(resultados!$A$2:$ZZ$196, 45, MATCH($B$3, resultados!$A$1:$ZZ$1, 0))</f>
        <v/>
      </c>
    </row>
    <row r="52">
      <c r="A52">
        <f>INDEX(resultados!$A$2:$ZZ$196, 46, MATCH($B$1, resultados!$A$1:$ZZ$1, 0))</f>
        <v/>
      </c>
      <c r="B52">
        <f>INDEX(resultados!$A$2:$ZZ$196, 46, MATCH($B$2, resultados!$A$1:$ZZ$1, 0))</f>
        <v/>
      </c>
      <c r="C52">
        <f>INDEX(resultados!$A$2:$ZZ$196, 46, MATCH($B$3, resultados!$A$1:$ZZ$1, 0))</f>
        <v/>
      </c>
    </row>
    <row r="53">
      <c r="A53">
        <f>INDEX(resultados!$A$2:$ZZ$196, 47, MATCH($B$1, resultados!$A$1:$ZZ$1, 0))</f>
        <v/>
      </c>
      <c r="B53">
        <f>INDEX(resultados!$A$2:$ZZ$196, 47, MATCH($B$2, resultados!$A$1:$ZZ$1, 0))</f>
        <v/>
      </c>
      <c r="C53">
        <f>INDEX(resultados!$A$2:$ZZ$196, 47, MATCH($B$3, resultados!$A$1:$ZZ$1, 0))</f>
        <v/>
      </c>
    </row>
    <row r="54">
      <c r="A54">
        <f>INDEX(resultados!$A$2:$ZZ$196, 48, MATCH($B$1, resultados!$A$1:$ZZ$1, 0))</f>
        <v/>
      </c>
      <c r="B54">
        <f>INDEX(resultados!$A$2:$ZZ$196, 48, MATCH($B$2, resultados!$A$1:$ZZ$1, 0))</f>
        <v/>
      </c>
      <c r="C54">
        <f>INDEX(resultados!$A$2:$ZZ$196, 48, MATCH($B$3, resultados!$A$1:$ZZ$1, 0))</f>
        <v/>
      </c>
    </row>
    <row r="55">
      <c r="A55">
        <f>INDEX(resultados!$A$2:$ZZ$196, 49, MATCH($B$1, resultados!$A$1:$ZZ$1, 0))</f>
        <v/>
      </c>
      <c r="B55">
        <f>INDEX(resultados!$A$2:$ZZ$196, 49, MATCH($B$2, resultados!$A$1:$ZZ$1, 0))</f>
        <v/>
      </c>
      <c r="C55">
        <f>INDEX(resultados!$A$2:$ZZ$196, 49, MATCH($B$3, resultados!$A$1:$ZZ$1, 0))</f>
        <v/>
      </c>
    </row>
    <row r="56">
      <c r="A56">
        <f>INDEX(resultados!$A$2:$ZZ$196, 50, MATCH($B$1, resultados!$A$1:$ZZ$1, 0))</f>
        <v/>
      </c>
      <c r="B56">
        <f>INDEX(resultados!$A$2:$ZZ$196, 50, MATCH($B$2, resultados!$A$1:$ZZ$1, 0))</f>
        <v/>
      </c>
      <c r="C56">
        <f>INDEX(resultados!$A$2:$ZZ$196, 50, MATCH($B$3, resultados!$A$1:$ZZ$1, 0))</f>
        <v/>
      </c>
    </row>
    <row r="57">
      <c r="A57">
        <f>INDEX(resultados!$A$2:$ZZ$196, 51, MATCH($B$1, resultados!$A$1:$ZZ$1, 0))</f>
        <v/>
      </c>
      <c r="B57">
        <f>INDEX(resultados!$A$2:$ZZ$196, 51, MATCH($B$2, resultados!$A$1:$ZZ$1, 0))</f>
        <v/>
      </c>
      <c r="C57">
        <f>INDEX(resultados!$A$2:$ZZ$196, 51, MATCH($B$3, resultados!$A$1:$ZZ$1, 0))</f>
        <v/>
      </c>
    </row>
    <row r="58">
      <c r="A58">
        <f>INDEX(resultados!$A$2:$ZZ$196, 52, MATCH($B$1, resultados!$A$1:$ZZ$1, 0))</f>
        <v/>
      </c>
      <c r="B58">
        <f>INDEX(resultados!$A$2:$ZZ$196, 52, MATCH($B$2, resultados!$A$1:$ZZ$1, 0))</f>
        <v/>
      </c>
      <c r="C58">
        <f>INDEX(resultados!$A$2:$ZZ$196, 52, MATCH($B$3, resultados!$A$1:$ZZ$1, 0))</f>
        <v/>
      </c>
    </row>
    <row r="59">
      <c r="A59">
        <f>INDEX(resultados!$A$2:$ZZ$196, 53, MATCH($B$1, resultados!$A$1:$ZZ$1, 0))</f>
        <v/>
      </c>
      <c r="B59">
        <f>INDEX(resultados!$A$2:$ZZ$196, 53, MATCH($B$2, resultados!$A$1:$ZZ$1, 0))</f>
        <v/>
      </c>
      <c r="C59">
        <f>INDEX(resultados!$A$2:$ZZ$196, 53, MATCH($B$3, resultados!$A$1:$ZZ$1, 0))</f>
        <v/>
      </c>
    </row>
    <row r="60">
      <c r="A60">
        <f>INDEX(resultados!$A$2:$ZZ$196, 54, MATCH($B$1, resultados!$A$1:$ZZ$1, 0))</f>
        <v/>
      </c>
      <c r="B60">
        <f>INDEX(resultados!$A$2:$ZZ$196, 54, MATCH($B$2, resultados!$A$1:$ZZ$1, 0))</f>
        <v/>
      </c>
      <c r="C60">
        <f>INDEX(resultados!$A$2:$ZZ$196, 54, MATCH($B$3, resultados!$A$1:$ZZ$1, 0))</f>
        <v/>
      </c>
    </row>
    <row r="61">
      <c r="A61">
        <f>INDEX(resultados!$A$2:$ZZ$196, 55, MATCH($B$1, resultados!$A$1:$ZZ$1, 0))</f>
        <v/>
      </c>
      <c r="B61">
        <f>INDEX(resultados!$A$2:$ZZ$196, 55, MATCH($B$2, resultados!$A$1:$ZZ$1, 0))</f>
        <v/>
      </c>
      <c r="C61">
        <f>INDEX(resultados!$A$2:$ZZ$196, 55, MATCH($B$3, resultados!$A$1:$ZZ$1, 0))</f>
        <v/>
      </c>
    </row>
    <row r="62">
      <c r="A62">
        <f>INDEX(resultados!$A$2:$ZZ$196, 56, MATCH($B$1, resultados!$A$1:$ZZ$1, 0))</f>
        <v/>
      </c>
      <c r="B62">
        <f>INDEX(resultados!$A$2:$ZZ$196, 56, MATCH($B$2, resultados!$A$1:$ZZ$1, 0))</f>
        <v/>
      </c>
      <c r="C62">
        <f>INDEX(resultados!$A$2:$ZZ$196, 56, MATCH($B$3, resultados!$A$1:$ZZ$1, 0))</f>
        <v/>
      </c>
    </row>
    <row r="63">
      <c r="A63">
        <f>INDEX(resultados!$A$2:$ZZ$196, 57, MATCH($B$1, resultados!$A$1:$ZZ$1, 0))</f>
        <v/>
      </c>
      <c r="B63">
        <f>INDEX(resultados!$A$2:$ZZ$196, 57, MATCH($B$2, resultados!$A$1:$ZZ$1, 0))</f>
        <v/>
      </c>
      <c r="C63">
        <f>INDEX(resultados!$A$2:$ZZ$196, 57, MATCH($B$3, resultados!$A$1:$ZZ$1, 0))</f>
        <v/>
      </c>
    </row>
    <row r="64">
      <c r="A64">
        <f>INDEX(resultados!$A$2:$ZZ$196, 58, MATCH($B$1, resultados!$A$1:$ZZ$1, 0))</f>
        <v/>
      </c>
      <c r="B64">
        <f>INDEX(resultados!$A$2:$ZZ$196, 58, MATCH($B$2, resultados!$A$1:$ZZ$1, 0))</f>
        <v/>
      </c>
      <c r="C64">
        <f>INDEX(resultados!$A$2:$ZZ$196, 58, MATCH($B$3, resultados!$A$1:$ZZ$1, 0))</f>
        <v/>
      </c>
    </row>
    <row r="65">
      <c r="A65">
        <f>INDEX(resultados!$A$2:$ZZ$196, 59, MATCH($B$1, resultados!$A$1:$ZZ$1, 0))</f>
        <v/>
      </c>
      <c r="B65">
        <f>INDEX(resultados!$A$2:$ZZ$196, 59, MATCH($B$2, resultados!$A$1:$ZZ$1, 0))</f>
        <v/>
      </c>
      <c r="C65">
        <f>INDEX(resultados!$A$2:$ZZ$196, 59, MATCH($B$3, resultados!$A$1:$ZZ$1, 0))</f>
        <v/>
      </c>
    </row>
    <row r="66">
      <c r="A66">
        <f>INDEX(resultados!$A$2:$ZZ$196, 60, MATCH($B$1, resultados!$A$1:$ZZ$1, 0))</f>
        <v/>
      </c>
      <c r="B66">
        <f>INDEX(resultados!$A$2:$ZZ$196, 60, MATCH($B$2, resultados!$A$1:$ZZ$1, 0))</f>
        <v/>
      </c>
      <c r="C66">
        <f>INDEX(resultados!$A$2:$ZZ$196, 60, MATCH($B$3, resultados!$A$1:$ZZ$1, 0))</f>
        <v/>
      </c>
    </row>
    <row r="67">
      <c r="A67">
        <f>INDEX(resultados!$A$2:$ZZ$196, 61, MATCH($B$1, resultados!$A$1:$ZZ$1, 0))</f>
        <v/>
      </c>
      <c r="B67">
        <f>INDEX(resultados!$A$2:$ZZ$196, 61, MATCH($B$2, resultados!$A$1:$ZZ$1, 0))</f>
        <v/>
      </c>
      <c r="C67">
        <f>INDEX(resultados!$A$2:$ZZ$196, 61, MATCH($B$3, resultados!$A$1:$ZZ$1, 0))</f>
        <v/>
      </c>
    </row>
    <row r="68">
      <c r="A68">
        <f>INDEX(resultados!$A$2:$ZZ$196, 62, MATCH($B$1, resultados!$A$1:$ZZ$1, 0))</f>
        <v/>
      </c>
      <c r="B68">
        <f>INDEX(resultados!$A$2:$ZZ$196, 62, MATCH($B$2, resultados!$A$1:$ZZ$1, 0))</f>
        <v/>
      </c>
      <c r="C68">
        <f>INDEX(resultados!$A$2:$ZZ$196, 62, MATCH($B$3, resultados!$A$1:$ZZ$1, 0))</f>
        <v/>
      </c>
    </row>
    <row r="69">
      <c r="A69">
        <f>INDEX(resultados!$A$2:$ZZ$196, 63, MATCH($B$1, resultados!$A$1:$ZZ$1, 0))</f>
        <v/>
      </c>
      <c r="B69">
        <f>INDEX(resultados!$A$2:$ZZ$196, 63, MATCH($B$2, resultados!$A$1:$ZZ$1, 0))</f>
        <v/>
      </c>
      <c r="C69">
        <f>INDEX(resultados!$A$2:$ZZ$196, 63, MATCH($B$3, resultados!$A$1:$ZZ$1, 0))</f>
        <v/>
      </c>
    </row>
    <row r="70">
      <c r="A70">
        <f>INDEX(resultados!$A$2:$ZZ$196, 64, MATCH($B$1, resultados!$A$1:$ZZ$1, 0))</f>
        <v/>
      </c>
      <c r="B70">
        <f>INDEX(resultados!$A$2:$ZZ$196, 64, MATCH($B$2, resultados!$A$1:$ZZ$1, 0))</f>
        <v/>
      </c>
      <c r="C70">
        <f>INDEX(resultados!$A$2:$ZZ$196, 64, MATCH($B$3, resultados!$A$1:$ZZ$1, 0))</f>
        <v/>
      </c>
    </row>
    <row r="71">
      <c r="A71">
        <f>INDEX(resultados!$A$2:$ZZ$196, 65, MATCH($B$1, resultados!$A$1:$ZZ$1, 0))</f>
        <v/>
      </c>
      <c r="B71">
        <f>INDEX(resultados!$A$2:$ZZ$196, 65, MATCH($B$2, resultados!$A$1:$ZZ$1, 0))</f>
        <v/>
      </c>
      <c r="C71">
        <f>INDEX(resultados!$A$2:$ZZ$196, 65, MATCH($B$3, resultados!$A$1:$ZZ$1, 0))</f>
        <v/>
      </c>
    </row>
    <row r="72">
      <c r="A72">
        <f>INDEX(resultados!$A$2:$ZZ$196, 66, MATCH($B$1, resultados!$A$1:$ZZ$1, 0))</f>
        <v/>
      </c>
      <c r="B72">
        <f>INDEX(resultados!$A$2:$ZZ$196, 66, MATCH($B$2, resultados!$A$1:$ZZ$1, 0))</f>
        <v/>
      </c>
      <c r="C72">
        <f>INDEX(resultados!$A$2:$ZZ$196, 66, MATCH($B$3, resultados!$A$1:$ZZ$1, 0))</f>
        <v/>
      </c>
    </row>
    <row r="73">
      <c r="A73">
        <f>INDEX(resultados!$A$2:$ZZ$196, 67, MATCH($B$1, resultados!$A$1:$ZZ$1, 0))</f>
        <v/>
      </c>
      <c r="B73">
        <f>INDEX(resultados!$A$2:$ZZ$196, 67, MATCH($B$2, resultados!$A$1:$ZZ$1, 0))</f>
        <v/>
      </c>
      <c r="C73">
        <f>INDEX(resultados!$A$2:$ZZ$196, 67, MATCH($B$3, resultados!$A$1:$ZZ$1, 0))</f>
        <v/>
      </c>
    </row>
    <row r="74">
      <c r="A74">
        <f>INDEX(resultados!$A$2:$ZZ$196, 68, MATCH($B$1, resultados!$A$1:$ZZ$1, 0))</f>
        <v/>
      </c>
      <c r="B74">
        <f>INDEX(resultados!$A$2:$ZZ$196, 68, MATCH($B$2, resultados!$A$1:$ZZ$1, 0))</f>
        <v/>
      </c>
      <c r="C74">
        <f>INDEX(resultados!$A$2:$ZZ$196, 68, MATCH($B$3, resultados!$A$1:$ZZ$1, 0))</f>
        <v/>
      </c>
    </row>
    <row r="75">
      <c r="A75">
        <f>INDEX(resultados!$A$2:$ZZ$196, 69, MATCH($B$1, resultados!$A$1:$ZZ$1, 0))</f>
        <v/>
      </c>
      <c r="B75">
        <f>INDEX(resultados!$A$2:$ZZ$196, 69, MATCH($B$2, resultados!$A$1:$ZZ$1, 0))</f>
        <v/>
      </c>
      <c r="C75">
        <f>INDEX(resultados!$A$2:$ZZ$196, 69, MATCH($B$3, resultados!$A$1:$ZZ$1, 0))</f>
        <v/>
      </c>
    </row>
    <row r="76">
      <c r="A76">
        <f>INDEX(resultados!$A$2:$ZZ$196, 70, MATCH($B$1, resultados!$A$1:$ZZ$1, 0))</f>
        <v/>
      </c>
      <c r="B76">
        <f>INDEX(resultados!$A$2:$ZZ$196, 70, MATCH($B$2, resultados!$A$1:$ZZ$1, 0))</f>
        <v/>
      </c>
      <c r="C76">
        <f>INDEX(resultados!$A$2:$ZZ$196, 70, MATCH($B$3, resultados!$A$1:$ZZ$1, 0))</f>
        <v/>
      </c>
    </row>
    <row r="77">
      <c r="A77">
        <f>INDEX(resultados!$A$2:$ZZ$196, 71, MATCH($B$1, resultados!$A$1:$ZZ$1, 0))</f>
        <v/>
      </c>
      <c r="B77">
        <f>INDEX(resultados!$A$2:$ZZ$196, 71, MATCH($B$2, resultados!$A$1:$ZZ$1, 0))</f>
        <v/>
      </c>
      <c r="C77">
        <f>INDEX(resultados!$A$2:$ZZ$196, 71, MATCH($B$3, resultados!$A$1:$ZZ$1, 0))</f>
        <v/>
      </c>
    </row>
    <row r="78">
      <c r="A78">
        <f>INDEX(resultados!$A$2:$ZZ$196, 72, MATCH($B$1, resultados!$A$1:$ZZ$1, 0))</f>
        <v/>
      </c>
      <c r="B78">
        <f>INDEX(resultados!$A$2:$ZZ$196, 72, MATCH($B$2, resultados!$A$1:$ZZ$1, 0))</f>
        <v/>
      </c>
      <c r="C78">
        <f>INDEX(resultados!$A$2:$ZZ$196, 72, MATCH($B$3, resultados!$A$1:$ZZ$1, 0))</f>
        <v/>
      </c>
    </row>
    <row r="79">
      <c r="A79">
        <f>INDEX(resultados!$A$2:$ZZ$196, 73, MATCH($B$1, resultados!$A$1:$ZZ$1, 0))</f>
        <v/>
      </c>
      <c r="B79">
        <f>INDEX(resultados!$A$2:$ZZ$196, 73, MATCH($B$2, resultados!$A$1:$ZZ$1, 0))</f>
        <v/>
      </c>
      <c r="C79">
        <f>INDEX(resultados!$A$2:$ZZ$196, 73, MATCH($B$3, resultados!$A$1:$ZZ$1, 0))</f>
        <v/>
      </c>
    </row>
    <row r="80">
      <c r="A80">
        <f>INDEX(resultados!$A$2:$ZZ$196, 74, MATCH($B$1, resultados!$A$1:$ZZ$1, 0))</f>
        <v/>
      </c>
      <c r="B80">
        <f>INDEX(resultados!$A$2:$ZZ$196, 74, MATCH($B$2, resultados!$A$1:$ZZ$1, 0))</f>
        <v/>
      </c>
      <c r="C80">
        <f>INDEX(resultados!$A$2:$ZZ$196, 74, MATCH($B$3, resultados!$A$1:$ZZ$1, 0))</f>
        <v/>
      </c>
    </row>
    <row r="81">
      <c r="A81">
        <f>INDEX(resultados!$A$2:$ZZ$196, 75, MATCH($B$1, resultados!$A$1:$ZZ$1, 0))</f>
        <v/>
      </c>
      <c r="B81">
        <f>INDEX(resultados!$A$2:$ZZ$196, 75, MATCH($B$2, resultados!$A$1:$ZZ$1, 0))</f>
        <v/>
      </c>
      <c r="C81">
        <f>INDEX(resultados!$A$2:$ZZ$196, 75, MATCH($B$3, resultados!$A$1:$ZZ$1, 0))</f>
        <v/>
      </c>
    </row>
    <row r="82">
      <c r="A82">
        <f>INDEX(resultados!$A$2:$ZZ$196, 76, MATCH($B$1, resultados!$A$1:$ZZ$1, 0))</f>
        <v/>
      </c>
      <c r="B82">
        <f>INDEX(resultados!$A$2:$ZZ$196, 76, MATCH($B$2, resultados!$A$1:$ZZ$1, 0))</f>
        <v/>
      </c>
      <c r="C82">
        <f>INDEX(resultados!$A$2:$ZZ$196, 76, MATCH($B$3, resultados!$A$1:$ZZ$1, 0))</f>
        <v/>
      </c>
    </row>
    <row r="83">
      <c r="A83">
        <f>INDEX(resultados!$A$2:$ZZ$196, 77, MATCH($B$1, resultados!$A$1:$ZZ$1, 0))</f>
        <v/>
      </c>
      <c r="B83">
        <f>INDEX(resultados!$A$2:$ZZ$196, 77, MATCH($B$2, resultados!$A$1:$ZZ$1, 0))</f>
        <v/>
      </c>
      <c r="C83">
        <f>INDEX(resultados!$A$2:$ZZ$196, 77, MATCH($B$3, resultados!$A$1:$ZZ$1, 0))</f>
        <v/>
      </c>
    </row>
    <row r="84">
      <c r="A84">
        <f>INDEX(resultados!$A$2:$ZZ$196, 78, MATCH($B$1, resultados!$A$1:$ZZ$1, 0))</f>
        <v/>
      </c>
      <c r="B84">
        <f>INDEX(resultados!$A$2:$ZZ$196, 78, MATCH($B$2, resultados!$A$1:$ZZ$1, 0))</f>
        <v/>
      </c>
      <c r="C84">
        <f>INDEX(resultados!$A$2:$ZZ$196, 78, MATCH($B$3, resultados!$A$1:$ZZ$1, 0))</f>
        <v/>
      </c>
    </row>
    <row r="85">
      <c r="A85">
        <f>INDEX(resultados!$A$2:$ZZ$196, 79, MATCH($B$1, resultados!$A$1:$ZZ$1, 0))</f>
        <v/>
      </c>
      <c r="B85">
        <f>INDEX(resultados!$A$2:$ZZ$196, 79, MATCH($B$2, resultados!$A$1:$ZZ$1, 0))</f>
        <v/>
      </c>
      <c r="C85">
        <f>INDEX(resultados!$A$2:$ZZ$196, 79, MATCH($B$3, resultados!$A$1:$ZZ$1, 0))</f>
        <v/>
      </c>
    </row>
    <row r="86">
      <c r="A86">
        <f>INDEX(resultados!$A$2:$ZZ$196, 80, MATCH($B$1, resultados!$A$1:$ZZ$1, 0))</f>
        <v/>
      </c>
      <c r="B86">
        <f>INDEX(resultados!$A$2:$ZZ$196, 80, MATCH($B$2, resultados!$A$1:$ZZ$1, 0))</f>
        <v/>
      </c>
      <c r="C86">
        <f>INDEX(resultados!$A$2:$ZZ$196, 80, MATCH($B$3, resultados!$A$1:$ZZ$1, 0))</f>
        <v/>
      </c>
    </row>
    <row r="87">
      <c r="A87">
        <f>INDEX(resultados!$A$2:$ZZ$196, 81, MATCH($B$1, resultados!$A$1:$ZZ$1, 0))</f>
        <v/>
      </c>
      <c r="B87">
        <f>INDEX(resultados!$A$2:$ZZ$196, 81, MATCH($B$2, resultados!$A$1:$ZZ$1, 0))</f>
        <v/>
      </c>
      <c r="C87">
        <f>INDEX(resultados!$A$2:$ZZ$196, 81, MATCH($B$3, resultados!$A$1:$ZZ$1, 0))</f>
        <v/>
      </c>
    </row>
    <row r="88">
      <c r="A88">
        <f>INDEX(resultados!$A$2:$ZZ$196, 82, MATCH($B$1, resultados!$A$1:$ZZ$1, 0))</f>
        <v/>
      </c>
      <c r="B88">
        <f>INDEX(resultados!$A$2:$ZZ$196, 82, MATCH($B$2, resultados!$A$1:$ZZ$1, 0))</f>
        <v/>
      </c>
      <c r="C88">
        <f>INDEX(resultados!$A$2:$ZZ$196, 82, MATCH($B$3, resultados!$A$1:$ZZ$1, 0))</f>
        <v/>
      </c>
    </row>
    <row r="89">
      <c r="A89">
        <f>INDEX(resultados!$A$2:$ZZ$196, 83, MATCH($B$1, resultados!$A$1:$ZZ$1, 0))</f>
        <v/>
      </c>
      <c r="B89">
        <f>INDEX(resultados!$A$2:$ZZ$196, 83, MATCH($B$2, resultados!$A$1:$ZZ$1, 0))</f>
        <v/>
      </c>
      <c r="C89">
        <f>INDEX(resultados!$A$2:$ZZ$196, 83, MATCH($B$3, resultados!$A$1:$ZZ$1, 0))</f>
        <v/>
      </c>
    </row>
    <row r="90">
      <c r="A90">
        <f>INDEX(resultados!$A$2:$ZZ$196, 84, MATCH($B$1, resultados!$A$1:$ZZ$1, 0))</f>
        <v/>
      </c>
      <c r="B90">
        <f>INDEX(resultados!$A$2:$ZZ$196, 84, MATCH($B$2, resultados!$A$1:$ZZ$1, 0))</f>
        <v/>
      </c>
      <c r="C90">
        <f>INDEX(resultados!$A$2:$ZZ$196, 84, MATCH($B$3, resultados!$A$1:$ZZ$1, 0))</f>
        <v/>
      </c>
    </row>
    <row r="91">
      <c r="A91">
        <f>INDEX(resultados!$A$2:$ZZ$196, 85, MATCH($B$1, resultados!$A$1:$ZZ$1, 0))</f>
        <v/>
      </c>
      <c r="B91">
        <f>INDEX(resultados!$A$2:$ZZ$196, 85, MATCH($B$2, resultados!$A$1:$ZZ$1, 0))</f>
        <v/>
      </c>
      <c r="C91">
        <f>INDEX(resultados!$A$2:$ZZ$196, 85, MATCH($B$3, resultados!$A$1:$ZZ$1, 0))</f>
        <v/>
      </c>
    </row>
    <row r="92">
      <c r="A92">
        <f>INDEX(resultados!$A$2:$ZZ$196, 86, MATCH($B$1, resultados!$A$1:$ZZ$1, 0))</f>
        <v/>
      </c>
      <c r="B92">
        <f>INDEX(resultados!$A$2:$ZZ$196, 86, MATCH($B$2, resultados!$A$1:$ZZ$1, 0))</f>
        <v/>
      </c>
      <c r="C92">
        <f>INDEX(resultados!$A$2:$ZZ$196, 86, MATCH($B$3, resultados!$A$1:$ZZ$1, 0))</f>
        <v/>
      </c>
    </row>
    <row r="93">
      <c r="A93">
        <f>INDEX(resultados!$A$2:$ZZ$196, 87, MATCH($B$1, resultados!$A$1:$ZZ$1, 0))</f>
        <v/>
      </c>
      <c r="B93">
        <f>INDEX(resultados!$A$2:$ZZ$196, 87, MATCH($B$2, resultados!$A$1:$ZZ$1, 0))</f>
        <v/>
      </c>
      <c r="C93">
        <f>INDEX(resultados!$A$2:$ZZ$196, 87, MATCH($B$3, resultados!$A$1:$ZZ$1, 0))</f>
        <v/>
      </c>
    </row>
    <row r="94">
      <c r="A94">
        <f>INDEX(resultados!$A$2:$ZZ$196, 88, MATCH($B$1, resultados!$A$1:$ZZ$1, 0))</f>
        <v/>
      </c>
      <c r="B94">
        <f>INDEX(resultados!$A$2:$ZZ$196, 88, MATCH($B$2, resultados!$A$1:$ZZ$1, 0))</f>
        <v/>
      </c>
      <c r="C94">
        <f>INDEX(resultados!$A$2:$ZZ$196, 88, MATCH($B$3, resultados!$A$1:$ZZ$1, 0))</f>
        <v/>
      </c>
    </row>
    <row r="95">
      <c r="A95">
        <f>INDEX(resultados!$A$2:$ZZ$196, 89, MATCH($B$1, resultados!$A$1:$ZZ$1, 0))</f>
        <v/>
      </c>
      <c r="B95">
        <f>INDEX(resultados!$A$2:$ZZ$196, 89, MATCH($B$2, resultados!$A$1:$ZZ$1, 0))</f>
        <v/>
      </c>
      <c r="C95">
        <f>INDEX(resultados!$A$2:$ZZ$196, 89, MATCH($B$3, resultados!$A$1:$ZZ$1, 0))</f>
        <v/>
      </c>
    </row>
    <row r="96">
      <c r="A96">
        <f>INDEX(resultados!$A$2:$ZZ$196, 90, MATCH($B$1, resultados!$A$1:$ZZ$1, 0))</f>
        <v/>
      </c>
      <c r="B96">
        <f>INDEX(resultados!$A$2:$ZZ$196, 90, MATCH($B$2, resultados!$A$1:$ZZ$1, 0))</f>
        <v/>
      </c>
      <c r="C96">
        <f>INDEX(resultados!$A$2:$ZZ$196, 90, MATCH($B$3, resultados!$A$1:$ZZ$1, 0))</f>
        <v/>
      </c>
    </row>
    <row r="97">
      <c r="A97">
        <f>INDEX(resultados!$A$2:$ZZ$196, 91, MATCH($B$1, resultados!$A$1:$ZZ$1, 0))</f>
        <v/>
      </c>
      <c r="B97">
        <f>INDEX(resultados!$A$2:$ZZ$196, 91, MATCH($B$2, resultados!$A$1:$ZZ$1, 0))</f>
        <v/>
      </c>
      <c r="C97">
        <f>INDEX(resultados!$A$2:$ZZ$196, 91, MATCH($B$3, resultados!$A$1:$ZZ$1, 0))</f>
        <v/>
      </c>
    </row>
    <row r="98">
      <c r="A98">
        <f>INDEX(resultados!$A$2:$ZZ$196, 92, MATCH($B$1, resultados!$A$1:$ZZ$1, 0))</f>
        <v/>
      </c>
      <c r="B98">
        <f>INDEX(resultados!$A$2:$ZZ$196, 92, MATCH($B$2, resultados!$A$1:$ZZ$1, 0))</f>
        <v/>
      </c>
      <c r="C98">
        <f>INDEX(resultados!$A$2:$ZZ$196, 92, MATCH($B$3, resultados!$A$1:$ZZ$1, 0))</f>
        <v/>
      </c>
    </row>
    <row r="99">
      <c r="A99">
        <f>INDEX(resultados!$A$2:$ZZ$196, 93, MATCH($B$1, resultados!$A$1:$ZZ$1, 0))</f>
        <v/>
      </c>
      <c r="B99">
        <f>INDEX(resultados!$A$2:$ZZ$196, 93, MATCH($B$2, resultados!$A$1:$ZZ$1, 0))</f>
        <v/>
      </c>
      <c r="C99">
        <f>INDEX(resultados!$A$2:$ZZ$196, 93, MATCH($B$3, resultados!$A$1:$ZZ$1, 0))</f>
        <v/>
      </c>
    </row>
    <row r="100">
      <c r="A100">
        <f>INDEX(resultados!$A$2:$ZZ$196, 94, MATCH($B$1, resultados!$A$1:$ZZ$1, 0))</f>
        <v/>
      </c>
      <c r="B100">
        <f>INDEX(resultados!$A$2:$ZZ$196, 94, MATCH($B$2, resultados!$A$1:$ZZ$1, 0))</f>
        <v/>
      </c>
      <c r="C100">
        <f>INDEX(resultados!$A$2:$ZZ$196, 94, MATCH($B$3, resultados!$A$1:$ZZ$1, 0))</f>
        <v/>
      </c>
    </row>
    <row r="101">
      <c r="A101">
        <f>INDEX(resultados!$A$2:$ZZ$196, 95, MATCH($B$1, resultados!$A$1:$ZZ$1, 0))</f>
        <v/>
      </c>
      <c r="B101">
        <f>INDEX(resultados!$A$2:$ZZ$196, 95, MATCH($B$2, resultados!$A$1:$ZZ$1, 0))</f>
        <v/>
      </c>
      <c r="C101">
        <f>INDEX(resultados!$A$2:$ZZ$196, 95, MATCH($B$3, resultados!$A$1:$ZZ$1, 0))</f>
        <v/>
      </c>
    </row>
    <row r="102">
      <c r="A102">
        <f>INDEX(resultados!$A$2:$ZZ$196, 96, MATCH($B$1, resultados!$A$1:$ZZ$1, 0))</f>
        <v/>
      </c>
      <c r="B102">
        <f>INDEX(resultados!$A$2:$ZZ$196, 96, MATCH($B$2, resultados!$A$1:$ZZ$1, 0))</f>
        <v/>
      </c>
      <c r="C102">
        <f>INDEX(resultados!$A$2:$ZZ$196, 96, MATCH($B$3, resultados!$A$1:$ZZ$1, 0))</f>
        <v/>
      </c>
    </row>
    <row r="103">
      <c r="A103">
        <f>INDEX(resultados!$A$2:$ZZ$196, 97, MATCH($B$1, resultados!$A$1:$ZZ$1, 0))</f>
        <v/>
      </c>
      <c r="B103">
        <f>INDEX(resultados!$A$2:$ZZ$196, 97, MATCH($B$2, resultados!$A$1:$ZZ$1, 0))</f>
        <v/>
      </c>
      <c r="C103">
        <f>INDEX(resultados!$A$2:$ZZ$196, 97, MATCH($B$3, resultados!$A$1:$ZZ$1, 0))</f>
        <v/>
      </c>
    </row>
    <row r="104">
      <c r="A104">
        <f>INDEX(resultados!$A$2:$ZZ$196, 98, MATCH($B$1, resultados!$A$1:$ZZ$1, 0))</f>
        <v/>
      </c>
      <c r="B104">
        <f>INDEX(resultados!$A$2:$ZZ$196, 98, MATCH($B$2, resultados!$A$1:$ZZ$1, 0))</f>
        <v/>
      </c>
      <c r="C104">
        <f>INDEX(resultados!$A$2:$ZZ$196, 98, MATCH($B$3, resultados!$A$1:$ZZ$1, 0))</f>
        <v/>
      </c>
    </row>
    <row r="105">
      <c r="A105">
        <f>INDEX(resultados!$A$2:$ZZ$196, 99, MATCH($B$1, resultados!$A$1:$ZZ$1, 0))</f>
        <v/>
      </c>
      <c r="B105">
        <f>INDEX(resultados!$A$2:$ZZ$196, 99, MATCH($B$2, resultados!$A$1:$ZZ$1, 0))</f>
        <v/>
      </c>
      <c r="C105">
        <f>INDEX(resultados!$A$2:$ZZ$196, 99, MATCH($B$3, resultados!$A$1:$ZZ$1, 0))</f>
        <v/>
      </c>
    </row>
    <row r="106">
      <c r="A106">
        <f>INDEX(resultados!$A$2:$ZZ$196, 100, MATCH($B$1, resultados!$A$1:$ZZ$1, 0))</f>
        <v/>
      </c>
      <c r="B106">
        <f>INDEX(resultados!$A$2:$ZZ$196, 100, MATCH($B$2, resultados!$A$1:$ZZ$1, 0))</f>
        <v/>
      </c>
      <c r="C106">
        <f>INDEX(resultados!$A$2:$ZZ$196, 100, MATCH($B$3, resultados!$A$1:$ZZ$1, 0))</f>
        <v/>
      </c>
    </row>
    <row r="107">
      <c r="A107">
        <f>INDEX(resultados!$A$2:$ZZ$196, 101, MATCH($B$1, resultados!$A$1:$ZZ$1, 0))</f>
        <v/>
      </c>
      <c r="B107">
        <f>INDEX(resultados!$A$2:$ZZ$196, 101, MATCH($B$2, resultados!$A$1:$ZZ$1, 0))</f>
        <v/>
      </c>
      <c r="C107">
        <f>INDEX(resultados!$A$2:$ZZ$196, 101, MATCH($B$3, resultados!$A$1:$ZZ$1, 0))</f>
        <v/>
      </c>
    </row>
    <row r="108">
      <c r="A108">
        <f>INDEX(resultados!$A$2:$ZZ$196, 102, MATCH($B$1, resultados!$A$1:$ZZ$1, 0))</f>
        <v/>
      </c>
      <c r="B108">
        <f>INDEX(resultados!$A$2:$ZZ$196, 102, MATCH($B$2, resultados!$A$1:$ZZ$1, 0))</f>
        <v/>
      </c>
      <c r="C108">
        <f>INDEX(resultados!$A$2:$ZZ$196, 102, MATCH($B$3, resultados!$A$1:$ZZ$1, 0))</f>
        <v/>
      </c>
    </row>
    <row r="109">
      <c r="A109">
        <f>INDEX(resultados!$A$2:$ZZ$196, 103, MATCH($B$1, resultados!$A$1:$ZZ$1, 0))</f>
        <v/>
      </c>
      <c r="B109">
        <f>INDEX(resultados!$A$2:$ZZ$196, 103, MATCH($B$2, resultados!$A$1:$ZZ$1, 0))</f>
        <v/>
      </c>
      <c r="C109">
        <f>INDEX(resultados!$A$2:$ZZ$196, 103, MATCH($B$3, resultados!$A$1:$ZZ$1, 0))</f>
        <v/>
      </c>
    </row>
    <row r="110">
      <c r="A110">
        <f>INDEX(resultados!$A$2:$ZZ$196, 104, MATCH($B$1, resultados!$A$1:$ZZ$1, 0))</f>
        <v/>
      </c>
      <c r="B110">
        <f>INDEX(resultados!$A$2:$ZZ$196, 104, MATCH($B$2, resultados!$A$1:$ZZ$1, 0))</f>
        <v/>
      </c>
      <c r="C110">
        <f>INDEX(resultados!$A$2:$ZZ$196, 104, MATCH($B$3, resultados!$A$1:$ZZ$1, 0))</f>
        <v/>
      </c>
    </row>
    <row r="111">
      <c r="A111">
        <f>INDEX(resultados!$A$2:$ZZ$196, 105, MATCH($B$1, resultados!$A$1:$ZZ$1, 0))</f>
        <v/>
      </c>
      <c r="B111">
        <f>INDEX(resultados!$A$2:$ZZ$196, 105, MATCH($B$2, resultados!$A$1:$ZZ$1, 0))</f>
        <v/>
      </c>
      <c r="C111">
        <f>INDEX(resultados!$A$2:$ZZ$196, 105, MATCH($B$3, resultados!$A$1:$ZZ$1, 0))</f>
        <v/>
      </c>
    </row>
    <row r="112">
      <c r="A112">
        <f>INDEX(resultados!$A$2:$ZZ$196, 106, MATCH($B$1, resultados!$A$1:$ZZ$1, 0))</f>
        <v/>
      </c>
      <c r="B112">
        <f>INDEX(resultados!$A$2:$ZZ$196, 106, MATCH($B$2, resultados!$A$1:$ZZ$1, 0))</f>
        <v/>
      </c>
      <c r="C112">
        <f>INDEX(resultados!$A$2:$ZZ$196, 106, MATCH($B$3, resultados!$A$1:$ZZ$1, 0))</f>
        <v/>
      </c>
    </row>
    <row r="113">
      <c r="A113">
        <f>INDEX(resultados!$A$2:$ZZ$196, 107, MATCH($B$1, resultados!$A$1:$ZZ$1, 0))</f>
        <v/>
      </c>
      <c r="B113">
        <f>INDEX(resultados!$A$2:$ZZ$196, 107, MATCH($B$2, resultados!$A$1:$ZZ$1, 0))</f>
        <v/>
      </c>
      <c r="C113">
        <f>INDEX(resultados!$A$2:$ZZ$196, 107, MATCH($B$3, resultados!$A$1:$ZZ$1, 0))</f>
        <v/>
      </c>
    </row>
    <row r="114">
      <c r="A114">
        <f>INDEX(resultados!$A$2:$ZZ$196, 108, MATCH($B$1, resultados!$A$1:$ZZ$1, 0))</f>
        <v/>
      </c>
      <c r="B114">
        <f>INDEX(resultados!$A$2:$ZZ$196, 108, MATCH($B$2, resultados!$A$1:$ZZ$1, 0))</f>
        <v/>
      </c>
      <c r="C114">
        <f>INDEX(resultados!$A$2:$ZZ$196, 108, MATCH($B$3, resultados!$A$1:$ZZ$1, 0))</f>
        <v/>
      </c>
    </row>
    <row r="115">
      <c r="A115">
        <f>INDEX(resultados!$A$2:$ZZ$196, 109, MATCH($B$1, resultados!$A$1:$ZZ$1, 0))</f>
        <v/>
      </c>
      <c r="B115">
        <f>INDEX(resultados!$A$2:$ZZ$196, 109, MATCH($B$2, resultados!$A$1:$ZZ$1, 0))</f>
        <v/>
      </c>
      <c r="C115">
        <f>INDEX(resultados!$A$2:$ZZ$196, 109, MATCH($B$3, resultados!$A$1:$ZZ$1, 0))</f>
        <v/>
      </c>
    </row>
    <row r="116">
      <c r="A116">
        <f>INDEX(resultados!$A$2:$ZZ$196, 110, MATCH($B$1, resultados!$A$1:$ZZ$1, 0))</f>
        <v/>
      </c>
      <c r="B116">
        <f>INDEX(resultados!$A$2:$ZZ$196, 110, MATCH($B$2, resultados!$A$1:$ZZ$1, 0))</f>
        <v/>
      </c>
      <c r="C116">
        <f>INDEX(resultados!$A$2:$ZZ$196, 110, MATCH($B$3, resultados!$A$1:$ZZ$1, 0))</f>
        <v/>
      </c>
    </row>
    <row r="117">
      <c r="A117">
        <f>INDEX(resultados!$A$2:$ZZ$196, 111, MATCH($B$1, resultados!$A$1:$ZZ$1, 0))</f>
        <v/>
      </c>
      <c r="B117">
        <f>INDEX(resultados!$A$2:$ZZ$196, 111, MATCH($B$2, resultados!$A$1:$ZZ$1, 0))</f>
        <v/>
      </c>
      <c r="C117">
        <f>INDEX(resultados!$A$2:$ZZ$196, 111, MATCH($B$3, resultados!$A$1:$ZZ$1, 0))</f>
        <v/>
      </c>
    </row>
    <row r="118">
      <c r="A118">
        <f>INDEX(resultados!$A$2:$ZZ$196, 112, MATCH($B$1, resultados!$A$1:$ZZ$1, 0))</f>
        <v/>
      </c>
      <c r="B118">
        <f>INDEX(resultados!$A$2:$ZZ$196, 112, MATCH($B$2, resultados!$A$1:$ZZ$1, 0))</f>
        <v/>
      </c>
      <c r="C118">
        <f>INDEX(resultados!$A$2:$ZZ$196, 112, MATCH($B$3, resultados!$A$1:$ZZ$1, 0))</f>
        <v/>
      </c>
    </row>
    <row r="119">
      <c r="A119">
        <f>INDEX(resultados!$A$2:$ZZ$196, 113, MATCH($B$1, resultados!$A$1:$ZZ$1, 0))</f>
        <v/>
      </c>
      <c r="B119">
        <f>INDEX(resultados!$A$2:$ZZ$196, 113, MATCH($B$2, resultados!$A$1:$ZZ$1, 0))</f>
        <v/>
      </c>
      <c r="C119">
        <f>INDEX(resultados!$A$2:$ZZ$196, 113, MATCH($B$3, resultados!$A$1:$ZZ$1, 0))</f>
        <v/>
      </c>
    </row>
    <row r="120">
      <c r="A120">
        <f>INDEX(resultados!$A$2:$ZZ$196, 114, MATCH($B$1, resultados!$A$1:$ZZ$1, 0))</f>
        <v/>
      </c>
      <c r="B120">
        <f>INDEX(resultados!$A$2:$ZZ$196, 114, MATCH($B$2, resultados!$A$1:$ZZ$1, 0))</f>
        <v/>
      </c>
      <c r="C120">
        <f>INDEX(resultados!$A$2:$ZZ$196, 114, MATCH($B$3, resultados!$A$1:$ZZ$1, 0))</f>
        <v/>
      </c>
    </row>
    <row r="121">
      <c r="A121">
        <f>INDEX(resultados!$A$2:$ZZ$196, 115, MATCH($B$1, resultados!$A$1:$ZZ$1, 0))</f>
        <v/>
      </c>
      <c r="B121">
        <f>INDEX(resultados!$A$2:$ZZ$196, 115, MATCH($B$2, resultados!$A$1:$ZZ$1, 0))</f>
        <v/>
      </c>
      <c r="C121">
        <f>INDEX(resultados!$A$2:$ZZ$196, 115, MATCH($B$3, resultados!$A$1:$ZZ$1, 0))</f>
        <v/>
      </c>
    </row>
    <row r="122">
      <c r="A122">
        <f>INDEX(resultados!$A$2:$ZZ$196, 116, MATCH($B$1, resultados!$A$1:$ZZ$1, 0))</f>
        <v/>
      </c>
      <c r="B122">
        <f>INDEX(resultados!$A$2:$ZZ$196, 116, MATCH($B$2, resultados!$A$1:$ZZ$1, 0))</f>
        <v/>
      </c>
      <c r="C122">
        <f>INDEX(resultados!$A$2:$ZZ$196, 116, MATCH($B$3, resultados!$A$1:$ZZ$1, 0))</f>
        <v/>
      </c>
    </row>
    <row r="123">
      <c r="A123">
        <f>INDEX(resultados!$A$2:$ZZ$196, 117, MATCH($B$1, resultados!$A$1:$ZZ$1, 0))</f>
        <v/>
      </c>
      <c r="B123">
        <f>INDEX(resultados!$A$2:$ZZ$196, 117, MATCH($B$2, resultados!$A$1:$ZZ$1, 0))</f>
        <v/>
      </c>
      <c r="C123">
        <f>INDEX(resultados!$A$2:$ZZ$196, 117, MATCH($B$3, resultados!$A$1:$ZZ$1, 0))</f>
        <v/>
      </c>
    </row>
    <row r="124">
      <c r="A124">
        <f>INDEX(resultados!$A$2:$ZZ$196, 118, MATCH($B$1, resultados!$A$1:$ZZ$1, 0))</f>
        <v/>
      </c>
      <c r="B124">
        <f>INDEX(resultados!$A$2:$ZZ$196, 118, MATCH($B$2, resultados!$A$1:$ZZ$1, 0))</f>
        <v/>
      </c>
      <c r="C124">
        <f>INDEX(resultados!$A$2:$ZZ$196, 118, MATCH($B$3, resultados!$A$1:$ZZ$1, 0))</f>
        <v/>
      </c>
    </row>
    <row r="125">
      <c r="A125">
        <f>INDEX(resultados!$A$2:$ZZ$196, 119, MATCH($B$1, resultados!$A$1:$ZZ$1, 0))</f>
        <v/>
      </c>
      <c r="B125">
        <f>INDEX(resultados!$A$2:$ZZ$196, 119, MATCH($B$2, resultados!$A$1:$ZZ$1, 0))</f>
        <v/>
      </c>
      <c r="C125">
        <f>INDEX(resultados!$A$2:$ZZ$196, 119, MATCH($B$3, resultados!$A$1:$ZZ$1, 0))</f>
        <v/>
      </c>
    </row>
    <row r="126">
      <c r="A126">
        <f>INDEX(resultados!$A$2:$ZZ$196, 120, MATCH($B$1, resultados!$A$1:$ZZ$1, 0))</f>
        <v/>
      </c>
      <c r="B126">
        <f>INDEX(resultados!$A$2:$ZZ$196, 120, MATCH($B$2, resultados!$A$1:$ZZ$1, 0))</f>
        <v/>
      </c>
      <c r="C126">
        <f>INDEX(resultados!$A$2:$ZZ$196, 120, MATCH($B$3, resultados!$A$1:$ZZ$1, 0))</f>
        <v/>
      </c>
    </row>
    <row r="127">
      <c r="A127">
        <f>INDEX(resultados!$A$2:$ZZ$196, 121, MATCH($B$1, resultados!$A$1:$ZZ$1, 0))</f>
        <v/>
      </c>
      <c r="B127">
        <f>INDEX(resultados!$A$2:$ZZ$196, 121, MATCH($B$2, resultados!$A$1:$ZZ$1, 0))</f>
        <v/>
      </c>
      <c r="C127">
        <f>INDEX(resultados!$A$2:$ZZ$196, 121, MATCH($B$3, resultados!$A$1:$ZZ$1, 0))</f>
        <v/>
      </c>
    </row>
    <row r="128">
      <c r="A128">
        <f>INDEX(resultados!$A$2:$ZZ$196, 122, MATCH($B$1, resultados!$A$1:$ZZ$1, 0))</f>
        <v/>
      </c>
      <c r="B128">
        <f>INDEX(resultados!$A$2:$ZZ$196, 122, MATCH($B$2, resultados!$A$1:$ZZ$1, 0))</f>
        <v/>
      </c>
      <c r="C128">
        <f>INDEX(resultados!$A$2:$ZZ$196, 122, MATCH($B$3, resultados!$A$1:$ZZ$1, 0))</f>
        <v/>
      </c>
    </row>
    <row r="129">
      <c r="A129">
        <f>INDEX(resultados!$A$2:$ZZ$196, 123, MATCH($B$1, resultados!$A$1:$ZZ$1, 0))</f>
        <v/>
      </c>
      <c r="B129">
        <f>INDEX(resultados!$A$2:$ZZ$196, 123, MATCH($B$2, resultados!$A$1:$ZZ$1, 0))</f>
        <v/>
      </c>
      <c r="C129">
        <f>INDEX(resultados!$A$2:$ZZ$196, 123, MATCH($B$3, resultados!$A$1:$ZZ$1, 0))</f>
        <v/>
      </c>
    </row>
    <row r="130">
      <c r="A130">
        <f>INDEX(resultados!$A$2:$ZZ$196, 124, MATCH($B$1, resultados!$A$1:$ZZ$1, 0))</f>
        <v/>
      </c>
      <c r="B130">
        <f>INDEX(resultados!$A$2:$ZZ$196, 124, MATCH($B$2, resultados!$A$1:$ZZ$1, 0))</f>
        <v/>
      </c>
      <c r="C130">
        <f>INDEX(resultados!$A$2:$ZZ$196, 124, MATCH($B$3, resultados!$A$1:$ZZ$1, 0))</f>
        <v/>
      </c>
    </row>
    <row r="131">
      <c r="A131">
        <f>INDEX(resultados!$A$2:$ZZ$196, 125, MATCH($B$1, resultados!$A$1:$ZZ$1, 0))</f>
        <v/>
      </c>
      <c r="B131">
        <f>INDEX(resultados!$A$2:$ZZ$196, 125, MATCH($B$2, resultados!$A$1:$ZZ$1, 0))</f>
        <v/>
      </c>
      <c r="C131">
        <f>INDEX(resultados!$A$2:$ZZ$196, 125, MATCH($B$3, resultados!$A$1:$ZZ$1, 0))</f>
        <v/>
      </c>
    </row>
    <row r="132">
      <c r="A132">
        <f>INDEX(resultados!$A$2:$ZZ$196, 126, MATCH($B$1, resultados!$A$1:$ZZ$1, 0))</f>
        <v/>
      </c>
      <c r="B132">
        <f>INDEX(resultados!$A$2:$ZZ$196, 126, MATCH($B$2, resultados!$A$1:$ZZ$1, 0))</f>
        <v/>
      </c>
      <c r="C132">
        <f>INDEX(resultados!$A$2:$ZZ$196, 126, MATCH($B$3, resultados!$A$1:$ZZ$1, 0))</f>
        <v/>
      </c>
    </row>
    <row r="133">
      <c r="A133">
        <f>INDEX(resultados!$A$2:$ZZ$196, 127, MATCH($B$1, resultados!$A$1:$ZZ$1, 0))</f>
        <v/>
      </c>
      <c r="B133">
        <f>INDEX(resultados!$A$2:$ZZ$196, 127, MATCH($B$2, resultados!$A$1:$ZZ$1, 0))</f>
        <v/>
      </c>
      <c r="C133">
        <f>INDEX(resultados!$A$2:$ZZ$196, 127, MATCH($B$3, resultados!$A$1:$ZZ$1, 0))</f>
        <v/>
      </c>
    </row>
    <row r="134">
      <c r="A134">
        <f>INDEX(resultados!$A$2:$ZZ$196, 128, MATCH($B$1, resultados!$A$1:$ZZ$1, 0))</f>
        <v/>
      </c>
      <c r="B134">
        <f>INDEX(resultados!$A$2:$ZZ$196, 128, MATCH($B$2, resultados!$A$1:$ZZ$1, 0))</f>
        <v/>
      </c>
      <c r="C134">
        <f>INDEX(resultados!$A$2:$ZZ$196, 128, MATCH($B$3, resultados!$A$1:$ZZ$1, 0))</f>
        <v/>
      </c>
    </row>
    <row r="135">
      <c r="A135">
        <f>INDEX(resultados!$A$2:$ZZ$196, 129, MATCH($B$1, resultados!$A$1:$ZZ$1, 0))</f>
        <v/>
      </c>
      <c r="B135">
        <f>INDEX(resultados!$A$2:$ZZ$196, 129, MATCH($B$2, resultados!$A$1:$ZZ$1, 0))</f>
        <v/>
      </c>
      <c r="C135">
        <f>INDEX(resultados!$A$2:$ZZ$196, 129, MATCH($B$3, resultados!$A$1:$ZZ$1, 0))</f>
        <v/>
      </c>
    </row>
    <row r="136">
      <c r="A136">
        <f>INDEX(resultados!$A$2:$ZZ$196, 130, MATCH($B$1, resultados!$A$1:$ZZ$1, 0))</f>
        <v/>
      </c>
      <c r="B136">
        <f>INDEX(resultados!$A$2:$ZZ$196, 130, MATCH($B$2, resultados!$A$1:$ZZ$1, 0))</f>
        <v/>
      </c>
      <c r="C136">
        <f>INDEX(resultados!$A$2:$ZZ$196, 130, MATCH($B$3, resultados!$A$1:$ZZ$1, 0))</f>
        <v/>
      </c>
    </row>
    <row r="137">
      <c r="A137">
        <f>INDEX(resultados!$A$2:$ZZ$196, 131, MATCH($B$1, resultados!$A$1:$ZZ$1, 0))</f>
        <v/>
      </c>
      <c r="B137">
        <f>INDEX(resultados!$A$2:$ZZ$196, 131, MATCH($B$2, resultados!$A$1:$ZZ$1, 0))</f>
        <v/>
      </c>
      <c r="C137">
        <f>INDEX(resultados!$A$2:$ZZ$196, 131, MATCH($B$3, resultados!$A$1:$ZZ$1, 0))</f>
        <v/>
      </c>
    </row>
    <row r="138">
      <c r="A138">
        <f>INDEX(resultados!$A$2:$ZZ$196, 132, MATCH($B$1, resultados!$A$1:$ZZ$1, 0))</f>
        <v/>
      </c>
      <c r="B138">
        <f>INDEX(resultados!$A$2:$ZZ$196, 132, MATCH($B$2, resultados!$A$1:$ZZ$1, 0))</f>
        <v/>
      </c>
      <c r="C138">
        <f>INDEX(resultados!$A$2:$ZZ$196, 132, MATCH($B$3, resultados!$A$1:$ZZ$1, 0))</f>
        <v/>
      </c>
    </row>
    <row r="139">
      <c r="A139">
        <f>INDEX(resultados!$A$2:$ZZ$196, 133, MATCH($B$1, resultados!$A$1:$ZZ$1, 0))</f>
        <v/>
      </c>
      <c r="B139">
        <f>INDEX(resultados!$A$2:$ZZ$196, 133, MATCH($B$2, resultados!$A$1:$ZZ$1, 0))</f>
        <v/>
      </c>
      <c r="C139">
        <f>INDEX(resultados!$A$2:$ZZ$196, 133, MATCH($B$3, resultados!$A$1:$ZZ$1, 0))</f>
        <v/>
      </c>
    </row>
    <row r="140">
      <c r="A140">
        <f>INDEX(resultados!$A$2:$ZZ$196, 134, MATCH($B$1, resultados!$A$1:$ZZ$1, 0))</f>
        <v/>
      </c>
      <c r="B140">
        <f>INDEX(resultados!$A$2:$ZZ$196, 134, MATCH($B$2, resultados!$A$1:$ZZ$1, 0))</f>
        <v/>
      </c>
      <c r="C140">
        <f>INDEX(resultados!$A$2:$ZZ$196, 134, MATCH($B$3, resultados!$A$1:$ZZ$1, 0))</f>
        <v/>
      </c>
    </row>
    <row r="141">
      <c r="A141">
        <f>INDEX(resultados!$A$2:$ZZ$196, 135, MATCH($B$1, resultados!$A$1:$ZZ$1, 0))</f>
        <v/>
      </c>
      <c r="B141">
        <f>INDEX(resultados!$A$2:$ZZ$196, 135, MATCH($B$2, resultados!$A$1:$ZZ$1, 0))</f>
        <v/>
      </c>
      <c r="C141">
        <f>INDEX(resultados!$A$2:$ZZ$196, 135, MATCH($B$3, resultados!$A$1:$ZZ$1, 0))</f>
        <v/>
      </c>
    </row>
    <row r="142">
      <c r="A142">
        <f>INDEX(resultados!$A$2:$ZZ$196, 136, MATCH($B$1, resultados!$A$1:$ZZ$1, 0))</f>
        <v/>
      </c>
      <c r="B142">
        <f>INDEX(resultados!$A$2:$ZZ$196, 136, MATCH($B$2, resultados!$A$1:$ZZ$1, 0))</f>
        <v/>
      </c>
      <c r="C142">
        <f>INDEX(resultados!$A$2:$ZZ$196, 136, MATCH($B$3, resultados!$A$1:$ZZ$1, 0))</f>
        <v/>
      </c>
    </row>
    <row r="143">
      <c r="A143">
        <f>INDEX(resultados!$A$2:$ZZ$196, 137, MATCH($B$1, resultados!$A$1:$ZZ$1, 0))</f>
        <v/>
      </c>
      <c r="B143">
        <f>INDEX(resultados!$A$2:$ZZ$196, 137, MATCH($B$2, resultados!$A$1:$ZZ$1, 0))</f>
        <v/>
      </c>
      <c r="C143">
        <f>INDEX(resultados!$A$2:$ZZ$196, 137, MATCH($B$3, resultados!$A$1:$ZZ$1, 0))</f>
        <v/>
      </c>
    </row>
    <row r="144">
      <c r="A144">
        <f>INDEX(resultados!$A$2:$ZZ$196, 138, MATCH($B$1, resultados!$A$1:$ZZ$1, 0))</f>
        <v/>
      </c>
      <c r="B144">
        <f>INDEX(resultados!$A$2:$ZZ$196, 138, MATCH($B$2, resultados!$A$1:$ZZ$1, 0))</f>
        <v/>
      </c>
      <c r="C144">
        <f>INDEX(resultados!$A$2:$ZZ$196, 138, MATCH($B$3, resultados!$A$1:$ZZ$1, 0))</f>
        <v/>
      </c>
    </row>
    <row r="145">
      <c r="A145">
        <f>INDEX(resultados!$A$2:$ZZ$196, 139, MATCH($B$1, resultados!$A$1:$ZZ$1, 0))</f>
        <v/>
      </c>
      <c r="B145">
        <f>INDEX(resultados!$A$2:$ZZ$196, 139, MATCH($B$2, resultados!$A$1:$ZZ$1, 0))</f>
        <v/>
      </c>
      <c r="C145">
        <f>INDEX(resultados!$A$2:$ZZ$196, 139, MATCH($B$3, resultados!$A$1:$ZZ$1, 0))</f>
        <v/>
      </c>
    </row>
    <row r="146">
      <c r="A146">
        <f>INDEX(resultados!$A$2:$ZZ$196, 140, MATCH($B$1, resultados!$A$1:$ZZ$1, 0))</f>
        <v/>
      </c>
      <c r="B146">
        <f>INDEX(resultados!$A$2:$ZZ$196, 140, MATCH($B$2, resultados!$A$1:$ZZ$1, 0))</f>
        <v/>
      </c>
      <c r="C146">
        <f>INDEX(resultados!$A$2:$ZZ$196, 140, MATCH($B$3, resultados!$A$1:$ZZ$1, 0))</f>
        <v/>
      </c>
    </row>
    <row r="147">
      <c r="A147">
        <f>INDEX(resultados!$A$2:$ZZ$196, 141, MATCH($B$1, resultados!$A$1:$ZZ$1, 0))</f>
        <v/>
      </c>
      <c r="B147">
        <f>INDEX(resultados!$A$2:$ZZ$196, 141, MATCH($B$2, resultados!$A$1:$ZZ$1, 0))</f>
        <v/>
      </c>
      <c r="C147">
        <f>INDEX(resultados!$A$2:$ZZ$196, 141, MATCH($B$3, resultados!$A$1:$ZZ$1, 0))</f>
        <v/>
      </c>
    </row>
    <row r="148">
      <c r="A148">
        <f>INDEX(resultados!$A$2:$ZZ$196, 142, MATCH($B$1, resultados!$A$1:$ZZ$1, 0))</f>
        <v/>
      </c>
      <c r="B148">
        <f>INDEX(resultados!$A$2:$ZZ$196, 142, MATCH($B$2, resultados!$A$1:$ZZ$1, 0))</f>
        <v/>
      </c>
      <c r="C148">
        <f>INDEX(resultados!$A$2:$ZZ$196, 142, MATCH($B$3, resultados!$A$1:$ZZ$1, 0))</f>
        <v/>
      </c>
    </row>
    <row r="149">
      <c r="A149">
        <f>INDEX(resultados!$A$2:$ZZ$196, 143, MATCH($B$1, resultados!$A$1:$ZZ$1, 0))</f>
        <v/>
      </c>
      <c r="B149">
        <f>INDEX(resultados!$A$2:$ZZ$196, 143, MATCH($B$2, resultados!$A$1:$ZZ$1, 0))</f>
        <v/>
      </c>
      <c r="C149">
        <f>INDEX(resultados!$A$2:$ZZ$196, 143, MATCH($B$3, resultados!$A$1:$ZZ$1, 0))</f>
        <v/>
      </c>
    </row>
    <row r="150">
      <c r="A150">
        <f>INDEX(resultados!$A$2:$ZZ$196, 144, MATCH($B$1, resultados!$A$1:$ZZ$1, 0))</f>
        <v/>
      </c>
      <c r="B150">
        <f>INDEX(resultados!$A$2:$ZZ$196, 144, MATCH($B$2, resultados!$A$1:$ZZ$1, 0))</f>
        <v/>
      </c>
      <c r="C150">
        <f>INDEX(resultados!$A$2:$ZZ$196, 144, MATCH($B$3, resultados!$A$1:$ZZ$1, 0))</f>
        <v/>
      </c>
    </row>
    <row r="151">
      <c r="A151">
        <f>INDEX(resultados!$A$2:$ZZ$196, 145, MATCH($B$1, resultados!$A$1:$ZZ$1, 0))</f>
        <v/>
      </c>
      <c r="B151">
        <f>INDEX(resultados!$A$2:$ZZ$196, 145, MATCH($B$2, resultados!$A$1:$ZZ$1, 0))</f>
        <v/>
      </c>
      <c r="C151">
        <f>INDEX(resultados!$A$2:$ZZ$196, 145, MATCH($B$3, resultados!$A$1:$ZZ$1, 0))</f>
        <v/>
      </c>
    </row>
    <row r="152">
      <c r="A152">
        <f>INDEX(resultados!$A$2:$ZZ$196, 146, MATCH($B$1, resultados!$A$1:$ZZ$1, 0))</f>
        <v/>
      </c>
      <c r="B152">
        <f>INDEX(resultados!$A$2:$ZZ$196, 146, MATCH($B$2, resultados!$A$1:$ZZ$1, 0))</f>
        <v/>
      </c>
      <c r="C152">
        <f>INDEX(resultados!$A$2:$ZZ$196, 146, MATCH($B$3, resultados!$A$1:$ZZ$1, 0))</f>
        <v/>
      </c>
    </row>
    <row r="153">
      <c r="A153">
        <f>INDEX(resultados!$A$2:$ZZ$196, 147, MATCH($B$1, resultados!$A$1:$ZZ$1, 0))</f>
        <v/>
      </c>
      <c r="B153">
        <f>INDEX(resultados!$A$2:$ZZ$196, 147, MATCH($B$2, resultados!$A$1:$ZZ$1, 0))</f>
        <v/>
      </c>
      <c r="C153">
        <f>INDEX(resultados!$A$2:$ZZ$196, 147, MATCH($B$3, resultados!$A$1:$ZZ$1, 0))</f>
        <v/>
      </c>
    </row>
    <row r="154">
      <c r="A154">
        <f>INDEX(resultados!$A$2:$ZZ$196, 148, MATCH($B$1, resultados!$A$1:$ZZ$1, 0))</f>
        <v/>
      </c>
      <c r="B154">
        <f>INDEX(resultados!$A$2:$ZZ$196, 148, MATCH($B$2, resultados!$A$1:$ZZ$1, 0))</f>
        <v/>
      </c>
      <c r="C154">
        <f>INDEX(resultados!$A$2:$ZZ$196, 148, MATCH($B$3, resultados!$A$1:$ZZ$1, 0))</f>
        <v/>
      </c>
    </row>
    <row r="155">
      <c r="A155">
        <f>INDEX(resultados!$A$2:$ZZ$196, 149, MATCH($B$1, resultados!$A$1:$ZZ$1, 0))</f>
        <v/>
      </c>
      <c r="B155">
        <f>INDEX(resultados!$A$2:$ZZ$196, 149, MATCH($B$2, resultados!$A$1:$ZZ$1, 0))</f>
        <v/>
      </c>
      <c r="C155">
        <f>INDEX(resultados!$A$2:$ZZ$196, 149, MATCH($B$3, resultados!$A$1:$ZZ$1, 0))</f>
        <v/>
      </c>
    </row>
    <row r="156">
      <c r="A156">
        <f>INDEX(resultados!$A$2:$ZZ$196, 150, MATCH($B$1, resultados!$A$1:$ZZ$1, 0))</f>
        <v/>
      </c>
      <c r="B156">
        <f>INDEX(resultados!$A$2:$ZZ$196, 150, MATCH($B$2, resultados!$A$1:$ZZ$1, 0))</f>
        <v/>
      </c>
      <c r="C156">
        <f>INDEX(resultados!$A$2:$ZZ$196, 150, MATCH($B$3, resultados!$A$1:$ZZ$1, 0))</f>
        <v/>
      </c>
    </row>
    <row r="157">
      <c r="A157">
        <f>INDEX(resultados!$A$2:$ZZ$196, 151, MATCH($B$1, resultados!$A$1:$ZZ$1, 0))</f>
        <v/>
      </c>
      <c r="B157">
        <f>INDEX(resultados!$A$2:$ZZ$196, 151, MATCH($B$2, resultados!$A$1:$ZZ$1, 0))</f>
        <v/>
      </c>
      <c r="C157">
        <f>INDEX(resultados!$A$2:$ZZ$196, 151, MATCH($B$3, resultados!$A$1:$ZZ$1, 0))</f>
        <v/>
      </c>
    </row>
    <row r="158">
      <c r="A158">
        <f>INDEX(resultados!$A$2:$ZZ$196, 152, MATCH($B$1, resultados!$A$1:$ZZ$1, 0))</f>
        <v/>
      </c>
      <c r="B158">
        <f>INDEX(resultados!$A$2:$ZZ$196, 152, MATCH($B$2, resultados!$A$1:$ZZ$1, 0))</f>
        <v/>
      </c>
      <c r="C158">
        <f>INDEX(resultados!$A$2:$ZZ$196, 152, MATCH($B$3, resultados!$A$1:$ZZ$1, 0))</f>
        <v/>
      </c>
    </row>
    <row r="159">
      <c r="A159">
        <f>INDEX(resultados!$A$2:$ZZ$196, 153, MATCH($B$1, resultados!$A$1:$ZZ$1, 0))</f>
        <v/>
      </c>
      <c r="B159">
        <f>INDEX(resultados!$A$2:$ZZ$196, 153, MATCH($B$2, resultados!$A$1:$ZZ$1, 0))</f>
        <v/>
      </c>
      <c r="C159">
        <f>INDEX(resultados!$A$2:$ZZ$196, 153, MATCH($B$3, resultados!$A$1:$ZZ$1, 0))</f>
        <v/>
      </c>
    </row>
    <row r="160">
      <c r="A160">
        <f>INDEX(resultados!$A$2:$ZZ$196, 154, MATCH($B$1, resultados!$A$1:$ZZ$1, 0))</f>
        <v/>
      </c>
      <c r="B160">
        <f>INDEX(resultados!$A$2:$ZZ$196, 154, MATCH($B$2, resultados!$A$1:$ZZ$1, 0))</f>
        <v/>
      </c>
      <c r="C160">
        <f>INDEX(resultados!$A$2:$ZZ$196, 154, MATCH($B$3, resultados!$A$1:$ZZ$1, 0))</f>
        <v/>
      </c>
    </row>
    <row r="161">
      <c r="A161">
        <f>INDEX(resultados!$A$2:$ZZ$196, 155, MATCH($B$1, resultados!$A$1:$ZZ$1, 0))</f>
        <v/>
      </c>
      <c r="B161">
        <f>INDEX(resultados!$A$2:$ZZ$196, 155, MATCH($B$2, resultados!$A$1:$ZZ$1, 0))</f>
        <v/>
      </c>
      <c r="C161">
        <f>INDEX(resultados!$A$2:$ZZ$196, 155, MATCH($B$3, resultados!$A$1:$ZZ$1, 0))</f>
        <v/>
      </c>
    </row>
    <row r="162">
      <c r="A162">
        <f>INDEX(resultados!$A$2:$ZZ$196, 156, MATCH($B$1, resultados!$A$1:$ZZ$1, 0))</f>
        <v/>
      </c>
      <c r="B162">
        <f>INDEX(resultados!$A$2:$ZZ$196, 156, MATCH($B$2, resultados!$A$1:$ZZ$1, 0))</f>
        <v/>
      </c>
      <c r="C162">
        <f>INDEX(resultados!$A$2:$ZZ$196, 156, MATCH($B$3, resultados!$A$1:$ZZ$1, 0))</f>
        <v/>
      </c>
    </row>
    <row r="163">
      <c r="A163">
        <f>INDEX(resultados!$A$2:$ZZ$196, 157, MATCH($B$1, resultados!$A$1:$ZZ$1, 0))</f>
        <v/>
      </c>
      <c r="B163">
        <f>INDEX(resultados!$A$2:$ZZ$196, 157, MATCH($B$2, resultados!$A$1:$ZZ$1, 0))</f>
        <v/>
      </c>
      <c r="C163">
        <f>INDEX(resultados!$A$2:$ZZ$196, 157, MATCH($B$3, resultados!$A$1:$ZZ$1, 0))</f>
        <v/>
      </c>
    </row>
    <row r="164">
      <c r="A164">
        <f>INDEX(resultados!$A$2:$ZZ$196, 158, MATCH($B$1, resultados!$A$1:$ZZ$1, 0))</f>
        <v/>
      </c>
      <c r="B164">
        <f>INDEX(resultados!$A$2:$ZZ$196, 158, MATCH($B$2, resultados!$A$1:$ZZ$1, 0))</f>
        <v/>
      </c>
      <c r="C164">
        <f>INDEX(resultados!$A$2:$ZZ$196, 158, MATCH($B$3, resultados!$A$1:$ZZ$1, 0))</f>
        <v/>
      </c>
    </row>
    <row r="165">
      <c r="A165">
        <f>INDEX(resultados!$A$2:$ZZ$196, 159, MATCH($B$1, resultados!$A$1:$ZZ$1, 0))</f>
        <v/>
      </c>
      <c r="B165">
        <f>INDEX(resultados!$A$2:$ZZ$196, 159, MATCH($B$2, resultados!$A$1:$ZZ$1, 0))</f>
        <v/>
      </c>
      <c r="C165">
        <f>INDEX(resultados!$A$2:$ZZ$196, 159, MATCH($B$3, resultados!$A$1:$ZZ$1, 0))</f>
        <v/>
      </c>
    </row>
    <row r="166">
      <c r="A166">
        <f>INDEX(resultados!$A$2:$ZZ$196, 160, MATCH($B$1, resultados!$A$1:$ZZ$1, 0))</f>
        <v/>
      </c>
      <c r="B166">
        <f>INDEX(resultados!$A$2:$ZZ$196, 160, MATCH($B$2, resultados!$A$1:$ZZ$1, 0))</f>
        <v/>
      </c>
      <c r="C166">
        <f>INDEX(resultados!$A$2:$ZZ$196, 160, MATCH($B$3, resultados!$A$1:$ZZ$1, 0))</f>
        <v/>
      </c>
    </row>
    <row r="167">
      <c r="A167">
        <f>INDEX(resultados!$A$2:$ZZ$196, 161, MATCH($B$1, resultados!$A$1:$ZZ$1, 0))</f>
        <v/>
      </c>
      <c r="B167">
        <f>INDEX(resultados!$A$2:$ZZ$196, 161, MATCH($B$2, resultados!$A$1:$ZZ$1, 0))</f>
        <v/>
      </c>
      <c r="C167">
        <f>INDEX(resultados!$A$2:$ZZ$196, 161, MATCH($B$3, resultados!$A$1:$ZZ$1, 0))</f>
        <v/>
      </c>
    </row>
    <row r="168">
      <c r="A168">
        <f>INDEX(resultados!$A$2:$ZZ$196, 162, MATCH($B$1, resultados!$A$1:$ZZ$1, 0))</f>
        <v/>
      </c>
      <c r="B168">
        <f>INDEX(resultados!$A$2:$ZZ$196, 162, MATCH($B$2, resultados!$A$1:$ZZ$1, 0))</f>
        <v/>
      </c>
      <c r="C168">
        <f>INDEX(resultados!$A$2:$ZZ$196, 162, MATCH($B$3, resultados!$A$1:$ZZ$1, 0))</f>
        <v/>
      </c>
    </row>
    <row r="169">
      <c r="A169">
        <f>INDEX(resultados!$A$2:$ZZ$196, 163, MATCH($B$1, resultados!$A$1:$ZZ$1, 0))</f>
        <v/>
      </c>
      <c r="B169">
        <f>INDEX(resultados!$A$2:$ZZ$196, 163, MATCH($B$2, resultados!$A$1:$ZZ$1, 0))</f>
        <v/>
      </c>
      <c r="C169">
        <f>INDEX(resultados!$A$2:$ZZ$196, 163, MATCH($B$3, resultados!$A$1:$ZZ$1, 0))</f>
        <v/>
      </c>
    </row>
    <row r="170">
      <c r="A170">
        <f>INDEX(resultados!$A$2:$ZZ$196, 164, MATCH($B$1, resultados!$A$1:$ZZ$1, 0))</f>
        <v/>
      </c>
      <c r="B170">
        <f>INDEX(resultados!$A$2:$ZZ$196, 164, MATCH($B$2, resultados!$A$1:$ZZ$1, 0))</f>
        <v/>
      </c>
      <c r="C170">
        <f>INDEX(resultados!$A$2:$ZZ$196, 164, MATCH($B$3, resultados!$A$1:$ZZ$1, 0))</f>
        <v/>
      </c>
    </row>
    <row r="171">
      <c r="A171">
        <f>INDEX(resultados!$A$2:$ZZ$196, 165, MATCH($B$1, resultados!$A$1:$ZZ$1, 0))</f>
        <v/>
      </c>
      <c r="B171">
        <f>INDEX(resultados!$A$2:$ZZ$196, 165, MATCH($B$2, resultados!$A$1:$ZZ$1, 0))</f>
        <v/>
      </c>
      <c r="C171">
        <f>INDEX(resultados!$A$2:$ZZ$196, 165, MATCH($B$3, resultados!$A$1:$ZZ$1, 0))</f>
        <v/>
      </c>
    </row>
    <row r="172">
      <c r="A172">
        <f>INDEX(resultados!$A$2:$ZZ$196, 166, MATCH($B$1, resultados!$A$1:$ZZ$1, 0))</f>
        <v/>
      </c>
      <c r="B172">
        <f>INDEX(resultados!$A$2:$ZZ$196, 166, MATCH($B$2, resultados!$A$1:$ZZ$1, 0))</f>
        <v/>
      </c>
      <c r="C172">
        <f>INDEX(resultados!$A$2:$ZZ$196, 166, MATCH($B$3, resultados!$A$1:$ZZ$1, 0))</f>
        <v/>
      </c>
    </row>
    <row r="173">
      <c r="A173">
        <f>INDEX(resultados!$A$2:$ZZ$196, 167, MATCH($B$1, resultados!$A$1:$ZZ$1, 0))</f>
        <v/>
      </c>
      <c r="B173">
        <f>INDEX(resultados!$A$2:$ZZ$196, 167, MATCH($B$2, resultados!$A$1:$ZZ$1, 0))</f>
        <v/>
      </c>
      <c r="C173">
        <f>INDEX(resultados!$A$2:$ZZ$196, 167, MATCH($B$3, resultados!$A$1:$ZZ$1, 0))</f>
        <v/>
      </c>
    </row>
    <row r="174">
      <c r="A174">
        <f>INDEX(resultados!$A$2:$ZZ$196, 168, MATCH($B$1, resultados!$A$1:$ZZ$1, 0))</f>
        <v/>
      </c>
      <c r="B174">
        <f>INDEX(resultados!$A$2:$ZZ$196, 168, MATCH($B$2, resultados!$A$1:$ZZ$1, 0))</f>
        <v/>
      </c>
      <c r="C174">
        <f>INDEX(resultados!$A$2:$ZZ$196, 168, MATCH($B$3, resultados!$A$1:$ZZ$1, 0))</f>
        <v/>
      </c>
    </row>
    <row r="175">
      <c r="A175">
        <f>INDEX(resultados!$A$2:$ZZ$196, 169, MATCH($B$1, resultados!$A$1:$ZZ$1, 0))</f>
        <v/>
      </c>
      <c r="B175">
        <f>INDEX(resultados!$A$2:$ZZ$196, 169, MATCH($B$2, resultados!$A$1:$ZZ$1, 0))</f>
        <v/>
      </c>
      <c r="C175">
        <f>INDEX(resultados!$A$2:$ZZ$196, 169, MATCH($B$3, resultados!$A$1:$ZZ$1, 0))</f>
        <v/>
      </c>
    </row>
    <row r="176">
      <c r="A176">
        <f>INDEX(resultados!$A$2:$ZZ$196, 170, MATCH($B$1, resultados!$A$1:$ZZ$1, 0))</f>
        <v/>
      </c>
      <c r="B176">
        <f>INDEX(resultados!$A$2:$ZZ$196, 170, MATCH($B$2, resultados!$A$1:$ZZ$1, 0))</f>
        <v/>
      </c>
      <c r="C176">
        <f>INDEX(resultados!$A$2:$ZZ$196, 170, MATCH($B$3, resultados!$A$1:$ZZ$1, 0))</f>
        <v/>
      </c>
    </row>
    <row r="177">
      <c r="A177">
        <f>INDEX(resultados!$A$2:$ZZ$196, 171, MATCH($B$1, resultados!$A$1:$ZZ$1, 0))</f>
        <v/>
      </c>
      <c r="B177">
        <f>INDEX(resultados!$A$2:$ZZ$196, 171, MATCH($B$2, resultados!$A$1:$ZZ$1, 0))</f>
        <v/>
      </c>
      <c r="C177">
        <f>INDEX(resultados!$A$2:$ZZ$196, 171, MATCH($B$3, resultados!$A$1:$ZZ$1, 0))</f>
        <v/>
      </c>
    </row>
    <row r="178">
      <c r="A178">
        <f>INDEX(resultados!$A$2:$ZZ$196, 172, MATCH($B$1, resultados!$A$1:$ZZ$1, 0))</f>
        <v/>
      </c>
      <c r="B178">
        <f>INDEX(resultados!$A$2:$ZZ$196, 172, MATCH($B$2, resultados!$A$1:$ZZ$1, 0))</f>
        <v/>
      </c>
      <c r="C178">
        <f>INDEX(resultados!$A$2:$ZZ$196, 172, MATCH($B$3, resultados!$A$1:$ZZ$1, 0))</f>
        <v/>
      </c>
    </row>
    <row r="179">
      <c r="A179">
        <f>INDEX(resultados!$A$2:$ZZ$196, 173, MATCH($B$1, resultados!$A$1:$ZZ$1, 0))</f>
        <v/>
      </c>
      <c r="B179">
        <f>INDEX(resultados!$A$2:$ZZ$196, 173, MATCH($B$2, resultados!$A$1:$ZZ$1, 0))</f>
        <v/>
      </c>
      <c r="C179">
        <f>INDEX(resultados!$A$2:$ZZ$196, 173, MATCH($B$3, resultados!$A$1:$ZZ$1, 0))</f>
        <v/>
      </c>
    </row>
    <row r="180">
      <c r="A180">
        <f>INDEX(resultados!$A$2:$ZZ$196, 174, MATCH($B$1, resultados!$A$1:$ZZ$1, 0))</f>
        <v/>
      </c>
      <c r="B180">
        <f>INDEX(resultados!$A$2:$ZZ$196, 174, MATCH($B$2, resultados!$A$1:$ZZ$1, 0))</f>
        <v/>
      </c>
      <c r="C180">
        <f>INDEX(resultados!$A$2:$ZZ$196, 174, MATCH($B$3, resultados!$A$1:$ZZ$1, 0))</f>
        <v/>
      </c>
    </row>
    <row r="181">
      <c r="A181">
        <f>INDEX(resultados!$A$2:$ZZ$196, 175, MATCH($B$1, resultados!$A$1:$ZZ$1, 0))</f>
        <v/>
      </c>
      <c r="B181">
        <f>INDEX(resultados!$A$2:$ZZ$196, 175, MATCH($B$2, resultados!$A$1:$ZZ$1, 0))</f>
        <v/>
      </c>
      <c r="C181">
        <f>INDEX(resultados!$A$2:$ZZ$196, 175, MATCH($B$3, resultados!$A$1:$ZZ$1, 0))</f>
        <v/>
      </c>
    </row>
    <row r="182">
      <c r="A182">
        <f>INDEX(resultados!$A$2:$ZZ$196, 176, MATCH($B$1, resultados!$A$1:$ZZ$1, 0))</f>
        <v/>
      </c>
      <c r="B182">
        <f>INDEX(resultados!$A$2:$ZZ$196, 176, MATCH($B$2, resultados!$A$1:$ZZ$1, 0))</f>
        <v/>
      </c>
      <c r="C182">
        <f>INDEX(resultados!$A$2:$ZZ$196, 176, MATCH($B$3, resultados!$A$1:$ZZ$1, 0))</f>
        <v/>
      </c>
    </row>
    <row r="183">
      <c r="A183">
        <f>INDEX(resultados!$A$2:$ZZ$196, 177, MATCH($B$1, resultados!$A$1:$ZZ$1, 0))</f>
        <v/>
      </c>
      <c r="B183">
        <f>INDEX(resultados!$A$2:$ZZ$196, 177, MATCH($B$2, resultados!$A$1:$ZZ$1, 0))</f>
        <v/>
      </c>
      <c r="C183">
        <f>INDEX(resultados!$A$2:$ZZ$196, 177, MATCH($B$3, resultados!$A$1:$ZZ$1, 0))</f>
        <v/>
      </c>
    </row>
    <row r="184">
      <c r="A184">
        <f>INDEX(resultados!$A$2:$ZZ$196, 178, MATCH($B$1, resultados!$A$1:$ZZ$1, 0))</f>
        <v/>
      </c>
      <c r="B184">
        <f>INDEX(resultados!$A$2:$ZZ$196, 178, MATCH($B$2, resultados!$A$1:$ZZ$1, 0))</f>
        <v/>
      </c>
      <c r="C184">
        <f>INDEX(resultados!$A$2:$ZZ$196, 178, MATCH($B$3, resultados!$A$1:$ZZ$1, 0))</f>
        <v/>
      </c>
    </row>
    <row r="185">
      <c r="A185">
        <f>INDEX(resultados!$A$2:$ZZ$196, 179, MATCH($B$1, resultados!$A$1:$ZZ$1, 0))</f>
        <v/>
      </c>
      <c r="B185">
        <f>INDEX(resultados!$A$2:$ZZ$196, 179, MATCH($B$2, resultados!$A$1:$ZZ$1, 0))</f>
        <v/>
      </c>
      <c r="C185">
        <f>INDEX(resultados!$A$2:$ZZ$196, 179, MATCH($B$3, resultados!$A$1:$ZZ$1, 0))</f>
        <v/>
      </c>
    </row>
    <row r="186">
      <c r="A186">
        <f>INDEX(resultados!$A$2:$ZZ$196, 180, MATCH($B$1, resultados!$A$1:$ZZ$1, 0))</f>
        <v/>
      </c>
      <c r="B186">
        <f>INDEX(resultados!$A$2:$ZZ$196, 180, MATCH($B$2, resultados!$A$1:$ZZ$1, 0))</f>
        <v/>
      </c>
      <c r="C186">
        <f>INDEX(resultados!$A$2:$ZZ$196, 180, MATCH($B$3, resultados!$A$1:$ZZ$1, 0))</f>
        <v/>
      </c>
    </row>
    <row r="187">
      <c r="A187">
        <f>INDEX(resultados!$A$2:$ZZ$196, 181, MATCH($B$1, resultados!$A$1:$ZZ$1, 0))</f>
        <v/>
      </c>
      <c r="B187">
        <f>INDEX(resultados!$A$2:$ZZ$196, 181, MATCH($B$2, resultados!$A$1:$ZZ$1, 0))</f>
        <v/>
      </c>
      <c r="C187">
        <f>INDEX(resultados!$A$2:$ZZ$196, 181, MATCH($B$3, resultados!$A$1:$ZZ$1, 0))</f>
        <v/>
      </c>
    </row>
    <row r="188">
      <c r="A188">
        <f>INDEX(resultados!$A$2:$ZZ$196, 182, MATCH($B$1, resultados!$A$1:$ZZ$1, 0))</f>
        <v/>
      </c>
      <c r="B188">
        <f>INDEX(resultados!$A$2:$ZZ$196, 182, MATCH($B$2, resultados!$A$1:$ZZ$1, 0))</f>
        <v/>
      </c>
      <c r="C188">
        <f>INDEX(resultados!$A$2:$ZZ$196, 182, MATCH($B$3, resultados!$A$1:$ZZ$1, 0))</f>
        <v/>
      </c>
    </row>
    <row r="189">
      <c r="A189">
        <f>INDEX(resultados!$A$2:$ZZ$196, 183, MATCH($B$1, resultados!$A$1:$ZZ$1, 0))</f>
        <v/>
      </c>
      <c r="B189">
        <f>INDEX(resultados!$A$2:$ZZ$196, 183, MATCH($B$2, resultados!$A$1:$ZZ$1, 0))</f>
        <v/>
      </c>
      <c r="C189">
        <f>INDEX(resultados!$A$2:$ZZ$196, 183, MATCH($B$3, resultados!$A$1:$ZZ$1, 0))</f>
        <v/>
      </c>
    </row>
    <row r="190">
      <c r="A190">
        <f>INDEX(resultados!$A$2:$ZZ$196, 184, MATCH($B$1, resultados!$A$1:$ZZ$1, 0))</f>
        <v/>
      </c>
      <c r="B190">
        <f>INDEX(resultados!$A$2:$ZZ$196, 184, MATCH($B$2, resultados!$A$1:$ZZ$1, 0))</f>
        <v/>
      </c>
      <c r="C190">
        <f>INDEX(resultados!$A$2:$ZZ$196, 184, MATCH($B$3, resultados!$A$1:$ZZ$1, 0))</f>
        <v/>
      </c>
    </row>
    <row r="191">
      <c r="A191">
        <f>INDEX(resultados!$A$2:$ZZ$196, 185, MATCH($B$1, resultados!$A$1:$ZZ$1, 0))</f>
        <v/>
      </c>
      <c r="B191">
        <f>INDEX(resultados!$A$2:$ZZ$196, 185, MATCH($B$2, resultados!$A$1:$ZZ$1, 0))</f>
        <v/>
      </c>
      <c r="C191">
        <f>INDEX(resultados!$A$2:$ZZ$196, 185, MATCH($B$3, resultados!$A$1:$ZZ$1, 0))</f>
        <v/>
      </c>
    </row>
    <row r="192">
      <c r="A192">
        <f>INDEX(resultados!$A$2:$ZZ$196, 186, MATCH($B$1, resultados!$A$1:$ZZ$1, 0))</f>
        <v/>
      </c>
      <c r="B192">
        <f>INDEX(resultados!$A$2:$ZZ$196, 186, MATCH($B$2, resultados!$A$1:$ZZ$1, 0))</f>
        <v/>
      </c>
      <c r="C192">
        <f>INDEX(resultados!$A$2:$ZZ$196, 186, MATCH($B$3, resultados!$A$1:$ZZ$1, 0))</f>
        <v/>
      </c>
    </row>
    <row r="193">
      <c r="A193">
        <f>INDEX(resultados!$A$2:$ZZ$196, 187, MATCH($B$1, resultados!$A$1:$ZZ$1, 0))</f>
        <v/>
      </c>
      <c r="B193">
        <f>INDEX(resultados!$A$2:$ZZ$196, 187, MATCH($B$2, resultados!$A$1:$ZZ$1, 0))</f>
        <v/>
      </c>
      <c r="C193">
        <f>INDEX(resultados!$A$2:$ZZ$196, 187, MATCH($B$3, resultados!$A$1:$ZZ$1, 0))</f>
        <v/>
      </c>
    </row>
    <row r="194">
      <c r="A194">
        <f>INDEX(resultados!$A$2:$ZZ$196, 188, MATCH($B$1, resultados!$A$1:$ZZ$1, 0))</f>
        <v/>
      </c>
      <c r="B194">
        <f>INDEX(resultados!$A$2:$ZZ$196, 188, MATCH($B$2, resultados!$A$1:$ZZ$1, 0))</f>
        <v/>
      </c>
      <c r="C194">
        <f>INDEX(resultados!$A$2:$ZZ$196, 188, MATCH($B$3, resultados!$A$1:$ZZ$1, 0))</f>
        <v/>
      </c>
    </row>
    <row r="195">
      <c r="A195">
        <f>INDEX(resultados!$A$2:$ZZ$196, 189, MATCH($B$1, resultados!$A$1:$ZZ$1, 0))</f>
        <v/>
      </c>
      <c r="B195">
        <f>INDEX(resultados!$A$2:$ZZ$196, 189, MATCH($B$2, resultados!$A$1:$ZZ$1, 0))</f>
        <v/>
      </c>
      <c r="C195">
        <f>INDEX(resultados!$A$2:$ZZ$196, 189, MATCH($B$3, resultados!$A$1:$ZZ$1, 0))</f>
        <v/>
      </c>
    </row>
    <row r="196">
      <c r="A196">
        <f>INDEX(resultados!$A$2:$ZZ$196, 190, MATCH($B$1, resultados!$A$1:$ZZ$1, 0))</f>
        <v/>
      </c>
      <c r="B196">
        <f>INDEX(resultados!$A$2:$ZZ$196, 190, MATCH($B$2, resultados!$A$1:$ZZ$1, 0))</f>
        <v/>
      </c>
      <c r="C196">
        <f>INDEX(resultados!$A$2:$ZZ$196, 190, MATCH($B$3, resultados!$A$1:$ZZ$1, 0))</f>
        <v/>
      </c>
    </row>
    <row r="197">
      <c r="A197">
        <f>INDEX(resultados!$A$2:$ZZ$196, 191, MATCH($B$1, resultados!$A$1:$ZZ$1, 0))</f>
        <v/>
      </c>
      <c r="B197">
        <f>INDEX(resultados!$A$2:$ZZ$196, 191, MATCH($B$2, resultados!$A$1:$ZZ$1, 0))</f>
        <v/>
      </c>
      <c r="C197">
        <f>INDEX(resultados!$A$2:$ZZ$196, 191, MATCH($B$3, resultados!$A$1:$ZZ$1, 0))</f>
        <v/>
      </c>
    </row>
    <row r="198">
      <c r="A198">
        <f>INDEX(resultados!$A$2:$ZZ$196, 192, MATCH($B$1, resultados!$A$1:$ZZ$1, 0))</f>
        <v/>
      </c>
      <c r="B198">
        <f>INDEX(resultados!$A$2:$ZZ$196, 192, MATCH($B$2, resultados!$A$1:$ZZ$1, 0))</f>
        <v/>
      </c>
      <c r="C198">
        <f>INDEX(resultados!$A$2:$ZZ$196, 192, MATCH($B$3, resultados!$A$1:$ZZ$1, 0))</f>
        <v/>
      </c>
    </row>
    <row r="199">
      <c r="A199">
        <f>INDEX(resultados!$A$2:$ZZ$196, 193, MATCH($B$1, resultados!$A$1:$ZZ$1, 0))</f>
        <v/>
      </c>
      <c r="B199">
        <f>INDEX(resultados!$A$2:$ZZ$196, 193, MATCH($B$2, resultados!$A$1:$ZZ$1, 0))</f>
        <v/>
      </c>
      <c r="C199">
        <f>INDEX(resultados!$A$2:$ZZ$196, 193, MATCH($B$3, resultados!$A$1:$ZZ$1, 0))</f>
        <v/>
      </c>
    </row>
    <row r="200">
      <c r="A200">
        <f>INDEX(resultados!$A$2:$ZZ$196, 194, MATCH($B$1, resultados!$A$1:$ZZ$1, 0))</f>
        <v/>
      </c>
      <c r="B200">
        <f>INDEX(resultados!$A$2:$ZZ$196, 194, MATCH($B$2, resultados!$A$1:$ZZ$1, 0))</f>
        <v/>
      </c>
      <c r="C200">
        <f>INDEX(resultados!$A$2:$ZZ$196, 194, MATCH($B$3, resultados!$A$1:$ZZ$1, 0))</f>
        <v/>
      </c>
    </row>
    <row r="201">
      <c r="A201">
        <f>INDEX(resultados!$A$2:$ZZ$196, 195, MATCH($B$1, resultados!$A$1:$ZZ$1, 0))</f>
        <v/>
      </c>
      <c r="B201">
        <f>INDEX(resultados!$A$2:$ZZ$196, 195, MATCH($B$2, resultados!$A$1:$ZZ$1, 0))</f>
        <v/>
      </c>
      <c r="C201">
        <f>INDEX(resultados!$A$2:$ZZ$196, 195,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0.5233</v>
      </c>
      <c r="E2" t="n">
        <v>191.08</v>
      </c>
      <c r="F2" t="n">
        <v>175.5</v>
      </c>
      <c r="G2" t="n">
        <v>11.93</v>
      </c>
      <c r="H2" t="n">
        <v>0.24</v>
      </c>
      <c r="I2" t="n">
        <v>883</v>
      </c>
      <c r="J2" t="n">
        <v>71.52</v>
      </c>
      <c r="K2" t="n">
        <v>32.27</v>
      </c>
      <c r="L2" t="n">
        <v>1</v>
      </c>
      <c r="M2" t="n">
        <v>881</v>
      </c>
      <c r="N2" t="n">
        <v>8.25</v>
      </c>
      <c r="O2" t="n">
        <v>9054.6</v>
      </c>
      <c r="P2" t="n">
        <v>1216.09</v>
      </c>
      <c r="Q2" t="n">
        <v>5882.28</v>
      </c>
      <c r="R2" t="n">
        <v>1659.83</v>
      </c>
      <c r="S2" t="n">
        <v>228.93</v>
      </c>
      <c r="T2" t="n">
        <v>704941.86</v>
      </c>
      <c r="U2" t="n">
        <v>0.14</v>
      </c>
      <c r="V2" t="n">
        <v>0.7</v>
      </c>
      <c r="W2" t="n">
        <v>20.02</v>
      </c>
      <c r="X2" t="n">
        <v>41.83</v>
      </c>
      <c r="Y2" t="n">
        <v>0.5</v>
      </c>
      <c r="Z2" t="n">
        <v>10</v>
      </c>
      <c r="AA2" t="n">
        <v>4031.099992129814</v>
      </c>
      <c r="AB2" t="n">
        <v>5515.528848812692</v>
      </c>
      <c r="AC2" t="n">
        <v>4989.134516575158</v>
      </c>
      <c r="AD2" t="n">
        <v>4031099.992129814</v>
      </c>
      <c r="AE2" t="n">
        <v>5515528.848812692</v>
      </c>
      <c r="AF2" t="n">
        <v>3.203620759425182e-06</v>
      </c>
      <c r="AG2" t="n">
        <v>80</v>
      </c>
      <c r="AH2" t="n">
        <v>4989134.516575159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0.637</v>
      </c>
      <c r="E3" t="n">
        <v>156.99</v>
      </c>
      <c r="F3" t="n">
        <v>149.75</v>
      </c>
      <c r="G3" t="n">
        <v>25.89</v>
      </c>
      <c r="H3" t="n">
        <v>0.48</v>
      </c>
      <c r="I3" t="n">
        <v>347</v>
      </c>
      <c r="J3" t="n">
        <v>72.7</v>
      </c>
      <c r="K3" t="n">
        <v>32.27</v>
      </c>
      <c r="L3" t="n">
        <v>2</v>
      </c>
      <c r="M3" t="n">
        <v>345</v>
      </c>
      <c r="N3" t="n">
        <v>8.43</v>
      </c>
      <c r="O3" t="n">
        <v>9200.25</v>
      </c>
      <c r="P3" t="n">
        <v>961.45</v>
      </c>
      <c r="Q3" t="n">
        <v>5881.76</v>
      </c>
      <c r="R3" t="n">
        <v>785.3099999999999</v>
      </c>
      <c r="S3" t="n">
        <v>228.93</v>
      </c>
      <c r="T3" t="n">
        <v>270359.57</v>
      </c>
      <c r="U3" t="n">
        <v>0.29</v>
      </c>
      <c r="V3" t="n">
        <v>0.82</v>
      </c>
      <c r="W3" t="n">
        <v>19.16</v>
      </c>
      <c r="X3" t="n">
        <v>16.08</v>
      </c>
      <c r="Y3" t="n">
        <v>0.5</v>
      </c>
      <c r="Z3" t="n">
        <v>10</v>
      </c>
      <c r="AA3" t="n">
        <v>2815.110753954161</v>
      </c>
      <c r="AB3" t="n">
        <v>3851.758727481601</v>
      </c>
      <c r="AC3" t="n">
        <v>3484.152280507939</v>
      </c>
      <c r="AD3" t="n">
        <v>2815110.753954161</v>
      </c>
      <c r="AE3" t="n">
        <v>3851758.727481601</v>
      </c>
      <c r="AF3" t="n">
        <v>3.899687414014602e-06</v>
      </c>
      <c r="AG3" t="n">
        <v>66</v>
      </c>
      <c r="AH3" t="n">
        <v>3484152.280507939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0.6735</v>
      </c>
      <c r="E4" t="n">
        <v>148.48</v>
      </c>
      <c r="F4" t="n">
        <v>143.38</v>
      </c>
      <c r="G4" t="n">
        <v>41.16</v>
      </c>
      <c r="H4" t="n">
        <v>0.71</v>
      </c>
      <c r="I4" t="n">
        <v>209</v>
      </c>
      <c r="J4" t="n">
        <v>73.88</v>
      </c>
      <c r="K4" t="n">
        <v>32.27</v>
      </c>
      <c r="L4" t="n">
        <v>3</v>
      </c>
      <c r="M4" t="n">
        <v>100</v>
      </c>
      <c r="N4" t="n">
        <v>8.609999999999999</v>
      </c>
      <c r="O4" t="n">
        <v>9346.23</v>
      </c>
      <c r="P4" t="n">
        <v>843.51</v>
      </c>
      <c r="Q4" t="n">
        <v>5881.78</v>
      </c>
      <c r="R4" t="n">
        <v>566.21</v>
      </c>
      <c r="S4" t="n">
        <v>228.93</v>
      </c>
      <c r="T4" t="n">
        <v>161497.73</v>
      </c>
      <c r="U4" t="n">
        <v>0.4</v>
      </c>
      <c r="V4" t="n">
        <v>0.85</v>
      </c>
      <c r="W4" t="n">
        <v>19.04</v>
      </c>
      <c r="X4" t="n">
        <v>9.720000000000001</v>
      </c>
      <c r="Y4" t="n">
        <v>0.5</v>
      </c>
      <c r="Z4" t="n">
        <v>10</v>
      </c>
      <c r="AA4" t="n">
        <v>2470.766159417185</v>
      </c>
      <c r="AB4" t="n">
        <v>3380.611261824728</v>
      </c>
      <c r="AC4" t="n">
        <v>3057.970467713753</v>
      </c>
      <c r="AD4" t="n">
        <v>2470766.159417185</v>
      </c>
      <c r="AE4" t="n">
        <v>3380611.261824728</v>
      </c>
      <c r="AF4" t="n">
        <v>4.123138890641812e-06</v>
      </c>
      <c r="AG4" t="n">
        <v>62</v>
      </c>
      <c r="AH4" t="n">
        <v>3057970.467713753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0.6768</v>
      </c>
      <c r="E5" t="n">
        <v>147.75</v>
      </c>
      <c r="F5" t="n">
        <v>142.85</v>
      </c>
      <c r="G5" t="n">
        <v>43.51</v>
      </c>
      <c r="H5" t="n">
        <v>0.93</v>
      </c>
      <c r="I5" t="n">
        <v>197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837.77</v>
      </c>
      <c r="Q5" t="n">
        <v>5881.71</v>
      </c>
      <c r="R5" t="n">
        <v>544.0599999999999</v>
      </c>
      <c r="S5" t="n">
        <v>228.93</v>
      </c>
      <c r="T5" t="n">
        <v>150484.2</v>
      </c>
      <c r="U5" t="n">
        <v>0.42</v>
      </c>
      <c r="V5" t="n">
        <v>0.86</v>
      </c>
      <c r="W5" t="n">
        <v>19.13</v>
      </c>
      <c r="X5" t="n">
        <v>9.19</v>
      </c>
      <c r="Y5" t="n">
        <v>0.5</v>
      </c>
      <c r="Z5" t="n">
        <v>10</v>
      </c>
      <c r="AA5" t="n">
        <v>2451.253494872589</v>
      </c>
      <c r="AB5" t="n">
        <v>3353.913173356806</v>
      </c>
      <c r="AC5" t="n">
        <v>3033.820407338208</v>
      </c>
      <c r="AD5" t="n">
        <v>2451253.494872589</v>
      </c>
      <c r="AE5" t="n">
        <v>3353913.173356806</v>
      </c>
      <c r="AF5" t="n">
        <v>4.143341352912216e-06</v>
      </c>
      <c r="AG5" t="n">
        <v>62</v>
      </c>
      <c r="AH5" t="n">
        <v>3033820.407338209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0.6768</v>
      </c>
      <c r="E6" t="n">
        <v>147.75</v>
      </c>
      <c r="F6" t="n">
        <v>142.84</v>
      </c>
      <c r="G6" t="n">
        <v>43.51</v>
      </c>
      <c r="H6" t="n">
        <v>1.15</v>
      </c>
      <c r="I6" t="n">
        <v>197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850.08</v>
      </c>
      <c r="Q6" t="n">
        <v>5881.74</v>
      </c>
      <c r="R6" t="n">
        <v>544.09</v>
      </c>
      <c r="S6" t="n">
        <v>228.93</v>
      </c>
      <c r="T6" t="n">
        <v>150501.84</v>
      </c>
      <c r="U6" t="n">
        <v>0.42</v>
      </c>
      <c r="V6" t="n">
        <v>0.86</v>
      </c>
      <c r="W6" t="n">
        <v>19.13</v>
      </c>
      <c r="X6" t="n">
        <v>9.19</v>
      </c>
      <c r="Y6" t="n">
        <v>0.5</v>
      </c>
      <c r="Z6" t="n">
        <v>10</v>
      </c>
      <c r="AA6" t="n">
        <v>2467.035235461718</v>
      </c>
      <c r="AB6" t="n">
        <v>3375.50644707211</v>
      </c>
      <c r="AC6" t="n">
        <v>3053.352849316474</v>
      </c>
      <c r="AD6" t="n">
        <v>2467035.235461718</v>
      </c>
      <c r="AE6" t="n">
        <v>3375506.44707211</v>
      </c>
      <c r="AF6" t="n">
        <v>4.143341352912216e-06</v>
      </c>
      <c r="AG6" t="n">
        <v>62</v>
      </c>
      <c r="AH6" t="n">
        <v>3053352.849316474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0.6177</v>
      </c>
      <c r="E2" t="n">
        <v>161.9</v>
      </c>
      <c r="F2" t="n">
        <v>155.1</v>
      </c>
      <c r="G2" t="n">
        <v>20.27</v>
      </c>
      <c r="H2" t="n">
        <v>0.43</v>
      </c>
      <c r="I2" t="n">
        <v>459</v>
      </c>
      <c r="J2" t="n">
        <v>39.78</v>
      </c>
      <c r="K2" t="n">
        <v>19.54</v>
      </c>
      <c r="L2" t="n">
        <v>1</v>
      </c>
      <c r="M2" t="n">
        <v>350</v>
      </c>
      <c r="N2" t="n">
        <v>4.24</v>
      </c>
      <c r="O2" t="n">
        <v>5140</v>
      </c>
      <c r="P2" t="n">
        <v>624.92</v>
      </c>
      <c r="Q2" t="n">
        <v>5881.79</v>
      </c>
      <c r="R2" t="n">
        <v>962.9</v>
      </c>
      <c r="S2" t="n">
        <v>228.93</v>
      </c>
      <c r="T2" t="n">
        <v>358597.07</v>
      </c>
      <c r="U2" t="n">
        <v>0.24</v>
      </c>
      <c r="V2" t="n">
        <v>0.79</v>
      </c>
      <c r="W2" t="n">
        <v>19.46</v>
      </c>
      <c r="X2" t="n">
        <v>21.44</v>
      </c>
      <c r="Y2" t="n">
        <v>0.5</v>
      </c>
      <c r="Z2" t="n">
        <v>10</v>
      </c>
      <c r="AA2" t="n">
        <v>2218.624471371223</v>
      </c>
      <c r="AB2" t="n">
        <v>3035.619880534019</v>
      </c>
      <c r="AC2" t="n">
        <v>2745.904579654999</v>
      </c>
      <c r="AD2" t="n">
        <v>2218624.471371223</v>
      </c>
      <c r="AE2" t="n">
        <v>3035619.880534019</v>
      </c>
      <c r="AF2" t="n">
        <v>5.001425871134558e-06</v>
      </c>
      <c r="AG2" t="n">
        <v>68</v>
      </c>
      <c r="AH2" t="n">
        <v>2745904.579654999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0.6325</v>
      </c>
      <c r="E3" t="n">
        <v>158.11</v>
      </c>
      <c r="F3" t="n">
        <v>152.04</v>
      </c>
      <c r="G3" t="n">
        <v>23.21</v>
      </c>
      <c r="H3" t="n">
        <v>0.84</v>
      </c>
      <c r="I3" t="n">
        <v>393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607.92</v>
      </c>
      <c r="Q3" t="n">
        <v>5882.16</v>
      </c>
      <c r="R3" t="n">
        <v>846.14</v>
      </c>
      <c r="S3" t="n">
        <v>228.93</v>
      </c>
      <c r="T3" t="n">
        <v>300547.02</v>
      </c>
      <c r="U3" t="n">
        <v>0.27</v>
      </c>
      <c r="V3" t="n">
        <v>0.8100000000000001</v>
      </c>
      <c r="W3" t="n">
        <v>19.71</v>
      </c>
      <c r="X3" t="n">
        <v>18.38</v>
      </c>
      <c r="Y3" t="n">
        <v>0.5</v>
      </c>
      <c r="Z3" t="n">
        <v>10</v>
      </c>
      <c r="AA3" t="n">
        <v>2125.878815893296</v>
      </c>
      <c r="AB3" t="n">
        <v>2908.721183059399</v>
      </c>
      <c r="AC3" t="n">
        <v>2631.11691576403</v>
      </c>
      <c r="AD3" t="n">
        <v>2125878.815893296</v>
      </c>
      <c r="AE3" t="n">
        <v>2908721.183059399</v>
      </c>
      <c r="AF3" t="n">
        <v>5.121259290096499e-06</v>
      </c>
      <c r="AG3" t="n">
        <v>66</v>
      </c>
      <c r="AH3" t="n">
        <v>2631116.91576403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0.3538</v>
      </c>
      <c r="E2" t="n">
        <v>282.68</v>
      </c>
      <c r="F2" t="n">
        <v>226.2</v>
      </c>
      <c r="G2" t="n">
        <v>7.23</v>
      </c>
      <c r="H2" t="n">
        <v>0.12</v>
      </c>
      <c r="I2" t="n">
        <v>1878</v>
      </c>
      <c r="J2" t="n">
        <v>141.81</v>
      </c>
      <c r="K2" t="n">
        <v>47.83</v>
      </c>
      <c r="L2" t="n">
        <v>1</v>
      </c>
      <c r="M2" t="n">
        <v>1876</v>
      </c>
      <c r="N2" t="n">
        <v>22.98</v>
      </c>
      <c r="O2" t="n">
        <v>17723.39</v>
      </c>
      <c r="P2" t="n">
        <v>2562.88</v>
      </c>
      <c r="Q2" t="n">
        <v>5883.23</v>
      </c>
      <c r="R2" t="n">
        <v>3384.85</v>
      </c>
      <c r="S2" t="n">
        <v>228.93</v>
      </c>
      <c r="T2" t="n">
        <v>1562473.18</v>
      </c>
      <c r="U2" t="n">
        <v>0.07000000000000001</v>
      </c>
      <c r="V2" t="n">
        <v>0.54</v>
      </c>
      <c r="W2" t="n">
        <v>21.67</v>
      </c>
      <c r="X2" t="n">
        <v>92.5</v>
      </c>
      <c r="Y2" t="n">
        <v>0.5</v>
      </c>
      <c r="Z2" t="n">
        <v>10</v>
      </c>
      <c r="AA2" t="n">
        <v>10820.62737754082</v>
      </c>
      <c r="AB2" t="n">
        <v>14805.25975034084</v>
      </c>
      <c r="AC2" t="n">
        <v>13392.26653908032</v>
      </c>
      <c r="AD2" t="n">
        <v>10820627.37754082</v>
      </c>
      <c r="AE2" t="n">
        <v>14805259.75034084</v>
      </c>
      <c r="AF2" t="n">
        <v>1.538927389726429e-06</v>
      </c>
      <c r="AG2" t="n">
        <v>118</v>
      </c>
      <c r="AH2" t="n">
        <v>13392266.53908032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0.5372</v>
      </c>
      <c r="E3" t="n">
        <v>186.14</v>
      </c>
      <c r="F3" t="n">
        <v>164.76</v>
      </c>
      <c r="G3" t="n">
        <v>14.91</v>
      </c>
      <c r="H3" t="n">
        <v>0.25</v>
      </c>
      <c r="I3" t="n">
        <v>663</v>
      </c>
      <c r="J3" t="n">
        <v>143.17</v>
      </c>
      <c r="K3" t="n">
        <v>47.83</v>
      </c>
      <c r="L3" t="n">
        <v>2</v>
      </c>
      <c r="M3" t="n">
        <v>661</v>
      </c>
      <c r="N3" t="n">
        <v>23.34</v>
      </c>
      <c r="O3" t="n">
        <v>17891.86</v>
      </c>
      <c r="P3" t="n">
        <v>1831.81</v>
      </c>
      <c r="Q3" t="n">
        <v>5882.14</v>
      </c>
      <c r="R3" t="n">
        <v>1294.7</v>
      </c>
      <c r="S3" t="n">
        <v>228.93</v>
      </c>
      <c r="T3" t="n">
        <v>523474.98</v>
      </c>
      <c r="U3" t="n">
        <v>0.18</v>
      </c>
      <c r="V3" t="n">
        <v>0.74</v>
      </c>
      <c r="W3" t="n">
        <v>19.67</v>
      </c>
      <c r="X3" t="n">
        <v>31.09</v>
      </c>
      <c r="Y3" t="n">
        <v>0.5</v>
      </c>
      <c r="Z3" t="n">
        <v>10</v>
      </c>
      <c r="AA3" t="n">
        <v>5342.569856265641</v>
      </c>
      <c r="AB3" t="n">
        <v>7309.939774890428</v>
      </c>
      <c r="AC3" t="n">
        <v>6612.28938233952</v>
      </c>
      <c r="AD3" t="n">
        <v>5342569.856265641</v>
      </c>
      <c r="AE3" t="n">
        <v>7309939.774890428</v>
      </c>
      <c r="AF3" t="n">
        <v>2.336664199437642e-06</v>
      </c>
      <c r="AG3" t="n">
        <v>78</v>
      </c>
      <c r="AH3" t="n">
        <v>6612289.382339519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0.6029</v>
      </c>
      <c r="E4" t="n">
        <v>165.86</v>
      </c>
      <c r="F4" t="n">
        <v>152.11</v>
      </c>
      <c r="G4" t="n">
        <v>22.87</v>
      </c>
      <c r="H4" t="n">
        <v>0.37</v>
      </c>
      <c r="I4" t="n">
        <v>399</v>
      </c>
      <c r="J4" t="n">
        <v>144.54</v>
      </c>
      <c r="K4" t="n">
        <v>47.83</v>
      </c>
      <c r="L4" t="n">
        <v>3</v>
      </c>
      <c r="M4" t="n">
        <v>397</v>
      </c>
      <c r="N4" t="n">
        <v>23.71</v>
      </c>
      <c r="O4" t="n">
        <v>18060.85</v>
      </c>
      <c r="P4" t="n">
        <v>1657.34</v>
      </c>
      <c r="Q4" t="n">
        <v>5881.87</v>
      </c>
      <c r="R4" t="n">
        <v>866.8099999999999</v>
      </c>
      <c r="S4" t="n">
        <v>228.93</v>
      </c>
      <c r="T4" t="n">
        <v>310851.28</v>
      </c>
      <c r="U4" t="n">
        <v>0.26</v>
      </c>
      <c r="V4" t="n">
        <v>0.8100000000000001</v>
      </c>
      <c r="W4" t="n">
        <v>19.2</v>
      </c>
      <c r="X4" t="n">
        <v>18.44</v>
      </c>
      <c r="Y4" t="n">
        <v>0.5</v>
      </c>
      <c r="Z4" t="n">
        <v>10</v>
      </c>
      <c r="AA4" t="n">
        <v>4402.911852218911</v>
      </c>
      <c r="AB4" t="n">
        <v>6024.258238968212</v>
      </c>
      <c r="AC4" t="n">
        <v>5449.3114877404</v>
      </c>
      <c r="AD4" t="n">
        <v>4402911.852218911</v>
      </c>
      <c r="AE4" t="n">
        <v>6024258.238968212</v>
      </c>
      <c r="AF4" t="n">
        <v>2.622440144901255e-06</v>
      </c>
      <c r="AG4" t="n">
        <v>70</v>
      </c>
      <c r="AH4" t="n">
        <v>5449311.4877404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0.6369</v>
      </c>
      <c r="E5" t="n">
        <v>157</v>
      </c>
      <c r="F5" t="n">
        <v>146.63</v>
      </c>
      <c r="G5" t="n">
        <v>31.2</v>
      </c>
      <c r="H5" t="n">
        <v>0.49</v>
      </c>
      <c r="I5" t="n">
        <v>282</v>
      </c>
      <c r="J5" t="n">
        <v>145.92</v>
      </c>
      <c r="K5" t="n">
        <v>47.83</v>
      </c>
      <c r="L5" t="n">
        <v>4</v>
      </c>
      <c r="M5" t="n">
        <v>280</v>
      </c>
      <c r="N5" t="n">
        <v>24.09</v>
      </c>
      <c r="O5" t="n">
        <v>18230.35</v>
      </c>
      <c r="P5" t="n">
        <v>1563.54</v>
      </c>
      <c r="Q5" t="n">
        <v>5881.75</v>
      </c>
      <c r="R5" t="n">
        <v>681.08</v>
      </c>
      <c r="S5" t="n">
        <v>228.93</v>
      </c>
      <c r="T5" t="n">
        <v>218571.87</v>
      </c>
      <c r="U5" t="n">
        <v>0.34</v>
      </c>
      <c r="V5" t="n">
        <v>0.84</v>
      </c>
      <c r="W5" t="n">
        <v>19.02</v>
      </c>
      <c r="X5" t="n">
        <v>12.97</v>
      </c>
      <c r="Y5" t="n">
        <v>0.5</v>
      </c>
      <c r="Z5" t="n">
        <v>10</v>
      </c>
      <c r="AA5" t="n">
        <v>3991.831612801082</v>
      </c>
      <c r="AB5" t="n">
        <v>5461.800119816487</v>
      </c>
      <c r="AC5" t="n">
        <v>4940.53358206561</v>
      </c>
      <c r="AD5" t="n">
        <v>3991831.612801082</v>
      </c>
      <c r="AE5" t="n">
        <v>5461800.119816488</v>
      </c>
      <c r="AF5" t="n">
        <v>2.770330284106169e-06</v>
      </c>
      <c r="AG5" t="n">
        <v>66</v>
      </c>
      <c r="AH5" t="n">
        <v>4940533.58206561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0.6577</v>
      </c>
      <c r="E6" t="n">
        <v>152.04</v>
      </c>
      <c r="F6" t="n">
        <v>143.58</v>
      </c>
      <c r="G6" t="n">
        <v>39.88</v>
      </c>
      <c r="H6" t="n">
        <v>0.6</v>
      </c>
      <c r="I6" t="n">
        <v>216</v>
      </c>
      <c r="J6" t="n">
        <v>147.3</v>
      </c>
      <c r="K6" t="n">
        <v>47.83</v>
      </c>
      <c r="L6" t="n">
        <v>5</v>
      </c>
      <c r="M6" t="n">
        <v>214</v>
      </c>
      <c r="N6" t="n">
        <v>24.47</v>
      </c>
      <c r="O6" t="n">
        <v>18400.38</v>
      </c>
      <c r="P6" t="n">
        <v>1495.23</v>
      </c>
      <c r="Q6" t="n">
        <v>5881.71</v>
      </c>
      <c r="R6" t="n">
        <v>578.04</v>
      </c>
      <c r="S6" t="n">
        <v>228.93</v>
      </c>
      <c r="T6" t="n">
        <v>167378.79</v>
      </c>
      <c r="U6" t="n">
        <v>0.4</v>
      </c>
      <c r="V6" t="n">
        <v>0.85</v>
      </c>
      <c r="W6" t="n">
        <v>18.9</v>
      </c>
      <c r="X6" t="n">
        <v>9.92</v>
      </c>
      <c r="Y6" t="n">
        <v>0.5</v>
      </c>
      <c r="Z6" t="n">
        <v>10</v>
      </c>
      <c r="AA6" t="n">
        <v>3751.620359712036</v>
      </c>
      <c r="AB6" t="n">
        <v>5133.132485967475</v>
      </c>
      <c r="AC6" t="n">
        <v>4643.233525903238</v>
      </c>
      <c r="AD6" t="n">
        <v>3751620.359712036</v>
      </c>
      <c r="AE6" t="n">
        <v>5133132.485967475</v>
      </c>
      <c r="AF6" t="n">
        <v>2.860804251619763e-06</v>
      </c>
      <c r="AG6" t="n">
        <v>64</v>
      </c>
      <c r="AH6" t="n">
        <v>4643233.525903238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0.6716</v>
      </c>
      <c r="E7" t="n">
        <v>148.9</v>
      </c>
      <c r="F7" t="n">
        <v>141.64</v>
      </c>
      <c r="G7" t="n">
        <v>48.84</v>
      </c>
      <c r="H7" t="n">
        <v>0.71</v>
      </c>
      <c r="I7" t="n">
        <v>174</v>
      </c>
      <c r="J7" t="n">
        <v>148.68</v>
      </c>
      <c r="K7" t="n">
        <v>47.83</v>
      </c>
      <c r="L7" t="n">
        <v>6</v>
      </c>
      <c r="M7" t="n">
        <v>172</v>
      </c>
      <c r="N7" t="n">
        <v>24.85</v>
      </c>
      <c r="O7" t="n">
        <v>18570.94</v>
      </c>
      <c r="P7" t="n">
        <v>1441</v>
      </c>
      <c r="Q7" t="n">
        <v>5881.64</v>
      </c>
      <c r="R7" t="n">
        <v>512.65</v>
      </c>
      <c r="S7" t="n">
        <v>228.93</v>
      </c>
      <c r="T7" t="n">
        <v>134892.8</v>
      </c>
      <c r="U7" t="n">
        <v>0.45</v>
      </c>
      <c r="V7" t="n">
        <v>0.86</v>
      </c>
      <c r="W7" t="n">
        <v>18.83</v>
      </c>
      <c r="X7" t="n">
        <v>7.98</v>
      </c>
      <c r="Y7" t="n">
        <v>0.5</v>
      </c>
      <c r="Z7" t="n">
        <v>10</v>
      </c>
      <c r="AA7" t="n">
        <v>3591.634108998529</v>
      </c>
      <c r="AB7" t="n">
        <v>4914.232239645996</v>
      </c>
      <c r="AC7" t="n">
        <v>4445.224811862264</v>
      </c>
      <c r="AD7" t="n">
        <v>3591634.108998529</v>
      </c>
      <c r="AE7" t="n">
        <v>4914232.239645996</v>
      </c>
      <c r="AF7" t="n">
        <v>2.921265220294714e-06</v>
      </c>
      <c r="AG7" t="n">
        <v>63</v>
      </c>
      <c r="AH7" t="n">
        <v>4445224.811862264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0.6818</v>
      </c>
      <c r="E8" t="n">
        <v>146.66</v>
      </c>
      <c r="F8" t="n">
        <v>140.27</v>
      </c>
      <c r="G8" t="n">
        <v>58.45</v>
      </c>
      <c r="H8" t="n">
        <v>0.83</v>
      </c>
      <c r="I8" t="n">
        <v>144</v>
      </c>
      <c r="J8" t="n">
        <v>150.07</v>
      </c>
      <c r="K8" t="n">
        <v>47.83</v>
      </c>
      <c r="L8" t="n">
        <v>7</v>
      </c>
      <c r="M8" t="n">
        <v>142</v>
      </c>
      <c r="N8" t="n">
        <v>25.24</v>
      </c>
      <c r="O8" t="n">
        <v>18742.03</v>
      </c>
      <c r="P8" t="n">
        <v>1388.77</v>
      </c>
      <c r="Q8" t="n">
        <v>5881.48</v>
      </c>
      <c r="R8" t="n">
        <v>465.95</v>
      </c>
      <c r="S8" t="n">
        <v>228.93</v>
      </c>
      <c r="T8" t="n">
        <v>111695.72</v>
      </c>
      <c r="U8" t="n">
        <v>0.49</v>
      </c>
      <c r="V8" t="n">
        <v>0.87</v>
      </c>
      <c r="W8" t="n">
        <v>18.79</v>
      </c>
      <c r="X8" t="n">
        <v>6.62</v>
      </c>
      <c r="Y8" t="n">
        <v>0.5</v>
      </c>
      <c r="Z8" t="n">
        <v>10</v>
      </c>
      <c r="AA8" t="n">
        <v>3460.077092485946</v>
      </c>
      <c r="AB8" t="n">
        <v>4734.230125767518</v>
      </c>
      <c r="AC8" t="n">
        <v>4282.401847097801</v>
      </c>
      <c r="AD8" t="n">
        <v>3460077.092485946</v>
      </c>
      <c r="AE8" t="n">
        <v>4734230.125767518</v>
      </c>
      <c r="AF8" t="n">
        <v>2.965632262056188e-06</v>
      </c>
      <c r="AG8" t="n">
        <v>62</v>
      </c>
      <c r="AH8" t="n">
        <v>4282401.847097801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0.6901</v>
      </c>
      <c r="E9" t="n">
        <v>144.9</v>
      </c>
      <c r="F9" t="n">
        <v>139.18</v>
      </c>
      <c r="G9" t="n">
        <v>69.01000000000001</v>
      </c>
      <c r="H9" t="n">
        <v>0.9399999999999999</v>
      </c>
      <c r="I9" t="n">
        <v>121</v>
      </c>
      <c r="J9" t="n">
        <v>151.46</v>
      </c>
      <c r="K9" t="n">
        <v>47.83</v>
      </c>
      <c r="L9" t="n">
        <v>8</v>
      </c>
      <c r="M9" t="n">
        <v>119</v>
      </c>
      <c r="N9" t="n">
        <v>25.63</v>
      </c>
      <c r="O9" t="n">
        <v>18913.66</v>
      </c>
      <c r="P9" t="n">
        <v>1335.97</v>
      </c>
      <c r="Q9" t="n">
        <v>5881.53</v>
      </c>
      <c r="R9" t="n">
        <v>428.72</v>
      </c>
      <c r="S9" t="n">
        <v>228.93</v>
      </c>
      <c r="T9" t="n">
        <v>93196.67999999999</v>
      </c>
      <c r="U9" t="n">
        <v>0.53</v>
      </c>
      <c r="V9" t="n">
        <v>0.88</v>
      </c>
      <c r="W9" t="n">
        <v>18.75</v>
      </c>
      <c r="X9" t="n">
        <v>5.52</v>
      </c>
      <c r="Y9" t="n">
        <v>0.5</v>
      </c>
      <c r="Z9" t="n">
        <v>10</v>
      </c>
      <c r="AA9" t="n">
        <v>3341.067368363908</v>
      </c>
      <c r="AB9" t="n">
        <v>4571.395770885259</v>
      </c>
      <c r="AC9" t="n">
        <v>4135.108174506059</v>
      </c>
      <c r="AD9" t="n">
        <v>3341067.368363908</v>
      </c>
      <c r="AE9" t="n">
        <v>4571395.77088526</v>
      </c>
      <c r="AF9" t="n">
        <v>3.001734854862094e-06</v>
      </c>
      <c r="AG9" t="n">
        <v>61</v>
      </c>
      <c r="AH9" t="n">
        <v>4135108.174506059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0.6965</v>
      </c>
      <c r="E10" t="n">
        <v>143.58</v>
      </c>
      <c r="F10" t="n">
        <v>138.35</v>
      </c>
      <c r="G10" t="n">
        <v>79.81999999999999</v>
      </c>
      <c r="H10" t="n">
        <v>1.04</v>
      </c>
      <c r="I10" t="n">
        <v>104</v>
      </c>
      <c r="J10" t="n">
        <v>152.85</v>
      </c>
      <c r="K10" t="n">
        <v>47.83</v>
      </c>
      <c r="L10" t="n">
        <v>9</v>
      </c>
      <c r="M10" t="n">
        <v>102</v>
      </c>
      <c r="N10" t="n">
        <v>26.03</v>
      </c>
      <c r="O10" t="n">
        <v>19085.83</v>
      </c>
      <c r="P10" t="n">
        <v>1284.7</v>
      </c>
      <c r="Q10" t="n">
        <v>5881.55</v>
      </c>
      <c r="R10" t="n">
        <v>400.19</v>
      </c>
      <c r="S10" t="n">
        <v>228.93</v>
      </c>
      <c r="T10" t="n">
        <v>79012.83</v>
      </c>
      <c r="U10" t="n">
        <v>0.57</v>
      </c>
      <c r="V10" t="n">
        <v>0.89</v>
      </c>
      <c r="W10" t="n">
        <v>18.73</v>
      </c>
      <c r="X10" t="n">
        <v>4.69</v>
      </c>
      <c r="Y10" t="n">
        <v>0.5</v>
      </c>
      <c r="Z10" t="n">
        <v>10</v>
      </c>
      <c r="AA10" t="n">
        <v>3235.73609087588</v>
      </c>
      <c r="AB10" t="n">
        <v>4427.276870138131</v>
      </c>
      <c r="AC10" t="n">
        <v>4004.743779374094</v>
      </c>
      <c r="AD10" t="n">
        <v>3235736.09087588</v>
      </c>
      <c r="AE10" t="n">
        <v>4427276.870138131</v>
      </c>
      <c r="AF10" t="n">
        <v>3.02957299871243e-06</v>
      </c>
      <c r="AG10" t="n">
        <v>60</v>
      </c>
      <c r="AH10" t="n">
        <v>4004743.779374094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0.7009</v>
      </c>
      <c r="E11" t="n">
        <v>142.67</v>
      </c>
      <c r="F11" t="n">
        <v>137.81</v>
      </c>
      <c r="G11" t="n">
        <v>90.86</v>
      </c>
      <c r="H11" t="n">
        <v>1.15</v>
      </c>
      <c r="I11" t="n">
        <v>91</v>
      </c>
      <c r="J11" t="n">
        <v>154.25</v>
      </c>
      <c r="K11" t="n">
        <v>47.83</v>
      </c>
      <c r="L11" t="n">
        <v>10</v>
      </c>
      <c r="M11" t="n">
        <v>64</v>
      </c>
      <c r="N11" t="n">
        <v>26.43</v>
      </c>
      <c r="O11" t="n">
        <v>19258.55</v>
      </c>
      <c r="P11" t="n">
        <v>1244.97</v>
      </c>
      <c r="Q11" t="n">
        <v>5881.54</v>
      </c>
      <c r="R11" t="n">
        <v>381.47</v>
      </c>
      <c r="S11" t="n">
        <v>228.93</v>
      </c>
      <c r="T11" t="n">
        <v>69720.22</v>
      </c>
      <c r="U11" t="n">
        <v>0.6</v>
      </c>
      <c r="V11" t="n">
        <v>0.89</v>
      </c>
      <c r="W11" t="n">
        <v>18.74</v>
      </c>
      <c r="X11" t="n">
        <v>4.15</v>
      </c>
      <c r="Y11" t="n">
        <v>0.5</v>
      </c>
      <c r="Z11" t="n">
        <v>10</v>
      </c>
      <c r="AA11" t="n">
        <v>3165.679068149057</v>
      </c>
      <c r="AB11" t="n">
        <v>4331.421760945574</v>
      </c>
      <c r="AC11" t="n">
        <v>3918.036947269386</v>
      </c>
      <c r="AD11" t="n">
        <v>3165679.068149058</v>
      </c>
      <c r="AE11" t="n">
        <v>4331421.760945573</v>
      </c>
      <c r="AF11" t="n">
        <v>3.048711722609537e-06</v>
      </c>
      <c r="AG11" t="n">
        <v>60</v>
      </c>
      <c r="AH11" t="n">
        <v>3918036.947269387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0.7024</v>
      </c>
      <c r="E12" t="n">
        <v>142.37</v>
      </c>
      <c r="F12" t="n">
        <v>137.66</v>
      </c>
      <c r="G12" t="n">
        <v>96.04000000000001</v>
      </c>
      <c r="H12" t="n">
        <v>1.25</v>
      </c>
      <c r="I12" t="n">
        <v>86</v>
      </c>
      <c r="J12" t="n">
        <v>155.66</v>
      </c>
      <c r="K12" t="n">
        <v>47.83</v>
      </c>
      <c r="L12" t="n">
        <v>11</v>
      </c>
      <c r="M12" t="n">
        <v>12</v>
      </c>
      <c r="N12" t="n">
        <v>26.83</v>
      </c>
      <c r="O12" t="n">
        <v>19431.82</v>
      </c>
      <c r="P12" t="n">
        <v>1230.67</v>
      </c>
      <c r="Q12" t="n">
        <v>5881.56</v>
      </c>
      <c r="R12" t="n">
        <v>374.03</v>
      </c>
      <c r="S12" t="n">
        <v>228.93</v>
      </c>
      <c r="T12" t="n">
        <v>66023.03999999999</v>
      </c>
      <c r="U12" t="n">
        <v>0.61</v>
      </c>
      <c r="V12" t="n">
        <v>0.89</v>
      </c>
      <c r="W12" t="n">
        <v>18.79</v>
      </c>
      <c r="X12" t="n">
        <v>4</v>
      </c>
      <c r="Y12" t="n">
        <v>0.5</v>
      </c>
      <c r="Z12" t="n">
        <v>10</v>
      </c>
      <c r="AA12" t="n">
        <v>3141.31531804364</v>
      </c>
      <c r="AB12" t="n">
        <v>4298.086203198544</v>
      </c>
      <c r="AC12" t="n">
        <v>3887.882888366986</v>
      </c>
      <c r="AD12" t="n">
        <v>3141315.31804364</v>
      </c>
      <c r="AE12" t="n">
        <v>4298086.203198545</v>
      </c>
      <c r="AF12" t="n">
        <v>3.055236287574459e-06</v>
      </c>
      <c r="AG12" t="n">
        <v>60</v>
      </c>
      <c r="AH12" t="n">
        <v>3887882.888366986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0.7026</v>
      </c>
      <c r="E13" t="n">
        <v>142.34</v>
      </c>
      <c r="F13" t="n">
        <v>137.62</v>
      </c>
      <c r="G13" t="n">
        <v>96.02</v>
      </c>
      <c r="H13" t="n">
        <v>1.35</v>
      </c>
      <c r="I13" t="n">
        <v>86</v>
      </c>
      <c r="J13" t="n">
        <v>157.07</v>
      </c>
      <c r="K13" t="n">
        <v>47.83</v>
      </c>
      <c r="L13" t="n">
        <v>12</v>
      </c>
      <c r="M13" t="n">
        <v>1</v>
      </c>
      <c r="N13" t="n">
        <v>27.24</v>
      </c>
      <c r="O13" t="n">
        <v>19605.66</v>
      </c>
      <c r="P13" t="n">
        <v>1236.26</v>
      </c>
      <c r="Q13" t="n">
        <v>5881.6</v>
      </c>
      <c r="R13" t="n">
        <v>372.56</v>
      </c>
      <c r="S13" t="n">
        <v>228.93</v>
      </c>
      <c r="T13" t="n">
        <v>65290.32</v>
      </c>
      <c r="U13" t="n">
        <v>0.61</v>
      </c>
      <c r="V13" t="n">
        <v>0.89</v>
      </c>
      <c r="W13" t="n">
        <v>18.8</v>
      </c>
      <c r="X13" t="n">
        <v>3.97</v>
      </c>
      <c r="Y13" t="n">
        <v>0.5</v>
      </c>
      <c r="Z13" t="n">
        <v>10</v>
      </c>
      <c r="AA13" t="n">
        <v>3147.215259573918</v>
      </c>
      <c r="AB13" t="n">
        <v>4306.15876348732</v>
      </c>
      <c r="AC13" t="n">
        <v>3895.185014831711</v>
      </c>
      <c r="AD13" t="n">
        <v>3147215.259573917</v>
      </c>
      <c r="AE13" t="n">
        <v>4306158.76348732</v>
      </c>
      <c r="AF13" t="n">
        <v>3.056106229569782e-06</v>
      </c>
      <c r="AG13" t="n">
        <v>60</v>
      </c>
      <c r="AH13" t="n">
        <v>3895185.014831711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0.7026</v>
      </c>
      <c r="E14" t="n">
        <v>142.34</v>
      </c>
      <c r="F14" t="n">
        <v>137.62</v>
      </c>
      <c r="G14" t="n">
        <v>96.02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0</v>
      </c>
      <c r="N14" t="n">
        <v>27.65</v>
      </c>
      <c r="O14" t="n">
        <v>19780.06</v>
      </c>
      <c r="P14" t="n">
        <v>1246.37</v>
      </c>
      <c r="Q14" t="n">
        <v>5881.57</v>
      </c>
      <c r="R14" t="n">
        <v>372.46</v>
      </c>
      <c r="S14" t="n">
        <v>228.93</v>
      </c>
      <c r="T14" t="n">
        <v>65241.66</v>
      </c>
      <c r="U14" t="n">
        <v>0.61</v>
      </c>
      <c r="V14" t="n">
        <v>0.89</v>
      </c>
      <c r="W14" t="n">
        <v>18.8</v>
      </c>
      <c r="X14" t="n">
        <v>3.97</v>
      </c>
      <c r="Y14" t="n">
        <v>0.5</v>
      </c>
      <c r="Z14" t="n">
        <v>10</v>
      </c>
      <c r="AA14" t="n">
        <v>3159.744311919366</v>
      </c>
      <c r="AB14" t="n">
        <v>4323.301565649143</v>
      </c>
      <c r="AC14" t="n">
        <v>3910.691732015283</v>
      </c>
      <c r="AD14" t="n">
        <v>3159744.311919366</v>
      </c>
      <c r="AE14" t="n">
        <v>4323301.565649142</v>
      </c>
      <c r="AF14" t="n">
        <v>3.056106229569782e-06</v>
      </c>
      <c r="AG14" t="n">
        <v>60</v>
      </c>
      <c r="AH14" t="n">
        <v>3910691.732015283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0.2836</v>
      </c>
      <c r="E2" t="n">
        <v>352.61</v>
      </c>
      <c r="F2" t="n">
        <v>260.73</v>
      </c>
      <c r="G2" t="n">
        <v>6.22</v>
      </c>
      <c r="H2" t="n">
        <v>0.1</v>
      </c>
      <c r="I2" t="n">
        <v>2516</v>
      </c>
      <c r="J2" t="n">
        <v>176.73</v>
      </c>
      <c r="K2" t="n">
        <v>52.44</v>
      </c>
      <c r="L2" t="n">
        <v>1</v>
      </c>
      <c r="M2" t="n">
        <v>2514</v>
      </c>
      <c r="N2" t="n">
        <v>33.29</v>
      </c>
      <c r="O2" t="n">
        <v>22031.19</v>
      </c>
      <c r="P2" t="n">
        <v>3417.06</v>
      </c>
      <c r="Q2" t="n">
        <v>5884.05</v>
      </c>
      <c r="R2" t="n">
        <v>4564.2</v>
      </c>
      <c r="S2" t="n">
        <v>228.93</v>
      </c>
      <c r="T2" t="n">
        <v>2148958.13</v>
      </c>
      <c r="U2" t="n">
        <v>0.05</v>
      </c>
      <c r="V2" t="n">
        <v>0.47</v>
      </c>
      <c r="W2" t="n">
        <v>22.72</v>
      </c>
      <c r="X2" t="n">
        <v>127.02</v>
      </c>
      <c r="Y2" t="n">
        <v>0.5</v>
      </c>
      <c r="Z2" t="n">
        <v>10</v>
      </c>
      <c r="AA2" t="n">
        <v>17293.57656003122</v>
      </c>
      <c r="AB2" t="n">
        <v>23661.83438818838</v>
      </c>
      <c r="AC2" t="n">
        <v>21403.58212377194</v>
      </c>
      <c r="AD2" t="n">
        <v>17293576.56003122</v>
      </c>
      <c r="AE2" t="n">
        <v>23661834.38818838</v>
      </c>
      <c r="AF2" t="n">
        <v>1.11465672278227e-06</v>
      </c>
      <c r="AG2" t="n">
        <v>147</v>
      </c>
      <c r="AH2" t="n">
        <v>21403582.12377194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0.4931</v>
      </c>
      <c r="E3" t="n">
        <v>202.78</v>
      </c>
      <c r="F3" t="n">
        <v>171.7</v>
      </c>
      <c r="G3" t="n">
        <v>12.78</v>
      </c>
      <c r="H3" t="n">
        <v>0.2</v>
      </c>
      <c r="I3" t="n">
        <v>806</v>
      </c>
      <c r="J3" t="n">
        <v>178.21</v>
      </c>
      <c r="K3" t="n">
        <v>52.44</v>
      </c>
      <c r="L3" t="n">
        <v>2</v>
      </c>
      <c r="M3" t="n">
        <v>804</v>
      </c>
      <c r="N3" t="n">
        <v>33.77</v>
      </c>
      <c r="O3" t="n">
        <v>22213.89</v>
      </c>
      <c r="P3" t="n">
        <v>2222.67</v>
      </c>
      <c r="Q3" t="n">
        <v>5882.21</v>
      </c>
      <c r="R3" t="n">
        <v>1530.25</v>
      </c>
      <c r="S3" t="n">
        <v>228.93</v>
      </c>
      <c r="T3" t="n">
        <v>640533.0600000001</v>
      </c>
      <c r="U3" t="n">
        <v>0.15</v>
      </c>
      <c r="V3" t="n">
        <v>0.71</v>
      </c>
      <c r="W3" t="n">
        <v>19.91</v>
      </c>
      <c r="X3" t="n">
        <v>38.03</v>
      </c>
      <c r="Y3" t="n">
        <v>0.5</v>
      </c>
      <c r="Z3" t="n">
        <v>10</v>
      </c>
      <c r="AA3" t="n">
        <v>6790.194178555576</v>
      </c>
      <c r="AB3" t="n">
        <v>9290.643237325387</v>
      </c>
      <c r="AC3" t="n">
        <v>8403.957286254381</v>
      </c>
      <c r="AD3" t="n">
        <v>6790194.178555576</v>
      </c>
      <c r="AE3" t="n">
        <v>9290643.237325387</v>
      </c>
      <c r="AF3" t="n">
        <v>1.938072038095689e-06</v>
      </c>
      <c r="AG3" t="n">
        <v>85</v>
      </c>
      <c r="AH3" t="n">
        <v>8403957.286254382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0.5698</v>
      </c>
      <c r="E4" t="n">
        <v>175.51</v>
      </c>
      <c r="F4" t="n">
        <v>156.02</v>
      </c>
      <c r="G4" t="n">
        <v>19.5</v>
      </c>
      <c r="H4" t="n">
        <v>0.3</v>
      </c>
      <c r="I4" t="n">
        <v>480</v>
      </c>
      <c r="J4" t="n">
        <v>179.7</v>
      </c>
      <c r="K4" t="n">
        <v>52.44</v>
      </c>
      <c r="L4" t="n">
        <v>3</v>
      </c>
      <c r="M4" t="n">
        <v>478</v>
      </c>
      <c r="N4" t="n">
        <v>34.26</v>
      </c>
      <c r="O4" t="n">
        <v>22397.24</v>
      </c>
      <c r="P4" t="n">
        <v>1994.34</v>
      </c>
      <c r="Q4" t="n">
        <v>5881.99</v>
      </c>
      <c r="R4" t="n">
        <v>998.23</v>
      </c>
      <c r="S4" t="n">
        <v>228.93</v>
      </c>
      <c r="T4" t="n">
        <v>376155.52</v>
      </c>
      <c r="U4" t="n">
        <v>0.23</v>
      </c>
      <c r="V4" t="n">
        <v>0.79</v>
      </c>
      <c r="W4" t="n">
        <v>19.37</v>
      </c>
      <c r="X4" t="n">
        <v>22.35</v>
      </c>
      <c r="Y4" t="n">
        <v>0.5</v>
      </c>
      <c r="Z4" t="n">
        <v>10</v>
      </c>
      <c r="AA4" t="n">
        <v>5371.421428829522</v>
      </c>
      <c r="AB4" t="n">
        <v>7349.415769313881</v>
      </c>
      <c r="AC4" t="n">
        <v>6647.997843260104</v>
      </c>
      <c r="AD4" t="n">
        <v>5371421.428829523</v>
      </c>
      <c r="AE4" t="n">
        <v>7349415.769313881</v>
      </c>
      <c r="AF4" t="n">
        <v>2.239532442317834e-06</v>
      </c>
      <c r="AG4" t="n">
        <v>74</v>
      </c>
      <c r="AH4" t="n">
        <v>6647997.843260104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0.6104000000000001</v>
      </c>
      <c r="E5" t="n">
        <v>163.84</v>
      </c>
      <c r="F5" t="n">
        <v>149.33</v>
      </c>
      <c r="G5" t="n">
        <v>26.35</v>
      </c>
      <c r="H5" t="n">
        <v>0.39</v>
      </c>
      <c r="I5" t="n">
        <v>340</v>
      </c>
      <c r="J5" t="n">
        <v>181.19</v>
      </c>
      <c r="K5" t="n">
        <v>52.44</v>
      </c>
      <c r="L5" t="n">
        <v>4</v>
      </c>
      <c r="M5" t="n">
        <v>338</v>
      </c>
      <c r="N5" t="n">
        <v>34.75</v>
      </c>
      <c r="O5" t="n">
        <v>22581.25</v>
      </c>
      <c r="P5" t="n">
        <v>1883.03</v>
      </c>
      <c r="Q5" t="n">
        <v>5881.84</v>
      </c>
      <c r="R5" t="n">
        <v>773.1</v>
      </c>
      <c r="S5" t="n">
        <v>228.93</v>
      </c>
      <c r="T5" t="n">
        <v>264290.7</v>
      </c>
      <c r="U5" t="n">
        <v>0.3</v>
      </c>
      <c r="V5" t="n">
        <v>0.82</v>
      </c>
      <c r="W5" t="n">
        <v>19.09</v>
      </c>
      <c r="X5" t="n">
        <v>15.66</v>
      </c>
      <c r="Y5" t="n">
        <v>0.5</v>
      </c>
      <c r="Z5" t="n">
        <v>10</v>
      </c>
      <c r="AA5" t="n">
        <v>4790.813110536625</v>
      </c>
      <c r="AB5" t="n">
        <v>6555.001853594281</v>
      </c>
      <c r="AC5" t="n">
        <v>5929.401676689879</v>
      </c>
      <c r="AD5" t="n">
        <v>4790813.110536625</v>
      </c>
      <c r="AE5" t="n">
        <v>6555001.853594281</v>
      </c>
      <c r="AF5" t="n">
        <v>2.399106007003871e-06</v>
      </c>
      <c r="AG5" t="n">
        <v>69</v>
      </c>
      <c r="AH5" t="n">
        <v>5929401.676689878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0.6352</v>
      </c>
      <c r="E6" t="n">
        <v>157.42</v>
      </c>
      <c r="F6" t="n">
        <v>145.68</v>
      </c>
      <c r="G6" t="n">
        <v>33.36</v>
      </c>
      <c r="H6" t="n">
        <v>0.49</v>
      </c>
      <c r="I6" t="n">
        <v>262</v>
      </c>
      <c r="J6" t="n">
        <v>182.69</v>
      </c>
      <c r="K6" t="n">
        <v>52.44</v>
      </c>
      <c r="L6" t="n">
        <v>5</v>
      </c>
      <c r="M6" t="n">
        <v>260</v>
      </c>
      <c r="N6" t="n">
        <v>35.25</v>
      </c>
      <c r="O6" t="n">
        <v>22766.06</v>
      </c>
      <c r="P6" t="n">
        <v>1812.66</v>
      </c>
      <c r="Q6" t="n">
        <v>5881.7</v>
      </c>
      <c r="R6" t="n">
        <v>648.59</v>
      </c>
      <c r="S6" t="n">
        <v>228.93</v>
      </c>
      <c r="T6" t="n">
        <v>202425.41</v>
      </c>
      <c r="U6" t="n">
        <v>0.35</v>
      </c>
      <c r="V6" t="n">
        <v>0.84</v>
      </c>
      <c r="W6" t="n">
        <v>19</v>
      </c>
      <c r="X6" t="n">
        <v>12.02</v>
      </c>
      <c r="Y6" t="n">
        <v>0.5</v>
      </c>
      <c r="Z6" t="n">
        <v>10</v>
      </c>
      <c r="AA6" t="n">
        <v>4470.854842520655</v>
      </c>
      <c r="AB6" t="n">
        <v>6117.220835732247</v>
      </c>
      <c r="AC6" t="n">
        <v>5533.401864743096</v>
      </c>
      <c r="AD6" t="n">
        <v>4470854.842520654</v>
      </c>
      <c r="AE6" t="n">
        <v>6117220.835732247</v>
      </c>
      <c r="AF6" t="n">
        <v>2.49657951449682e-06</v>
      </c>
      <c r="AG6" t="n">
        <v>66</v>
      </c>
      <c r="AH6" t="n">
        <v>5533401.864743096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0.6521</v>
      </c>
      <c r="E7" t="n">
        <v>153.35</v>
      </c>
      <c r="F7" t="n">
        <v>143.39</v>
      </c>
      <c r="G7" t="n">
        <v>40.58</v>
      </c>
      <c r="H7" t="n">
        <v>0.58</v>
      </c>
      <c r="I7" t="n">
        <v>212</v>
      </c>
      <c r="J7" t="n">
        <v>184.19</v>
      </c>
      <c r="K7" t="n">
        <v>52.44</v>
      </c>
      <c r="L7" t="n">
        <v>6</v>
      </c>
      <c r="M7" t="n">
        <v>210</v>
      </c>
      <c r="N7" t="n">
        <v>35.75</v>
      </c>
      <c r="O7" t="n">
        <v>22951.43</v>
      </c>
      <c r="P7" t="n">
        <v>1758.02</v>
      </c>
      <c r="Q7" t="n">
        <v>5881.55</v>
      </c>
      <c r="R7" t="n">
        <v>570.76</v>
      </c>
      <c r="S7" t="n">
        <v>228.93</v>
      </c>
      <c r="T7" t="n">
        <v>163759.12</v>
      </c>
      <c r="U7" t="n">
        <v>0.4</v>
      </c>
      <c r="V7" t="n">
        <v>0.85</v>
      </c>
      <c r="W7" t="n">
        <v>18.92</v>
      </c>
      <c r="X7" t="n">
        <v>9.73</v>
      </c>
      <c r="Y7" t="n">
        <v>0.5</v>
      </c>
      <c r="Z7" t="n">
        <v>10</v>
      </c>
      <c r="AA7" t="n">
        <v>4258.746633667572</v>
      </c>
      <c r="AB7" t="n">
        <v>5827.005026825693</v>
      </c>
      <c r="AC7" t="n">
        <v>5270.883845318147</v>
      </c>
      <c r="AD7" t="n">
        <v>4258746.633667572</v>
      </c>
      <c r="AE7" t="n">
        <v>5827005.026825693</v>
      </c>
      <c r="AF7" t="n">
        <v>2.563002993393224e-06</v>
      </c>
      <c r="AG7" t="n">
        <v>64</v>
      </c>
      <c r="AH7" t="n">
        <v>5270883.845318147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0.6645</v>
      </c>
      <c r="E8" t="n">
        <v>150.49</v>
      </c>
      <c r="F8" t="n">
        <v>141.77</v>
      </c>
      <c r="G8" t="n">
        <v>48.06</v>
      </c>
      <c r="H8" t="n">
        <v>0.67</v>
      </c>
      <c r="I8" t="n">
        <v>177</v>
      </c>
      <c r="J8" t="n">
        <v>185.7</v>
      </c>
      <c r="K8" t="n">
        <v>52.44</v>
      </c>
      <c r="L8" t="n">
        <v>7</v>
      </c>
      <c r="M8" t="n">
        <v>175</v>
      </c>
      <c r="N8" t="n">
        <v>36.26</v>
      </c>
      <c r="O8" t="n">
        <v>23137.49</v>
      </c>
      <c r="P8" t="n">
        <v>1712.69</v>
      </c>
      <c r="Q8" t="n">
        <v>5881.7</v>
      </c>
      <c r="R8" t="n">
        <v>516.36</v>
      </c>
      <c r="S8" t="n">
        <v>228.93</v>
      </c>
      <c r="T8" t="n">
        <v>136733.41</v>
      </c>
      <c r="U8" t="n">
        <v>0.44</v>
      </c>
      <c r="V8" t="n">
        <v>0.86</v>
      </c>
      <c r="W8" t="n">
        <v>18.85</v>
      </c>
      <c r="X8" t="n">
        <v>8.109999999999999</v>
      </c>
      <c r="Y8" t="n">
        <v>0.5</v>
      </c>
      <c r="Z8" t="n">
        <v>10</v>
      </c>
      <c r="AA8" t="n">
        <v>4107.604054857558</v>
      </c>
      <c r="AB8" t="n">
        <v>5620.20508255784</v>
      </c>
      <c r="AC8" t="n">
        <v>5083.820597485684</v>
      </c>
      <c r="AD8" t="n">
        <v>4107604.054857559</v>
      </c>
      <c r="AE8" t="n">
        <v>5620205.08255784</v>
      </c>
      <c r="AF8" t="n">
        <v>2.611739747139699e-06</v>
      </c>
      <c r="AG8" t="n">
        <v>63</v>
      </c>
      <c r="AH8" t="n">
        <v>5083820.597485684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0.6742</v>
      </c>
      <c r="E9" t="n">
        <v>148.32</v>
      </c>
      <c r="F9" t="n">
        <v>140.54</v>
      </c>
      <c r="G9" t="n">
        <v>55.84</v>
      </c>
      <c r="H9" t="n">
        <v>0.76</v>
      </c>
      <c r="I9" t="n">
        <v>151</v>
      </c>
      <c r="J9" t="n">
        <v>187.22</v>
      </c>
      <c r="K9" t="n">
        <v>52.44</v>
      </c>
      <c r="L9" t="n">
        <v>8</v>
      </c>
      <c r="M9" t="n">
        <v>149</v>
      </c>
      <c r="N9" t="n">
        <v>36.78</v>
      </c>
      <c r="O9" t="n">
        <v>23324.24</v>
      </c>
      <c r="P9" t="n">
        <v>1670.31</v>
      </c>
      <c r="Q9" t="n">
        <v>5881.52</v>
      </c>
      <c r="R9" t="n">
        <v>474.58</v>
      </c>
      <c r="S9" t="n">
        <v>228.93</v>
      </c>
      <c r="T9" t="n">
        <v>115976.79</v>
      </c>
      <c r="U9" t="n">
        <v>0.48</v>
      </c>
      <c r="V9" t="n">
        <v>0.87</v>
      </c>
      <c r="W9" t="n">
        <v>18.81</v>
      </c>
      <c r="X9" t="n">
        <v>6.88</v>
      </c>
      <c r="Y9" t="n">
        <v>0.5</v>
      </c>
      <c r="Z9" t="n">
        <v>10</v>
      </c>
      <c r="AA9" t="n">
        <v>3982.237641044719</v>
      </c>
      <c r="AB9" t="n">
        <v>5448.673224403268</v>
      </c>
      <c r="AC9" t="n">
        <v>4928.659499126916</v>
      </c>
      <c r="AD9" t="n">
        <v>3982237.641044719</v>
      </c>
      <c r="AE9" t="n">
        <v>5448673.224403269</v>
      </c>
      <c r="AF9" t="n">
        <v>2.649864465796215e-06</v>
      </c>
      <c r="AG9" t="n">
        <v>62</v>
      </c>
      <c r="AH9" t="n">
        <v>4928659.499126916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0.6816</v>
      </c>
      <c r="E10" t="n">
        <v>146.72</v>
      </c>
      <c r="F10" t="n">
        <v>139.64</v>
      </c>
      <c r="G10" t="n">
        <v>63.96</v>
      </c>
      <c r="H10" t="n">
        <v>0.85</v>
      </c>
      <c r="I10" t="n">
        <v>131</v>
      </c>
      <c r="J10" t="n">
        <v>188.74</v>
      </c>
      <c r="K10" t="n">
        <v>52.44</v>
      </c>
      <c r="L10" t="n">
        <v>9</v>
      </c>
      <c r="M10" t="n">
        <v>129</v>
      </c>
      <c r="N10" t="n">
        <v>37.3</v>
      </c>
      <c r="O10" t="n">
        <v>23511.69</v>
      </c>
      <c r="P10" t="n">
        <v>1632.75</v>
      </c>
      <c r="Q10" t="n">
        <v>5881.56</v>
      </c>
      <c r="R10" t="n">
        <v>444.22</v>
      </c>
      <c r="S10" t="n">
        <v>228.93</v>
      </c>
      <c r="T10" t="n">
        <v>100894.16</v>
      </c>
      <c r="U10" t="n">
        <v>0.52</v>
      </c>
      <c r="V10" t="n">
        <v>0.88</v>
      </c>
      <c r="W10" t="n">
        <v>18.78</v>
      </c>
      <c r="X10" t="n">
        <v>5.98</v>
      </c>
      <c r="Y10" t="n">
        <v>0.5</v>
      </c>
      <c r="Z10" t="n">
        <v>10</v>
      </c>
      <c r="AA10" t="n">
        <v>3889.960931982073</v>
      </c>
      <c r="AB10" t="n">
        <v>5322.416160102661</v>
      </c>
      <c r="AC10" t="n">
        <v>4814.452231840259</v>
      </c>
      <c r="AD10" t="n">
        <v>3889960.931982073</v>
      </c>
      <c r="AE10" t="n">
        <v>5322416.160102661</v>
      </c>
      <c r="AF10" t="n">
        <v>2.678949302709434e-06</v>
      </c>
      <c r="AG10" t="n">
        <v>62</v>
      </c>
      <c r="AH10" t="n">
        <v>4814452.231840258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0.6874</v>
      </c>
      <c r="E11" t="n">
        <v>145.47</v>
      </c>
      <c r="F11" t="n">
        <v>138.92</v>
      </c>
      <c r="G11" t="n">
        <v>71.86</v>
      </c>
      <c r="H11" t="n">
        <v>0.93</v>
      </c>
      <c r="I11" t="n">
        <v>116</v>
      </c>
      <c r="J11" t="n">
        <v>190.26</v>
      </c>
      <c r="K11" t="n">
        <v>52.44</v>
      </c>
      <c r="L11" t="n">
        <v>10</v>
      </c>
      <c r="M11" t="n">
        <v>114</v>
      </c>
      <c r="N11" t="n">
        <v>37.82</v>
      </c>
      <c r="O11" t="n">
        <v>23699.85</v>
      </c>
      <c r="P11" t="n">
        <v>1597.35</v>
      </c>
      <c r="Q11" t="n">
        <v>5881.54</v>
      </c>
      <c r="R11" t="n">
        <v>420.25</v>
      </c>
      <c r="S11" t="n">
        <v>228.93</v>
      </c>
      <c r="T11" t="n">
        <v>88982.66</v>
      </c>
      <c r="U11" t="n">
        <v>0.54</v>
      </c>
      <c r="V11" t="n">
        <v>0.88</v>
      </c>
      <c r="W11" t="n">
        <v>18.74</v>
      </c>
      <c r="X11" t="n">
        <v>5.27</v>
      </c>
      <c r="Y11" t="n">
        <v>0.5</v>
      </c>
      <c r="Z11" t="n">
        <v>10</v>
      </c>
      <c r="AA11" t="n">
        <v>3801.513540328977</v>
      </c>
      <c r="AB11" t="n">
        <v>5201.398536819357</v>
      </c>
      <c r="AC11" t="n">
        <v>4704.984360673818</v>
      </c>
      <c r="AD11" t="n">
        <v>3801513.540328977</v>
      </c>
      <c r="AE11" t="n">
        <v>5201398.536819357</v>
      </c>
      <c r="AF11" t="n">
        <v>2.701745526236011e-06</v>
      </c>
      <c r="AG11" t="n">
        <v>61</v>
      </c>
      <c r="AH11" t="n">
        <v>4704984.360673818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0.6925</v>
      </c>
      <c r="E12" t="n">
        <v>144.39</v>
      </c>
      <c r="F12" t="n">
        <v>138.31</v>
      </c>
      <c r="G12" t="n">
        <v>80.56999999999999</v>
      </c>
      <c r="H12" t="n">
        <v>1.02</v>
      </c>
      <c r="I12" t="n">
        <v>103</v>
      </c>
      <c r="J12" t="n">
        <v>191.79</v>
      </c>
      <c r="K12" t="n">
        <v>52.44</v>
      </c>
      <c r="L12" t="n">
        <v>11</v>
      </c>
      <c r="M12" t="n">
        <v>101</v>
      </c>
      <c r="N12" t="n">
        <v>38.35</v>
      </c>
      <c r="O12" t="n">
        <v>23888.73</v>
      </c>
      <c r="P12" t="n">
        <v>1555.01</v>
      </c>
      <c r="Q12" t="n">
        <v>5881.6</v>
      </c>
      <c r="R12" t="n">
        <v>400.07</v>
      </c>
      <c r="S12" t="n">
        <v>228.93</v>
      </c>
      <c r="T12" t="n">
        <v>78958.58</v>
      </c>
      <c r="U12" t="n">
        <v>0.57</v>
      </c>
      <c r="V12" t="n">
        <v>0.89</v>
      </c>
      <c r="W12" t="n">
        <v>18.71</v>
      </c>
      <c r="X12" t="n">
        <v>4.65</v>
      </c>
      <c r="Y12" t="n">
        <v>0.5</v>
      </c>
      <c r="Z12" t="n">
        <v>10</v>
      </c>
      <c r="AA12" t="n">
        <v>3719.574882542709</v>
      </c>
      <c r="AB12" t="n">
        <v>5089.286450357724</v>
      </c>
      <c r="AC12" t="n">
        <v>4603.572094393785</v>
      </c>
      <c r="AD12" t="n">
        <v>3719574.882542709</v>
      </c>
      <c r="AE12" t="n">
        <v>5089286.450357724</v>
      </c>
      <c r="AF12" t="n">
        <v>2.721790481405932e-06</v>
      </c>
      <c r="AG12" t="n">
        <v>61</v>
      </c>
      <c r="AH12" t="n">
        <v>4603572.094393785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0.6966</v>
      </c>
      <c r="E13" t="n">
        <v>143.55</v>
      </c>
      <c r="F13" t="n">
        <v>137.85</v>
      </c>
      <c r="G13" t="n">
        <v>89.91</v>
      </c>
      <c r="H13" t="n">
        <v>1.1</v>
      </c>
      <c r="I13" t="n">
        <v>92</v>
      </c>
      <c r="J13" t="n">
        <v>193.33</v>
      </c>
      <c r="K13" t="n">
        <v>52.44</v>
      </c>
      <c r="L13" t="n">
        <v>12</v>
      </c>
      <c r="M13" t="n">
        <v>90</v>
      </c>
      <c r="N13" t="n">
        <v>38.89</v>
      </c>
      <c r="O13" t="n">
        <v>24078.33</v>
      </c>
      <c r="P13" t="n">
        <v>1524.37</v>
      </c>
      <c r="Q13" t="n">
        <v>5881.48</v>
      </c>
      <c r="R13" t="n">
        <v>384.21</v>
      </c>
      <c r="S13" t="n">
        <v>228.93</v>
      </c>
      <c r="T13" t="n">
        <v>71084.06</v>
      </c>
      <c r="U13" t="n">
        <v>0.6</v>
      </c>
      <c r="V13" t="n">
        <v>0.89</v>
      </c>
      <c r="W13" t="n">
        <v>18.7</v>
      </c>
      <c r="X13" t="n">
        <v>4.2</v>
      </c>
      <c r="Y13" t="n">
        <v>0.5</v>
      </c>
      <c r="Z13" t="n">
        <v>10</v>
      </c>
      <c r="AA13" t="n">
        <v>3649.237326618673</v>
      </c>
      <c r="AB13" t="n">
        <v>4993.04750326849</v>
      </c>
      <c r="AC13" t="n">
        <v>4516.51805734254</v>
      </c>
      <c r="AD13" t="n">
        <v>3649237.326618673</v>
      </c>
      <c r="AE13" t="n">
        <v>4993047.50326849</v>
      </c>
      <c r="AF13" t="n">
        <v>2.737905053209201e-06</v>
      </c>
      <c r="AG13" t="n">
        <v>60</v>
      </c>
      <c r="AH13" t="n">
        <v>4516518.05734254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0.6999</v>
      </c>
      <c r="E14" t="n">
        <v>142.87</v>
      </c>
      <c r="F14" t="n">
        <v>137.46</v>
      </c>
      <c r="G14" t="n">
        <v>98.19</v>
      </c>
      <c r="H14" t="n">
        <v>1.18</v>
      </c>
      <c r="I14" t="n">
        <v>84</v>
      </c>
      <c r="J14" t="n">
        <v>194.88</v>
      </c>
      <c r="K14" t="n">
        <v>52.44</v>
      </c>
      <c r="L14" t="n">
        <v>13</v>
      </c>
      <c r="M14" t="n">
        <v>82</v>
      </c>
      <c r="N14" t="n">
        <v>39.43</v>
      </c>
      <c r="O14" t="n">
        <v>24268.67</v>
      </c>
      <c r="P14" t="n">
        <v>1492.23</v>
      </c>
      <c r="Q14" t="n">
        <v>5881.59</v>
      </c>
      <c r="R14" t="n">
        <v>370.33</v>
      </c>
      <c r="S14" t="n">
        <v>228.93</v>
      </c>
      <c r="T14" t="n">
        <v>64185.35</v>
      </c>
      <c r="U14" t="n">
        <v>0.62</v>
      </c>
      <c r="V14" t="n">
        <v>0.89</v>
      </c>
      <c r="W14" t="n">
        <v>18.7</v>
      </c>
      <c r="X14" t="n">
        <v>3.8</v>
      </c>
      <c r="Y14" t="n">
        <v>0.5</v>
      </c>
      <c r="Z14" t="n">
        <v>10</v>
      </c>
      <c r="AA14" t="n">
        <v>3591.588320205068</v>
      </c>
      <c r="AB14" t="n">
        <v>4914.169589398724</v>
      </c>
      <c r="AC14" t="n">
        <v>4445.168140866662</v>
      </c>
      <c r="AD14" t="n">
        <v>3591588.320205068</v>
      </c>
      <c r="AE14" t="n">
        <v>4914169.589398724</v>
      </c>
      <c r="AF14" t="n">
        <v>2.75087531831915e-06</v>
      </c>
      <c r="AG14" t="n">
        <v>60</v>
      </c>
      <c r="AH14" t="n">
        <v>4445168.140866661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0.7030999999999999</v>
      </c>
      <c r="E15" t="n">
        <v>142.22</v>
      </c>
      <c r="F15" t="n">
        <v>137.1</v>
      </c>
      <c r="G15" t="n">
        <v>108.23</v>
      </c>
      <c r="H15" t="n">
        <v>1.27</v>
      </c>
      <c r="I15" t="n">
        <v>76</v>
      </c>
      <c r="J15" t="n">
        <v>196.42</v>
      </c>
      <c r="K15" t="n">
        <v>52.44</v>
      </c>
      <c r="L15" t="n">
        <v>14</v>
      </c>
      <c r="M15" t="n">
        <v>72</v>
      </c>
      <c r="N15" t="n">
        <v>39.98</v>
      </c>
      <c r="O15" t="n">
        <v>24459.75</v>
      </c>
      <c r="P15" t="n">
        <v>1454.14</v>
      </c>
      <c r="Q15" t="n">
        <v>5881.47</v>
      </c>
      <c r="R15" t="n">
        <v>358.37</v>
      </c>
      <c r="S15" t="n">
        <v>228.93</v>
      </c>
      <c r="T15" t="n">
        <v>58244.65</v>
      </c>
      <c r="U15" t="n">
        <v>0.64</v>
      </c>
      <c r="V15" t="n">
        <v>0.89</v>
      </c>
      <c r="W15" t="n">
        <v>18.68</v>
      </c>
      <c r="X15" t="n">
        <v>3.44</v>
      </c>
      <c r="Y15" t="n">
        <v>0.5</v>
      </c>
      <c r="Z15" t="n">
        <v>10</v>
      </c>
      <c r="AA15" t="n">
        <v>3527.779145242876</v>
      </c>
      <c r="AB15" t="n">
        <v>4826.863061153326</v>
      </c>
      <c r="AC15" t="n">
        <v>4366.194025141524</v>
      </c>
      <c r="AD15" t="n">
        <v>3527779.145242875</v>
      </c>
      <c r="AE15" t="n">
        <v>4826863.061153326</v>
      </c>
      <c r="AF15" t="n">
        <v>2.763452545092434e-06</v>
      </c>
      <c r="AG15" t="n">
        <v>60</v>
      </c>
      <c r="AH15" t="n">
        <v>4366194.025141524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0.7055</v>
      </c>
      <c r="E16" t="n">
        <v>141.74</v>
      </c>
      <c r="F16" t="n">
        <v>136.83</v>
      </c>
      <c r="G16" t="n">
        <v>117.28</v>
      </c>
      <c r="H16" t="n">
        <v>1.35</v>
      </c>
      <c r="I16" t="n">
        <v>70</v>
      </c>
      <c r="J16" t="n">
        <v>197.98</v>
      </c>
      <c r="K16" t="n">
        <v>52.44</v>
      </c>
      <c r="L16" t="n">
        <v>15</v>
      </c>
      <c r="M16" t="n">
        <v>45</v>
      </c>
      <c r="N16" t="n">
        <v>40.54</v>
      </c>
      <c r="O16" t="n">
        <v>24651.58</v>
      </c>
      <c r="P16" t="n">
        <v>1422.34</v>
      </c>
      <c r="Q16" t="n">
        <v>5881.55</v>
      </c>
      <c r="R16" t="n">
        <v>348.3</v>
      </c>
      <c r="S16" t="n">
        <v>228.93</v>
      </c>
      <c r="T16" t="n">
        <v>53241.04</v>
      </c>
      <c r="U16" t="n">
        <v>0.66</v>
      </c>
      <c r="V16" t="n">
        <v>0.9</v>
      </c>
      <c r="W16" t="n">
        <v>18.7</v>
      </c>
      <c r="X16" t="n">
        <v>3.17</v>
      </c>
      <c r="Y16" t="n">
        <v>0.5</v>
      </c>
      <c r="Z16" t="n">
        <v>10</v>
      </c>
      <c r="AA16" t="n">
        <v>3476.312650362846</v>
      </c>
      <c r="AB16" t="n">
        <v>4756.444332316957</v>
      </c>
      <c r="AC16" t="n">
        <v>4302.495960951996</v>
      </c>
      <c r="AD16" t="n">
        <v>3476312.650362846</v>
      </c>
      <c r="AE16" t="n">
        <v>4756444.332316957</v>
      </c>
      <c r="AF16" t="n">
        <v>2.772885465172397e-06</v>
      </c>
      <c r="AG16" t="n">
        <v>60</v>
      </c>
      <c r="AH16" t="n">
        <v>4302495.960951996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0.7060999999999999</v>
      </c>
      <c r="E17" t="n">
        <v>141.61</v>
      </c>
      <c r="F17" t="n">
        <v>136.78</v>
      </c>
      <c r="G17" t="n">
        <v>120.68</v>
      </c>
      <c r="H17" t="n">
        <v>1.42</v>
      </c>
      <c r="I17" t="n">
        <v>68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1413.37</v>
      </c>
      <c r="Q17" t="n">
        <v>5881.5</v>
      </c>
      <c r="R17" t="n">
        <v>345.33</v>
      </c>
      <c r="S17" t="n">
        <v>228.93</v>
      </c>
      <c r="T17" t="n">
        <v>51763.33</v>
      </c>
      <c r="U17" t="n">
        <v>0.66</v>
      </c>
      <c r="V17" t="n">
        <v>0.9</v>
      </c>
      <c r="W17" t="n">
        <v>18.73</v>
      </c>
      <c r="X17" t="n">
        <v>3.12</v>
      </c>
      <c r="Y17" t="n">
        <v>0.5</v>
      </c>
      <c r="Z17" t="n">
        <v>10</v>
      </c>
      <c r="AA17" t="n">
        <v>3462.387275540773</v>
      </c>
      <c r="AB17" t="n">
        <v>4737.391020141218</v>
      </c>
      <c r="AC17" t="n">
        <v>4285.261070148817</v>
      </c>
      <c r="AD17" t="n">
        <v>3462387.275540773</v>
      </c>
      <c r="AE17" t="n">
        <v>4737391.020141218</v>
      </c>
      <c r="AF17" t="n">
        <v>2.775243695192387e-06</v>
      </c>
      <c r="AG17" t="n">
        <v>60</v>
      </c>
      <c r="AH17" t="n">
        <v>4285261.070148817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0.7065</v>
      </c>
      <c r="E18" t="n">
        <v>141.54</v>
      </c>
      <c r="F18" t="n">
        <v>136.74</v>
      </c>
      <c r="G18" t="n">
        <v>122.45</v>
      </c>
      <c r="H18" t="n">
        <v>1.5</v>
      </c>
      <c r="I18" t="n">
        <v>67</v>
      </c>
      <c r="J18" t="n">
        <v>201.11</v>
      </c>
      <c r="K18" t="n">
        <v>52.44</v>
      </c>
      <c r="L18" t="n">
        <v>17</v>
      </c>
      <c r="M18" t="n">
        <v>3</v>
      </c>
      <c r="N18" t="n">
        <v>41.67</v>
      </c>
      <c r="O18" t="n">
        <v>25037.53</v>
      </c>
      <c r="P18" t="n">
        <v>1424.29</v>
      </c>
      <c r="Q18" t="n">
        <v>5881.6</v>
      </c>
      <c r="R18" t="n">
        <v>343.54</v>
      </c>
      <c r="S18" t="n">
        <v>228.93</v>
      </c>
      <c r="T18" t="n">
        <v>50877.22</v>
      </c>
      <c r="U18" t="n">
        <v>0.67</v>
      </c>
      <c r="V18" t="n">
        <v>0.9</v>
      </c>
      <c r="W18" t="n">
        <v>18.74</v>
      </c>
      <c r="X18" t="n">
        <v>3.08</v>
      </c>
      <c r="Y18" t="n">
        <v>0.5</v>
      </c>
      <c r="Z18" t="n">
        <v>10</v>
      </c>
      <c r="AA18" t="n">
        <v>3464.053165183422</v>
      </c>
      <c r="AB18" t="n">
        <v>4739.670363844153</v>
      </c>
      <c r="AC18" t="n">
        <v>4287.322876487823</v>
      </c>
      <c r="AD18" t="n">
        <v>3464053.165183422</v>
      </c>
      <c r="AE18" t="n">
        <v>4739670.363844153</v>
      </c>
      <c r="AF18" t="n">
        <v>2.776815848539048e-06</v>
      </c>
      <c r="AG18" t="n">
        <v>59</v>
      </c>
      <c r="AH18" t="n">
        <v>4287322.876487823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0.7065</v>
      </c>
      <c r="E19" t="n">
        <v>141.55</v>
      </c>
      <c r="F19" t="n">
        <v>136.74</v>
      </c>
      <c r="G19" t="n">
        <v>122.46</v>
      </c>
      <c r="H19" t="n">
        <v>1.58</v>
      </c>
      <c r="I19" t="n">
        <v>67</v>
      </c>
      <c r="J19" t="n">
        <v>202.68</v>
      </c>
      <c r="K19" t="n">
        <v>52.44</v>
      </c>
      <c r="L19" t="n">
        <v>18</v>
      </c>
      <c r="M19" t="n">
        <v>1</v>
      </c>
      <c r="N19" t="n">
        <v>42.24</v>
      </c>
      <c r="O19" t="n">
        <v>25231.66</v>
      </c>
      <c r="P19" t="n">
        <v>1433.57</v>
      </c>
      <c r="Q19" t="n">
        <v>5881.6</v>
      </c>
      <c r="R19" t="n">
        <v>343.86</v>
      </c>
      <c r="S19" t="n">
        <v>228.93</v>
      </c>
      <c r="T19" t="n">
        <v>51033.73</v>
      </c>
      <c r="U19" t="n">
        <v>0.67</v>
      </c>
      <c r="V19" t="n">
        <v>0.9</v>
      </c>
      <c r="W19" t="n">
        <v>18.74</v>
      </c>
      <c r="X19" t="n">
        <v>3.09</v>
      </c>
      <c r="Y19" t="n">
        <v>0.5</v>
      </c>
      <c r="Z19" t="n">
        <v>10</v>
      </c>
      <c r="AA19" t="n">
        <v>3475.49013628069</v>
      </c>
      <c r="AB19" t="n">
        <v>4755.318932262991</v>
      </c>
      <c r="AC19" t="n">
        <v>4301.477967499671</v>
      </c>
      <c r="AD19" t="n">
        <v>3475490.13628069</v>
      </c>
      <c r="AE19" t="n">
        <v>4755318.932262991</v>
      </c>
      <c r="AF19" t="n">
        <v>2.776815848539048e-06</v>
      </c>
      <c r="AG19" t="n">
        <v>59</v>
      </c>
      <c r="AH19" t="n">
        <v>4301477.967499671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0.7064</v>
      </c>
      <c r="E20" t="n">
        <v>141.56</v>
      </c>
      <c r="F20" t="n">
        <v>136.75</v>
      </c>
      <c r="G20" t="n">
        <v>122.46</v>
      </c>
      <c r="H20" t="n">
        <v>1.65</v>
      </c>
      <c r="I20" t="n">
        <v>67</v>
      </c>
      <c r="J20" t="n">
        <v>204.26</v>
      </c>
      <c r="K20" t="n">
        <v>52.44</v>
      </c>
      <c r="L20" t="n">
        <v>19</v>
      </c>
      <c r="M20" t="n">
        <v>0</v>
      </c>
      <c r="N20" t="n">
        <v>42.82</v>
      </c>
      <c r="O20" t="n">
        <v>25426.72</v>
      </c>
      <c r="P20" t="n">
        <v>1442.85</v>
      </c>
      <c r="Q20" t="n">
        <v>5881.67</v>
      </c>
      <c r="R20" t="n">
        <v>343.77</v>
      </c>
      <c r="S20" t="n">
        <v>228.93</v>
      </c>
      <c r="T20" t="n">
        <v>50992.08</v>
      </c>
      <c r="U20" t="n">
        <v>0.67</v>
      </c>
      <c r="V20" t="n">
        <v>0.9</v>
      </c>
      <c r="W20" t="n">
        <v>18.75</v>
      </c>
      <c r="X20" t="n">
        <v>3.09</v>
      </c>
      <c r="Y20" t="n">
        <v>0.5</v>
      </c>
      <c r="Z20" t="n">
        <v>10</v>
      </c>
      <c r="AA20" t="n">
        <v>3487.420909868559</v>
      </c>
      <c r="AB20" t="n">
        <v>4771.643143034498</v>
      </c>
      <c r="AC20" t="n">
        <v>4316.244218506318</v>
      </c>
      <c r="AD20" t="n">
        <v>3487420.909868559</v>
      </c>
      <c r="AE20" t="n">
        <v>4771643.143034498</v>
      </c>
      <c r="AF20" t="n">
        <v>2.776422810202383e-06</v>
      </c>
      <c r="AG20" t="n">
        <v>59</v>
      </c>
      <c r="AH20" t="n">
        <v>4316244.218506319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0.5903</v>
      </c>
      <c r="E2" t="n">
        <v>169.42</v>
      </c>
      <c r="F2" t="n">
        <v>161.23</v>
      </c>
      <c r="G2" t="n">
        <v>16.42</v>
      </c>
      <c r="H2" t="n">
        <v>0.64</v>
      </c>
      <c r="I2" t="n">
        <v>589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466.8</v>
      </c>
      <c r="Q2" t="n">
        <v>5882.99</v>
      </c>
      <c r="R2" t="n">
        <v>1148.01</v>
      </c>
      <c r="S2" t="n">
        <v>228.93</v>
      </c>
      <c r="T2" t="n">
        <v>450497.66</v>
      </c>
      <c r="U2" t="n">
        <v>0.2</v>
      </c>
      <c r="V2" t="n">
        <v>0.76</v>
      </c>
      <c r="W2" t="n">
        <v>20.3</v>
      </c>
      <c r="X2" t="n">
        <v>27.55</v>
      </c>
      <c r="Y2" t="n">
        <v>0.5</v>
      </c>
      <c r="Z2" t="n">
        <v>10</v>
      </c>
      <c r="AA2" t="n">
        <v>1993.475796022297</v>
      </c>
      <c r="AB2" t="n">
        <v>2727.561530062914</v>
      </c>
      <c r="AC2" t="n">
        <v>2467.246885790359</v>
      </c>
      <c r="AD2" t="n">
        <v>1993475.796022297</v>
      </c>
      <c r="AE2" t="n">
        <v>2727561.530062914</v>
      </c>
      <c r="AF2" t="n">
        <v>5.628836046809995e-06</v>
      </c>
      <c r="AG2" t="n">
        <v>71</v>
      </c>
      <c r="AH2" t="n">
        <v>2467246.885790359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0.4529</v>
      </c>
      <c r="E2" t="n">
        <v>220.8</v>
      </c>
      <c r="F2" t="n">
        <v>193.28</v>
      </c>
      <c r="G2" t="n">
        <v>9.34</v>
      </c>
      <c r="H2" t="n">
        <v>0.18</v>
      </c>
      <c r="I2" t="n">
        <v>1242</v>
      </c>
      <c r="J2" t="n">
        <v>98.70999999999999</v>
      </c>
      <c r="K2" t="n">
        <v>39.72</v>
      </c>
      <c r="L2" t="n">
        <v>1</v>
      </c>
      <c r="M2" t="n">
        <v>1240</v>
      </c>
      <c r="N2" t="n">
        <v>12.99</v>
      </c>
      <c r="O2" t="n">
        <v>12407.75</v>
      </c>
      <c r="P2" t="n">
        <v>1704.72</v>
      </c>
      <c r="Q2" t="n">
        <v>5882.67</v>
      </c>
      <c r="R2" t="n">
        <v>2266.1</v>
      </c>
      <c r="S2" t="n">
        <v>228.93</v>
      </c>
      <c r="T2" t="n">
        <v>1006277.72</v>
      </c>
      <c r="U2" t="n">
        <v>0.1</v>
      </c>
      <c r="V2" t="n">
        <v>0.63</v>
      </c>
      <c r="W2" t="n">
        <v>20.55</v>
      </c>
      <c r="X2" t="n">
        <v>59.6</v>
      </c>
      <c r="Y2" t="n">
        <v>0.5</v>
      </c>
      <c r="Z2" t="n">
        <v>10</v>
      </c>
      <c r="AA2" t="n">
        <v>6035.919078856152</v>
      </c>
      <c r="AB2" t="n">
        <v>8258.610769647697</v>
      </c>
      <c r="AC2" t="n">
        <v>7470.420548825225</v>
      </c>
      <c r="AD2" t="n">
        <v>6035919.078856152</v>
      </c>
      <c r="AE2" t="n">
        <v>8258610.769647698</v>
      </c>
      <c r="AF2" t="n">
        <v>2.354307056570942e-06</v>
      </c>
      <c r="AG2" t="n">
        <v>92</v>
      </c>
      <c r="AH2" t="n">
        <v>7470420.548825225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0.5962</v>
      </c>
      <c r="E3" t="n">
        <v>167.74</v>
      </c>
      <c r="F3" t="n">
        <v>155.92</v>
      </c>
      <c r="G3" t="n">
        <v>19.57</v>
      </c>
      <c r="H3" t="n">
        <v>0.35</v>
      </c>
      <c r="I3" t="n">
        <v>478</v>
      </c>
      <c r="J3" t="n">
        <v>99.95</v>
      </c>
      <c r="K3" t="n">
        <v>39.72</v>
      </c>
      <c r="L3" t="n">
        <v>2</v>
      </c>
      <c r="M3" t="n">
        <v>476</v>
      </c>
      <c r="N3" t="n">
        <v>13.24</v>
      </c>
      <c r="O3" t="n">
        <v>12561.45</v>
      </c>
      <c r="P3" t="n">
        <v>1323.33</v>
      </c>
      <c r="Q3" t="n">
        <v>5881.88</v>
      </c>
      <c r="R3" t="n">
        <v>995.53</v>
      </c>
      <c r="S3" t="n">
        <v>228.93</v>
      </c>
      <c r="T3" t="n">
        <v>374812.75</v>
      </c>
      <c r="U3" t="n">
        <v>0.23</v>
      </c>
      <c r="V3" t="n">
        <v>0.79</v>
      </c>
      <c r="W3" t="n">
        <v>19.35</v>
      </c>
      <c r="X3" t="n">
        <v>22.26</v>
      </c>
      <c r="Y3" t="n">
        <v>0.5</v>
      </c>
      <c r="Z3" t="n">
        <v>10</v>
      </c>
      <c r="AA3" t="n">
        <v>3753.439169144066</v>
      </c>
      <c r="AB3" t="n">
        <v>5135.621061272588</v>
      </c>
      <c r="AC3" t="n">
        <v>4645.484595073968</v>
      </c>
      <c r="AD3" t="n">
        <v>3753439.169144066</v>
      </c>
      <c r="AE3" t="n">
        <v>5135621.061272589</v>
      </c>
      <c r="AF3" t="n">
        <v>3.099222493105753e-06</v>
      </c>
      <c r="AG3" t="n">
        <v>70</v>
      </c>
      <c r="AH3" t="n">
        <v>4645484.595073968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0.6463</v>
      </c>
      <c r="E4" t="n">
        <v>154.73</v>
      </c>
      <c r="F4" t="n">
        <v>146.84</v>
      </c>
      <c r="G4" t="n">
        <v>30.7</v>
      </c>
      <c r="H4" t="n">
        <v>0.52</v>
      </c>
      <c r="I4" t="n">
        <v>287</v>
      </c>
      <c r="J4" t="n">
        <v>101.2</v>
      </c>
      <c r="K4" t="n">
        <v>39.72</v>
      </c>
      <c r="L4" t="n">
        <v>3</v>
      </c>
      <c r="M4" t="n">
        <v>285</v>
      </c>
      <c r="N4" t="n">
        <v>13.49</v>
      </c>
      <c r="O4" t="n">
        <v>12715.54</v>
      </c>
      <c r="P4" t="n">
        <v>1192.88</v>
      </c>
      <c r="Q4" t="n">
        <v>5881.8</v>
      </c>
      <c r="R4" t="n">
        <v>689.01</v>
      </c>
      <c r="S4" t="n">
        <v>228.93</v>
      </c>
      <c r="T4" t="n">
        <v>222507.66</v>
      </c>
      <c r="U4" t="n">
        <v>0.33</v>
      </c>
      <c r="V4" t="n">
        <v>0.83</v>
      </c>
      <c r="W4" t="n">
        <v>19</v>
      </c>
      <c r="X4" t="n">
        <v>13.17</v>
      </c>
      <c r="Y4" t="n">
        <v>0.5</v>
      </c>
      <c r="Z4" t="n">
        <v>10</v>
      </c>
      <c r="AA4" t="n">
        <v>3228.989475143144</v>
      </c>
      <c r="AB4" t="n">
        <v>4418.045852852921</v>
      </c>
      <c r="AC4" t="n">
        <v>3996.39375742277</v>
      </c>
      <c r="AD4" t="n">
        <v>3228989.475143144</v>
      </c>
      <c r="AE4" t="n">
        <v>4418045.852852921</v>
      </c>
      <c r="AF4" t="n">
        <v>3.359656989758887e-06</v>
      </c>
      <c r="AG4" t="n">
        <v>65</v>
      </c>
      <c r="AH4" t="n">
        <v>3996393.75742277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0.6717</v>
      </c>
      <c r="E5" t="n">
        <v>148.87</v>
      </c>
      <c r="F5" t="n">
        <v>142.8</v>
      </c>
      <c r="G5" t="n">
        <v>43.05</v>
      </c>
      <c r="H5" t="n">
        <v>0.6899999999999999</v>
      </c>
      <c r="I5" t="n">
        <v>199</v>
      </c>
      <c r="J5" t="n">
        <v>102.45</v>
      </c>
      <c r="K5" t="n">
        <v>39.72</v>
      </c>
      <c r="L5" t="n">
        <v>4</v>
      </c>
      <c r="M5" t="n">
        <v>197</v>
      </c>
      <c r="N5" t="n">
        <v>13.74</v>
      </c>
      <c r="O5" t="n">
        <v>12870.03</v>
      </c>
      <c r="P5" t="n">
        <v>1103.06</v>
      </c>
      <c r="Q5" t="n">
        <v>5881.65</v>
      </c>
      <c r="R5" t="n">
        <v>550.33</v>
      </c>
      <c r="S5" t="n">
        <v>228.93</v>
      </c>
      <c r="T5" t="n">
        <v>153611.38</v>
      </c>
      <c r="U5" t="n">
        <v>0.42</v>
      </c>
      <c r="V5" t="n">
        <v>0.86</v>
      </c>
      <c r="W5" t="n">
        <v>18.91</v>
      </c>
      <c r="X5" t="n">
        <v>9.140000000000001</v>
      </c>
      <c r="Y5" t="n">
        <v>0.5</v>
      </c>
      <c r="Z5" t="n">
        <v>10</v>
      </c>
      <c r="AA5" t="n">
        <v>2968.36677726941</v>
      </c>
      <c r="AB5" t="n">
        <v>4061.450379760106</v>
      </c>
      <c r="AC5" t="n">
        <v>3673.831255797057</v>
      </c>
      <c r="AD5" t="n">
        <v>2968366.77726941</v>
      </c>
      <c r="AE5" t="n">
        <v>4061450.379760106</v>
      </c>
      <c r="AF5" t="n">
        <v>3.491693640756683e-06</v>
      </c>
      <c r="AG5" t="n">
        <v>63</v>
      </c>
      <c r="AH5" t="n">
        <v>3673831.255797056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0.6870000000000001</v>
      </c>
      <c r="E6" t="n">
        <v>145.56</v>
      </c>
      <c r="F6" t="n">
        <v>140.5</v>
      </c>
      <c r="G6" t="n">
        <v>56.58</v>
      </c>
      <c r="H6" t="n">
        <v>0.85</v>
      </c>
      <c r="I6" t="n">
        <v>149</v>
      </c>
      <c r="J6" t="n">
        <v>103.71</v>
      </c>
      <c r="K6" t="n">
        <v>39.72</v>
      </c>
      <c r="L6" t="n">
        <v>5</v>
      </c>
      <c r="M6" t="n">
        <v>127</v>
      </c>
      <c r="N6" t="n">
        <v>14</v>
      </c>
      <c r="O6" t="n">
        <v>13024.91</v>
      </c>
      <c r="P6" t="n">
        <v>1023.45</v>
      </c>
      <c r="Q6" t="n">
        <v>5881.62</v>
      </c>
      <c r="R6" t="n">
        <v>472.74</v>
      </c>
      <c r="S6" t="n">
        <v>228.93</v>
      </c>
      <c r="T6" t="n">
        <v>115064.18</v>
      </c>
      <c r="U6" t="n">
        <v>0.48</v>
      </c>
      <c r="V6" t="n">
        <v>0.87</v>
      </c>
      <c r="W6" t="n">
        <v>18.83</v>
      </c>
      <c r="X6" t="n">
        <v>6.85</v>
      </c>
      <c r="Y6" t="n">
        <v>0.5</v>
      </c>
      <c r="Z6" t="n">
        <v>10</v>
      </c>
      <c r="AA6" t="n">
        <v>2780.936857022744</v>
      </c>
      <c r="AB6" t="n">
        <v>3805.000494054106</v>
      </c>
      <c r="AC6" t="n">
        <v>3441.856587253172</v>
      </c>
      <c r="AD6" t="n">
        <v>2780936.857022744</v>
      </c>
      <c r="AE6" t="n">
        <v>3805000.494054106</v>
      </c>
      <c r="AF6" t="n">
        <v>3.571227528956144e-06</v>
      </c>
      <c r="AG6" t="n">
        <v>61</v>
      </c>
      <c r="AH6" t="n">
        <v>3441856.587253172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0.6918</v>
      </c>
      <c r="E7" t="n">
        <v>144.56</v>
      </c>
      <c r="F7" t="n">
        <v>139.83</v>
      </c>
      <c r="G7" t="n">
        <v>63.08</v>
      </c>
      <c r="H7" t="n">
        <v>1.01</v>
      </c>
      <c r="I7" t="n">
        <v>133</v>
      </c>
      <c r="J7" t="n">
        <v>104.97</v>
      </c>
      <c r="K7" t="n">
        <v>39.72</v>
      </c>
      <c r="L7" t="n">
        <v>6</v>
      </c>
      <c r="M7" t="n">
        <v>14</v>
      </c>
      <c r="N7" t="n">
        <v>14.25</v>
      </c>
      <c r="O7" t="n">
        <v>13180.19</v>
      </c>
      <c r="P7" t="n">
        <v>998.79</v>
      </c>
      <c r="Q7" t="n">
        <v>5881.69</v>
      </c>
      <c r="R7" t="n">
        <v>445.55</v>
      </c>
      <c r="S7" t="n">
        <v>228.93</v>
      </c>
      <c r="T7" t="n">
        <v>101548.44</v>
      </c>
      <c r="U7" t="n">
        <v>0.51</v>
      </c>
      <c r="V7" t="n">
        <v>0.88</v>
      </c>
      <c r="W7" t="n">
        <v>18.93</v>
      </c>
      <c r="X7" t="n">
        <v>6.18</v>
      </c>
      <c r="Y7" t="n">
        <v>0.5</v>
      </c>
      <c r="Z7" t="n">
        <v>10</v>
      </c>
      <c r="AA7" t="n">
        <v>2730.383570002126</v>
      </c>
      <c r="AB7" t="n">
        <v>3735.831256498872</v>
      </c>
      <c r="AC7" t="n">
        <v>3379.288764650578</v>
      </c>
      <c r="AD7" t="n">
        <v>2730383.570002127</v>
      </c>
      <c r="AE7" t="n">
        <v>3735831.256498872</v>
      </c>
      <c r="AF7" t="n">
        <v>3.596179337018719e-06</v>
      </c>
      <c r="AG7" t="n">
        <v>61</v>
      </c>
      <c r="AH7" t="n">
        <v>3379288.764650578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0.6919999999999999</v>
      </c>
      <c r="E8" t="n">
        <v>144.51</v>
      </c>
      <c r="F8" t="n">
        <v>139.81</v>
      </c>
      <c r="G8" t="n">
        <v>63.55</v>
      </c>
      <c r="H8" t="n">
        <v>1.16</v>
      </c>
      <c r="I8" t="n">
        <v>132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1008.46</v>
      </c>
      <c r="Q8" t="n">
        <v>5881.69</v>
      </c>
      <c r="R8" t="n">
        <v>444.38</v>
      </c>
      <c r="S8" t="n">
        <v>228.93</v>
      </c>
      <c r="T8" t="n">
        <v>100968.18</v>
      </c>
      <c r="U8" t="n">
        <v>0.52</v>
      </c>
      <c r="V8" t="n">
        <v>0.88</v>
      </c>
      <c r="W8" t="n">
        <v>18.94</v>
      </c>
      <c r="X8" t="n">
        <v>6.16</v>
      </c>
      <c r="Y8" t="n">
        <v>0.5</v>
      </c>
      <c r="Z8" t="n">
        <v>10</v>
      </c>
      <c r="AA8" t="n">
        <v>2741.802988152036</v>
      </c>
      <c r="AB8" t="n">
        <v>3751.455808200752</v>
      </c>
      <c r="AC8" t="n">
        <v>3393.422131067226</v>
      </c>
      <c r="AD8" t="n">
        <v>2741802.988152036</v>
      </c>
      <c r="AE8" t="n">
        <v>3751455.808200752</v>
      </c>
      <c r="AF8" t="n">
        <v>3.597218995687993e-06</v>
      </c>
      <c r="AG8" t="n">
        <v>61</v>
      </c>
      <c r="AH8" t="n">
        <v>3393422.131067226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0.6919</v>
      </c>
      <c r="E9" t="n">
        <v>144.52</v>
      </c>
      <c r="F9" t="n">
        <v>139.82</v>
      </c>
      <c r="G9" t="n">
        <v>63.55</v>
      </c>
      <c r="H9" t="n">
        <v>1.31</v>
      </c>
      <c r="I9" t="n">
        <v>132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1019.12</v>
      </c>
      <c r="Q9" t="n">
        <v>5881.66</v>
      </c>
      <c r="R9" t="n">
        <v>444.3</v>
      </c>
      <c r="S9" t="n">
        <v>228.93</v>
      </c>
      <c r="T9" t="n">
        <v>100929.91</v>
      </c>
      <c r="U9" t="n">
        <v>0.52</v>
      </c>
      <c r="V9" t="n">
        <v>0.88</v>
      </c>
      <c r="W9" t="n">
        <v>18.95</v>
      </c>
      <c r="X9" t="n">
        <v>6.16</v>
      </c>
      <c r="Y9" t="n">
        <v>0.5</v>
      </c>
      <c r="Z9" t="n">
        <v>10</v>
      </c>
      <c r="AA9" t="n">
        <v>2755.593603762889</v>
      </c>
      <c r="AB9" t="n">
        <v>3770.324736878546</v>
      </c>
      <c r="AC9" t="n">
        <v>3410.490235674717</v>
      </c>
      <c r="AD9" t="n">
        <v>2755593.603762889</v>
      </c>
      <c r="AE9" t="n">
        <v>3770324.736878545</v>
      </c>
      <c r="AF9" t="n">
        <v>3.596699166353356e-06</v>
      </c>
      <c r="AG9" t="n">
        <v>61</v>
      </c>
      <c r="AH9" t="n">
        <v>3410490.235674717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0.3913</v>
      </c>
      <c r="E2" t="n">
        <v>255.53</v>
      </c>
      <c r="F2" t="n">
        <v>212.22</v>
      </c>
      <c r="G2" t="n">
        <v>7.9</v>
      </c>
      <c r="H2" t="n">
        <v>0.14</v>
      </c>
      <c r="I2" t="n">
        <v>1611</v>
      </c>
      <c r="J2" t="n">
        <v>124.63</v>
      </c>
      <c r="K2" t="n">
        <v>45</v>
      </c>
      <c r="L2" t="n">
        <v>1</v>
      </c>
      <c r="M2" t="n">
        <v>1609</v>
      </c>
      <c r="N2" t="n">
        <v>18.64</v>
      </c>
      <c r="O2" t="n">
        <v>15605.44</v>
      </c>
      <c r="P2" t="n">
        <v>2203.36</v>
      </c>
      <c r="Q2" t="n">
        <v>5883.69</v>
      </c>
      <c r="R2" t="n">
        <v>2908.54</v>
      </c>
      <c r="S2" t="n">
        <v>228.93</v>
      </c>
      <c r="T2" t="n">
        <v>1325654.38</v>
      </c>
      <c r="U2" t="n">
        <v>0.08</v>
      </c>
      <c r="V2" t="n">
        <v>0.58</v>
      </c>
      <c r="W2" t="n">
        <v>21.2</v>
      </c>
      <c r="X2" t="n">
        <v>78.52</v>
      </c>
      <c r="Y2" t="n">
        <v>0.5</v>
      </c>
      <c r="Z2" t="n">
        <v>10</v>
      </c>
      <c r="AA2" t="n">
        <v>8619.555020982572</v>
      </c>
      <c r="AB2" t="n">
        <v>11793.65544763859</v>
      </c>
      <c r="AC2" t="n">
        <v>10668.0855242149</v>
      </c>
      <c r="AD2" t="n">
        <v>8619555.020982573</v>
      </c>
      <c r="AE2" t="n">
        <v>11793655.44763859</v>
      </c>
      <c r="AF2" t="n">
        <v>1.811233082018746e-06</v>
      </c>
      <c r="AG2" t="n">
        <v>107</v>
      </c>
      <c r="AH2" t="n">
        <v>10668085.5242149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0.5603</v>
      </c>
      <c r="E3" t="n">
        <v>178.48</v>
      </c>
      <c r="F3" t="n">
        <v>161.25</v>
      </c>
      <c r="G3" t="n">
        <v>16.37</v>
      </c>
      <c r="H3" t="n">
        <v>0.28</v>
      </c>
      <c r="I3" t="n">
        <v>591</v>
      </c>
      <c r="J3" t="n">
        <v>125.95</v>
      </c>
      <c r="K3" t="n">
        <v>45</v>
      </c>
      <c r="L3" t="n">
        <v>2</v>
      </c>
      <c r="M3" t="n">
        <v>589</v>
      </c>
      <c r="N3" t="n">
        <v>18.95</v>
      </c>
      <c r="O3" t="n">
        <v>15767.7</v>
      </c>
      <c r="P3" t="n">
        <v>1633.98</v>
      </c>
      <c r="Q3" t="n">
        <v>5882.26</v>
      </c>
      <c r="R3" t="n">
        <v>1176.5</v>
      </c>
      <c r="S3" t="n">
        <v>228.93</v>
      </c>
      <c r="T3" t="n">
        <v>464735.57</v>
      </c>
      <c r="U3" t="n">
        <v>0.19</v>
      </c>
      <c r="V3" t="n">
        <v>0.76</v>
      </c>
      <c r="W3" t="n">
        <v>19.52</v>
      </c>
      <c r="X3" t="n">
        <v>27.57</v>
      </c>
      <c r="Y3" t="n">
        <v>0.5</v>
      </c>
      <c r="Z3" t="n">
        <v>10</v>
      </c>
      <c r="AA3" t="n">
        <v>4687.798335773628</v>
      </c>
      <c r="AB3" t="n">
        <v>6414.052494072425</v>
      </c>
      <c r="AC3" t="n">
        <v>5801.904326217125</v>
      </c>
      <c r="AD3" t="n">
        <v>4687798.335773627</v>
      </c>
      <c r="AE3" t="n">
        <v>6414052.494072425</v>
      </c>
      <c r="AF3" t="n">
        <v>2.593493217109899e-06</v>
      </c>
      <c r="AG3" t="n">
        <v>75</v>
      </c>
      <c r="AH3" t="n">
        <v>5801904.326217125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0.6195000000000001</v>
      </c>
      <c r="E4" t="n">
        <v>161.41</v>
      </c>
      <c r="F4" t="n">
        <v>150.15</v>
      </c>
      <c r="G4" t="n">
        <v>25.24</v>
      </c>
      <c r="H4" t="n">
        <v>0.42</v>
      </c>
      <c r="I4" t="n">
        <v>357</v>
      </c>
      <c r="J4" t="n">
        <v>127.27</v>
      </c>
      <c r="K4" t="n">
        <v>45</v>
      </c>
      <c r="L4" t="n">
        <v>3</v>
      </c>
      <c r="M4" t="n">
        <v>355</v>
      </c>
      <c r="N4" t="n">
        <v>19.27</v>
      </c>
      <c r="O4" t="n">
        <v>15930.42</v>
      </c>
      <c r="P4" t="n">
        <v>1481.77</v>
      </c>
      <c r="Q4" t="n">
        <v>5881.59</v>
      </c>
      <c r="R4" t="n">
        <v>800.79</v>
      </c>
      <c r="S4" t="n">
        <v>228.93</v>
      </c>
      <c r="T4" t="n">
        <v>278051.51</v>
      </c>
      <c r="U4" t="n">
        <v>0.29</v>
      </c>
      <c r="V4" t="n">
        <v>0.82</v>
      </c>
      <c r="W4" t="n">
        <v>19.13</v>
      </c>
      <c r="X4" t="n">
        <v>16.49</v>
      </c>
      <c r="Y4" t="n">
        <v>0.5</v>
      </c>
      <c r="Z4" t="n">
        <v>10</v>
      </c>
      <c r="AA4" t="n">
        <v>3938.962902894884</v>
      </c>
      <c r="AB4" t="n">
        <v>5389.462818519955</v>
      </c>
      <c r="AC4" t="n">
        <v>4875.100051278781</v>
      </c>
      <c r="AD4" t="n">
        <v>3938962.902894884</v>
      </c>
      <c r="AE4" t="n">
        <v>5389462.818519956</v>
      </c>
      <c r="AF4" t="n">
        <v>2.867515702301593e-06</v>
      </c>
      <c r="AG4" t="n">
        <v>68</v>
      </c>
      <c r="AH4" t="n">
        <v>4875100.051278781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0.6504</v>
      </c>
      <c r="E5" t="n">
        <v>153.75</v>
      </c>
      <c r="F5" t="n">
        <v>145.2</v>
      </c>
      <c r="G5" t="n">
        <v>34.71</v>
      </c>
      <c r="H5" t="n">
        <v>0.55</v>
      </c>
      <c r="I5" t="n">
        <v>251</v>
      </c>
      <c r="J5" t="n">
        <v>128.59</v>
      </c>
      <c r="K5" t="n">
        <v>45</v>
      </c>
      <c r="L5" t="n">
        <v>4</v>
      </c>
      <c r="M5" t="n">
        <v>249</v>
      </c>
      <c r="N5" t="n">
        <v>19.59</v>
      </c>
      <c r="O5" t="n">
        <v>16093.6</v>
      </c>
      <c r="P5" t="n">
        <v>1392.71</v>
      </c>
      <c r="Q5" t="n">
        <v>5881.72</v>
      </c>
      <c r="R5" t="n">
        <v>632.0599999999999</v>
      </c>
      <c r="S5" t="n">
        <v>228.93</v>
      </c>
      <c r="T5" t="n">
        <v>194215.99</v>
      </c>
      <c r="U5" t="n">
        <v>0.36</v>
      </c>
      <c r="V5" t="n">
        <v>0.84</v>
      </c>
      <c r="W5" t="n">
        <v>18.98</v>
      </c>
      <c r="X5" t="n">
        <v>11.54</v>
      </c>
      <c r="Y5" t="n">
        <v>0.5</v>
      </c>
      <c r="Z5" t="n">
        <v>10</v>
      </c>
      <c r="AA5" t="n">
        <v>3597.220356240343</v>
      </c>
      <c r="AB5" t="n">
        <v>4921.875589570082</v>
      </c>
      <c r="AC5" t="n">
        <v>4452.138691197103</v>
      </c>
      <c r="AD5" t="n">
        <v>3597220.356240343</v>
      </c>
      <c r="AE5" t="n">
        <v>4921875.589570082</v>
      </c>
      <c r="AF5" t="n">
        <v>3.010544330551987e-06</v>
      </c>
      <c r="AG5" t="n">
        <v>65</v>
      </c>
      <c r="AH5" t="n">
        <v>4452138.691197103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0.6692</v>
      </c>
      <c r="E6" t="n">
        <v>149.43</v>
      </c>
      <c r="F6" t="n">
        <v>142.41</v>
      </c>
      <c r="G6" t="n">
        <v>44.74</v>
      </c>
      <c r="H6" t="n">
        <v>0.68</v>
      </c>
      <c r="I6" t="n">
        <v>191</v>
      </c>
      <c r="J6" t="n">
        <v>129.92</v>
      </c>
      <c r="K6" t="n">
        <v>45</v>
      </c>
      <c r="L6" t="n">
        <v>5</v>
      </c>
      <c r="M6" t="n">
        <v>189</v>
      </c>
      <c r="N6" t="n">
        <v>19.92</v>
      </c>
      <c r="O6" t="n">
        <v>16257.24</v>
      </c>
      <c r="P6" t="n">
        <v>1323.24</v>
      </c>
      <c r="Q6" t="n">
        <v>5881.66</v>
      </c>
      <c r="R6" t="n">
        <v>537.37</v>
      </c>
      <c r="S6" t="n">
        <v>228.93</v>
      </c>
      <c r="T6" t="n">
        <v>147171.55</v>
      </c>
      <c r="U6" t="n">
        <v>0.43</v>
      </c>
      <c r="V6" t="n">
        <v>0.86</v>
      </c>
      <c r="W6" t="n">
        <v>18.89</v>
      </c>
      <c r="X6" t="n">
        <v>8.75</v>
      </c>
      <c r="Y6" t="n">
        <v>0.5</v>
      </c>
      <c r="Z6" t="n">
        <v>10</v>
      </c>
      <c r="AA6" t="n">
        <v>3383.496066712798</v>
      </c>
      <c r="AB6" t="n">
        <v>4629.448587788278</v>
      </c>
      <c r="AC6" t="n">
        <v>4187.620512041492</v>
      </c>
      <c r="AD6" t="n">
        <v>3383496.066712798</v>
      </c>
      <c r="AE6" t="n">
        <v>4629448.587788278</v>
      </c>
      <c r="AF6" t="n">
        <v>3.097564984633134e-06</v>
      </c>
      <c r="AG6" t="n">
        <v>63</v>
      </c>
      <c r="AH6" t="n">
        <v>4187620.512041491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0.6821</v>
      </c>
      <c r="E7" t="n">
        <v>146.6</v>
      </c>
      <c r="F7" t="n">
        <v>140.59</v>
      </c>
      <c r="G7" t="n">
        <v>55.49</v>
      </c>
      <c r="H7" t="n">
        <v>0.8100000000000001</v>
      </c>
      <c r="I7" t="n">
        <v>152</v>
      </c>
      <c r="J7" t="n">
        <v>131.25</v>
      </c>
      <c r="K7" t="n">
        <v>45</v>
      </c>
      <c r="L7" t="n">
        <v>6</v>
      </c>
      <c r="M7" t="n">
        <v>150</v>
      </c>
      <c r="N7" t="n">
        <v>20.25</v>
      </c>
      <c r="O7" t="n">
        <v>16421.36</v>
      </c>
      <c r="P7" t="n">
        <v>1262.03</v>
      </c>
      <c r="Q7" t="n">
        <v>5881.63</v>
      </c>
      <c r="R7" t="n">
        <v>475.99</v>
      </c>
      <c r="S7" t="n">
        <v>228.93</v>
      </c>
      <c r="T7" t="n">
        <v>116675.07</v>
      </c>
      <c r="U7" t="n">
        <v>0.48</v>
      </c>
      <c r="V7" t="n">
        <v>0.87</v>
      </c>
      <c r="W7" t="n">
        <v>18.81</v>
      </c>
      <c r="X7" t="n">
        <v>6.93</v>
      </c>
      <c r="Y7" t="n">
        <v>0.5</v>
      </c>
      <c r="Z7" t="n">
        <v>10</v>
      </c>
      <c r="AA7" t="n">
        <v>3230.037983257952</v>
      </c>
      <c r="AB7" t="n">
        <v>4419.480467912513</v>
      </c>
      <c r="AC7" t="n">
        <v>3997.69145483457</v>
      </c>
      <c r="AD7" t="n">
        <v>3230037.983257952</v>
      </c>
      <c r="AE7" t="n">
        <v>4419480.467912513</v>
      </c>
      <c r="AF7" t="n">
        <v>3.157275965359026e-06</v>
      </c>
      <c r="AG7" t="n">
        <v>62</v>
      </c>
      <c r="AH7" t="n">
        <v>3997691.45483457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0.6912</v>
      </c>
      <c r="E8" t="n">
        <v>144.67</v>
      </c>
      <c r="F8" t="n">
        <v>139.34</v>
      </c>
      <c r="G8" t="n">
        <v>66.88</v>
      </c>
      <c r="H8" t="n">
        <v>0.93</v>
      </c>
      <c r="I8" t="n">
        <v>125</v>
      </c>
      <c r="J8" t="n">
        <v>132.58</v>
      </c>
      <c r="K8" t="n">
        <v>45</v>
      </c>
      <c r="L8" t="n">
        <v>7</v>
      </c>
      <c r="M8" t="n">
        <v>123</v>
      </c>
      <c r="N8" t="n">
        <v>20.59</v>
      </c>
      <c r="O8" t="n">
        <v>16585.95</v>
      </c>
      <c r="P8" t="n">
        <v>1205.56</v>
      </c>
      <c r="Q8" t="n">
        <v>5881.6</v>
      </c>
      <c r="R8" t="n">
        <v>434.59</v>
      </c>
      <c r="S8" t="n">
        <v>228.93</v>
      </c>
      <c r="T8" t="n">
        <v>96109.73</v>
      </c>
      <c r="U8" t="n">
        <v>0.53</v>
      </c>
      <c r="V8" t="n">
        <v>0.88</v>
      </c>
      <c r="W8" t="n">
        <v>18.75</v>
      </c>
      <c r="X8" t="n">
        <v>5.68</v>
      </c>
      <c r="Y8" t="n">
        <v>0.5</v>
      </c>
      <c r="Z8" t="n">
        <v>10</v>
      </c>
      <c r="AA8" t="n">
        <v>3105.668918629332</v>
      </c>
      <c r="AB8" t="n">
        <v>4249.313226911731</v>
      </c>
      <c r="AC8" t="n">
        <v>3843.764736483687</v>
      </c>
      <c r="AD8" t="n">
        <v>3105668.918629332</v>
      </c>
      <c r="AE8" t="n">
        <v>4249313.226911731</v>
      </c>
      <c r="AF8" t="n">
        <v>3.199397664940858e-06</v>
      </c>
      <c r="AG8" t="n">
        <v>61</v>
      </c>
      <c r="AH8" t="n">
        <v>3843764.736483687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0.6976</v>
      </c>
      <c r="E9" t="n">
        <v>143.34</v>
      </c>
      <c r="F9" t="n">
        <v>138.5</v>
      </c>
      <c r="G9" t="n">
        <v>78.40000000000001</v>
      </c>
      <c r="H9" t="n">
        <v>1.06</v>
      </c>
      <c r="I9" t="n">
        <v>106</v>
      </c>
      <c r="J9" t="n">
        <v>133.92</v>
      </c>
      <c r="K9" t="n">
        <v>45</v>
      </c>
      <c r="L9" t="n">
        <v>8</v>
      </c>
      <c r="M9" t="n">
        <v>69</v>
      </c>
      <c r="N9" t="n">
        <v>20.93</v>
      </c>
      <c r="O9" t="n">
        <v>16751.02</v>
      </c>
      <c r="P9" t="n">
        <v>1152.29</v>
      </c>
      <c r="Q9" t="n">
        <v>5881.57</v>
      </c>
      <c r="R9" t="n">
        <v>404.22</v>
      </c>
      <c r="S9" t="n">
        <v>228.93</v>
      </c>
      <c r="T9" t="n">
        <v>81019.25</v>
      </c>
      <c r="U9" t="n">
        <v>0.57</v>
      </c>
      <c r="V9" t="n">
        <v>0.88</v>
      </c>
      <c r="W9" t="n">
        <v>18.77</v>
      </c>
      <c r="X9" t="n">
        <v>4.84</v>
      </c>
      <c r="Y9" t="n">
        <v>0.5</v>
      </c>
      <c r="Z9" t="n">
        <v>10</v>
      </c>
      <c r="AA9" t="n">
        <v>3000.487199763842</v>
      </c>
      <c r="AB9" t="n">
        <v>4105.39895887002</v>
      </c>
      <c r="AC9" t="n">
        <v>3713.585444198937</v>
      </c>
      <c r="AD9" t="n">
        <v>3000487.199763842</v>
      </c>
      <c r="AE9" t="n">
        <v>4105398.95887002</v>
      </c>
      <c r="AF9" t="n">
        <v>3.229021717394014e-06</v>
      </c>
      <c r="AG9" t="n">
        <v>60</v>
      </c>
      <c r="AH9" t="n">
        <v>3713585.444198937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0.6995</v>
      </c>
      <c r="E10" t="n">
        <v>142.97</v>
      </c>
      <c r="F10" t="n">
        <v>138.28</v>
      </c>
      <c r="G10" t="n">
        <v>82.97</v>
      </c>
      <c r="H10" t="n">
        <v>1.18</v>
      </c>
      <c r="I10" t="n">
        <v>100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1139.12</v>
      </c>
      <c r="Q10" t="n">
        <v>5881.61</v>
      </c>
      <c r="R10" t="n">
        <v>394.31</v>
      </c>
      <c r="S10" t="n">
        <v>228.93</v>
      </c>
      <c r="T10" t="n">
        <v>76092.97</v>
      </c>
      <c r="U10" t="n">
        <v>0.58</v>
      </c>
      <c r="V10" t="n">
        <v>0.89</v>
      </c>
      <c r="W10" t="n">
        <v>18.84</v>
      </c>
      <c r="X10" t="n">
        <v>4.62</v>
      </c>
      <c r="Y10" t="n">
        <v>0.5</v>
      </c>
      <c r="Z10" t="n">
        <v>10</v>
      </c>
      <c r="AA10" t="n">
        <v>2975.96387480258</v>
      </c>
      <c r="AB10" t="n">
        <v>4071.845063765279</v>
      </c>
      <c r="AC10" t="n">
        <v>3683.233885749806</v>
      </c>
      <c r="AD10" t="n">
        <v>2975963.874802581</v>
      </c>
      <c r="AE10" t="n">
        <v>4071845.063765279</v>
      </c>
      <c r="AF10" t="n">
        <v>3.237816357966044e-06</v>
      </c>
      <c r="AG10" t="n">
        <v>60</v>
      </c>
      <c r="AH10" t="n">
        <v>3683233.885749806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0.6994</v>
      </c>
      <c r="E11" t="n">
        <v>142.98</v>
      </c>
      <c r="F11" t="n">
        <v>138.3</v>
      </c>
      <c r="G11" t="n">
        <v>82.98</v>
      </c>
      <c r="H11" t="n">
        <v>1.29</v>
      </c>
      <c r="I11" t="n">
        <v>100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1148.16</v>
      </c>
      <c r="Q11" t="n">
        <v>5881.57</v>
      </c>
      <c r="R11" t="n">
        <v>394.28</v>
      </c>
      <c r="S11" t="n">
        <v>228.93</v>
      </c>
      <c r="T11" t="n">
        <v>76078.13</v>
      </c>
      <c r="U11" t="n">
        <v>0.58</v>
      </c>
      <c r="V11" t="n">
        <v>0.89</v>
      </c>
      <c r="W11" t="n">
        <v>18.85</v>
      </c>
      <c r="X11" t="n">
        <v>4.64</v>
      </c>
      <c r="Y11" t="n">
        <v>0.5</v>
      </c>
      <c r="Z11" t="n">
        <v>10</v>
      </c>
      <c r="AA11" t="n">
        <v>2987.702156842546</v>
      </c>
      <c r="AB11" t="n">
        <v>4087.905899108815</v>
      </c>
      <c r="AC11" t="n">
        <v>3697.761897509679</v>
      </c>
      <c r="AD11" t="n">
        <v>2987702.156842546</v>
      </c>
      <c r="AE11" t="n">
        <v>4087905.899108815</v>
      </c>
      <c r="AF11" t="n">
        <v>3.237353482146464e-06</v>
      </c>
      <c r="AG11" t="n">
        <v>60</v>
      </c>
      <c r="AH11" t="n">
        <v>3697761.897509679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2024-09-25T21:48:07Z</dcterms:created>
  <dcterms:modified xmlns:dcterms="http://purl.org/dc/terms/" xmlns:xsi="http://www.w3.org/2001/XMLSchema-instance" xsi:type="dcterms:W3CDTF">2024-09-25T21:48:07Z</dcterms:modified>
</cp:coreProperties>
</file>