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gráficos!$A$7:$A$193</f>
              <numCache>
                <formatCode>General</formatCode>
                <ptCount val="1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</numCache>
            </numRef>
          </xVal>
          <yVal>
            <numRef>
              <f>gráficos!$B$7:$B$193</f>
              <numCache>
                <formatCode>General</formatCode>
                <ptCount val="1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5.2322</v>
      </c>
      <c r="E2" t="n">
        <v>19.11</v>
      </c>
      <c r="F2" t="n">
        <v>12.12</v>
      </c>
      <c r="G2" t="n">
        <v>6.33</v>
      </c>
      <c r="H2" t="n">
        <v>0.09</v>
      </c>
      <c r="I2" t="n">
        <v>115</v>
      </c>
      <c r="J2" t="n">
        <v>194.77</v>
      </c>
      <c r="K2" t="n">
        <v>54.38</v>
      </c>
      <c r="L2" t="n">
        <v>1</v>
      </c>
      <c r="M2" t="n">
        <v>113</v>
      </c>
      <c r="N2" t="n">
        <v>39.4</v>
      </c>
      <c r="O2" t="n">
        <v>24256.19</v>
      </c>
      <c r="P2" t="n">
        <v>157.2</v>
      </c>
      <c r="Q2" t="n">
        <v>2940.98</v>
      </c>
      <c r="R2" t="n">
        <v>141.96</v>
      </c>
      <c r="S2" t="n">
        <v>30.45</v>
      </c>
      <c r="T2" t="n">
        <v>55410.02</v>
      </c>
      <c r="U2" t="n">
        <v>0.21</v>
      </c>
      <c r="V2" t="n">
        <v>0.71</v>
      </c>
      <c r="W2" t="n">
        <v>0.27</v>
      </c>
      <c r="X2" t="n">
        <v>3.4</v>
      </c>
      <c r="Y2" t="n">
        <v>1</v>
      </c>
      <c r="Z2" t="n">
        <v>10</v>
      </c>
      <c r="AA2" t="n">
        <v>340.0950209742867</v>
      </c>
      <c r="AB2" t="n">
        <v>465.3330116304209</v>
      </c>
      <c r="AC2" t="n">
        <v>420.9222820993965</v>
      </c>
      <c r="AD2" t="n">
        <v>340095.0209742867</v>
      </c>
      <c r="AE2" t="n">
        <v>465333.0116304209</v>
      </c>
      <c r="AF2" t="n">
        <v>7.095200010043573e-06</v>
      </c>
      <c r="AG2" t="n">
        <v>23</v>
      </c>
      <c r="AH2" t="n">
        <v>420922.2820993965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5.9464</v>
      </c>
      <c r="E3" t="n">
        <v>16.82</v>
      </c>
      <c r="F3" t="n">
        <v>11.11</v>
      </c>
      <c r="G3" t="n">
        <v>8.130000000000001</v>
      </c>
      <c r="H3" t="n">
        <v>0.11</v>
      </c>
      <c r="I3" t="n">
        <v>82</v>
      </c>
      <c r="J3" t="n">
        <v>195.16</v>
      </c>
      <c r="K3" t="n">
        <v>54.38</v>
      </c>
      <c r="L3" t="n">
        <v>1.25</v>
      </c>
      <c r="M3" t="n">
        <v>80</v>
      </c>
      <c r="N3" t="n">
        <v>39.53</v>
      </c>
      <c r="O3" t="n">
        <v>24303.87</v>
      </c>
      <c r="P3" t="n">
        <v>139.4</v>
      </c>
      <c r="Q3" t="n">
        <v>2940.38</v>
      </c>
      <c r="R3" t="n">
        <v>108.92</v>
      </c>
      <c r="S3" t="n">
        <v>30.45</v>
      </c>
      <c r="T3" t="n">
        <v>39054.38</v>
      </c>
      <c r="U3" t="n">
        <v>0.28</v>
      </c>
      <c r="V3" t="n">
        <v>0.78</v>
      </c>
      <c r="W3" t="n">
        <v>0.21</v>
      </c>
      <c r="X3" t="n">
        <v>2.39</v>
      </c>
      <c r="Y3" t="n">
        <v>1</v>
      </c>
      <c r="Z3" t="n">
        <v>10</v>
      </c>
      <c r="AA3" t="n">
        <v>286.8949969288835</v>
      </c>
      <c r="AB3" t="n">
        <v>392.5423917120838</v>
      </c>
      <c r="AC3" t="n">
        <v>355.0786967837888</v>
      </c>
      <c r="AD3" t="n">
        <v>286894.9969288835</v>
      </c>
      <c r="AE3" t="n">
        <v>392542.3917120838</v>
      </c>
      <c r="AF3" t="n">
        <v>8.063701184917072e-06</v>
      </c>
      <c r="AG3" t="n">
        <v>20</v>
      </c>
      <c r="AH3" t="n">
        <v>355078.6967837887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6.4874</v>
      </c>
      <c r="E4" t="n">
        <v>15.41</v>
      </c>
      <c r="F4" t="n">
        <v>10.49</v>
      </c>
      <c r="G4" t="n">
        <v>10.15</v>
      </c>
      <c r="H4" t="n">
        <v>0.14</v>
      </c>
      <c r="I4" t="n">
        <v>62</v>
      </c>
      <c r="J4" t="n">
        <v>195.55</v>
      </c>
      <c r="K4" t="n">
        <v>54.38</v>
      </c>
      <c r="L4" t="n">
        <v>1.5</v>
      </c>
      <c r="M4" t="n">
        <v>60</v>
      </c>
      <c r="N4" t="n">
        <v>39.67</v>
      </c>
      <c r="O4" t="n">
        <v>24351.61</v>
      </c>
      <c r="P4" t="n">
        <v>127.07</v>
      </c>
      <c r="Q4" t="n">
        <v>2940.37</v>
      </c>
      <c r="R4" t="n">
        <v>88.33</v>
      </c>
      <c r="S4" t="n">
        <v>30.45</v>
      </c>
      <c r="T4" t="n">
        <v>28858.22</v>
      </c>
      <c r="U4" t="n">
        <v>0.34</v>
      </c>
      <c r="V4" t="n">
        <v>0.83</v>
      </c>
      <c r="W4" t="n">
        <v>0.17</v>
      </c>
      <c r="X4" t="n">
        <v>1.76</v>
      </c>
      <c r="Y4" t="n">
        <v>1</v>
      </c>
      <c r="Z4" t="n">
        <v>10</v>
      </c>
      <c r="AA4" t="n">
        <v>253.5475168738566</v>
      </c>
      <c r="AB4" t="n">
        <v>346.9148983136433</v>
      </c>
      <c r="AC4" t="n">
        <v>313.8058273168105</v>
      </c>
      <c r="AD4" t="n">
        <v>253547.5168738566</v>
      </c>
      <c r="AE4" t="n">
        <v>346914.8983136433</v>
      </c>
      <c r="AF4" t="n">
        <v>8.797332010465326e-06</v>
      </c>
      <c r="AG4" t="n">
        <v>18</v>
      </c>
      <c r="AH4" t="n">
        <v>313805.8273168105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6.8425</v>
      </c>
      <c r="E5" t="n">
        <v>14.61</v>
      </c>
      <c r="F5" t="n">
        <v>10.15</v>
      </c>
      <c r="G5" t="n">
        <v>12.18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118.54</v>
      </c>
      <c r="Q5" t="n">
        <v>2940.34</v>
      </c>
      <c r="R5" t="n">
        <v>77.45</v>
      </c>
      <c r="S5" t="n">
        <v>30.45</v>
      </c>
      <c r="T5" t="n">
        <v>23480.49</v>
      </c>
      <c r="U5" t="n">
        <v>0.39</v>
      </c>
      <c r="V5" t="n">
        <v>0.85</v>
      </c>
      <c r="W5" t="n">
        <v>0.16</v>
      </c>
      <c r="X5" t="n">
        <v>1.43</v>
      </c>
      <c r="Y5" t="n">
        <v>1</v>
      </c>
      <c r="Z5" t="n">
        <v>10</v>
      </c>
      <c r="AA5" t="n">
        <v>235.9290371598877</v>
      </c>
      <c r="AB5" t="n">
        <v>322.8085170965354</v>
      </c>
      <c r="AC5" t="n">
        <v>292.0001252895372</v>
      </c>
      <c r="AD5" t="n">
        <v>235929.0371598878</v>
      </c>
      <c r="AE5" t="n">
        <v>322808.5170965354</v>
      </c>
      <c r="AF5" t="n">
        <v>9.27887046915698e-06</v>
      </c>
      <c r="AG5" t="n">
        <v>17</v>
      </c>
      <c r="AH5" t="n">
        <v>292000.1252895371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7.1596</v>
      </c>
      <c r="E6" t="n">
        <v>13.97</v>
      </c>
      <c r="F6" t="n">
        <v>9.859999999999999</v>
      </c>
      <c r="G6" t="n">
        <v>14.42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109.83</v>
      </c>
      <c r="Q6" t="n">
        <v>2940.16</v>
      </c>
      <c r="R6" t="n">
        <v>67.70999999999999</v>
      </c>
      <c r="S6" t="n">
        <v>30.45</v>
      </c>
      <c r="T6" t="n">
        <v>18657.29</v>
      </c>
      <c r="U6" t="n">
        <v>0.45</v>
      </c>
      <c r="V6" t="n">
        <v>0.88</v>
      </c>
      <c r="W6" t="n">
        <v>0.14</v>
      </c>
      <c r="X6" t="n">
        <v>1.14</v>
      </c>
      <c r="Y6" t="n">
        <v>1</v>
      </c>
      <c r="Z6" t="n">
        <v>10</v>
      </c>
      <c r="AA6" t="n">
        <v>229.3376838403009</v>
      </c>
      <c r="AB6" t="n">
        <v>313.7899366946957</v>
      </c>
      <c r="AC6" t="n">
        <v>283.8422655435891</v>
      </c>
      <c r="AD6" t="n">
        <v>229337.6838403009</v>
      </c>
      <c r="AE6" t="n">
        <v>313789.9366946957</v>
      </c>
      <c r="AF6" t="n">
        <v>9.708878481691826e-06</v>
      </c>
      <c r="AG6" t="n">
        <v>17</v>
      </c>
      <c r="AH6" t="n">
        <v>283842.2655435891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7.4091</v>
      </c>
      <c r="E7" t="n">
        <v>13.5</v>
      </c>
      <c r="F7" t="n">
        <v>9.66</v>
      </c>
      <c r="G7" t="n">
        <v>17.04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26</v>
      </c>
      <c r="N7" t="n">
        <v>40.08</v>
      </c>
      <c r="O7" t="n">
        <v>24495.09</v>
      </c>
      <c r="P7" t="n">
        <v>101.99</v>
      </c>
      <c r="Q7" t="n">
        <v>2940.72</v>
      </c>
      <c r="R7" t="n">
        <v>60.83</v>
      </c>
      <c r="S7" t="n">
        <v>30.45</v>
      </c>
      <c r="T7" t="n">
        <v>15251.39</v>
      </c>
      <c r="U7" t="n">
        <v>0.5</v>
      </c>
      <c r="V7" t="n">
        <v>0.9</v>
      </c>
      <c r="W7" t="n">
        <v>0.14</v>
      </c>
      <c r="X7" t="n">
        <v>0.9399999999999999</v>
      </c>
      <c r="Y7" t="n">
        <v>1</v>
      </c>
      <c r="Z7" t="n">
        <v>10</v>
      </c>
      <c r="AA7" t="n">
        <v>214.4011716202988</v>
      </c>
      <c r="AB7" t="n">
        <v>293.3531417228864</v>
      </c>
      <c r="AC7" t="n">
        <v>265.3559296006609</v>
      </c>
      <c r="AD7" t="n">
        <v>214401.1716202988</v>
      </c>
      <c r="AE7" t="n">
        <v>293353.1417228865</v>
      </c>
      <c r="AF7" t="n">
        <v>1.004721654264245e-05</v>
      </c>
      <c r="AG7" t="n">
        <v>16</v>
      </c>
      <c r="AH7" t="n">
        <v>265355.9296006609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7.5083</v>
      </c>
      <c r="E8" t="n">
        <v>13.32</v>
      </c>
      <c r="F8" t="n">
        <v>9.6</v>
      </c>
      <c r="G8" t="n">
        <v>18.57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4</v>
      </c>
      <c r="N8" t="n">
        <v>40.22</v>
      </c>
      <c r="O8" t="n">
        <v>24543.01</v>
      </c>
      <c r="P8" t="n">
        <v>98.34</v>
      </c>
      <c r="Q8" t="n">
        <v>2940.12</v>
      </c>
      <c r="R8" t="n">
        <v>58.06</v>
      </c>
      <c r="S8" t="n">
        <v>30.45</v>
      </c>
      <c r="T8" t="n">
        <v>13881.32</v>
      </c>
      <c r="U8" t="n">
        <v>0.52</v>
      </c>
      <c r="V8" t="n">
        <v>0.9</v>
      </c>
      <c r="W8" t="n">
        <v>0.16</v>
      </c>
      <c r="X8" t="n">
        <v>0.88</v>
      </c>
      <c r="Y8" t="n">
        <v>1</v>
      </c>
      <c r="Z8" t="n">
        <v>10</v>
      </c>
      <c r="AA8" t="n">
        <v>212.3597507669731</v>
      </c>
      <c r="AB8" t="n">
        <v>290.5599796502358</v>
      </c>
      <c r="AC8" t="n">
        <v>262.8293429959955</v>
      </c>
      <c r="AD8" t="n">
        <v>212359.7507669732</v>
      </c>
      <c r="AE8" t="n">
        <v>290559.9796502358</v>
      </c>
      <c r="AF8" t="n">
        <v>1.018173812839917e-05</v>
      </c>
      <c r="AG8" t="n">
        <v>16</v>
      </c>
      <c r="AH8" t="n">
        <v>262829.3429959955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7.5028</v>
      </c>
      <c r="E9" t="n">
        <v>13.33</v>
      </c>
      <c r="F9" t="n">
        <v>9.609999999999999</v>
      </c>
      <c r="G9" t="n">
        <v>18.59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0</v>
      </c>
      <c r="N9" t="n">
        <v>40.36</v>
      </c>
      <c r="O9" t="n">
        <v>24590.98</v>
      </c>
      <c r="P9" t="n">
        <v>98.5</v>
      </c>
      <c r="Q9" t="n">
        <v>2940.2</v>
      </c>
      <c r="R9" t="n">
        <v>58.11</v>
      </c>
      <c r="S9" t="n">
        <v>30.45</v>
      </c>
      <c r="T9" t="n">
        <v>13904.91</v>
      </c>
      <c r="U9" t="n">
        <v>0.52</v>
      </c>
      <c r="V9" t="n">
        <v>0.9</v>
      </c>
      <c r="W9" t="n">
        <v>0.17</v>
      </c>
      <c r="X9" t="n">
        <v>0.89</v>
      </c>
      <c r="Y9" t="n">
        <v>1</v>
      </c>
      <c r="Z9" t="n">
        <v>10</v>
      </c>
      <c r="AA9" t="n">
        <v>212.4728801222689</v>
      </c>
      <c r="AB9" t="n">
        <v>290.7147682250663</v>
      </c>
      <c r="AC9" t="n">
        <v>262.9693587664914</v>
      </c>
      <c r="AD9" t="n">
        <v>212472.8801222689</v>
      </c>
      <c r="AE9" t="n">
        <v>290714.7682250663</v>
      </c>
      <c r="AF9" t="n">
        <v>1.017427977435016e-05</v>
      </c>
      <c r="AG9" t="n">
        <v>16</v>
      </c>
      <c r="AH9" t="n">
        <v>262969.3587664914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3.6071</v>
      </c>
      <c r="E2" t="n">
        <v>27.72</v>
      </c>
      <c r="F2" t="n">
        <v>14.39</v>
      </c>
      <c r="G2" t="n">
        <v>4.64</v>
      </c>
      <c r="H2" t="n">
        <v>0.06</v>
      </c>
      <c r="I2" t="n">
        <v>186</v>
      </c>
      <c r="J2" t="n">
        <v>296.65</v>
      </c>
      <c r="K2" t="n">
        <v>61.82</v>
      </c>
      <c r="L2" t="n">
        <v>1</v>
      </c>
      <c r="M2" t="n">
        <v>184</v>
      </c>
      <c r="N2" t="n">
        <v>83.83</v>
      </c>
      <c r="O2" t="n">
        <v>36821.52</v>
      </c>
      <c r="P2" t="n">
        <v>254.31</v>
      </c>
      <c r="Q2" t="n">
        <v>2942.13</v>
      </c>
      <c r="R2" t="n">
        <v>216.54</v>
      </c>
      <c r="S2" t="n">
        <v>30.45</v>
      </c>
      <c r="T2" t="n">
        <v>92342.56</v>
      </c>
      <c r="U2" t="n">
        <v>0.14</v>
      </c>
      <c r="V2" t="n">
        <v>0.6</v>
      </c>
      <c r="W2" t="n">
        <v>0.37</v>
      </c>
      <c r="X2" t="n">
        <v>5.67</v>
      </c>
      <c r="Y2" t="n">
        <v>1</v>
      </c>
      <c r="Z2" t="n">
        <v>10</v>
      </c>
      <c r="AA2" t="n">
        <v>584.4076822879424</v>
      </c>
      <c r="AB2" t="n">
        <v>799.6123731536866</v>
      </c>
      <c r="AC2" t="n">
        <v>723.2984905229122</v>
      </c>
      <c r="AD2" t="n">
        <v>584407.6822879424</v>
      </c>
      <c r="AE2" t="n">
        <v>799612.3731536865</v>
      </c>
      <c r="AF2" t="n">
        <v>4.153449244113445e-06</v>
      </c>
      <c r="AG2" t="n">
        <v>33</v>
      </c>
      <c r="AH2" t="n">
        <v>723298.4905229121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4.4345</v>
      </c>
      <c r="E3" t="n">
        <v>22.55</v>
      </c>
      <c r="F3" t="n">
        <v>12.5</v>
      </c>
      <c r="G3" t="n">
        <v>5.9</v>
      </c>
      <c r="H3" t="n">
        <v>0.07000000000000001</v>
      </c>
      <c r="I3" t="n">
        <v>127</v>
      </c>
      <c r="J3" t="n">
        <v>297.17</v>
      </c>
      <c r="K3" t="n">
        <v>61.82</v>
      </c>
      <c r="L3" t="n">
        <v>1.25</v>
      </c>
      <c r="M3" t="n">
        <v>125</v>
      </c>
      <c r="N3" t="n">
        <v>84.09999999999999</v>
      </c>
      <c r="O3" t="n">
        <v>36885.7</v>
      </c>
      <c r="P3" t="n">
        <v>217.74</v>
      </c>
      <c r="Q3" t="n">
        <v>2941.75</v>
      </c>
      <c r="R3" t="n">
        <v>154.23</v>
      </c>
      <c r="S3" t="n">
        <v>30.45</v>
      </c>
      <c r="T3" t="n">
        <v>61483.51</v>
      </c>
      <c r="U3" t="n">
        <v>0.2</v>
      </c>
      <c r="V3" t="n">
        <v>0.6899999999999999</v>
      </c>
      <c r="W3" t="n">
        <v>0.28</v>
      </c>
      <c r="X3" t="n">
        <v>3.77</v>
      </c>
      <c r="Y3" t="n">
        <v>1</v>
      </c>
      <c r="Z3" t="n">
        <v>10</v>
      </c>
      <c r="AA3" t="n">
        <v>448.6990080050799</v>
      </c>
      <c r="AB3" t="n">
        <v>613.929777955709</v>
      </c>
      <c r="AC3" t="n">
        <v>555.3371816034706</v>
      </c>
      <c r="AD3" t="n">
        <v>448699.0080050799</v>
      </c>
      <c r="AE3" t="n">
        <v>613929.777955709</v>
      </c>
      <c r="AF3" t="n">
        <v>5.106171349011968e-06</v>
      </c>
      <c r="AG3" t="n">
        <v>27</v>
      </c>
      <c r="AH3" t="n">
        <v>555337.1816034706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5.0131</v>
      </c>
      <c r="E4" t="n">
        <v>19.95</v>
      </c>
      <c r="F4" t="n">
        <v>11.56</v>
      </c>
      <c r="G4" t="n">
        <v>7.15</v>
      </c>
      <c r="H4" t="n">
        <v>0.09</v>
      </c>
      <c r="I4" t="n">
        <v>97</v>
      </c>
      <c r="J4" t="n">
        <v>297.7</v>
      </c>
      <c r="K4" t="n">
        <v>61.82</v>
      </c>
      <c r="L4" t="n">
        <v>1.5</v>
      </c>
      <c r="M4" t="n">
        <v>95</v>
      </c>
      <c r="N4" t="n">
        <v>84.37</v>
      </c>
      <c r="O4" t="n">
        <v>36949.99</v>
      </c>
      <c r="P4" t="n">
        <v>198.65</v>
      </c>
      <c r="Q4" t="n">
        <v>2941.01</v>
      </c>
      <c r="R4" t="n">
        <v>123.32</v>
      </c>
      <c r="S4" t="n">
        <v>30.45</v>
      </c>
      <c r="T4" t="n">
        <v>46178.12</v>
      </c>
      <c r="U4" t="n">
        <v>0.25</v>
      </c>
      <c r="V4" t="n">
        <v>0.75</v>
      </c>
      <c r="W4" t="n">
        <v>0.24</v>
      </c>
      <c r="X4" t="n">
        <v>2.84</v>
      </c>
      <c r="Y4" t="n">
        <v>1</v>
      </c>
      <c r="Z4" t="n">
        <v>10</v>
      </c>
      <c r="AA4" t="n">
        <v>385.2486914682326</v>
      </c>
      <c r="AB4" t="n">
        <v>527.1142556395888</v>
      </c>
      <c r="AC4" t="n">
        <v>476.8072108908499</v>
      </c>
      <c r="AD4" t="n">
        <v>385248.6914682326</v>
      </c>
      <c r="AE4" t="n">
        <v>527114.2556395888</v>
      </c>
      <c r="AF4" t="n">
        <v>5.772408972766241e-06</v>
      </c>
      <c r="AG4" t="n">
        <v>24</v>
      </c>
      <c r="AH4" t="n">
        <v>476807.2108908499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5.4583</v>
      </c>
      <c r="E5" t="n">
        <v>18.32</v>
      </c>
      <c r="F5" t="n">
        <v>10.99</v>
      </c>
      <c r="G5" t="n">
        <v>8.449999999999999</v>
      </c>
      <c r="H5" t="n">
        <v>0.1</v>
      </c>
      <c r="I5" t="n">
        <v>78</v>
      </c>
      <c r="J5" t="n">
        <v>298.22</v>
      </c>
      <c r="K5" t="n">
        <v>61.82</v>
      </c>
      <c r="L5" t="n">
        <v>1.75</v>
      </c>
      <c r="M5" t="n">
        <v>76</v>
      </c>
      <c r="N5" t="n">
        <v>84.65000000000001</v>
      </c>
      <c r="O5" t="n">
        <v>37014.39</v>
      </c>
      <c r="P5" t="n">
        <v>186.23</v>
      </c>
      <c r="Q5" t="n">
        <v>2940.78</v>
      </c>
      <c r="R5" t="n">
        <v>104.82</v>
      </c>
      <c r="S5" t="n">
        <v>30.45</v>
      </c>
      <c r="T5" t="n">
        <v>37026.08</v>
      </c>
      <c r="U5" t="n">
        <v>0.29</v>
      </c>
      <c r="V5" t="n">
        <v>0.79</v>
      </c>
      <c r="W5" t="n">
        <v>0.2</v>
      </c>
      <c r="X5" t="n">
        <v>2.27</v>
      </c>
      <c r="Y5" t="n">
        <v>1</v>
      </c>
      <c r="Z5" t="n">
        <v>10</v>
      </c>
      <c r="AA5" t="n">
        <v>345.8879129181647</v>
      </c>
      <c r="AB5" t="n">
        <v>473.2591019523906</v>
      </c>
      <c r="AC5" t="n">
        <v>428.091917485375</v>
      </c>
      <c r="AD5" t="n">
        <v>345887.9129181647</v>
      </c>
      <c r="AE5" t="n">
        <v>473259.1019523906</v>
      </c>
      <c r="AF5" t="n">
        <v>6.285041171341082e-06</v>
      </c>
      <c r="AG5" t="n">
        <v>22</v>
      </c>
      <c r="AH5" t="n">
        <v>428091.917485375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5.8164</v>
      </c>
      <c r="E6" t="n">
        <v>17.19</v>
      </c>
      <c r="F6" t="n">
        <v>10.58</v>
      </c>
      <c r="G6" t="n">
        <v>9.77</v>
      </c>
      <c r="H6" t="n">
        <v>0.12</v>
      </c>
      <c r="I6" t="n">
        <v>65</v>
      </c>
      <c r="J6" t="n">
        <v>298.74</v>
      </c>
      <c r="K6" t="n">
        <v>61.82</v>
      </c>
      <c r="L6" t="n">
        <v>2</v>
      </c>
      <c r="M6" t="n">
        <v>63</v>
      </c>
      <c r="N6" t="n">
        <v>84.92</v>
      </c>
      <c r="O6" t="n">
        <v>37078.91</v>
      </c>
      <c r="P6" t="n">
        <v>176.6</v>
      </c>
      <c r="Q6" t="n">
        <v>2940.52</v>
      </c>
      <c r="R6" t="n">
        <v>91.47</v>
      </c>
      <c r="S6" t="n">
        <v>30.45</v>
      </c>
      <c r="T6" t="n">
        <v>30417.26</v>
      </c>
      <c r="U6" t="n">
        <v>0.33</v>
      </c>
      <c r="V6" t="n">
        <v>0.82</v>
      </c>
      <c r="W6" t="n">
        <v>0.18</v>
      </c>
      <c r="X6" t="n">
        <v>1.86</v>
      </c>
      <c r="Y6" t="n">
        <v>1</v>
      </c>
      <c r="Z6" t="n">
        <v>10</v>
      </c>
      <c r="AA6" t="n">
        <v>312.7125657972831</v>
      </c>
      <c r="AB6" t="n">
        <v>427.8671284285806</v>
      </c>
      <c r="AC6" t="n">
        <v>387.0320902066424</v>
      </c>
      <c r="AD6" t="n">
        <v>312712.5657972831</v>
      </c>
      <c r="AE6" t="n">
        <v>427867.1284285806</v>
      </c>
      <c r="AF6" t="n">
        <v>6.697380772216307e-06</v>
      </c>
      <c r="AG6" t="n">
        <v>20</v>
      </c>
      <c r="AH6" t="n">
        <v>387032.0902066424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6.1239</v>
      </c>
      <c r="E7" t="n">
        <v>16.33</v>
      </c>
      <c r="F7" t="n">
        <v>10.28</v>
      </c>
      <c r="G7" t="n">
        <v>11.21</v>
      </c>
      <c r="H7" t="n">
        <v>0.13</v>
      </c>
      <c r="I7" t="n">
        <v>55</v>
      </c>
      <c r="J7" t="n">
        <v>299.26</v>
      </c>
      <c r="K7" t="n">
        <v>61.82</v>
      </c>
      <c r="L7" t="n">
        <v>2.25</v>
      </c>
      <c r="M7" t="n">
        <v>53</v>
      </c>
      <c r="N7" t="n">
        <v>85.19</v>
      </c>
      <c r="O7" t="n">
        <v>37143.54</v>
      </c>
      <c r="P7" t="n">
        <v>168.85</v>
      </c>
      <c r="Q7" t="n">
        <v>2940.44</v>
      </c>
      <c r="R7" t="n">
        <v>81.36</v>
      </c>
      <c r="S7" t="n">
        <v>30.45</v>
      </c>
      <c r="T7" t="n">
        <v>25410.3</v>
      </c>
      <c r="U7" t="n">
        <v>0.37</v>
      </c>
      <c r="V7" t="n">
        <v>0.84</v>
      </c>
      <c r="W7" t="n">
        <v>0.17</v>
      </c>
      <c r="X7" t="n">
        <v>1.55</v>
      </c>
      <c r="Y7" t="n">
        <v>1</v>
      </c>
      <c r="Z7" t="n">
        <v>10</v>
      </c>
      <c r="AA7" t="n">
        <v>293.0621036851326</v>
      </c>
      <c r="AB7" t="n">
        <v>400.9804992495319</v>
      </c>
      <c r="AC7" t="n">
        <v>362.7114831808211</v>
      </c>
      <c r="AD7" t="n">
        <v>293062.1036851326</v>
      </c>
      <c r="AE7" t="n">
        <v>400980.4992495319</v>
      </c>
      <c r="AF7" t="n">
        <v>7.051456246299333e-06</v>
      </c>
      <c r="AG7" t="n">
        <v>19</v>
      </c>
      <c r="AH7" t="n">
        <v>362711.4831808211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6.3553</v>
      </c>
      <c r="E8" t="n">
        <v>15.74</v>
      </c>
      <c r="F8" t="n">
        <v>10.07</v>
      </c>
      <c r="G8" t="n">
        <v>12.59</v>
      </c>
      <c r="H8" t="n">
        <v>0.15</v>
      </c>
      <c r="I8" t="n">
        <v>48</v>
      </c>
      <c r="J8" t="n">
        <v>299.79</v>
      </c>
      <c r="K8" t="n">
        <v>61.82</v>
      </c>
      <c r="L8" t="n">
        <v>2.5</v>
      </c>
      <c r="M8" t="n">
        <v>46</v>
      </c>
      <c r="N8" t="n">
        <v>85.47</v>
      </c>
      <c r="O8" t="n">
        <v>37208.42</v>
      </c>
      <c r="P8" t="n">
        <v>162.67</v>
      </c>
      <c r="Q8" t="n">
        <v>2940.44</v>
      </c>
      <c r="R8" t="n">
        <v>74.62</v>
      </c>
      <c r="S8" t="n">
        <v>30.45</v>
      </c>
      <c r="T8" t="n">
        <v>22073.03</v>
      </c>
      <c r="U8" t="n">
        <v>0.41</v>
      </c>
      <c r="V8" t="n">
        <v>0.86</v>
      </c>
      <c r="W8" t="n">
        <v>0.16</v>
      </c>
      <c r="X8" t="n">
        <v>1.35</v>
      </c>
      <c r="Y8" t="n">
        <v>1</v>
      </c>
      <c r="Z8" t="n">
        <v>10</v>
      </c>
      <c r="AA8" t="n">
        <v>286.4096554968958</v>
      </c>
      <c r="AB8" t="n">
        <v>391.8783261530853</v>
      </c>
      <c r="AC8" t="n">
        <v>354.4780087097192</v>
      </c>
      <c r="AD8" t="n">
        <v>286409.6554968958</v>
      </c>
      <c r="AE8" t="n">
        <v>391878.3261530853</v>
      </c>
      <c r="AF8" t="n">
        <v>7.317905237202787e-06</v>
      </c>
      <c r="AG8" t="n">
        <v>19</v>
      </c>
      <c r="AH8" t="n">
        <v>354478.0087097192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6.5713</v>
      </c>
      <c r="E9" t="n">
        <v>15.22</v>
      </c>
      <c r="F9" t="n">
        <v>9.890000000000001</v>
      </c>
      <c r="G9" t="n">
        <v>14.12</v>
      </c>
      <c r="H9" t="n">
        <v>0.16</v>
      </c>
      <c r="I9" t="n">
        <v>42</v>
      </c>
      <c r="J9" t="n">
        <v>300.32</v>
      </c>
      <c r="K9" t="n">
        <v>61.82</v>
      </c>
      <c r="L9" t="n">
        <v>2.75</v>
      </c>
      <c r="M9" t="n">
        <v>40</v>
      </c>
      <c r="N9" t="n">
        <v>85.73999999999999</v>
      </c>
      <c r="O9" t="n">
        <v>37273.29</v>
      </c>
      <c r="P9" t="n">
        <v>157.1</v>
      </c>
      <c r="Q9" t="n">
        <v>2940.05</v>
      </c>
      <c r="R9" t="n">
        <v>68.63</v>
      </c>
      <c r="S9" t="n">
        <v>30.45</v>
      </c>
      <c r="T9" t="n">
        <v>19112.45</v>
      </c>
      <c r="U9" t="n">
        <v>0.44</v>
      </c>
      <c r="V9" t="n">
        <v>0.88</v>
      </c>
      <c r="W9" t="n">
        <v>0.15</v>
      </c>
      <c r="X9" t="n">
        <v>1.17</v>
      </c>
      <c r="Y9" t="n">
        <v>1</v>
      </c>
      <c r="Z9" t="n">
        <v>10</v>
      </c>
      <c r="AA9" t="n">
        <v>270.6324663905179</v>
      </c>
      <c r="AB9" t="n">
        <v>370.2912799772799</v>
      </c>
      <c r="AC9" t="n">
        <v>334.951199923323</v>
      </c>
      <c r="AD9" t="n">
        <v>270632.4663905179</v>
      </c>
      <c r="AE9" t="n">
        <v>370291.2799772799</v>
      </c>
      <c r="AF9" t="n">
        <v>7.566621667778181e-06</v>
      </c>
      <c r="AG9" t="n">
        <v>18</v>
      </c>
      <c r="AH9" t="n">
        <v>334951.199923323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6.7173</v>
      </c>
      <c r="E10" t="n">
        <v>14.89</v>
      </c>
      <c r="F10" t="n">
        <v>9.779999999999999</v>
      </c>
      <c r="G10" t="n">
        <v>15.44</v>
      </c>
      <c r="H10" t="n">
        <v>0.18</v>
      </c>
      <c r="I10" t="n">
        <v>38</v>
      </c>
      <c r="J10" t="n">
        <v>300.84</v>
      </c>
      <c r="K10" t="n">
        <v>61.82</v>
      </c>
      <c r="L10" t="n">
        <v>3</v>
      </c>
      <c r="M10" t="n">
        <v>36</v>
      </c>
      <c r="N10" t="n">
        <v>86.02</v>
      </c>
      <c r="O10" t="n">
        <v>37338.27</v>
      </c>
      <c r="P10" t="n">
        <v>152.66</v>
      </c>
      <c r="Q10" t="n">
        <v>2940.36</v>
      </c>
      <c r="R10" t="n">
        <v>65.13</v>
      </c>
      <c r="S10" t="n">
        <v>30.45</v>
      </c>
      <c r="T10" t="n">
        <v>17377.98</v>
      </c>
      <c r="U10" t="n">
        <v>0.47</v>
      </c>
      <c r="V10" t="n">
        <v>0.89</v>
      </c>
      <c r="W10" t="n">
        <v>0.14</v>
      </c>
      <c r="X10" t="n">
        <v>1.06</v>
      </c>
      <c r="Y10" t="n">
        <v>1</v>
      </c>
      <c r="Z10" t="n">
        <v>10</v>
      </c>
      <c r="AA10" t="n">
        <v>266.8009610569514</v>
      </c>
      <c r="AB10" t="n">
        <v>365.0488453458087</v>
      </c>
      <c r="AC10" t="n">
        <v>330.2090958952762</v>
      </c>
      <c r="AD10" t="n">
        <v>266800.9610569514</v>
      </c>
      <c r="AE10" t="n">
        <v>365048.8453458087</v>
      </c>
      <c r="AF10" t="n">
        <v>7.734735551407847e-06</v>
      </c>
      <c r="AG10" t="n">
        <v>18</v>
      </c>
      <c r="AH10" t="n">
        <v>330209.0958952762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6.8794</v>
      </c>
      <c r="E11" t="n">
        <v>14.54</v>
      </c>
      <c r="F11" t="n">
        <v>9.65</v>
      </c>
      <c r="G11" t="n">
        <v>17.03</v>
      </c>
      <c r="H11" t="n">
        <v>0.19</v>
      </c>
      <c r="I11" t="n">
        <v>34</v>
      </c>
      <c r="J11" t="n">
        <v>301.37</v>
      </c>
      <c r="K11" t="n">
        <v>61.82</v>
      </c>
      <c r="L11" t="n">
        <v>3.25</v>
      </c>
      <c r="M11" t="n">
        <v>32</v>
      </c>
      <c r="N11" t="n">
        <v>86.3</v>
      </c>
      <c r="O11" t="n">
        <v>37403.38</v>
      </c>
      <c r="P11" t="n">
        <v>147.76</v>
      </c>
      <c r="Q11" t="n">
        <v>2940.56</v>
      </c>
      <c r="R11" t="n">
        <v>60.85</v>
      </c>
      <c r="S11" t="n">
        <v>30.45</v>
      </c>
      <c r="T11" t="n">
        <v>15258.25</v>
      </c>
      <c r="U11" t="n">
        <v>0.5</v>
      </c>
      <c r="V11" t="n">
        <v>0.9</v>
      </c>
      <c r="W11" t="n">
        <v>0.14</v>
      </c>
      <c r="X11" t="n">
        <v>0.93</v>
      </c>
      <c r="Y11" t="n">
        <v>1</v>
      </c>
      <c r="Z11" t="n">
        <v>10</v>
      </c>
      <c r="AA11" t="n">
        <v>252.6132469846991</v>
      </c>
      <c r="AB11" t="n">
        <v>345.63658903422</v>
      </c>
      <c r="AC11" t="n">
        <v>312.6495180808967</v>
      </c>
      <c r="AD11" t="n">
        <v>252613.2469846991</v>
      </c>
      <c r="AE11" t="n">
        <v>345636.58903422</v>
      </c>
      <c r="AF11" t="n">
        <v>7.921388020835029e-06</v>
      </c>
      <c r="AG11" t="n">
        <v>17</v>
      </c>
      <c r="AH11" t="n">
        <v>312649.5180808966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7.0122</v>
      </c>
      <c r="E12" t="n">
        <v>14.26</v>
      </c>
      <c r="F12" t="n">
        <v>9.539999999999999</v>
      </c>
      <c r="G12" t="n">
        <v>18.47</v>
      </c>
      <c r="H12" t="n">
        <v>0.21</v>
      </c>
      <c r="I12" t="n">
        <v>31</v>
      </c>
      <c r="J12" t="n">
        <v>301.9</v>
      </c>
      <c r="K12" t="n">
        <v>61.82</v>
      </c>
      <c r="L12" t="n">
        <v>3.5</v>
      </c>
      <c r="M12" t="n">
        <v>29</v>
      </c>
      <c r="N12" t="n">
        <v>86.58</v>
      </c>
      <c r="O12" t="n">
        <v>37468.6</v>
      </c>
      <c r="P12" t="n">
        <v>143.19</v>
      </c>
      <c r="Q12" t="n">
        <v>2940.17</v>
      </c>
      <c r="R12" t="n">
        <v>57.24</v>
      </c>
      <c r="S12" t="n">
        <v>30.45</v>
      </c>
      <c r="T12" t="n">
        <v>13468.53</v>
      </c>
      <c r="U12" t="n">
        <v>0.53</v>
      </c>
      <c r="V12" t="n">
        <v>0.91</v>
      </c>
      <c r="W12" t="n">
        <v>0.13</v>
      </c>
      <c r="X12" t="n">
        <v>0.82</v>
      </c>
      <c r="Y12" t="n">
        <v>1</v>
      </c>
      <c r="Z12" t="n">
        <v>10</v>
      </c>
      <c r="AA12" t="n">
        <v>249.2129708245738</v>
      </c>
      <c r="AB12" t="n">
        <v>340.9841811823419</v>
      </c>
      <c r="AC12" t="n">
        <v>308.4411295047049</v>
      </c>
      <c r="AD12" t="n">
        <v>249212.9708245738</v>
      </c>
      <c r="AE12" t="n">
        <v>340984.1811823419</v>
      </c>
      <c r="AF12" t="n">
        <v>8.07430256704064e-06</v>
      </c>
      <c r="AG12" t="n">
        <v>17</v>
      </c>
      <c r="AH12" t="n">
        <v>308441.1295047048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7.2336</v>
      </c>
      <c r="E13" t="n">
        <v>13.82</v>
      </c>
      <c r="F13" t="n">
        <v>9.33</v>
      </c>
      <c r="G13" t="n">
        <v>20.73</v>
      </c>
      <c r="H13" t="n">
        <v>0.22</v>
      </c>
      <c r="I13" t="n">
        <v>27</v>
      </c>
      <c r="J13" t="n">
        <v>302.43</v>
      </c>
      <c r="K13" t="n">
        <v>61.82</v>
      </c>
      <c r="L13" t="n">
        <v>3.75</v>
      </c>
      <c r="M13" t="n">
        <v>25</v>
      </c>
      <c r="N13" t="n">
        <v>86.86</v>
      </c>
      <c r="O13" t="n">
        <v>37533.94</v>
      </c>
      <c r="P13" t="n">
        <v>135.76</v>
      </c>
      <c r="Q13" t="n">
        <v>2940.17</v>
      </c>
      <c r="R13" t="n">
        <v>50.21</v>
      </c>
      <c r="S13" t="n">
        <v>30.45</v>
      </c>
      <c r="T13" t="n">
        <v>9973.440000000001</v>
      </c>
      <c r="U13" t="n">
        <v>0.61</v>
      </c>
      <c r="V13" t="n">
        <v>0.93</v>
      </c>
      <c r="W13" t="n">
        <v>0.12</v>
      </c>
      <c r="X13" t="n">
        <v>0.61</v>
      </c>
      <c r="Y13" t="n">
        <v>1</v>
      </c>
      <c r="Z13" t="n">
        <v>10</v>
      </c>
      <c r="AA13" t="n">
        <v>233.6998681604409</v>
      </c>
      <c r="AB13" t="n">
        <v>319.7584697274982</v>
      </c>
      <c r="AC13" t="n">
        <v>289.2411701606316</v>
      </c>
      <c r="AD13" t="n">
        <v>233699.8681604409</v>
      </c>
      <c r="AE13" t="n">
        <v>319758.4697274981</v>
      </c>
      <c r="AF13" t="n">
        <v>8.32923690838042e-06</v>
      </c>
      <c r="AG13" t="n">
        <v>16</v>
      </c>
      <c r="AH13" t="n">
        <v>289241.1701606315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7.1458</v>
      </c>
      <c r="E14" t="n">
        <v>13.99</v>
      </c>
      <c r="F14" t="n">
        <v>9.550000000000001</v>
      </c>
      <c r="G14" t="n">
        <v>22.04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138.09</v>
      </c>
      <c r="Q14" t="n">
        <v>2940.37</v>
      </c>
      <c r="R14" t="n">
        <v>58.69</v>
      </c>
      <c r="S14" t="n">
        <v>30.45</v>
      </c>
      <c r="T14" t="n">
        <v>14220.98</v>
      </c>
      <c r="U14" t="n">
        <v>0.52</v>
      </c>
      <c r="V14" t="n">
        <v>0.91</v>
      </c>
      <c r="W14" t="n">
        <v>0.11</v>
      </c>
      <c r="X14" t="n">
        <v>0.83</v>
      </c>
      <c r="Y14" t="n">
        <v>1</v>
      </c>
      <c r="Z14" t="n">
        <v>10</v>
      </c>
      <c r="AA14" t="n">
        <v>246.0854269424232</v>
      </c>
      <c r="AB14" t="n">
        <v>336.7049376652875</v>
      </c>
      <c r="AC14" t="n">
        <v>304.5702909829608</v>
      </c>
      <c r="AD14" t="n">
        <v>246085.4269424232</v>
      </c>
      <c r="AE14" t="n">
        <v>336704.9376652875</v>
      </c>
      <c r="AF14" t="n">
        <v>8.228138285211347e-06</v>
      </c>
      <c r="AG14" t="n">
        <v>17</v>
      </c>
      <c r="AH14" t="n">
        <v>304570.2909829608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7.2704</v>
      </c>
      <c r="E15" t="n">
        <v>13.75</v>
      </c>
      <c r="F15" t="n">
        <v>9.42</v>
      </c>
      <c r="G15" t="n">
        <v>23.56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131.72</v>
      </c>
      <c r="Q15" t="n">
        <v>2940.12</v>
      </c>
      <c r="R15" t="n">
        <v>53.61</v>
      </c>
      <c r="S15" t="n">
        <v>30.45</v>
      </c>
      <c r="T15" t="n">
        <v>11689.62</v>
      </c>
      <c r="U15" t="n">
        <v>0.57</v>
      </c>
      <c r="V15" t="n">
        <v>0.92</v>
      </c>
      <c r="W15" t="n">
        <v>0.12</v>
      </c>
      <c r="X15" t="n">
        <v>0.7</v>
      </c>
      <c r="Y15" t="n">
        <v>1</v>
      </c>
      <c r="Z15" t="n">
        <v>10</v>
      </c>
      <c r="AA15" t="n">
        <v>232.2424465021514</v>
      </c>
      <c r="AB15" t="n">
        <v>317.7643611177218</v>
      </c>
      <c r="AC15" t="n">
        <v>287.4373764778226</v>
      </c>
      <c r="AD15" t="n">
        <v>232242.4465021514</v>
      </c>
      <c r="AE15" t="n">
        <v>317764.3611177218</v>
      </c>
      <c r="AF15" t="n">
        <v>8.371610818774748e-06</v>
      </c>
      <c r="AG15" t="n">
        <v>16</v>
      </c>
      <c r="AH15" t="n">
        <v>287437.3764778225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7.3678</v>
      </c>
      <c r="E16" t="n">
        <v>13.57</v>
      </c>
      <c r="F16" t="n">
        <v>9.35</v>
      </c>
      <c r="G16" t="n">
        <v>25.51</v>
      </c>
      <c r="H16" t="n">
        <v>0.26</v>
      </c>
      <c r="I16" t="n">
        <v>22</v>
      </c>
      <c r="J16" t="n">
        <v>304.03</v>
      </c>
      <c r="K16" t="n">
        <v>61.82</v>
      </c>
      <c r="L16" t="n">
        <v>4.5</v>
      </c>
      <c r="M16" t="n">
        <v>13</v>
      </c>
      <c r="N16" t="n">
        <v>87.7</v>
      </c>
      <c r="O16" t="n">
        <v>37730.68</v>
      </c>
      <c r="P16" t="n">
        <v>127.8</v>
      </c>
      <c r="Q16" t="n">
        <v>2940.02</v>
      </c>
      <c r="R16" t="n">
        <v>51.03</v>
      </c>
      <c r="S16" t="n">
        <v>30.45</v>
      </c>
      <c r="T16" t="n">
        <v>10408.6</v>
      </c>
      <c r="U16" t="n">
        <v>0.6</v>
      </c>
      <c r="V16" t="n">
        <v>0.93</v>
      </c>
      <c r="W16" t="n">
        <v>0.12</v>
      </c>
      <c r="X16" t="n">
        <v>0.63</v>
      </c>
      <c r="Y16" t="n">
        <v>1</v>
      </c>
      <c r="Z16" t="n">
        <v>10</v>
      </c>
      <c r="AA16" t="n">
        <v>229.8468433151301</v>
      </c>
      <c r="AB16" t="n">
        <v>314.4865911506873</v>
      </c>
      <c r="AC16" t="n">
        <v>284.4724322760617</v>
      </c>
      <c r="AD16" t="n">
        <v>229846.8433151301</v>
      </c>
      <c r="AE16" t="n">
        <v>314486.5911506873</v>
      </c>
      <c r="AF16" t="n">
        <v>8.483763505524947e-06</v>
      </c>
      <c r="AG16" t="n">
        <v>16</v>
      </c>
      <c r="AH16" t="n">
        <v>284472.4322760617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7.4234</v>
      </c>
      <c r="E17" t="n">
        <v>13.47</v>
      </c>
      <c r="F17" t="n">
        <v>9.31</v>
      </c>
      <c r="G17" t="n">
        <v>26.59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4</v>
      </c>
      <c r="N17" t="n">
        <v>87.98999999999999</v>
      </c>
      <c r="O17" t="n">
        <v>37796.51</v>
      </c>
      <c r="P17" t="n">
        <v>126.2</v>
      </c>
      <c r="Q17" t="n">
        <v>2940.06</v>
      </c>
      <c r="R17" t="n">
        <v>49</v>
      </c>
      <c r="S17" t="n">
        <v>30.45</v>
      </c>
      <c r="T17" t="n">
        <v>9399.82</v>
      </c>
      <c r="U17" t="n">
        <v>0.62</v>
      </c>
      <c r="V17" t="n">
        <v>0.93</v>
      </c>
      <c r="W17" t="n">
        <v>0.14</v>
      </c>
      <c r="X17" t="n">
        <v>0.59</v>
      </c>
      <c r="Y17" t="n">
        <v>1</v>
      </c>
      <c r="Z17" t="n">
        <v>10</v>
      </c>
      <c r="AA17" t="n">
        <v>228.7151794508087</v>
      </c>
      <c r="AB17" t="n">
        <v>312.9381987260374</v>
      </c>
      <c r="AC17" t="n">
        <v>283.0718162512375</v>
      </c>
      <c r="AD17" t="n">
        <v>228715.1794508087</v>
      </c>
      <c r="AE17" t="n">
        <v>312938.1987260374</v>
      </c>
      <c r="AF17" t="n">
        <v>8.547784957098984e-06</v>
      </c>
      <c r="AG17" t="n">
        <v>16</v>
      </c>
      <c r="AH17" t="n">
        <v>283071.8162512375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7.4242</v>
      </c>
      <c r="E18" t="n">
        <v>13.47</v>
      </c>
      <c r="F18" t="n">
        <v>9.31</v>
      </c>
      <c r="G18" t="n">
        <v>26.59</v>
      </c>
      <c r="H18" t="n">
        <v>0.29</v>
      </c>
      <c r="I18" t="n">
        <v>21</v>
      </c>
      <c r="J18" t="n">
        <v>305.09</v>
      </c>
      <c r="K18" t="n">
        <v>61.82</v>
      </c>
      <c r="L18" t="n">
        <v>5</v>
      </c>
      <c r="M18" t="n">
        <v>0</v>
      </c>
      <c r="N18" t="n">
        <v>88.27</v>
      </c>
      <c r="O18" t="n">
        <v>37862.45</v>
      </c>
      <c r="P18" t="n">
        <v>126.27</v>
      </c>
      <c r="Q18" t="n">
        <v>2940.2</v>
      </c>
      <c r="R18" t="n">
        <v>48.87</v>
      </c>
      <c r="S18" t="n">
        <v>30.45</v>
      </c>
      <c r="T18" t="n">
        <v>9337.049999999999</v>
      </c>
      <c r="U18" t="n">
        <v>0.62</v>
      </c>
      <c r="V18" t="n">
        <v>0.93</v>
      </c>
      <c r="W18" t="n">
        <v>0.14</v>
      </c>
      <c r="X18" t="n">
        <v>0.58</v>
      </c>
      <c r="Y18" t="n">
        <v>1</v>
      </c>
      <c r="Z18" t="n">
        <v>10</v>
      </c>
      <c r="AA18" t="n">
        <v>228.7308661490098</v>
      </c>
      <c r="AB18" t="n">
        <v>312.9596619585645</v>
      </c>
      <c r="AC18" t="n">
        <v>283.0912310629761</v>
      </c>
      <c r="AD18" t="n">
        <v>228730.8661490098</v>
      </c>
      <c r="AE18" t="n">
        <v>312959.6619585645</v>
      </c>
      <c r="AF18" t="n">
        <v>8.548706129064079e-06</v>
      </c>
      <c r="AG18" t="n">
        <v>16</v>
      </c>
      <c r="AH18" t="n">
        <v>283091.2310629761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4.4558</v>
      </c>
      <c r="E2" t="n">
        <v>22.44</v>
      </c>
      <c r="F2" t="n">
        <v>17.53</v>
      </c>
      <c r="G2" t="n">
        <v>3.58</v>
      </c>
      <c r="H2" t="n">
        <v>0.64</v>
      </c>
      <c r="I2" t="n">
        <v>294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50.85</v>
      </c>
      <c r="Q2" t="n">
        <v>2942.98</v>
      </c>
      <c r="R2" t="n">
        <v>304.79</v>
      </c>
      <c r="S2" t="n">
        <v>30.45</v>
      </c>
      <c r="T2" t="n">
        <v>135928.12</v>
      </c>
      <c r="U2" t="n">
        <v>0.1</v>
      </c>
      <c r="V2" t="n">
        <v>0.49</v>
      </c>
      <c r="W2" t="n">
        <v>0.9399999999999999</v>
      </c>
      <c r="X2" t="n">
        <v>8.800000000000001</v>
      </c>
      <c r="Y2" t="n">
        <v>1</v>
      </c>
      <c r="Z2" t="n">
        <v>10</v>
      </c>
      <c r="AA2" t="n">
        <v>292.0955009531535</v>
      </c>
      <c r="AB2" t="n">
        <v>399.6579507481352</v>
      </c>
      <c r="AC2" t="n">
        <v>361.5151568521892</v>
      </c>
      <c r="AD2" t="n">
        <v>292095.5009531535</v>
      </c>
      <c r="AE2" t="n">
        <v>399657.9507481352</v>
      </c>
      <c r="AF2" t="n">
        <v>1.529586372464061e-05</v>
      </c>
      <c r="AG2" t="n">
        <v>26</v>
      </c>
      <c r="AH2" t="n">
        <v>361515.1568521892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7.1079</v>
      </c>
      <c r="E2" t="n">
        <v>14.07</v>
      </c>
      <c r="F2" t="n">
        <v>10.7</v>
      </c>
      <c r="G2" t="n">
        <v>9.59</v>
      </c>
      <c r="H2" t="n">
        <v>0.18</v>
      </c>
      <c r="I2" t="n">
        <v>67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73.51000000000001</v>
      </c>
      <c r="Q2" t="n">
        <v>2940.62</v>
      </c>
      <c r="R2" t="n">
        <v>92.45</v>
      </c>
      <c r="S2" t="n">
        <v>30.45</v>
      </c>
      <c r="T2" t="n">
        <v>30892.68</v>
      </c>
      <c r="U2" t="n">
        <v>0.33</v>
      </c>
      <c r="V2" t="n">
        <v>0.8100000000000001</v>
      </c>
      <c r="W2" t="n">
        <v>0.27</v>
      </c>
      <c r="X2" t="n">
        <v>1.98</v>
      </c>
      <c r="Y2" t="n">
        <v>1</v>
      </c>
      <c r="Z2" t="n">
        <v>10</v>
      </c>
      <c r="AA2" t="n">
        <v>206.5421907672877</v>
      </c>
      <c r="AB2" t="n">
        <v>282.6001374060365</v>
      </c>
      <c r="AC2" t="n">
        <v>255.6291769238714</v>
      </c>
      <c r="AD2" t="n">
        <v>206542.1907672877</v>
      </c>
      <c r="AE2" t="n">
        <v>282600.1374060365</v>
      </c>
      <c r="AF2" t="n">
        <v>1.330162173959862e-05</v>
      </c>
      <c r="AG2" t="n">
        <v>17</v>
      </c>
      <c r="AH2" t="n">
        <v>255629.1769238714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5.0548</v>
      </c>
      <c r="E2" t="n">
        <v>19.78</v>
      </c>
      <c r="F2" t="n">
        <v>12.31</v>
      </c>
      <c r="G2" t="n">
        <v>6.1</v>
      </c>
      <c r="H2" t="n">
        <v>0.09</v>
      </c>
      <c r="I2" t="n">
        <v>121</v>
      </c>
      <c r="J2" t="n">
        <v>204</v>
      </c>
      <c r="K2" t="n">
        <v>55.27</v>
      </c>
      <c r="L2" t="n">
        <v>1</v>
      </c>
      <c r="M2" t="n">
        <v>119</v>
      </c>
      <c r="N2" t="n">
        <v>42.72</v>
      </c>
      <c r="O2" t="n">
        <v>25393.6</v>
      </c>
      <c r="P2" t="n">
        <v>165.49</v>
      </c>
      <c r="Q2" t="n">
        <v>2941.27</v>
      </c>
      <c r="R2" t="n">
        <v>147.96</v>
      </c>
      <c r="S2" t="n">
        <v>30.45</v>
      </c>
      <c r="T2" t="n">
        <v>58379.68</v>
      </c>
      <c r="U2" t="n">
        <v>0.21</v>
      </c>
      <c r="V2" t="n">
        <v>0.7</v>
      </c>
      <c r="W2" t="n">
        <v>0.28</v>
      </c>
      <c r="X2" t="n">
        <v>3.59</v>
      </c>
      <c r="Y2" t="n">
        <v>1</v>
      </c>
      <c r="Z2" t="n">
        <v>10</v>
      </c>
      <c r="AA2" t="n">
        <v>350.0098438954394</v>
      </c>
      <c r="AB2" t="n">
        <v>478.8989097622585</v>
      </c>
      <c r="AC2" t="n">
        <v>433.193469953389</v>
      </c>
      <c r="AD2" t="n">
        <v>350009.8438954393</v>
      </c>
      <c r="AE2" t="n">
        <v>478898.9097622585</v>
      </c>
      <c r="AF2" t="n">
        <v>6.721051101524824e-06</v>
      </c>
      <c r="AG2" t="n">
        <v>23</v>
      </c>
      <c r="AH2" t="n">
        <v>433193.469953389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5.7922</v>
      </c>
      <c r="E3" t="n">
        <v>17.26</v>
      </c>
      <c r="F3" t="n">
        <v>11.21</v>
      </c>
      <c r="G3" t="n">
        <v>7.82</v>
      </c>
      <c r="H3" t="n">
        <v>0.11</v>
      </c>
      <c r="I3" t="n">
        <v>86</v>
      </c>
      <c r="J3" t="n">
        <v>204.39</v>
      </c>
      <c r="K3" t="n">
        <v>55.27</v>
      </c>
      <c r="L3" t="n">
        <v>1.25</v>
      </c>
      <c r="M3" t="n">
        <v>84</v>
      </c>
      <c r="N3" t="n">
        <v>42.87</v>
      </c>
      <c r="O3" t="n">
        <v>25442.42</v>
      </c>
      <c r="P3" t="n">
        <v>146.4</v>
      </c>
      <c r="Q3" t="n">
        <v>2940.45</v>
      </c>
      <c r="R3" t="n">
        <v>111.86</v>
      </c>
      <c r="S3" t="n">
        <v>30.45</v>
      </c>
      <c r="T3" t="n">
        <v>40507.44</v>
      </c>
      <c r="U3" t="n">
        <v>0.27</v>
      </c>
      <c r="V3" t="n">
        <v>0.77</v>
      </c>
      <c r="W3" t="n">
        <v>0.22</v>
      </c>
      <c r="X3" t="n">
        <v>2.49</v>
      </c>
      <c r="Y3" t="n">
        <v>1</v>
      </c>
      <c r="Z3" t="n">
        <v>10</v>
      </c>
      <c r="AA3" t="n">
        <v>293.6068269153271</v>
      </c>
      <c r="AB3" t="n">
        <v>401.7258136045768</v>
      </c>
      <c r="AC3" t="n">
        <v>363.3856657798758</v>
      </c>
      <c r="AD3" t="n">
        <v>293606.8269153271</v>
      </c>
      <c r="AE3" t="n">
        <v>401725.8136045769</v>
      </c>
      <c r="AF3" t="n">
        <v>7.701525716200856e-06</v>
      </c>
      <c r="AG3" t="n">
        <v>20</v>
      </c>
      <c r="AH3" t="n">
        <v>363385.6657798758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6.3035</v>
      </c>
      <c r="E4" t="n">
        <v>15.86</v>
      </c>
      <c r="F4" t="n">
        <v>10.62</v>
      </c>
      <c r="G4" t="n">
        <v>9.66</v>
      </c>
      <c r="H4" t="n">
        <v>0.13</v>
      </c>
      <c r="I4" t="n">
        <v>66</v>
      </c>
      <c r="J4" t="n">
        <v>204.79</v>
      </c>
      <c r="K4" t="n">
        <v>55.27</v>
      </c>
      <c r="L4" t="n">
        <v>1.5</v>
      </c>
      <c r="M4" t="n">
        <v>64</v>
      </c>
      <c r="N4" t="n">
        <v>43.02</v>
      </c>
      <c r="O4" t="n">
        <v>25491.3</v>
      </c>
      <c r="P4" t="n">
        <v>134.48</v>
      </c>
      <c r="Q4" t="n">
        <v>2940.57</v>
      </c>
      <c r="R4" t="n">
        <v>92.55</v>
      </c>
      <c r="S4" t="n">
        <v>30.45</v>
      </c>
      <c r="T4" t="n">
        <v>30947.94</v>
      </c>
      <c r="U4" t="n">
        <v>0.33</v>
      </c>
      <c r="V4" t="n">
        <v>0.82</v>
      </c>
      <c r="W4" t="n">
        <v>0.19</v>
      </c>
      <c r="X4" t="n">
        <v>1.9</v>
      </c>
      <c r="Y4" t="n">
        <v>1</v>
      </c>
      <c r="Z4" t="n">
        <v>10</v>
      </c>
      <c r="AA4" t="n">
        <v>269.8456000682805</v>
      </c>
      <c r="AB4" t="n">
        <v>369.2146547611026</v>
      </c>
      <c r="AC4" t="n">
        <v>333.9773263067248</v>
      </c>
      <c r="AD4" t="n">
        <v>269845.6000682805</v>
      </c>
      <c r="AE4" t="n">
        <v>369214.6547611026</v>
      </c>
      <c r="AF4" t="n">
        <v>8.381369315989103e-06</v>
      </c>
      <c r="AG4" t="n">
        <v>19</v>
      </c>
      <c r="AH4" t="n">
        <v>333977.3263067247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6.7377</v>
      </c>
      <c r="E5" t="n">
        <v>14.84</v>
      </c>
      <c r="F5" t="n">
        <v>10.17</v>
      </c>
      <c r="G5" t="n">
        <v>11.73</v>
      </c>
      <c r="H5" t="n">
        <v>0.15</v>
      </c>
      <c r="I5" t="n">
        <v>52</v>
      </c>
      <c r="J5" t="n">
        <v>205.18</v>
      </c>
      <c r="K5" t="n">
        <v>55.27</v>
      </c>
      <c r="L5" t="n">
        <v>1.75</v>
      </c>
      <c r="M5" t="n">
        <v>50</v>
      </c>
      <c r="N5" t="n">
        <v>43.16</v>
      </c>
      <c r="O5" t="n">
        <v>25540.22</v>
      </c>
      <c r="P5" t="n">
        <v>124.25</v>
      </c>
      <c r="Q5" t="n">
        <v>2940.21</v>
      </c>
      <c r="R5" t="n">
        <v>77.7</v>
      </c>
      <c r="S5" t="n">
        <v>30.45</v>
      </c>
      <c r="T5" t="n">
        <v>23596.32</v>
      </c>
      <c r="U5" t="n">
        <v>0.39</v>
      </c>
      <c r="V5" t="n">
        <v>0.85</v>
      </c>
      <c r="W5" t="n">
        <v>0.16</v>
      </c>
      <c r="X5" t="n">
        <v>1.45</v>
      </c>
      <c r="Y5" t="n">
        <v>1</v>
      </c>
      <c r="Z5" t="n">
        <v>10</v>
      </c>
      <c r="AA5" t="n">
        <v>249.9144640863764</v>
      </c>
      <c r="AB5" t="n">
        <v>341.9439952108384</v>
      </c>
      <c r="AC5" t="n">
        <v>309.3093402294294</v>
      </c>
      <c r="AD5" t="n">
        <v>249914.4640863764</v>
      </c>
      <c r="AE5" t="n">
        <v>341943.9952108384</v>
      </c>
      <c r="AF5" t="n">
        <v>8.95869787266436e-06</v>
      </c>
      <c r="AG5" t="n">
        <v>18</v>
      </c>
      <c r="AH5" t="n">
        <v>309309.3402294294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7.0275</v>
      </c>
      <c r="E6" t="n">
        <v>14.23</v>
      </c>
      <c r="F6" t="n">
        <v>9.92</v>
      </c>
      <c r="G6" t="n">
        <v>13.84</v>
      </c>
      <c r="H6" t="n">
        <v>0.17</v>
      </c>
      <c r="I6" t="n">
        <v>43</v>
      </c>
      <c r="J6" t="n">
        <v>205.58</v>
      </c>
      <c r="K6" t="n">
        <v>55.27</v>
      </c>
      <c r="L6" t="n">
        <v>2</v>
      </c>
      <c r="M6" t="n">
        <v>41</v>
      </c>
      <c r="N6" t="n">
        <v>43.31</v>
      </c>
      <c r="O6" t="n">
        <v>25589.2</v>
      </c>
      <c r="P6" t="n">
        <v>116.7</v>
      </c>
      <c r="Q6" t="n">
        <v>2940.13</v>
      </c>
      <c r="R6" t="n">
        <v>69.76000000000001</v>
      </c>
      <c r="S6" t="n">
        <v>30.45</v>
      </c>
      <c r="T6" t="n">
        <v>19671.75</v>
      </c>
      <c r="U6" t="n">
        <v>0.44</v>
      </c>
      <c r="V6" t="n">
        <v>0.87</v>
      </c>
      <c r="W6" t="n">
        <v>0.15</v>
      </c>
      <c r="X6" t="n">
        <v>1.2</v>
      </c>
      <c r="Y6" t="n">
        <v>1</v>
      </c>
      <c r="Z6" t="n">
        <v>10</v>
      </c>
      <c r="AA6" t="n">
        <v>233.8783296345142</v>
      </c>
      <c r="AB6" t="n">
        <v>320.0026485894899</v>
      </c>
      <c r="AC6" t="n">
        <v>289.4620449347419</v>
      </c>
      <c r="AD6" t="n">
        <v>233878.3296345142</v>
      </c>
      <c r="AE6" t="n">
        <v>320002.6485894899</v>
      </c>
      <c r="AF6" t="n">
        <v>9.344026789579351e-06</v>
      </c>
      <c r="AG6" t="n">
        <v>17</v>
      </c>
      <c r="AH6" t="n">
        <v>289462.0449347419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7.2807</v>
      </c>
      <c r="E7" t="n">
        <v>13.74</v>
      </c>
      <c r="F7" t="n">
        <v>9.710000000000001</v>
      </c>
      <c r="G7" t="n">
        <v>16.18</v>
      </c>
      <c r="H7" t="n">
        <v>0.19</v>
      </c>
      <c r="I7" t="n">
        <v>36</v>
      </c>
      <c r="J7" t="n">
        <v>205.98</v>
      </c>
      <c r="K7" t="n">
        <v>55.27</v>
      </c>
      <c r="L7" t="n">
        <v>2.25</v>
      </c>
      <c r="M7" t="n">
        <v>34</v>
      </c>
      <c r="N7" t="n">
        <v>43.46</v>
      </c>
      <c r="O7" t="n">
        <v>25638.22</v>
      </c>
      <c r="P7" t="n">
        <v>109.08</v>
      </c>
      <c r="Q7" t="n">
        <v>2940.35</v>
      </c>
      <c r="R7" t="n">
        <v>62.82</v>
      </c>
      <c r="S7" t="n">
        <v>30.45</v>
      </c>
      <c r="T7" t="n">
        <v>16235.43</v>
      </c>
      <c r="U7" t="n">
        <v>0.48</v>
      </c>
      <c r="V7" t="n">
        <v>0.89</v>
      </c>
      <c r="W7" t="n">
        <v>0.14</v>
      </c>
      <c r="X7" t="n">
        <v>0.99</v>
      </c>
      <c r="Y7" t="n">
        <v>1</v>
      </c>
      <c r="Z7" t="n">
        <v>10</v>
      </c>
      <c r="AA7" t="n">
        <v>218.694242793732</v>
      </c>
      <c r="AB7" t="n">
        <v>299.2271110993079</v>
      </c>
      <c r="AC7" t="n">
        <v>270.6692955839664</v>
      </c>
      <c r="AD7" t="n">
        <v>218694.242793732</v>
      </c>
      <c r="AE7" t="n">
        <v>299227.1110993079</v>
      </c>
      <c r="AF7" t="n">
        <v>9.680690977857045e-06</v>
      </c>
      <c r="AG7" t="n">
        <v>16</v>
      </c>
      <c r="AH7" t="n">
        <v>270669.2955839664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7.4636</v>
      </c>
      <c r="E8" t="n">
        <v>13.4</v>
      </c>
      <c r="F8" t="n">
        <v>9.58</v>
      </c>
      <c r="G8" t="n">
        <v>18.53</v>
      </c>
      <c r="H8" t="n">
        <v>0.22</v>
      </c>
      <c r="I8" t="n">
        <v>31</v>
      </c>
      <c r="J8" t="n">
        <v>206.38</v>
      </c>
      <c r="K8" t="n">
        <v>55.27</v>
      </c>
      <c r="L8" t="n">
        <v>2.5</v>
      </c>
      <c r="M8" t="n">
        <v>18</v>
      </c>
      <c r="N8" t="n">
        <v>43.6</v>
      </c>
      <c r="O8" t="n">
        <v>25687.3</v>
      </c>
      <c r="P8" t="n">
        <v>102.47</v>
      </c>
      <c r="Q8" t="n">
        <v>2940.15</v>
      </c>
      <c r="R8" t="n">
        <v>57.91</v>
      </c>
      <c r="S8" t="n">
        <v>30.45</v>
      </c>
      <c r="T8" t="n">
        <v>13802.8</v>
      </c>
      <c r="U8" t="n">
        <v>0.53</v>
      </c>
      <c r="V8" t="n">
        <v>0.9</v>
      </c>
      <c r="W8" t="n">
        <v>0.15</v>
      </c>
      <c r="X8" t="n">
        <v>0.86</v>
      </c>
      <c r="Y8" t="n">
        <v>1</v>
      </c>
      <c r="Z8" t="n">
        <v>10</v>
      </c>
      <c r="AA8" t="n">
        <v>214.8015128769109</v>
      </c>
      <c r="AB8" t="n">
        <v>293.9009062919924</v>
      </c>
      <c r="AC8" t="n">
        <v>265.851416288084</v>
      </c>
      <c r="AD8" t="n">
        <v>214801.5128769109</v>
      </c>
      <c r="AE8" t="n">
        <v>293900.9062919925</v>
      </c>
      <c r="AF8" t="n">
        <v>9.923881657304082e-06</v>
      </c>
      <c r="AG8" t="n">
        <v>16</v>
      </c>
      <c r="AH8" t="n">
        <v>265851.416288084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7.4762</v>
      </c>
      <c r="E9" t="n">
        <v>13.38</v>
      </c>
      <c r="F9" t="n">
        <v>9.59</v>
      </c>
      <c r="G9" t="n">
        <v>19.19</v>
      </c>
      <c r="H9" t="n">
        <v>0.24</v>
      </c>
      <c r="I9" t="n">
        <v>30</v>
      </c>
      <c r="J9" t="n">
        <v>206.78</v>
      </c>
      <c r="K9" t="n">
        <v>55.27</v>
      </c>
      <c r="L9" t="n">
        <v>2.75</v>
      </c>
      <c r="M9" t="n">
        <v>2</v>
      </c>
      <c r="N9" t="n">
        <v>43.75</v>
      </c>
      <c r="O9" t="n">
        <v>25736.42</v>
      </c>
      <c r="P9" t="n">
        <v>101.17</v>
      </c>
      <c r="Q9" t="n">
        <v>2940.12</v>
      </c>
      <c r="R9" t="n">
        <v>57.96</v>
      </c>
      <c r="S9" t="n">
        <v>30.45</v>
      </c>
      <c r="T9" t="n">
        <v>13834.57</v>
      </c>
      <c r="U9" t="n">
        <v>0.53</v>
      </c>
      <c r="V9" t="n">
        <v>0.9</v>
      </c>
      <c r="W9" t="n">
        <v>0.17</v>
      </c>
      <c r="X9" t="n">
        <v>0.87</v>
      </c>
      <c r="Y9" t="n">
        <v>1</v>
      </c>
      <c r="Z9" t="n">
        <v>10</v>
      </c>
      <c r="AA9" t="n">
        <v>214.3107638895811</v>
      </c>
      <c r="AB9" t="n">
        <v>293.2294418772109</v>
      </c>
      <c r="AC9" t="n">
        <v>265.2440354946428</v>
      </c>
      <c r="AD9" t="n">
        <v>214310.7638895811</v>
      </c>
      <c r="AE9" t="n">
        <v>293229.4418772109</v>
      </c>
      <c r="AF9" t="n">
        <v>9.940635088474299e-06</v>
      </c>
      <c r="AG9" t="n">
        <v>16</v>
      </c>
      <c r="AH9" t="n">
        <v>265244.0354946428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7.5188</v>
      </c>
      <c r="E10" t="n">
        <v>13.3</v>
      </c>
      <c r="F10" t="n">
        <v>9.56</v>
      </c>
      <c r="G10" t="n">
        <v>19.78</v>
      </c>
      <c r="H10" t="n">
        <v>0.26</v>
      </c>
      <c r="I10" t="n">
        <v>29</v>
      </c>
      <c r="J10" t="n">
        <v>207.17</v>
      </c>
      <c r="K10" t="n">
        <v>55.27</v>
      </c>
      <c r="L10" t="n">
        <v>3</v>
      </c>
      <c r="M10" t="n">
        <v>0</v>
      </c>
      <c r="N10" t="n">
        <v>43.9</v>
      </c>
      <c r="O10" t="n">
        <v>25785.6</v>
      </c>
      <c r="P10" t="n">
        <v>100.72</v>
      </c>
      <c r="Q10" t="n">
        <v>2940.12</v>
      </c>
      <c r="R10" t="n">
        <v>56.72</v>
      </c>
      <c r="S10" t="n">
        <v>30.45</v>
      </c>
      <c r="T10" t="n">
        <v>13217.59</v>
      </c>
      <c r="U10" t="n">
        <v>0.54</v>
      </c>
      <c r="V10" t="n">
        <v>0.91</v>
      </c>
      <c r="W10" t="n">
        <v>0.16</v>
      </c>
      <c r="X10" t="n">
        <v>0.84</v>
      </c>
      <c r="Y10" t="n">
        <v>1</v>
      </c>
      <c r="Z10" t="n">
        <v>10</v>
      </c>
      <c r="AA10" t="n">
        <v>213.7867134914954</v>
      </c>
      <c r="AB10" t="n">
        <v>292.5124130030785</v>
      </c>
      <c r="AC10" t="n">
        <v>264.595438849901</v>
      </c>
      <c r="AD10" t="n">
        <v>213786.7134914953</v>
      </c>
      <c r="AE10" t="n">
        <v>292512.4130030785</v>
      </c>
      <c r="AF10" t="n">
        <v>9.997277641478367e-06</v>
      </c>
      <c r="AG10" t="n">
        <v>16</v>
      </c>
      <c r="AH10" t="n">
        <v>264595.438849901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6.9216</v>
      </c>
      <c r="E2" t="n">
        <v>14.45</v>
      </c>
      <c r="F2" t="n">
        <v>10.63</v>
      </c>
      <c r="G2" t="n">
        <v>9.66</v>
      </c>
      <c r="H2" t="n">
        <v>0.14</v>
      </c>
      <c r="I2" t="n">
        <v>66</v>
      </c>
      <c r="J2" t="n">
        <v>124.63</v>
      </c>
      <c r="K2" t="n">
        <v>45</v>
      </c>
      <c r="L2" t="n">
        <v>1</v>
      </c>
      <c r="M2" t="n">
        <v>64</v>
      </c>
      <c r="N2" t="n">
        <v>18.64</v>
      </c>
      <c r="O2" t="n">
        <v>15605.44</v>
      </c>
      <c r="P2" t="n">
        <v>89.54000000000001</v>
      </c>
      <c r="Q2" t="n">
        <v>2941.14</v>
      </c>
      <c r="R2" t="n">
        <v>92.84</v>
      </c>
      <c r="S2" t="n">
        <v>30.45</v>
      </c>
      <c r="T2" t="n">
        <v>31096.19</v>
      </c>
      <c r="U2" t="n">
        <v>0.33</v>
      </c>
      <c r="V2" t="n">
        <v>0.82</v>
      </c>
      <c r="W2" t="n">
        <v>0.19</v>
      </c>
      <c r="X2" t="n">
        <v>1.91</v>
      </c>
      <c r="Y2" t="n">
        <v>1</v>
      </c>
      <c r="Z2" t="n">
        <v>10</v>
      </c>
      <c r="AA2" t="n">
        <v>217.4021081907733</v>
      </c>
      <c r="AB2" t="n">
        <v>297.4591555305853</v>
      </c>
      <c r="AC2" t="n">
        <v>269.0700712133809</v>
      </c>
      <c r="AD2" t="n">
        <v>217402.1081907733</v>
      </c>
      <c r="AE2" t="n">
        <v>297459.1555305853</v>
      </c>
      <c r="AF2" t="n">
        <v>1.153382858211179e-05</v>
      </c>
      <c r="AG2" t="n">
        <v>17</v>
      </c>
      <c r="AH2" t="n">
        <v>269070.0712133809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7.3251</v>
      </c>
      <c r="E3" t="n">
        <v>13.65</v>
      </c>
      <c r="F3" t="n">
        <v>10.22</v>
      </c>
      <c r="G3" t="n">
        <v>12.02</v>
      </c>
      <c r="H3" t="n">
        <v>0.18</v>
      </c>
      <c r="I3" t="n">
        <v>51</v>
      </c>
      <c r="J3" t="n">
        <v>124.96</v>
      </c>
      <c r="K3" t="n">
        <v>45</v>
      </c>
      <c r="L3" t="n">
        <v>1.25</v>
      </c>
      <c r="M3" t="n">
        <v>6</v>
      </c>
      <c r="N3" t="n">
        <v>18.71</v>
      </c>
      <c r="O3" t="n">
        <v>15645.96</v>
      </c>
      <c r="P3" t="n">
        <v>80.48999999999999</v>
      </c>
      <c r="Q3" t="n">
        <v>2940.42</v>
      </c>
      <c r="R3" t="n">
        <v>77.45</v>
      </c>
      <c r="S3" t="n">
        <v>30.45</v>
      </c>
      <c r="T3" t="n">
        <v>23472.58</v>
      </c>
      <c r="U3" t="n">
        <v>0.39</v>
      </c>
      <c r="V3" t="n">
        <v>0.85</v>
      </c>
      <c r="W3" t="n">
        <v>0.22</v>
      </c>
      <c r="X3" t="n">
        <v>1.49</v>
      </c>
      <c r="Y3" t="n">
        <v>1</v>
      </c>
      <c r="Z3" t="n">
        <v>10</v>
      </c>
      <c r="AA3" t="n">
        <v>201.1035554071863</v>
      </c>
      <c r="AB3" t="n">
        <v>275.1587565706914</v>
      </c>
      <c r="AC3" t="n">
        <v>248.8979910314056</v>
      </c>
      <c r="AD3" t="n">
        <v>201103.5554071863</v>
      </c>
      <c r="AE3" t="n">
        <v>275158.7565706914</v>
      </c>
      <c r="AF3" t="n">
        <v>1.220620199763452e-05</v>
      </c>
      <c r="AG3" t="n">
        <v>16</v>
      </c>
      <c r="AH3" t="n">
        <v>248897.9910314055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7.3454</v>
      </c>
      <c r="E4" t="n">
        <v>13.61</v>
      </c>
      <c r="F4" t="n">
        <v>10.2</v>
      </c>
      <c r="G4" t="n">
        <v>12.24</v>
      </c>
      <c r="H4" t="n">
        <v>0.21</v>
      </c>
      <c r="I4" t="n">
        <v>50</v>
      </c>
      <c r="J4" t="n">
        <v>125.29</v>
      </c>
      <c r="K4" t="n">
        <v>45</v>
      </c>
      <c r="L4" t="n">
        <v>1.5</v>
      </c>
      <c r="M4" t="n">
        <v>0</v>
      </c>
      <c r="N4" t="n">
        <v>18.79</v>
      </c>
      <c r="O4" t="n">
        <v>15686.51</v>
      </c>
      <c r="P4" t="n">
        <v>80.40000000000001</v>
      </c>
      <c r="Q4" t="n">
        <v>2940.54</v>
      </c>
      <c r="R4" t="n">
        <v>76.87</v>
      </c>
      <c r="S4" t="n">
        <v>30.45</v>
      </c>
      <c r="T4" t="n">
        <v>23190.91</v>
      </c>
      <c r="U4" t="n">
        <v>0.4</v>
      </c>
      <c r="V4" t="n">
        <v>0.85</v>
      </c>
      <c r="W4" t="n">
        <v>0.23</v>
      </c>
      <c r="X4" t="n">
        <v>1.48</v>
      </c>
      <c r="Y4" t="n">
        <v>1</v>
      </c>
      <c r="Z4" t="n">
        <v>10</v>
      </c>
      <c r="AA4" t="n">
        <v>200.9100815356822</v>
      </c>
      <c r="AB4" t="n">
        <v>274.8940370842348</v>
      </c>
      <c r="AC4" t="n">
        <v>248.6585360012002</v>
      </c>
      <c r="AD4" t="n">
        <v>200910.0815356822</v>
      </c>
      <c r="AE4" t="n">
        <v>274894.0370842348</v>
      </c>
      <c r="AF4" t="n">
        <v>1.224002896252947e-05</v>
      </c>
      <c r="AG4" t="n">
        <v>16</v>
      </c>
      <c r="AH4" t="n">
        <v>248658.5360012001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4.0692</v>
      </c>
      <c r="E2" t="n">
        <v>24.58</v>
      </c>
      <c r="F2" t="n">
        <v>13.58</v>
      </c>
      <c r="G2" t="n">
        <v>5.06</v>
      </c>
      <c r="H2" t="n">
        <v>0.07000000000000001</v>
      </c>
      <c r="I2" t="n">
        <v>161</v>
      </c>
      <c r="J2" t="n">
        <v>263.32</v>
      </c>
      <c r="K2" t="n">
        <v>59.89</v>
      </c>
      <c r="L2" t="n">
        <v>1</v>
      </c>
      <c r="M2" t="n">
        <v>159</v>
      </c>
      <c r="N2" t="n">
        <v>67.43000000000001</v>
      </c>
      <c r="O2" t="n">
        <v>32710.1</v>
      </c>
      <c r="P2" t="n">
        <v>220.75</v>
      </c>
      <c r="Q2" t="n">
        <v>2941.82</v>
      </c>
      <c r="R2" t="n">
        <v>189.63</v>
      </c>
      <c r="S2" t="n">
        <v>30.45</v>
      </c>
      <c r="T2" t="n">
        <v>79012.8</v>
      </c>
      <c r="U2" t="n">
        <v>0.16</v>
      </c>
      <c r="V2" t="n">
        <v>0.64</v>
      </c>
      <c r="W2" t="n">
        <v>0.34</v>
      </c>
      <c r="X2" t="n">
        <v>4.86</v>
      </c>
      <c r="Y2" t="n">
        <v>1</v>
      </c>
      <c r="Z2" t="n">
        <v>10</v>
      </c>
      <c r="AA2" t="n">
        <v>487.1385353472423</v>
      </c>
      <c r="AB2" t="n">
        <v>666.5244350975161</v>
      </c>
      <c r="AC2" t="n">
        <v>602.9122784847284</v>
      </c>
      <c r="AD2" t="n">
        <v>487138.5353472423</v>
      </c>
      <c r="AE2" t="n">
        <v>666524.435097516</v>
      </c>
      <c r="AF2" t="n">
        <v>4.888964333476876e-06</v>
      </c>
      <c r="AG2" t="n">
        <v>29</v>
      </c>
      <c r="AH2" t="n">
        <v>602912.2784847284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4.847</v>
      </c>
      <c r="E3" t="n">
        <v>20.63</v>
      </c>
      <c r="F3" t="n">
        <v>12.07</v>
      </c>
      <c r="G3" t="n">
        <v>6.41</v>
      </c>
      <c r="H3" t="n">
        <v>0.08</v>
      </c>
      <c r="I3" t="n">
        <v>113</v>
      </c>
      <c r="J3" t="n">
        <v>263.79</v>
      </c>
      <c r="K3" t="n">
        <v>59.89</v>
      </c>
      <c r="L3" t="n">
        <v>1.25</v>
      </c>
      <c r="M3" t="n">
        <v>111</v>
      </c>
      <c r="N3" t="n">
        <v>67.65000000000001</v>
      </c>
      <c r="O3" t="n">
        <v>32767.75</v>
      </c>
      <c r="P3" t="n">
        <v>192.8</v>
      </c>
      <c r="Q3" t="n">
        <v>2941.25</v>
      </c>
      <c r="R3" t="n">
        <v>139.85</v>
      </c>
      <c r="S3" t="n">
        <v>30.45</v>
      </c>
      <c r="T3" t="n">
        <v>54362.54</v>
      </c>
      <c r="U3" t="n">
        <v>0.22</v>
      </c>
      <c r="V3" t="n">
        <v>0.72</v>
      </c>
      <c r="W3" t="n">
        <v>0.27</v>
      </c>
      <c r="X3" t="n">
        <v>3.34</v>
      </c>
      <c r="Y3" t="n">
        <v>1</v>
      </c>
      <c r="Z3" t="n">
        <v>10</v>
      </c>
      <c r="AA3" t="n">
        <v>385.7419345993604</v>
      </c>
      <c r="AB3" t="n">
        <v>527.7891326519491</v>
      </c>
      <c r="AC3" t="n">
        <v>477.4176785883464</v>
      </c>
      <c r="AD3" t="n">
        <v>385741.9345993605</v>
      </c>
      <c r="AE3" t="n">
        <v>527789.1326519491</v>
      </c>
      <c r="AF3" t="n">
        <v>5.82345672966736e-06</v>
      </c>
      <c r="AG3" t="n">
        <v>24</v>
      </c>
      <c r="AH3" t="n">
        <v>477417.6785883464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5.4334</v>
      </c>
      <c r="E4" t="n">
        <v>18.4</v>
      </c>
      <c r="F4" t="n">
        <v>11.2</v>
      </c>
      <c r="G4" t="n">
        <v>7.82</v>
      </c>
      <c r="H4" t="n">
        <v>0.1</v>
      </c>
      <c r="I4" t="n">
        <v>86</v>
      </c>
      <c r="J4" t="n">
        <v>264.25</v>
      </c>
      <c r="K4" t="n">
        <v>59.89</v>
      </c>
      <c r="L4" t="n">
        <v>1.5</v>
      </c>
      <c r="M4" t="n">
        <v>84</v>
      </c>
      <c r="N4" t="n">
        <v>67.87</v>
      </c>
      <c r="O4" t="n">
        <v>32825.49</v>
      </c>
      <c r="P4" t="n">
        <v>175.79</v>
      </c>
      <c r="Q4" t="n">
        <v>2940.59</v>
      </c>
      <c r="R4" t="n">
        <v>111.75</v>
      </c>
      <c r="S4" t="n">
        <v>30.45</v>
      </c>
      <c r="T4" t="n">
        <v>40448.36</v>
      </c>
      <c r="U4" t="n">
        <v>0.27</v>
      </c>
      <c r="V4" t="n">
        <v>0.77</v>
      </c>
      <c r="W4" t="n">
        <v>0.22</v>
      </c>
      <c r="X4" t="n">
        <v>2.48</v>
      </c>
      <c r="Y4" t="n">
        <v>1</v>
      </c>
      <c r="Z4" t="n">
        <v>10</v>
      </c>
      <c r="AA4" t="n">
        <v>339.5130722120196</v>
      </c>
      <c r="AB4" t="n">
        <v>464.5367636601197</v>
      </c>
      <c r="AC4" t="n">
        <v>420.2020269178398</v>
      </c>
      <c r="AD4" t="n">
        <v>339513.0722120196</v>
      </c>
      <c r="AE4" t="n">
        <v>464536.7636601197</v>
      </c>
      <c r="AF4" t="n">
        <v>6.527990467294127e-06</v>
      </c>
      <c r="AG4" t="n">
        <v>22</v>
      </c>
      <c r="AH4" t="n">
        <v>420202.0269178398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5.8673</v>
      </c>
      <c r="E5" t="n">
        <v>17.04</v>
      </c>
      <c r="F5" t="n">
        <v>10.7</v>
      </c>
      <c r="G5" t="n">
        <v>9.31</v>
      </c>
      <c r="H5" t="n">
        <v>0.12</v>
      </c>
      <c r="I5" t="n">
        <v>69</v>
      </c>
      <c r="J5" t="n">
        <v>264.72</v>
      </c>
      <c r="K5" t="n">
        <v>59.89</v>
      </c>
      <c r="L5" t="n">
        <v>1.75</v>
      </c>
      <c r="M5" t="n">
        <v>67</v>
      </c>
      <c r="N5" t="n">
        <v>68.09</v>
      </c>
      <c r="O5" t="n">
        <v>32883.31</v>
      </c>
      <c r="P5" t="n">
        <v>164.79</v>
      </c>
      <c r="Q5" t="n">
        <v>2940.35</v>
      </c>
      <c r="R5" t="n">
        <v>95.31</v>
      </c>
      <c r="S5" t="n">
        <v>30.45</v>
      </c>
      <c r="T5" t="n">
        <v>32314.29</v>
      </c>
      <c r="U5" t="n">
        <v>0.32</v>
      </c>
      <c r="V5" t="n">
        <v>0.8100000000000001</v>
      </c>
      <c r="W5" t="n">
        <v>0.19</v>
      </c>
      <c r="X5" t="n">
        <v>1.98</v>
      </c>
      <c r="Y5" t="n">
        <v>1</v>
      </c>
      <c r="Z5" t="n">
        <v>10</v>
      </c>
      <c r="AA5" t="n">
        <v>304.5618786659373</v>
      </c>
      <c r="AB5" t="n">
        <v>416.7149987125353</v>
      </c>
      <c r="AC5" t="n">
        <v>376.9443040985841</v>
      </c>
      <c r="AD5" t="n">
        <v>304561.8786659373</v>
      </c>
      <c r="AE5" t="n">
        <v>416714.9987125353</v>
      </c>
      <c r="AF5" t="n">
        <v>7.049302180725665e-06</v>
      </c>
      <c r="AG5" t="n">
        <v>20</v>
      </c>
      <c r="AH5" t="n">
        <v>376944.3040985841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6.1887</v>
      </c>
      <c r="E6" t="n">
        <v>16.16</v>
      </c>
      <c r="F6" t="n">
        <v>10.37</v>
      </c>
      <c r="G6" t="n">
        <v>10.73</v>
      </c>
      <c r="H6" t="n">
        <v>0.13</v>
      </c>
      <c r="I6" t="n">
        <v>58</v>
      </c>
      <c r="J6" t="n">
        <v>265.19</v>
      </c>
      <c r="K6" t="n">
        <v>59.89</v>
      </c>
      <c r="L6" t="n">
        <v>2</v>
      </c>
      <c r="M6" t="n">
        <v>56</v>
      </c>
      <c r="N6" t="n">
        <v>68.31</v>
      </c>
      <c r="O6" t="n">
        <v>32941.21</v>
      </c>
      <c r="P6" t="n">
        <v>156.64</v>
      </c>
      <c r="Q6" t="n">
        <v>2940.53</v>
      </c>
      <c r="R6" t="n">
        <v>84.55</v>
      </c>
      <c r="S6" t="n">
        <v>30.45</v>
      </c>
      <c r="T6" t="n">
        <v>26990.16</v>
      </c>
      <c r="U6" t="n">
        <v>0.36</v>
      </c>
      <c r="V6" t="n">
        <v>0.83</v>
      </c>
      <c r="W6" t="n">
        <v>0.17</v>
      </c>
      <c r="X6" t="n">
        <v>1.65</v>
      </c>
      <c r="Y6" t="n">
        <v>1</v>
      </c>
      <c r="Z6" t="n">
        <v>10</v>
      </c>
      <c r="AA6" t="n">
        <v>284.9774327119577</v>
      </c>
      <c r="AB6" t="n">
        <v>389.9186957535234</v>
      </c>
      <c r="AC6" t="n">
        <v>352.7054026851329</v>
      </c>
      <c r="AD6" t="n">
        <v>284977.4327119577</v>
      </c>
      <c r="AE6" t="n">
        <v>389918.6957535234</v>
      </c>
      <c r="AF6" t="n">
        <v>7.435450105816462e-06</v>
      </c>
      <c r="AG6" t="n">
        <v>19</v>
      </c>
      <c r="AH6" t="n">
        <v>352705.4026851329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6.4882</v>
      </c>
      <c r="E7" t="n">
        <v>15.41</v>
      </c>
      <c r="F7" t="n">
        <v>10.08</v>
      </c>
      <c r="G7" t="n">
        <v>12.35</v>
      </c>
      <c r="H7" t="n">
        <v>0.15</v>
      </c>
      <c r="I7" t="n">
        <v>49</v>
      </c>
      <c r="J7" t="n">
        <v>265.66</v>
      </c>
      <c r="K7" t="n">
        <v>59.89</v>
      </c>
      <c r="L7" t="n">
        <v>2.25</v>
      </c>
      <c r="M7" t="n">
        <v>47</v>
      </c>
      <c r="N7" t="n">
        <v>68.53</v>
      </c>
      <c r="O7" t="n">
        <v>32999.19</v>
      </c>
      <c r="P7" t="n">
        <v>149.22</v>
      </c>
      <c r="Q7" t="n">
        <v>2940.08</v>
      </c>
      <c r="R7" t="n">
        <v>75.08</v>
      </c>
      <c r="S7" t="n">
        <v>30.45</v>
      </c>
      <c r="T7" t="n">
        <v>22297.73</v>
      </c>
      <c r="U7" t="n">
        <v>0.41</v>
      </c>
      <c r="V7" t="n">
        <v>0.86</v>
      </c>
      <c r="W7" t="n">
        <v>0.16</v>
      </c>
      <c r="X7" t="n">
        <v>1.36</v>
      </c>
      <c r="Y7" t="n">
        <v>1</v>
      </c>
      <c r="Z7" t="n">
        <v>10</v>
      </c>
      <c r="AA7" t="n">
        <v>267.0093894086343</v>
      </c>
      <c r="AB7" t="n">
        <v>365.3340262117911</v>
      </c>
      <c r="AC7" t="n">
        <v>330.4670594996632</v>
      </c>
      <c r="AD7" t="n">
        <v>267009.3894086343</v>
      </c>
      <c r="AE7" t="n">
        <v>365334.0262117911</v>
      </c>
      <c r="AF7" t="n">
        <v>7.795286146776927e-06</v>
      </c>
      <c r="AG7" t="n">
        <v>18</v>
      </c>
      <c r="AH7" t="n">
        <v>330467.0594996632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6.6896</v>
      </c>
      <c r="E8" t="n">
        <v>14.95</v>
      </c>
      <c r="F8" t="n">
        <v>9.92</v>
      </c>
      <c r="G8" t="n">
        <v>13.84</v>
      </c>
      <c r="H8" t="n">
        <v>0.17</v>
      </c>
      <c r="I8" t="n">
        <v>43</v>
      </c>
      <c r="J8" t="n">
        <v>266.13</v>
      </c>
      <c r="K8" t="n">
        <v>59.89</v>
      </c>
      <c r="L8" t="n">
        <v>2.5</v>
      </c>
      <c r="M8" t="n">
        <v>41</v>
      </c>
      <c r="N8" t="n">
        <v>68.75</v>
      </c>
      <c r="O8" t="n">
        <v>33057.26</v>
      </c>
      <c r="P8" t="n">
        <v>143.61</v>
      </c>
      <c r="Q8" t="n">
        <v>2940.34</v>
      </c>
      <c r="R8" t="n">
        <v>69.75</v>
      </c>
      <c r="S8" t="n">
        <v>30.45</v>
      </c>
      <c r="T8" t="n">
        <v>19667.47</v>
      </c>
      <c r="U8" t="n">
        <v>0.44</v>
      </c>
      <c r="V8" t="n">
        <v>0.87</v>
      </c>
      <c r="W8" t="n">
        <v>0.15</v>
      </c>
      <c r="X8" t="n">
        <v>1.2</v>
      </c>
      <c r="Y8" t="n">
        <v>1</v>
      </c>
      <c r="Z8" t="n">
        <v>10</v>
      </c>
      <c r="AA8" t="n">
        <v>261.9592458078464</v>
      </c>
      <c r="AB8" t="n">
        <v>358.4241969405817</v>
      </c>
      <c r="AC8" t="n">
        <v>324.2166946360917</v>
      </c>
      <c r="AD8" t="n">
        <v>261959.2458078464</v>
      </c>
      <c r="AE8" t="n">
        <v>358424.1969405817</v>
      </c>
      <c r="AF8" t="n">
        <v>8.037259364304266e-06</v>
      </c>
      <c r="AG8" t="n">
        <v>18</v>
      </c>
      <c r="AH8" t="n">
        <v>324216.6946360917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6.9143</v>
      </c>
      <c r="E9" t="n">
        <v>14.46</v>
      </c>
      <c r="F9" t="n">
        <v>9.74</v>
      </c>
      <c r="G9" t="n">
        <v>15.79</v>
      </c>
      <c r="H9" t="n">
        <v>0.18</v>
      </c>
      <c r="I9" t="n">
        <v>37</v>
      </c>
      <c r="J9" t="n">
        <v>266.6</v>
      </c>
      <c r="K9" t="n">
        <v>59.89</v>
      </c>
      <c r="L9" t="n">
        <v>2.75</v>
      </c>
      <c r="M9" t="n">
        <v>35</v>
      </c>
      <c r="N9" t="n">
        <v>68.97</v>
      </c>
      <c r="O9" t="n">
        <v>33115.41</v>
      </c>
      <c r="P9" t="n">
        <v>137.62</v>
      </c>
      <c r="Q9" t="n">
        <v>2940.07</v>
      </c>
      <c r="R9" t="n">
        <v>63.95</v>
      </c>
      <c r="S9" t="n">
        <v>30.45</v>
      </c>
      <c r="T9" t="n">
        <v>16795.02</v>
      </c>
      <c r="U9" t="n">
        <v>0.48</v>
      </c>
      <c r="V9" t="n">
        <v>0.89</v>
      </c>
      <c r="W9" t="n">
        <v>0.14</v>
      </c>
      <c r="X9" t="n">
        <v>1.02</v>
      </c>
      <c r="Y9" t="n">
        <v>1</v>
      </c>
      <c r="Z9" t="n">
        <v>10</v>
      </c>
      <c r="AA9" t="n">
        <v>246.7116616581186</v>
      </c>
      <c r="AB9" t="n">
        <v>337.5617796308273</v>
      </c>
      <c r="AC9" t="n">
        <v>305.345357153895</v>
      </c>
      <c r="AD9" t="n">
        <v>246711.6616581186</v>
      </c>
      <c r="AE9" t="n">
        <v>337561.7796308273</v>
      </c>
      <c r="AF9" t="n">
        <v>8.30722650421684e-06</v>
      </c>
      <c r="AG9" t="n">
        <v>17</v>
      </c>
      <c r="AH9" t="n">
        <v>305345.357153895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7.076</v>
      </c>
      <c r="E10" t="n">
        <v>14.13</v>
      </c>
      <c r="F10" t="n">
        <v>9.609999999999999</v>
      </c>
      <c r="G10" t="n">
        <v>17.47</v>
      </c>
      <c r="H10" t="n">
        <v>0.2</v>
      </c>
      <c r="I10" t="n">
        <v>33</v>
      </c>
      <c r="J10" t="n">
        <v>267.08</v>
      </c>
      <c r="K10" t="n">
        <v>59.89</v>
      </c>
      <c r="L10" t="n">
        <v>3</v>
      </c>
      <c r="M10" t="n">
        <v>31</v>
      </c>
      <c r="N10" t="n">
        <v>69.19</v>
      </c>
      <c r="O10" t="n">
        <v>33173.65</v>
      </c>
      <c r="P10" t="n">
        <v>132.24</v>
      </c>
      <c r="Q10" t="n">
        <v>2940.29</v>
      </c>
      <c r="R10" t="n">
        <v>59.54</v>
      </c>
      <c r="S10" t="n">
        <v>30.45</v>
      </c>
      <c r="T10" t="n">
        <v>14612.5</v>
      </c>
      <c r="U10" t="n">
        <v>0.51</v>
      </c>
      <c r="V10" t="n">
        <v>0.9</v>
      </c>
      <c r="W10" t="n">
        <v>0.13</v>
      </c>
      <c r="X10" t="n">
        <v>0.89</v>
      </c>
      <c r="Y10" t="n">
        <v>1</v>
      </c>
      <c r="Z10" t="n">
        <v>10</v>
      </c>
      <c r="AA10" t="n">
        <v>242.8090692283398</v>
      </c>
      <c r="AB10" t="n">
        <v>332.2220804981798</v>
      </c>
      <c r="AC10" t="n">
        <v>300.5152714121509</v>
      </c>
      <c r="AD10" t="n">
        <v>242809.0692283398</v>
      </c>
      <c r="AE10" t="n">
        <v>332222.0804981798</v>
      </c>
      <c r="AF10" t="n">
        <v>8.501501922658601e-06</v>
      </c>
      <c r="AG10" t="n">
        <v>17</v>
      </c>
      <c r="AH10" t="n">
        <v>300515.2714121509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7.2657</v>
      </c>
      <c r="E11" t="n">
        <v>13.76</v>
      </c>
      <c r="F11" t="n">
        <v>9.44</v>
      </c>
      <c r="G11" t="n">
        <v>19.54</v>
      </c>
      <c r="H11" t="n">
        <v>0.22</v>
      </c>
      <c r="I11" t="n">
        <v>29</v>
      </c>
      <c r="J11" t="n">
        <v>267.55</v>
      </c>
      <c r="K11" t="n">
        <v>59.89</v>
      </c>
      <c r="L11" t="n">
        <v>3.25</v>
      </c>
      <c r="M11" t="n">
        <v>27</v>
      </c>
      <c r="N11" t="n">
        <v>69.41</v>
      </c>
      <c r="O11" t="n">
        <v>33231.97</v>
      </c>
      <c r="P11" t="n">
        <v>126.12</v>
      </c>
      <c r="Q11" t="n">
        <v>2940.31</v>
      </c>
      <c r="R11" t="n">
        <v>53.77</v>
      </c>
      <c r="S11" t="n">
        <v>30.45</v>
      </c>
      <c r="T11" t="n">
        <v>11743.77</v>
      </c>
      <c r="U11" t="n">
        <v>0.57</v>
      </c>
      <c r="V11" t="n">
        <v>0.92</v>
      </c>
      <c r="W11" t="n">
        <v>0.13</v>
      </c>
      <c r="X11" t="n">
        <v>0.72</v>
      </c>
      <c r="Y11" t="n">
        <v>1</v>
      </c>
      <c r="Z11" t="n">
        <v>10</v>
      </c>
      <c r="AA11" t="n">
        <v>228.4196298697451</v>
      </c>
      <c r="AB11" t="n">
        <v>312.5338147504991</v>
      </c>
      <c r="AC11" t="n">
        <v>282.706026114768</v>
      </c>
      <c r="AD11" t="n">
        <v>228419.6298697451</v>
      </c>
      <c r="AE11" t="n">
        <v>312533.8147504991</v>
      </c>
      <c r="AF11" t="n">
        <v>8.729418106198501e-06</v>
      </c>
      <c r="AG11" t="n">
        <v>16</v>
      </c>
      <c r="AH11" t="n">
        <v>282706.026114768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7.3653</v>
      </c>
      <c r="E12" t="n">
        <v>13.58</v>
      </c>
      <c r="F12" t="n">
        <v>9.41</v>
      </c>
      <c r="G12" t="n">
        <v>21.71</v>
      </c>
      <c r="H12" t="n">
        <v>0.23</v>
      </c>
      <c r="I12" t="n">
        <v>26</v>
      </c>
      <c r="J12" t="n">
        <v>268.02</v>
      </c>
      <c r="K12" t="n">
        <v>59.89</v>
      </c>
      <c r="L12" t="n">
        <v>3.5</v>
      </c>
      <c r="M12" t="n">
        <v>24</v>
      </c>
      <c r="N12" t="n">
        <v>69.64</v>
      </c>
      <c r="O12" t="n">
        <v>33290.38</v>
      </c>
      <c r="P12" t="n">
        <v>121.65</v>
      </c>
      <c r="Q12" t="n">
        <v>2940.28</v>
      </c>
      <c r="R12" t="n">
        <v>53.59</v>
      </c>
      <c r="S12" t="n">
        <v>30.45</v>
      </c>
      <c r="T12" t="n">
        <v>11672.18</v>
      </c>
      <c r="U12" t="n">
        <v>0.57</v>
      </c>
      <c r="V12" t="n">
        <v>0.92</v>
      </c>
      <c r="W12" t="n">
        <v>0.11</v>
      </c>
      <c r="X12" t="n">
        <v>0.6899999999999999</v>
      </c>
      <c r="Y12" t="n">
        <v>1</v>
      </c>
      <c r="Z12" t="n">
        <v>10</v>
      </c>
      <c r="AA12" t="n">
        <v>225.9715722837524</v>
      </c>
      <c r="AB12" t="n">
        <v>309.1842743606672</v>
      </c>
      <c r="AC12" t="n">
        <v>279.6761611586312</v>
      </c>
      <c r="AD12" t="n">
        <v>225971.5722837524</v>
      </c>
      <c r="AE12" t="n">
        <v>309184.2743606673</v>
      </c>
      <c r="AF12" t="n">
        <v>8.849083113476172e-06</v>
      </c>
      <c r="AG12" t="n">
        <v>16</v>
      </c>
      <c r="AH12" t="n">
        <v>279676.1611586312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7.4253</v>
      </c>
      <c r="E13" t="n">
        <v>13.47</v>
      </c>
      <c r="F13" t="n">
        <v>9.4</v>
      </c>
      <c r="G13" t="n">
        <v>23.5</v>
      </c>
      <c r="H13" t="n">
        <v>0.25</v>
      </c>
      <c r="I13" t="n">
        <v>24</v>
      </c>
      <c r="J13" t="n">
        <v>268.5</v>
      </c>
      <c r="K13" t="n">
        <v>59.89</v>
      </c>
      <c r="L13" t="n">
        <v>3.75</v>
      </c>
      <c r="M13" t="n">
        <v>17</v>
      </c>
      <c r="N13" t="n">
        <v>69.86</v>
      </c>
      <c r="O13" t="n">
        <v>33348.87</v>
      </c>
      <c r="P13" t="n">
        <v>118.16</v>
      </c>
      <c r="Q13" t="n">
        <v>2939.96</v>
      </c>
      <c r="R13" t="n">
        <v>52.73</v>
      </c>
      <c r="S13" t="n">
        <v>30.45</v>
      </c>
      <c r="T13" t="n">
        <v>11248.67</v>
      </c>
      <c r="U13" t="n">
        <v>0.58</v>
      </c>
      <c r="V13" t="n">
        <v>0.92</v>
      </c>
      <c r="W13" t="n">
        <v>0.12</v>
      </c>
      <c r="X13" t="n">
        <v>0.68</v>
      </c>
      <c r="Y13" t="n">
        <v>1</v>
      </c>
      <c r="Z13" t="n">
        <v>10</v>
      </c>
      <c r="AA13" t="n">
        <v>224.289572130896</v>
      </c>
      <c r="AB13" t="n">
        <v>306.8828875469206</v>
      </c>
      <c r="AC13" t="n">
        <v>277.5944154723711</v>
      </c>
      <c r="AD13" t="n">
        <v>224289.572130896</v>
      </c>
      <c r="AE13" t="n">
        <v>306882.8875469206</v>
      </c>
      <c r="AF13" t="n">
        <v>8.921170467257902e-06</v>
      </c>
      <c r="AG13" t="n">
        <v>16</v>
      </c>
      <c r="AH13" t="n">
        <v>277594.415472371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7.4697</v>
      </c>
      <c r="E14" t="n">
        <v>13.39</v>
      </c>
      <c r="F14" t="n">
        <v>9.369999999999999</v>
      </c>
      <c r="G14" t="n">
        <v>24.45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</v>
      </c>
      <c r="N14" t="n">
        <v>70.09</v>
      </c>
      <c r="O14" t="n">
        <v>33407.45</v>
      </c>
      <c r="P14" t="n">
        <v>116.56</v>
      </c>
      <c r="Q14" t="n">
        <v>2940.21</v>
      </c>
      <c r="R14" t="n">
        <v>51.07</v>
      </c>
      <c r="S14" t="n">
        <v>30.45</v>
      </c>
      <c r="T14" t="n">
        <v>10422.69</v>
      </c>
      <c r="U14" t="n">
        <v>0.6</v>
      </c>
      <c r="V14" t="n">
        <v>0.92</v>
      </c>
      <c r="W14" t="n">
        <v>0.14</v>
      </c>
      <c r="X14" t="n">
        <v>0.65</v>
      </c>
      <c r="Y14" t="n">
        <v>1</v>
      </c>
      <c r="Z14" t="n">
        <v>10</v>
      </c>
      <c r="AA14" t="n">
        <v>223.3227914794007</v>
      </c>
      <c r="AB14" t="n">
        <v>305.5600956081933</v>
      </c>
      <c r="AC14" t="n">
        <v>276.3978689397254</v>
      </c>
      <c r="AD14" t="n">
        <v>223322.7914794007</v>
      </c>
      <c r="AE14" t="n">
        <v>305560.0956081933</v>
      </c>
      <c r="AF14" t="n">
        <v>8.974515109056379e-06</v>
      </c>
      <c r="AG14" t="n">
        <v>16</v>
      </c>
      <c r="AH14" t="n">
        <v>276397.8689397253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7.4723</v>
      </c>
      <c r="E15" t="n">
        <v>13.38</v>
      </c>
      <c r="F15" t="n">
        <v>9.369999999999999</v>
      </c>
      <c r="G15" t="n">
        <v>24.44</v>
      </c>
      <c r="H15" t="n">
        <v>0.28</v>
      </c>
      <c r="I15" t="n">
        <v>23</v>
      </c>
      <c r="J15" t="n">
        <v>269.45</v>
      </c>
      <c r="K15" t="n">
        <v>59.89</v>
      </c>
      <c r="L15" t="n">
        <v>4.25</v>
      </c>
      <c r="M15" t="n">
        <v>0</v>
      </c>
      <c r="N15" t="n">
        <v>70.31</v>
      </c>
      <c r="O15" t="n">
        <v>33466.11</v>
      </c>
      <c r="P15" t="n">
        <v>116.4</v>
      </c>
      <c r="Q15" t="n">
        <v>2940.11</v>
      </c>
      <c r="R15" t="n">
        <v>50.78</v>
      </c>
      <c r="S15" t="n">
        <v>30.45</v>
      </c>
      <c r="T15" t="n">
        <v>10280.87</v>
      </c>
      <c r="U15" t="n">
        <v>0.6</v>
      </c>
      <c r="V15" t="n">
        <v>0.92</v>
      </c>
      <c r="W15" t="n">
        <v>0.14</v>
      </c>
      <c r="X15" t="n">
        <v>0.65</v>
      </c>
      <c r="Y15" t="n">
        <v>1</v>
      </c>
      <c r="Z15" t="n">
        <v>10</v>
      </c>
      <c r="AA15" t="n">
        <v>223.2495524313264</v>
      </c>
      <c r="AB15" t="n">
        <v>305.4598867115392</v>
      </c>
      <c r="AC15" t="n">
        <v>276.3072238395238</v>
      </c>
      <c r="AD15" t="n">
        <v>223249.5524313264</v>
      </c>
      <c r="AE15" t="n">
        <v>305459.8867115392</v>
      </c>
      <c r="AF15" t="n">
        <v>8.977638894386921e-06</v>
      </c>
      <c r="AG15" t="n">
        <v>16</v>
      </c>
      <c r="AH15" t="n">
        <v>276307.2238395239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6.0068</v>
      </c>
      <c r="E2" t="n">
        <v>16.65</v>
      </c>
      <c r="F2" t="n">
        <v>11.39</v>
      </c>
      <c r="G2" t="n">
        <v>7.51</v>
      </c>
      <c r="H2" t="n">
        <v>0.11</v>
      </c>
      <c r="I2" t="n">
        <v>91</v>
      </c>
      <c r="J2" t="n">
        <v>159.12</v>
      </c>
      <c r="K2" t="n">
        <v>50.28</v>
      </c>
      <c r="L2" t="n">
        <v>1</v>
      </c>
      <c r="M2" t="n">
        <v>89</v>
      </c>
      <c r="N2" t="n">
        <v>27.84</v>
      </c>
      <c r="O2" t="n">
        <v>19859.16</v>
      </c>
      <c r="P2" t="n">
        <v>124.35</v>
      </c>
      <c r="Q2" t="n">
        <v>2940.62</v>
      </c>
      <c r="R2" t="n">
        <v>117.69</v>
      </c>
      <c r="S2" t="n">
        <v>30.45</v>
      </c>
      <c r="T2" t="n">
        <v>43392.53</v>
      </c>
      <c r="U2" t="n">
        <v>0.26</v>
      </c>
      <c r="V2" t="n">
        <v>0.76</v>
      </c>
      <c r="W2" t="n">
        <v>0.23</v>
      </c>
      <c r="X2" t="n">
        <v>2.67</v>
      </c>
      <c r="Y2" t="n">
        <v>1</v>
      </c>
      <c r="Z2" t="n">
        <v>10</v>
      </c>
      <c r="AA2" t="n">
        <v>275.8195685546336</v>
      </c>
      <c r="AB2" t="n">
        <v>377.3885019970199</v>
      </c>
      <c r="AC2" t="n">
        <v>341.3710730345127</v>
      </c>
      <c r="AD2" t="n">
        <v>275819.5685546336</v>
      </c>
      <c r="AE2" t="n">
        <v>377388.5019970199</v>
      </c>
      <c r="AF2" t="n">
        <v>8.912794172654629e-06</v>
      </c>
      <c r="AG2" t="n">
        <v>20</v>
      </c>
      <c r="AH2" t="n">
        <v>341371.0730345127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6.6926</v>
      </c>
      <c r="E3" t="n">
        <v>14.94</v>
      </c>
      <c r="F3" t="n">
        <v>10.56</v>
      </c>
      <c r="G3" t="n">
        <v>9.9</v>
      </c>
      <c r="H3" t="n">
        <v>0.14</v>
      </c>
      <c r="I3" t="n">
        <v>64</v>
      </c>
      <c r="J3" t="n">
        <v>159.48</v>
      </c>
      <c r="K3" t="n">
        <v>50.28</v>
      </c>
      <c r="L3" t="n">
        <v>1.25</v>
      </c>
      <c r="M3" t="n">
        <v>62</v>
      </c>
      <c r="N3" t="n">
        <v>27.95</v>
      </c>
      <c r="O3" t="n">
        <v>19902.91</v>
      </c>
      <c r="P3" t="n">
        <v>109.15</v>
      </c>
      <c r="Q3" t="n">
        <v>2940.34</v>
      </c>
      <c r="R3" t="n">
        <v>90.53</v>
      </c>
      <c r="S3" t="n">
        <v>30.45</v>
      </c>
      <c r="T3" t="n">
        <v>29951.8</v>
      </c>
      <c r="U3" t="n">
        <v>0.34</v>
      </c>
      <c r="V3" t="n">
        <v>0.82</v>
      </c>
      <c r="W3" t="n">
        <v>0.18</v>
      </c>
      <c r="X3" t="n">
        <v>1.83</v>
      </c>
      <c r="Y3" t="n">
        <v>1</v>
      </c>
      <c r="Z3" t="n">
        <v>10</v>
      </c>
      <c r="AA3" t="n">
        <v>240.721715811404</v>
      </c>
      <c r="AB3" t="n">
        <v>329.3660714655961</v>
      </c>
      <c r="AC3" t="n">
        <v>297.9318358732023</v>
      </c>
      <c r="AD3" t="n">
        <v>240721.715811404</v>
      </c>
      <c r="AE3" t="n">
        <v>329366.0714655961</v>
      </c>
      <c r="AF3" t="n">
        <v>9.93037329025577e-06</v>
      </c>
      <c r="AG3" t="n">
        <v>18</v>
      </c>
      <c r="AH3" t="n">
        <v>297931.8358732022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7.1779</v>
      </c>
      <c r="E4" t="n">
        <v>13.93</v>
      </c>
      <c r="F4" t="n">
        <v>10.06</v>
      </c>
      <c r="G4" t="n">
        <v>12.58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45</v>
      </c>
      <c r="N4" t="n">
        <v>28.05</v>
      </c>
      <c r="O4" t="n">
        <v>19946.71</v>
      </c>
      <c r="P4" t="n">
        <v>97.45999999999999</v>
      </c>
      <c r="Q4" t="n">
        <v>2940.69</v>
      </c>
      <c r="R4" t="n">
        <v>74.23999999999999</v>
      </c>
      <c r="S4" t="n">
        <v>30.45</v>
      </c>
      <c r="T4" t="n">
        <v>21883.98</v>
      </c>
      <c r="U4" t="n">
        <v>0.41</v>
      </c>
      <c r="V4" t="n">
        <v>0.86</v>
      </c>
      <c r="W4" t="n">
        <v>0.16</v>
      </c>
      <c r="X4" t="n">
        <v>1.34</v>
      </c>
      <c r="Y4" t="n">
        <v>1</v>
      </c>
      <c r="Z4" t="n">
        <v>10</v>
      </c>
      <c r="AA4" t="n">
        <v>221.6136879449973</v>
      </c>
      <c r="AB4" t="n">
        <v>303.2216247520971</v>
      </c>
      <c r="AC4" t="n">
        <v>274.2825784600698</v>
      </c>
      <c r="AD4" t="n">
        <v>221613.6879449973</v>
      </c>
      <c r="AE4" t="n">
        <v>303221.6247520971</v>
      </c>
      <c r="AF4" t="n">
        <v>1.065045370112167e-05</v>
      </c>
      <c r="AG4" t="n">
        <v>17</v>
      </c>
      <c r="AH4" t="n">
        <v>274282.5784600698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7.4485</v>
      </c>
      <c r="E5" t="n">
        <v>13.43</v>
      </c>
      <c r="F5" t="n">
        <v>9.84</v>
      </c>
      <c r="G5" t="n">
        <v>15.15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12</v>
      </c>
      <c r="N5" t="n">
        <v>28.16</v>
      </c>
      <c r="O5" t="n">
        <v>19990.53</v>
      </c>
      <c r="P5" t="n">
        <v>90.01000000000001</v>
      </c>
      <c r="Q5" t="n">
        <v>2940.25</v>
      </c>
      <c r="R5" t="n">
        <v>66.14</v>
      </c>
      <c r="S5" t="n">
        <v>30.45</v>
      </c>
      <c r="T5" t="n">
        <v>17880.89</v>
      </c>
      <c r="U5" t="n">
        <v>0.46</v>
      </c>
      <c r="V5" t="n">
        <v>0.88</v>
      </c>
      <c r="W5" t="n">
        <v>0.18</v>
      </c>
      <c r="X5" t="n">
        <v>1.12</v>
      </c>
      <c r="Y5" t="n">
        <v>1</v>
      </c>
      <c r="Z5" t="n">
        <v>10</v>
      </c>
      <c r="AA5" t="n">
        <v>206.9790295778087</v>
      </c>
      <c r="AB5" t="n">
        <v>283.1978395385593</v>
      </c>
      <c r="AC5" t="n">
        <v>256.1698352037466</v>
      </c>
      <c r="AD5" t="n">
        <v>206979.0295778087</v>
      </c>
      <c r="AE5" t="n">
        <v>283197.8395385593</v>
      </c>
      <c r="AF5" t="n">
        <v>1.105196567140874e-05</v>
      </c>
      <c r="AG5" t="n">
        <v>16</v>
      </c>
      <c r="AH5" t="n">
        <v>256169.8352037466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7.4776</v>
      </c>
      <c r="E6" t="n">
        <v>13.37</v>
      </c>
      <c r="F6" t="n">
        <v>9.82</v>
      </c>
      <c r="G6" t="n">
        <v>15.51</v>
      </c>
      <c r="H6" t="n">
        <v>0.22</v>
      </c>
      <c r="I6" t="n">
        <v>38</v>
      </c>
      <c r="J6" t="n">
        <v>160.54</v>
      </c>
      <c r="K6" t="n">
        <v>50.28</v>
      </c>
      <c r="L6" t="n">
        <v>2</v>
      </c>
      <c r="M6" t="n">
        <v>0</v>
      </c>
      <c r="N6" t="n">
        <v>28.26</v>
      </c>
      <c r="O6" t="n">
        <v>20034.4</v>
      </c>
      <c r="P6" t="n">
        <v>89.27</v>
      </c>
      <c r="Q6" t="n">
        <v>2940.25</v>
      </c>
      <c r="R6" t="n">
        <v>65.06</v>
      </c>
      <c r="S6" t="n">
        <v>30.45</v>
      </c>
      <c r="T6" t="n">
        <v>17343.53</v>
      </c>
      <c r="U6" t="n">
        <v>0.47</v>
      </c>
      <c r="V6" t="n">
        <v>0.88</v>
      </c>
      <c r="W6" t="n">
        <v>0.19</v>
      </c>
      <c r="X6" t="n">
        <v>1.1</v>
      </c>
      <c r="Y6" t="n">
        <v>1</v>
      </c>
      <c r="Z6" t="n">
        <v>10</v>
      </c>
      <c r="AA6" t="n">
        <v>206.5053286474075</v>
      </c>
      <c r="AB6" t="n">
        <v>282.5497010273746</v>
      </c>
      <c r="AC6" t="n">
        <v>255.583554122401</v>
      </c>
      <c r="AD6" t="n">
        <v>206505.3286474075</v>
      </c>
      <c r="AE6" t="n">
        <v>282549.7010273746</v>
      </c>
      <c r="AF6" t="n">
        <v>1.109514378794737e-05</v>
      </c>
      <c r="AG6" t="n">
        <v>16</v>
      </c>
      <c r="AH6" t="n">
        <v>255583.554122401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4.7224</v>
      </c>
      <c r="E2" t="n">
        <v>21.18</v>
      </c>
      <c r="F2" t="n">
        <v>12.68</v>
      </c>
      <c r="G2" t="n">
        <v>5.72</v>
      </c>
      <c r="H2" t="n">
        <v>0.08</v>
      </c>
      <c r="I2" t="n">
        <v>133</v>
      </c>
      <c r="J2" t="n">
        <v>222.93</v>
      </c>
      <c r="K2" t="n">
        <v>56.94</v>
      </c>
      <c r="L2" t="n">
        <v>1</v>
      </c>
      <c r="M2" t="n">
        <v>131</v>
      </c>
      <c r="N2" t="n">
        <v>49.99</v>
      </c>
      <c r="O2" t="n">
        <v>27728.69</v>
      </c>
      <c r="P2" t="n">
        <v>182.41</v>
      </c>
      <c r="Q2" t="n">
        <v>2940.73</v>
      </c>
      <c r="R2" t="n">
        <v>160.2</v>
      </c>
      <c r="S2" t="n">
        <v>30.45</v>
      </c>
      <c r="T2" t="n">
        <v>64438.7</v>
      </c>
      <c r="U2" t="n">
        <v>0.19</v>
      </c>
      <c r="V2" t="n">
        <v>0.68</v>
      </c>
      <c r="W2" t="n">
        <v>0.29</v>
      </c>
      <c r="X2" t="n">
        <v>3.95</v>
      </c>
      <c r="Y2" t="n">
        <v>1</v>
      </c>
      <c r="Z2" t="n">
        <v>10</v>
      </c>
      <c r="AA2" t="n">
        <v>391.3015953962248</v>
      </c>
      <c r="AB2" t="n">
        <v>535.3961058291427</v>
      </c>
      <c r="AC2" t="n">
        <v>484.2986529219626</v>
      </c>
      <c r="AD2" t="n">
        <v>391301.5953962248</v>
      </c>
      <c r="AE2" t="n">
        <v>535396.1058291427</v>
      </c>
      <c r="AF2" t="n">
        <v>6.052844392486869e-06</v>
      </c>
      <c r="AG2" t="n">
        <v>25</v>
      </c>
      <c r="AH2" t="n">
        <v>484298.6529219626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5.4774</v>
      </c>
      <c r="E3" t="n">
        <v>18.26</v>
      </c>
      <c r="F3" t="n">
        <v>11.47</v>
      </c>
      <c r="G3" t="n">
        <v>7.32</v>
      </c>
      <c r="H3" t="n">
        <v>0.1</v>
      </c>
      <c r="I3" t="n">
        <v>94</v>
      </c>
      <c r="J3" t="n">
        <v>223.35</v>
      </c>
      <c r="K3" t="n">
        <v>56.94</v>
      </c>
      <c r="L3" t="n">
        <v>1.25</v>
      </c>
      <c r="M3" t="n">
        <v>92</v>
      </c>
      <c r="N3" t="n">
        <v>50.15</v>
      </c>
      <c r="O3" t="n">
        <v>27780.03</v>
      </c>
      <c r="P3" t="n">
        <v>161.09</v>
      </c>
      <c r="Q3" t="n">
        <v>2940.65</v>
      </c>
      <c r="R3" t="n">
        <v>120.45</v>
      </c>
      <c r="S3" t="n">
        <v>30.45</v>
      </c>
      <c r="T3" t="n">
        <v>44761.7</v>
      </c>
      <c r="U3" t="n">
        <v>0.25</v>
      </c>
      <c r="V3" t="n">
        <v>0.76</v>
      </c>
      <c r="W3" t="n">
        <v>0.23</v>
      </c>
      <c r="X3" t="n">
        <v>2.75</v>
      </c>
      <c r="Y3" t="n">
        <v>1</v>
      </c>
      <c r="Z3" t="n">
        <v>10</v>
      </c>
      <c r="AA3" t="n">
        <v>328.567177051436</v>
      </c>
      <c r="AB3" t="n">
        <v>449.5601070025961</v>
      </c>
      <c r="AC3" t="n">
        <v>406.6547213518406</v>
      </c>
      <c r="AD3" t="n">
        <v>328567.177051436</v>
      </c>
      <c r="AE3" t="n">
        <v>449560.1070025961</v>
      </c>
      <c r="AF3" t="n">
        <v>7.02055096463823e-06</v>
      </c>
      <c r="AG3" t="n">
        <v>22</v>
      </c>
      <c r="AH3" t="n">
        <v>406654.7213518406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6.0167</v>
      </c>
      <c r="E4" t="n">
        <v>16.62</v>
      </c>
      <c r="F4" t="n">
        <v>10.8</v>
      </c>
      <c r="G4" t="n">
        <v>9</v>
      </c>
      <c r="H4" t="n">
        <v>0.12</v>
      </c>
      <c r="I4" t="n">
        <v>72</v>
      </c>
      <c r="J4" t="n">
        <v>223.76</v>
      </c>
      <c r="K4" t="n">
        <v>56.94</v>
      </c>
      <c r="L4" t="n">
        <v>1.5</v>
      </c>
      <c r="M4" t="n">
        <v>70</v>
      </c>
      <c r="N4" t="n">
        <v>50.32</v>
      </c>
      <c r="O4" t="n">
        <v>27831.42</v>
      </c>
      <c r="P4" t="n">
        <v>147.92</v>
      </c>
      <c r="Q4" t="n">
        <v>2940.43</v>
      </c>
      <c r="R4" t="n">
        <v>98.48</v>
      </c>
      <c r="S4" t="n">
        <v>30.45</v>
      </c>
      <c r="T4" t="n">
        <v>33886.51</v>
      </c>
      <c r="U4" t="n">
        <v>0.31</v>
      </c>
      <c r="V4" t="n">
        <v>0.8</v>
      </c>
      <c r="W4" t="n">
        <v>0.2</v>
      </c>
      <c r="X4" t="n">
        <v>2.08</v>
      </c>
      <c r="Y4" t="n">
        <v>1</v>
      </c>
      <c r="Z4" t="n">
        <v>10</v>
      </c>
      <c r="AA4" t="n">
        <v>291.6315372532468</v>
      </c>
      <c r="AB4" t="n">
        <v>399.0231351452891</v>
      </c>
      <c r="AC4" t="n">
        <v>360.9409271595095</v>
      </c>
      <c r="AD4" t="n">
        <v>291631.5372532468</v>
      </c>
      <c r="AE4" t="n">
        <v>399023.1351452891</v>
      </c>
      <c r="AF4" t="n">
        <v>7.711788255182902e-06</v>
      </c>
      <c r="AG4" t="n">
        <v>20</v>
      </c>
      <c r="AH4" t="n">
        <v>360940.9271595095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6.4191</v>
      </c>
      <c r="E5" t="n">
        <v>15.58</v>
      </c>
      <c r="F5" t="n">
        <v>10.37</v>
      </c>
      <c r="G5" t="n">
        <v>10.73</v>
      </c>
      <c r="H5" t="n">
        <v>0.14</v>
      </c>
      <c r="I5" t="n">
        <v>58</v>
      </c>
      <c r="J5" t="n">
        <v>224.18</v>
      </c>
      <c r="K5" t="n">
        <v>56.94</v>
      </c>
      <c r="L5" t="n">
        <v>1.75</v>
      </c>
      <c r="M5" t="n">
        <v>56</v>
      </c>
      <c r="N5" t="n">
        <v>50.49</v>
      </c>
      <c r="O5" t="n">
        <v>27882.87</v>
      </c>
      <c r="P5" t="n">
        <v>138.28</v>
      </c>
      <c r="Q5" t="n">
        <v>2939.99</v>
      </c>
      <c r="R5" t="n">
        <v>84.45</v>
      </c>
      <c r="S5" t="n">
        <v>30.45</v>
      </c>
      <c r="T5" t="n">
        <v>26939.67</v>
      </c>
      <c r="U5" t="n">
        <v>0.36</v>
      </c>
      <c r="V5" t="n">
        <v>0.83</v>
      </c>
      <c r="W5" t="n">
        <v>0.17</v>
      </c>
      <c r="X5" t="n">
        <v>1.65</v>
      </c>
      <c r="Y5" t="n">
        <v>1</v>
      </c>
      <c r="Z5" t="n">
        <v>10</v>
      </c>
      <c r="AA5" t="n">
        <v>271.1033055085345</v>
      </c>
      <c r="AB5" t="n">
        <v>370.9355028305061</v>
      </c>
      <c r="AC5" t="n">
        <v>335.5339390516098</v>
      </c>
      <c r="AD5" t="n">
        <v>271103.3055085345</v>
      </c>
      <c r="AE5" t="n">
        <v>370935.5028305061</v>
      </c>
      <c r="AF5" t="n">
        <v>8.227556632181192e-06</v>
      </c>
      <c r="AG5" t="n">
        <v>19</v>
      </c>
      <c r="AH5" t="n">
        <v>335533.9390516098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6.7435</v>
      </c>
      <c r="E6" t="n">
        <v>14.83</v>
      </c>
      <c r="F6" t="n">
        <v>10.06</v>
      </c>
      <c r="G6" t="n">
        <v>12.58</v>
      </c>
      <c r="H6" t="n">
        <v>0.16</v>
      </c>
      <c r="I6" t="n">
        <v>48</v>
      </c>
      <c r="J6" t="n">
        <v>224.6</v>
      </c>
      <c r="K6" t="n">
        <v>56.94</v>
      </c>
      <c r="L6" t="n">
        <v>2</v>
      </c>
      <c r="M6" t="n">
        <v>46</v>
      </c>
      <c r="N6" t="n">
        <v>50.65</v>
      </c>
      <c r="O6" t="n">
        <v>27934.37</v>
      </c>
      <c r="P6" t="n">
        <v>129.85</v>
      </c>
      <c r="Q6" t="n">
        <v>2940.42</v>
      </c>
      <c r="R6" t="n">
        <v>74.31</v>
      </c>
      <c r="S6" t="n">
        <v>30.45</v>
      </c>
      <c r="T6" t="n">
        <v>21918.36</v>
      </c>
      <c r="U6" t="n">
        <v>0.41</v>
      </c>
      <c r="V6" t="n">
        <v>0.86</v>
      </c>
      <c r="W6" t="n">
        <v>0.16</v>
      </c>
      <c r="X6" t="n">
        <v>1.34</v>
      </c>
      <c r="Y6" t="n">
        <v>1</v>
      </c>
      <c r="Z6" t="n">
        <v>10</v>
      </c>
      <c r="AA6" t="n">
        <v>253.4022084733629</v>
      </c>
      <c r="AB6" t="n">
        <v>346.7160809495337</v>
      </c>
      <c r="AC6" t="n">
        <v>313.6259848028896</v>
      </c>
      <c r="AD6" t="n">
        <v>253402.2084733629</v>
      </c>
      <c r="AE6" t="n">
        <v>346716.0809495337</v>
      </c>
      <c r="AF6" t="n">
        <v>8.643350025566491e-06</v>
      </c>
      <c r="AG6" t="n">
        <v>18</v>
      </c>
      <c r="AH6" t="n">
        <v>313625.9848028896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6.9849</v>
      </c>
      <c r="E7" t="n">
        <v>14.32</v>
      </c>
      <c r="F7" t="n">
        <v>9.859999999999999</v>
      </c>
      <c r="G7" t="n">
        <v>14.42</v>
      </c>
      <c r="H7" t="n">
        <v>0.18</v>
      </c>
      <c r="I7" t="n">
        <v>41</v>
      </c>
      <c r="J7" t="n">
        <v>225.01</v>
      </c>
      <c r="K7" t="n">
        <v>56.94</v>
      </c>
      <c r="L7" t="n">
        <v>2.25</v>
      </c>
      <c r="M7" t="n">
        <v>39</v>
      </c>
      <c r="N7" t="n">
        <v>50.82</v>
      </c>
      <c r="O7" t="n">
        <v>27985.94</v>
      </c>
      <c r="P7" t="n">
        <v>123.47</v>
      </c>
      <c r="Q7" t="n">
        <v>2940.22</v>
      </c>
      <c r="R7" t="n">
        <v>67.65000000000001</v>
      </c>
      <c r="S7" t="n">
        <v>30.45</v>
      </c>
      <c r="T7" t="n">
        <v>18625.8</v>
      </c>
      <c r="U7" t="n">
        <v>0.45</v>
      </c>
      <c r="V7" t="n">
        <v>0.88</v>
      </c>
      <c r="W7" t="n">
        <v>0.14</v>
      </c>
      <c r="X7" t="n">
        <v>1.14</v>
      </c>
      <c r="Y7" t="n">
        <v>1</v>
      </c>
      <c r="Z7" t="n">
        <v>10</v>
      </c>
      <c r="AA7" t="n">
        <v>238.1892576765167</v>
      </c>
      <c r="AB7" t="n">
        <v>325.9010505212772</v>
      </c>
      <c r="AC7" t="n">
        <v>294.7975116646206</v>
      </c>
      <c r="AD7" t="n">
        <v>238189.2576765167</v>
      </c>
      <c r="AE7" t="n">
        <v>325901.0505212772</v>
      </c>
      <c r="AF7" t="n">
        <v>8.952759782543097e-06</v>
      </c>
      <c r="AG7" t="n">
        <v>17</v>
      </c>
      <c r="AH7" t="n">
        <v>294797.5116646206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7.211</v>
      </c>
      <c r="E8" t="n">
        <v>13.87</v>
      </c>
      <c r="F8" t="n">
        <v>9.67</v>
      </c>
      <c r="G8" t="n">
        <v>16.58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116.62</v>
      </c>
      <c r="Q8" t="n">
        <v>2940.2</v>
      </c>
      <c r="R8" t="n">
        <v>61.51</v>
      </c>
      <c r="S8" t="n">
        <v>30.45</v>
      </c>
      <c r="T8" t="n">
        <v>15585.06</v>
      </c>
      <c r="U8" t="n">
        <v>0.5</v>
      </c>
      <c r="V8" t="n">
        <v>0.9</v>
      </c>
      <c r="W8" t="n">
        <v>0.14</v>
      </c>
      <c r="X8" t="n">
        <v>0.95</v>
      </c>
      <c r="Y8" t="n">
        <v>1</v>
      </c>
      <c r="Z8" t="n">
        <v>10</v>
      </c>
      <c r="AA8" t="n">
        <v>233.2898374329344</v>
      </c>
      <c r="AB8" t="n">
        <v>319.1974475968452</v>
      </c>
      <c r="AC8" t="n">
        <v>288.7336911947284</v>
      </c>
      <c r="AD8" t="n">
        <v>233289.8374329344</v>
      </c>
      <c r="AE8" t="n">
        <v>319197.4475968452</v>
      </c>
      <c r="AF8" t="n">
        <v>9.242559061964851e-06</v>
      </c>
      <c r="AG8" t="n">
        <v>17</v>
      </c>
      <c r="AH8" t="n">
        <v>288733.6911947284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7.4222</v>
      </c>
      <c r="E9" t="n">
        <v>13.47</v>
      </c>
      <c r="F9" t="n">
        <v>9.5</v>
      </c>
      <c r="G9" t="n">
        <v>18.99</v>
      </c>
      <c r="H9" t="n">
        <v>0.22</v>
      </c>
      <c r="I9" t="n">
        <v>30</v>
      </c>
      <c r="J9" t="n">
        <v>225.85</v>
      </c>
      <c r="K9" t="n">
        <v>56.94</v>
      </c>
      <c r="L9" t="n">
        <v>2.75</v>
      </c>
      <c r="M9" t="n">
        <v>25</v>
      </c>
      <c r="N9" t="n">
        <v>51.16</v>
      </c>
      <c r="O9" t="n">
        <v>28089.25</v>
      </c>
      <c r="P9" t="n">
        <v>109.57</v>
      </c>
      <c r="Q9" t="n">
        <v>2940.11</v>
      </c>
      <c r="R9" t="n">
        <v>55.49</v>
      </c>
      <c r="S9" t="n">
        <v>30.45</v>
      </c>
      <c r="T9" t="n">
        <v>12600.27</v>
      </c>
      <c r="U9" t="n">
        <v>0.55</v>
      </c>
      <c r="V9" t="n">
        <v>0.91</v>
      </c>
      <c r="W9" t="n">
        <v>0.14</v>
      </c>
      <c r="X9" t="n">
        <v>0.78</v>
      </c>
      <c r="Y9" t="n">
        <v>1</v>
      </c>
      <c r="Z9" t="n">
        <v>10</v>
      </c>
      <c r="AA9" t="n">
        <v>218.8269125631164</v>
      </c>
      <c r="AB9" t="n">
        <v>299.4086357307568</v>
      </c>
      <c r="AC9" t="n">
        <v>270.8334957593613</v>
      </c>
      <c r="AD9" t="n">
        <v>218826.9125631164</v>
      </c>
      <c r="AE9" t="n">
        <v>299408.6357307568</v>
      </c>
      <c r="AF9" t="n">
        <v>9.513260556055403e-06</v>
      </c>
      <c r="AG9" t="n">
        <v>16</v>
      </c>
      <c r="AH9" t="n">
        <v>270833.4957593612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7.5146</v>
      </c>
      <c r="E10" t="n">
        <v>13.31</v>
      </c>
      <c r="F10" t="n">
        <v>9.460000000000001</v>
      </c>
      <c r="G10" t="n">
        <v>21.03</v>
      </c>
      <c r="H10" t="n">
        <v>0.24</v>
      </c>
      <c r="I10" t="n">
        <v>27</v>
      </c>
      <c r="J10" t="n">
        <v>226.27</v>
      </c>
      <c r="K10" t="n">
        <v>56.94</v>
      </c>
      <c r="L10" t="n">
        <v>3</v>
      </c>
      <c r="M10" t="n">
        <v>8</v>
      </c>
      <c r="N10" t="n">
        <v>51.33</v>
      </c>
      <c r="O10" t="n">
        <v>28140.99</v>
      </c>
      <c r="P10" t="n">
        <v>105.81</v>
      </c>
      <c r="Q10" t="n">
        <v>2940.57</v>
      </c>
      <c r="R10" t="n">
        <v>53.68</v>
      </c>
      <c r="S10" t="n">
        <v>30.45</v>
      </c>
      <c r="T10" t="n">
        <v>11712.31</v>
      </c>
      <c r="U10" t="n">
        <v>0.57</v>
      </c>
      <c r="V10" t="n">
        <v>0.92</v>
      </c>
      <c r="W10" t="n">
        <v>0.15</v>
      </c>
      <c r="X10" t="n">
        <v>0.74</v>
      </c>
      <c r="Y10" t="n">
        <v>1</v>
      </c>
      <c r="Z10" t="n">
        <v>10</v>
      </c>
      <c r="AA10" t="n">
        <v>216.8014637713943</v>
      </c>
      <c r="AB10" t="n">
        <v>296.6373273374297</v>
      </c>
      <c r="AC10" t="n">
        <v>268.3266771495367</v>
      </c>
      <c r="AD10" t="n">
        <v>216801.4637713943</v>
      </c>
      <c r="AE10" t="n">
        <v>296637.3273374297</v>
      </c>
      <c r="AF10" t="n">
        <v>9.63169245972002e-06</v>
      </c>
      <c r="AG10" t="n">
        <v>16</v>
      </c>
      <c r="AH10" t="n">
        <v>268326.6771495367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7.5271</v>
      </c>
      <c r="E11" t="n">
        <v>13.29</v>
      </c>
      <c r="F11" t="n">
        <v>9.44</v>
      </c>
      <c r="G11" t="n">
        <v>20.98</v>
      </c>
      <c r="H11" t="n">
        <v>0.25</v>
      </c>
      <c r="I11" t="n">
        <v>27</v>
      </c>
      <c r="J11" t="n">
        <v>226.69</v>
      </c>
      <c r="K11" t="n">
        <v>56.94</v>
      </c>
      <c r="L11" t="n">
        <v>3.25</v>
      </c>
      <c r="M11" t="n">
        <v>0</v>
      </c>
      <c r="N11" t="n">
        <v>51.5</v>
      </c>
      <c r="O11" t="n">
        <v>28192.8</v>
      </c>
      <c r="P11" t="n">
        <v>105.84</v>
      </c>
      <c r="Q11" t="n">
        <v>2940.14</v>
      </c>
      <c r="R11" t="n">
        <v>52.21</v>
      </c>
      <c r="S11" t="n">
        <v>30.45</v>
      </c>
      <c r="T11" t="n">
        <v>10973.14</v>
      </c>
      <c r="U11" t="n">
        <v>0.58</v>
      </c>
      <c r="V11" t="n">
        <v>0.92</v>
      </c>
      <c r="W11" t="n">
        <v>0.17</v>
      </c>
      <c r="X11" t="n">
        <v>0.72</v>
      </c>
      <c r="Y11" t="n">
        <v>1</v>
      </c>
      <c r="Z11" t="n">
        <v>10</v>
      </c>
      <c r="AA11" t="n">
        <v>216.6697395079282</v>
      </c>
      <c r="AB11" t="n">
        <v>296.4570963888912</v>
      </c>
      <c r="AC11" t="n">
        <v>268.1636471897709</v>
      </c>
      <c r="AD11" t="n">
        <v>216669.7395079282</v>
      </c>
      <c r="AE11" t="n">
        <v>296457.0963888912</v>
      </c>
      <c r="AF11" t="n">
        <v>9.647714091709281e-06</v>
      </c>
      <c r="AG11" t="n">
        <v>16</v>
      </c>
      <c r="AH11" t="n">
        <v>268163.6471897709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6.8497</v>
      </c>
      <c r="E2" t="n">
        <v>14.6</v>
      </c>
      <c r="F2" t="n">
        <v>11.24</v>
      </c>
      <c r="G2" t="n">
        <v>7.94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68.81999999999999</v>
      </c>
      <c r="Q2" t="n">
        <v>2940.54</v>
      </c>
      <c r="R2" t="n">
        <v>109.29</v>
      </c>
      <c r="S2" t="n">
        <v>30.45</v>
      </c>
      <c r="T2" t="n">
        <v>39225.88</v>
      </c>
      <c r="U2" t="n">
        <v>0.28</v>
      </c>
      <c r="V2" t="n">
        <v>0.77</v>
      </c>
      <c r="W2" t="n">
        <v>0.33</v>
      </c>
      <c r="X2" t="n">
        <v>2.52</v>
      </c>
      <c r="Y2" t="n">
        <v>1</v>
      </c>
      <c r="Z2" t="n">
        <v>10</v>
      </c>
      <c r="AA2" t="n">
        <v>204.0627322983776</v>
      </c>
      <c r="AB2" t="n">
        <v>279.2076329428879</v>
      </c>
      <c r="AC2" t="n">
        <v>252.5604483252747</v>
      </c>
      <c r="AD2" t="n">
        <v>204062.7322983776</v>
      </c>
      <c r="AE2" t="n">
        <v>279207.6329428879</v>
      </c>
      <c r="AF2" t="n">
        <v>1.418600873041216e-05</v>
      </c>
      <c r="AG2" t="n">
        <v>17</v>
      </c>
      <c r="AH2" t="n">
        <v>252560.4483252747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7.2212</v>
      </c>
      <c r="E2" t="n">
        <v>13.85</v>
      </c>
      <c r="F2" t="n">
        <v>10.48</v>
      </c>
      <c r="G2" t="n">
        <v>10.48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3</v>
      </c>
      <c r="N2" t="n">
        <v>14.77</v>
      </c>
      <c r="O2" t="n">
        <v>13481.73</v>
      </c>
      <c r="P2" t="n">
        <v>75.44</v>
      </c>
      <c r="Q2" t="n">
        <v>2940.3</v>
      </c>
      <c r="R2" t="n">
        <v>85.51000000000001</v>
      </c>
      <c r="S2" t="n">
        <v>30.45</v>
      </c>
      <c r="T2" t="n">
        <v>27460.95</v>
      </c>
      <c r="U2" t="n">
        <v>0.36</v>
      </c>
      <c r="V2" t="n">
        <v>0.83</v>
      </c>
      <c r="W2" t="n">
        <v>0.25</v>
      </c>
      <c r="X2" t="n">
        <v>1.76</v>
      </c>
      <c r="Y2" t="n">
        <v>1</v>
      </c>
      <c r="Z2" t="n">
        <v>10</v>
      </c>
      <c r="AA2" t="n">
        <v>207.5761808086431</v>
      </c>
      <c r="AB2" t="n">
        <v>284.0148881970395</v>
      </c>
      <c r="AC2" t="n">
        <v>256.9089058849967</v>
      </c>
      <c r="AD2" t="n">
        <v>207576.1808086431</v>
      </c>
      <c r="AE2" t="n">
        <v>284014.8881970395</v>
      </c>
      <c r="AF2" t="n">
        <v>1.295136520802467e-05</v>
      </c>
      <c r="AG2" t="n">
        <v>17</v>
      </c>
      <c r="AH2" t="n">
        <v>256908.9058849968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7.2157</v>
      </c>
      <c r="E3" t="n">
        <v>13.86</v>
      </c>
      <c r="F3" t="n">
        <v>10.49</v>
      </c>
      <c r="G3" t="n">
        <v>10.49</v>
      </c>
      <c r="H3" t="n">
        <v>0.2</v>
      </c>
      <c r="I3" t="n">
        <v>60</v>
      </c>
      <c r="J3" t="n">
        <v>107.73</v>
      </c>
      <c r="K3" t="n">
        <v>41.65</v>
      </c>
      <c r="L3" t="n">
        <v>1.25</v>
      </c>
      <c r="M3" t="n">
        <v>0</v>
      </c>
      <c r="N3" t="n">
        <v>14.83</v>
      </c>
      <c r="O3" t="n">
        <v>13520.81</v>
      </c>
      <c r="P3" t="n">
        <v>75.75</v>
      </c>
      <c r="Q3" t="n">
        <v>2940.5</v>
      </c>
      <c r="R3" t="n">
        <v>85.63</v>
      </c>
      <c r="S3" t="n">
        <v>30.45</v>
      </c>
      <c r="T3" t="n">
        <v>27520.77</v>
      </c>
      <c r="U3" t="n">
        <v>0.36</v>
      </c>
      <c r="V3" t="n">
        <v>0.83</v>
      </c>
      <c r="W3" t="n">
        <v>0.25</v>
      </c>
      <c r="X3" t="n">
        <v>1.77</v>
      </c>
      <c r="Y3" t="n">
        <v>1</v>
      </c>
      <c r="Z3" t="n">
        <v>10</v>
      </c>
      <c r="AA3" t="n">
        <v>207.7311636642832</v>
      </c>
      <c r="AB3" t="n">
        <v>284.2269425774873</v>
      </c>
      <c r="AC3" t="n">
        <v>257.1007220929948</v>
      </c>
      <c r="AD3" t="n">
        <v>207731.1636642832</v>
      </c>
      <c r="AE3" t="n">
        <v>284226.9425774873</v>
      </c>
      <c r="AF3" t="n">
        <v>1.294150084910314e-05</v>
      </c>
      <c r="AG3" t="n">
        <v>17</v>
      </c>
      <c r="AH3" t="n">
        <v>257100.7220929948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3.912</v>
      </c>
      <c r="E2" t="n">
        <v>25.56</v>
      </c>
      <c r="F2" t="n">
        <v>13.84</v>
      </c>
      <c r="G2" t="n">
        <v>4.91</v>
      </c>
      <c r="H2" t="n">
        <v>0.06</v>
      </c>
      <c r="I2" t="n">
        <v>169</v>
      </c>
      <c r="J2" t="n">
        <v>274.09</v>
      </c>
      <c r="K2" t="n">
        <v>60.56</v>
      </c>
      <c r="L2" t="n">
        <v>1</v>
      </c>
      <c r="M2" t="n">
        <v>167</v>
      </c>
      <c r="N2" t="n">
        <v>72.53</v>
      </c>
      <c r="O2" t="n">
        <v>34038.11</v>
      </c>
      <c r="P2" t="n">
        <v>231.33</v>
      </c>
      <c r="Q2" t="n">
        <v>2941.33</v>
      </c>
      <c r="R2" t="n">
        <v>198.17</v>
      </c>
      <c r="S2" t="n">
        <v>30.45</v>
      </c>
      <c r="T2" t="n">
        <v>83247.00999999999</v>
      </c>
      <c r="U2" t="n">
        <v>0.15</v>
      </c>
      <c r="V2" t="n">
        <v>0.63</v>
      </c>
      <c r="W2" t="n">
        <v>0.35</v>
      </c>
      <c r="X2" t="n">
        <v>5.11</v>
      </c>
      <c r="Y2" t="n">
        <v>1</v>
      </c>
      <c r="Z2" t="n">
        <v>10</v>
      </c>
      <c r="AA2" t="n">
        <v>514.4488195123616</v>
      </c>
      <c r="AB2" t="n">
        <v>703.891570736936</v>
      </c>
      <c r="AC2" t="n">
        <v>636.7131471438264</v>
      </c>
      <c r="AD2" t="n">
        <v>514448.8195123617</v>
      </c>
      <c r="AE2" t="n">
        <v>703891.5707369361</v>
      </c>
      <c r="AF2" t="n">
        <v>4.63165046393696e-06</v>
      </c>
      <c r="AG2" t="n">
        <v>30</v>
      </c>
      <c r="AH2" t="n">
        <v>636713.1471438264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4.719</v>
      </c>
      <c r="E3" t="n">
        <v>21.19</v>
      </c>
      <c r="F3" t="n">
        <v>12.18</v>
      </c>
      <c r="G3" t="n">
        <v>6.25</v>
      </c>
      <c r="H3" t="n">
        <v>0.08</v>
      </c>
      <c r="I3" t="n">
        <v>117</v>
      </c>
      <c r="J3" t="n">
        <v>274.57</v>
      </c>
      <c r="K3" t="n">
        <v>60.56</v>
      </c>
      <c r="L3" t="n">
        <v>1.25</v>
      </c>
      <c r="M3" t="n">
        <v>115</v>
      </c>
      <c r="N3" t="n">
        <v>72.76000000000001</v>
      </c>
      <c r="O3" t="n">
        <v>34097.72</v>
      </c>
      <c r="P3" t="n">
        <v>200.47</v>
      </c>
      <c r="Q3" t="n">
        <v>2941.48</v>
      </c>
      <c r="R3" t="n">
        <v>143.56</v>
      </c>
      <c r="S3" t="n">
        <v>30.45</v>
      </c>
      <c r="T3" t="n">
        <v>56200.73</v>
      </c>
      <c r="U3" t="n">
        <v>0.21</v>
      </c>
      <c r="V3" t="n">
        <v>0.71</v>
      </c>
      <c r="W3" t="n">
        <v>0.27</v>
      </c>
      <c r="X3" t="n">
        <v>3.46</v>
      </c>
      <c r="Y3" t="n">
        <v>1</v>
      </c>
      <c r="Z3" t="n">
        <v>10</v>
      </c>
      <c r="AA3" t="n">
        <v>405.3143577967171</v>
      </c>
      <c r="AB3" t="n">
        <v>554.568985544943</v>
      </c>
      <c r="AC3" t="n">
        <v>501.6416999069924</v>
      </c>
      <c r="AD3" t="n">
        <v>405314.3577967171</v>
      </c>
      <c r="AE3" t="n">
        <v>554568.985544943</v>
      </c>
      <c r="AF3" t="n">
        <v>5.587105966083465e-06</v>
      </c>
      <c r="AG3" t="n">
        <v>25</v>
      </c>
      <c r="AH3" t="n">
        <v>501641.6999069924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5.3018</v>
      </c>
      <c r="E4" t="n">
        <v>18.86</v>
      </c>
      <c r="F4" t="n">
        <v>11.31</v>
      </c>
      <c r="G4" t="n">
        <v>7.63</v>
      </c>
      <c r="H4" t="n">
        <v>0.1</v>
      </c>
      <c r="I4" t="n">
        <v>89</v>
      </c>
      <c r="J4" t="n">
        <v>275.05</v>
      </c>
      <c r="K4" t="n">
        <v>60.56</v>
      </c>
      <c r="L4" t="n">
        <v>1.5</v>
      </c>
      <c r="M4" t="n">
        <v>87</v>
      </c>
      <c r="N4" t="n">
        <v>73</v>
      </c>
      <c r="O4" t="n">
        <v>34157.42</v>
      </c>
      <c r="P4" t="n">
        <v>183.06</v>
      </c>
      <c r="Q4" t="n">
        <v>2940.57</v>
      </c>
      <c r="R4" t="n">
        <v>115.39</v>
      </c>
      <c r="S4" t="n">
        <v>30.45</v>
      </c>
      <c r="T4" t="n">
        <v>42256.85</v>
      </c>
      <c r="U4" t="n">
        <v>0.26</v>
      </c>
      <c r="V4" t="n">
        <v>0.77</v>
      </c>
      <c r="W4" t="n">
        <v>0.22</v>
      </c>
      <c r="X4" t="n">
        <v>2.59</v>
      </c>
      <c r="Y4" t="n">
        <v>1</v>
      </c>
      <c r="Z4" t="n">
        <v>10</v>
      </c>
      <c r="AA4" t="n">
        <v>347.2034223713975</v>
      </c>
      <c r="AB4" t="n">
        <v>475.0590400224847</v>
      </c>
      <c r="AC4" t="n">
        <v>429.7200719922884</v>
      </c>
      <c r="AD4" t="n">
        <v>347203.4223713975</v>
      </c>
      <c r="AE4" t="n">
        <v>475059.0400224847</v>
      </c>
      <c r="AF4" t="n">
        <v>6.277117696753827e-06</v>
      </c>
      <c r="AG4" t="n">
        <v>22</v>
      </c>
      <c r="AH4" t="n">
        <v>429720.0719922883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5.7278</v>
      </c>
      <c r="E5" t="n">
        <v>17.46</v>
      </c>
      <c r="F5" t="n">
        <v>10.8</v>
      </c>
      <c r="G5" t="n">
        <v>9</v>
      </c>
      <c r="H5" t="n">
        <v>0.11</v>
      </c>
      <c r="I5" t="n">
        <v>72</v>
      </c>
      <c r="J5" t="n">
        <v>275.54</v>
      </c>
      <c r="K5" t="n">
        <v>60.56</v>
      </c>
      <c r="L5" t="n">
        <v>1.75</v>
      </c>
      <c r="M5" t="n">
        <v>70</v>
      </c>
      <c r="N5" t="n">
        <v>73.23</v>
      </c>
      <c r="O5" t="n">
        <v>34217.22</v>
      </c>
      <c r="P5" t="n">
        <v>171.91</v>
      </c>
      <c r="Q5" t="n">
        <v>2940.76</v>
      </c>
      <c r="R5" t="n">
        <v>98.20999999999999</v>
      </c>
      <c r="S5" t="n">
        <v>30.45</v>
      </c>
      <c r="T5" t="n">
        <v>33752.12</v>
      </c>
      <c r="U5" t="n">
        <v>0.31</v>
      </c>
      <c r="V5" t="n">
        <v>0.8</v>
      </c>
      <c r="W5" t="n">
        <v>0.2</v>
      </c>
      <c r="X5" t="n">
        <v>2.08</v>
      </c>
      <c r="Y5" t="n">
        <v>1</v>
      </c>
      <c r="Z5" t="n">
        <v>10</v>
      </c>
      <c r="AA5" t="n">
        <v>321.4227329575035</v>
      </c>
      <c r="AB5" t="n">
        <v>439.7847634026492</v>
      </c>
      <c r="AC5" t="n">
        <v>397.8123228252916</v>
      </c>
      <c r="AD5" t="n">
        <v>321422.7329575035</v>
      </c>
      <c r="AE5" t="n">
        <v>439784.7634026492</v>
      </c>
      <c r="AF5" t="n">
        <v>6.781484541753099e-06</v>
      </c>
      <c r="AG5" t="n">
        <v>21</v>
      </c>
      <c r="AH5" t="n">
        <v>397812.3228252916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6.0734</v>
      </c>
      <c r="E6" t="n">
        <v>16.47</v>
      </c>
      <c r="F6" t="n">
        <v>10.43</v>
      </c>
      <c r="G6" t="n">
        <v>10.43</v>
      </c>
      <c r="H6" t="n">
        <v>0.13</v>
      </c>
      <c r="I6" t="n">
        <v>60</v>
      </c>
      <c r="J6" t="n">
        <v>276.02</v>
      </c>
      <c r="K6" t="n">
        <v>60.56</v>
      </c>
      <c r="L6" t="n">
        <v>2</v>
      </c>
      <c r="M6" t="n">
        <v>58</v>
      </c>
      <c r="N6" t="n">
        <v>73.47</v>
      </c>
      <c r="O6" t="n">
        <v>34277.1</v>
      </c>
      <c r="P6" t="n">
        <v>163.05</v>
      </c>
      <c r="Q6" t="n">
        <v>2940.29</v>
      </c>
      <c r="R6" t="n">
        <v>86.51000000000001</v>
      </c>
      <c r="S6" t="n">
        <v>30.45</v>
      </c>
      <c r="T6" t="n">
        <v>27960.62</v>
      </c>
      <c r="U6" t="n">
        <v>0.35</v>
      </c>
      <c r="V6" t="n">
        <v>0.83</v>
      </c>
      <c r="W6" t="n">
        <v>0.17</v>
      </c>
      <c r="X6" t="n">
        <v>1.71</v>
      </c>
      <c r="Y6" t="n">
        <v>1</v>
      </c>
      <c r="Z6" t="n">
        <v>10</v>
      </c>
      <c r="AA6" t="n">
        <v>300.4392614785014</v>
      </c>
      <c r="AB6" t="n">
        <v>411.0742519996513</v>
      </c>
      <c r="AC6" t="n">
        <v>371.84190233514</v>
      </c>
      <c r="AD6" t="n">
        <v>300439.2614785014</v>
      </c>
      <c r="AE6" t="n">
        <v>411074.2519996513</v>
      </c>
      <c r="AF6" t="n">
        <v>7.190661024456732e-06</v>
      </c>
      <c r="AG6" t="n">
        <v>20</v>
      </c>
      <c r="AH6" t="n">
        <v>371841.90233514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6.3478</v>
      </c>
      <c r="E7" t="n">
        <v>15.75</v>
      </c>
      <c r="F7" t="n">
        <v>10.19</v>
      </c>
      <c r="G7" t="n">
        <v>11.99</v>
      </c>
      <c r="H7" t="n">
        <v>0.14</v>
      </c>
      <c r="I7" t="n">
        <v>51</v>
      </c>
      <c r="J7" t="n">
        <v>276.51</v>
      </c>
      <c r="K7" t="n">
        <v>60.56</v>
      </c>
      <c r="L7" t="n">
        <v>2.25</v>
      </c>
      <c r="M7" t="n">
        <v>49</v>
      </c>
      <c r="N7" t="n">
        <v>73.70999999999999</v>
      </c>
      <c r="O7" t="n">
        <v>34337.08</v>
      </c>
      <c r="P7" t="n">
        <v>156.24</v>
      </c>
      <c r="Q7" t="n">
        <v>2940.63</v>
      </c>
      <c r="R7" t="n">
        <v>78.52</v>
      </c>
      <c r="S7" t="n">
        <v>30.45</v>
      </c>
      <c r="T7" t="n">
        <v>24009.19</v>
      </c>
      <c r="U7" t="n">
        <v>0.39</v>
      </c>
      <c r="V7" t="n">
        <v>0.85</v>
      </c>
      <c r="W7" t="n">
        <v>0.16</v>
      </c>
      <c r="X7" t="n">
        <v>1.47</v>
      </c>
      <c r="Y7" t="n">
        <v>1</v>
      </c>
      <c r="Z7" t="n">
        <v>10</v>
      </c>
      <c r="AA7" t="n">
        <v>282.7995472385451</v>
      </c>
      <c r="AB7" t="n">
        <v>386.9388167672741</v>
      </c>
      <c r="AC7" t="n">
        <v>350.0099191670449</v>
      </c>
      <c r="AD7" t="n">
        <v>282799.5472385451</v>
      </c>
      <c r="AE7" t="n">
        <v>386938.8167672742</v>
      </c>
      <c r="AF7" t="n">
        <v>7.515539574381144e-06</v>
      </c>
      <c r="AG7" t="n">
        <v>19</v>
      </c>
      <c r="AH7" t="n">
        <v>350009.9191670449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6.5996</v>
      </c>
      <c r="E8" t="n">
        <v>15.15</v>
      </c>
      <c r="F8" t="n">
        <v>9.949999999999999</v>
      </c>
      <c r="G8" t="n">
        <v>13.57</v>
      </c>
      <c r="H8" t="n">
        <v>0.16</v>
      </c>
      <c r="I8" t="n">
        <v>44</v>
      </c>
      <c r="J8" t="n">
        <v>277</v>
      </c>
      <c r="K8" t="n">
        <v>60.56</v>
      </c>
      <c r="L8" t="n">
        <v>2.5</v>
      </c>
      <c r="M8" t="n">
        <v>42</v>
      </c>
      <c r="N8" t="n">
        <v>73.94</v>
      </c>
      <c r="O8" t="n">
        <v>34397.15</v>
      </c>
      <c r="P8" t="n">
        <v>149.56</v>
      </c>
      <c r="Q8" t="n">
        <v>2940.39</v>
      </c>
      <c r="R8" t="n">
        <v>70.77</v>
      </c>
      <c r="S8" t="n">
        <v>30.45</v>
      </c>
      <c r="T8" t="n">
        <v>20170.1</v>
      </c>
      <c r="U8" t="n">
        <v>0.43</v>
      </c>
      <c r="V8" t="n">
        <v>0.87</v>
      </c>
      <c r="W8" t="n">
        <v>0.15</v>
      </c>
      <c r="X8" t="n">
        <v>1.23</v>
      </c>
      <c r="Y8" t="n">
        <v>1</v>
      </c>
      <c r="Z8" t="n">
        <v>10</v>
      </c>
      <c r="AA8" t="n">
        <v>266.121085969509</v>
      </c>
      <c r="AB8" t="n">
        <v>364.1186102571981</v>
      </c>
      <c r="AC8" t="n">
        <v>329.3676411379295</v>
      </c>
      <c r="AD8" t="n">
        <v>266121.085969509</v>
      </c>
      <c r="AE8" t="n">
        <v>364118.6102571981</v>
      </c>
      <c r="AF8" t="n">
        <v>7.813660634406534e-06</v>
      </c>
      <c r="AG8" t="n">
        <v>18</v>
      </c>
      <c r="AH8" t="n">
        <v>329367.6411379295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6.7864</v>
      </c>
      <c r="E9" t="n">
        <v>14.74</v>
      </c>
      <c r="F9" t="n">
        <v>9.800000000000001</v>
      </c>
      <c r="G9" t="n">
        <v>15.07</v>
      </c>
      <c r="H9" t="n">
        <v>0.18</v>
      </c>
      <c r="I9" t="n">
        <v>39</v>
      </c>
      <c r="J9" t="n">
        <v>277.48</v>
      </c>
      <c r="K9" t="n">
        <v>60.56</v>
      </c>
      <c r="L9" t="n">
        <v>2.75</v>
      </c>
      <c r="M9" t="n">
        <v>37</v>
      </c>
      <c r="N9" t="n">
        <v>74.18000000000001</v>
      </c>
      <c r="O9" t="n">
        <v>34457.31</v>
      </c>
      <c r="P9" t="n">
        <v>144.18</v>
      </c>
      <c r="Q9" t="n">
        <v>2940.13</v>
      </c>
      <c r="R9" t="n">
        <v>65.78</v>
      </c>
      <c r="S9" t="n">
        <v>30.45</v>
      </c>
      <c r="T9" t="n">
        <v>17698.41</v>
      </c>
      <c r="U9" t="n">
        <v>0.46</v>
      </c>
      <c r="V9" t="n">
        <v>0.88</v>
      </c>
      <c r="W9" t="n">
        <v>0.14</v>
      </c>
      <c r="X9" t="n">
        <v>1.08</v>
      </c>
      <c r="Y9" t="n">
        <v>1</v>
      </c>
      <c r="Z9" t="n">
        <v>10</v>
      </c>
      <c r="AA9" t="n">
        <v>261.464986347635</v>
      </c>
      <c r="AB9" t="n">
        <v>357.7479293419319</v>
      </c>
      <c r="AC9" t="n">
        <v>323.6049690679095</v>
      </c>
      <c r="AD9" t="n">
        <v>261464.986347635</v>
      </c>
      <c r="AE9" t="n">
        <v>357747.9293419319</v>
      </c>
      <c r="AF9" t="n">
        <v>8.034824311978984e-06</v>
      </c>
      <c r="AG9" t="n">
        <v>18</v>
      </c>
      <c r="AH9" t="n">
        <v>323604.9690679095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6.9428</v>
      </c>
      <c r="E10" t="n">
        <v>14.4</v>
      </c>
      <c r="F10" t="n">
        <v>9.67</v>
      </c>
      <c r="G10" t="n">
        <v>16.58</v>
      </c>
      <c r="H10" t="n">
        <v>0.19</v>
      </c>
      <c r="I10" t="n">
        <v>35</v>
      </c>
      <c r="J10" t="n">
        <v>277.97</v>
      </c>
      <c r="K10" t="n">
        <v>60.56</v>
      </c>
      <c r="L10" t="n">
        <v>3</v>
      </c>
      <c r="M10" t="n">
        <v>33</v>
      </c>
      <c r="N10" t="n">
        <v>74.42</v>
      </c>
      <c r="O10" t="n">
        <v>34517.57</v>
      </c>
      <c r="P10" t="n">
        <v>139.26</v>
      </c>
      <c r="Q10" t="n">
        <v>2940.05</v>
      </c>
      <c r="R10" t="n">
        <v>61.7</v>
      </c>
      <c r="S10" t="n">
        <v>30.45</v>
      </c>
      <c r="T10" t="n">
        <v>15677.64</v>
      </c>
      <c r="U10" t="n">
        <v>0.49</v>
      </c>
      <c r="V10" t="n">
        <v>0.9</v>
      </c>
      <c r="W10" t="n">
        <v>0.14</v>
      </c>
      <c r="X10" t="n">
        <v>0.95</v>
      </c>
      <c r="Y10" t="n">
        <v>1</v>
      </c>
      <c r="Z10" t="n">
        <v>10</v>
      </c>
      <c r="AA10" t="n">
        <v>247.5309460802453</v>
      </c>
      <c r="AB10" t="n">
        <v>338.6827607214584</v>
      </c>
      <c r="AC10" t="n">
        <v>306.3593533825433</v>
      </c>
      <c r="AD10" t="n">
        <v>247530.9460802453</v>
      </c>
      <c r="AE10" t="n">
        <v>338682.7607214584</v>
      </c>
      <c r="AF10" t="n">
        <v>8.219995613758058e-06</v>
      </c>
      <c r="AG10" t="n">
        <v>17</v>
      </c>
      <c r="AH10" t="n">
        <v>306359.3533825433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7.1113</v>
      </c>
      <c r="E11" t="n">
        <v>14.06</v>
      </c>
      <c r="F11" t="n">
        <v>9.539999999999999</v>
      </c>
      <c r="G11" t="n">
        <v>18.47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133.86</v>
      </c>
      <c r="Q11" t="n">
        <v>2940.3</v>
      </c>
      <c r="R11" t="n">
        <v>57.17</v>
      </c>
      <c r="S11" t="n">
        <v>30.45</v>
      </c>
      <c r="T11" t="n">
        <v>13435.83</v>
      </c>
      <c r="U11" t="n">
        <v>0.53</v>
      </c>
      <c r="V11" t="n">
        <v>0.91</v>
      </c>
      <c r="W11" t="n">
        <v>0.13</v>
      </c>
      <c r="X11" t="n">
        <v>0.82</v>
      </c>
      <c r="Y11" t="n">
        <v>1</v>
      </c>
      <c r="Z11" t="n">
        <v>10</v>
      </c>
      <c r="AA11" t="n">
        <v>243.5530880605319</v>
      </c>
      <c r="AB11" t="n">
        <v>333.2400798881789</v>
      </c>
      <c r="AC11" t="n">
        <v>301.4361143691399</v>
      </c>
      <c r="AD11" t="n">
        <v>243553.0880605319</v>
      </c>
      <c r="AE11" t="n">
        <v>333240.0798881789</v>
      </c>
      <c r="AF11" t="n">
        <v>8.419492828270681e-06</v>
      </c>
      <c r="AG11" t="n">
        <v>17</v>
      </c>
      <c r="AH11" t="n">
        <v>301436.1143691399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7.3278</v>
      </c>
      <c r="E12" t="n">
        <v>13.65</v>
      </c>
      <c r="F12" t="n">
        <v>9.34</v>
      </c>
      <c r="G12" t="n">
        <v>20.75</v>
      </c>
      <c r="H12" t="n">
        <v>0.22</v>
      </c>
      <c r="I12" t="n">
        <v>27</v>
      </c>
      <c r="J12" t="n">
        <v>278.95</v>
      </c>
      <c r="K12" t="n">
        <v>60.56</v>
      </c>
      <c r="L12" t="n">
        <v>3.5</v>
      </c>
      <c r="M12" t="n">
        <v>25</v>
      </c>
      <c r="N12" t="n">
        <v>74.90000000000001</v>
      </c>
      <c r="O12" t="n">
        <v>34638.36</v>
      </c>
      <c r="P12" t="n">
        <v>126.31</v>
      </c>
      <c r="Q12" t="n">
        <v>2940.21</v>
      </c>
      <c r="R12" t="n">
        <v>50.53</v>
      </c>
      <c r="S12" t="n">
        <v>30.45</v>
      </c>
      <c r="T12" t="n">
        <v>10135.46</v>
      </c>
      <c r="U12" t="n">
        <v>0.6</v>
      </c>
      <c r="V12" t="n">
        <v>0.93</v>
      </c>
      <c r="W12" t="n">
        <v>0.12</v>
      </c>
      <c r="X12" t="n">
        <v>0.61</v>
      </c>
      <c r="Y12" t="n">
        <v>1</v>
      </c>
      <c r="Z12" t="n">
        <v>10</v>
      </c>
      <c r="AA12" t="n">
        <v>228.3503581660217</v>
      </c>
      <c r="AB12" t="n">
        <v>312.439034149413</v>
      </c>
      <c r="AC12" t="n">
        <v>282.620291241224</v>
      </c>
      <c r="AD12" t="n">
        <v>228350.3581660218</v>
      </c>
      <c r="AE12" t="n">
        <v>312439.034149413</v>
      </c>
      <c r="AF12" t="n">
        <v>8.675820109825473e-06</v>
      </c>
      <c r="AG12" t="n">
        <v>16</v>
      </c>
      <c r="AH12" t="n">
        <v>282620.291241224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7.2039</v>
      </c>
      <c r="E13" t="n">
        <v>13.88</v>
      </c>
      <c r="F13" t="n">
        <v>9.619999999999999</v>
      </c>
      <c r="G13" t="n">
        <v>22.21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129.17</v>
      </c>
      <c r="Q13" t="n">
        <v>2940.18</v>
      </c>
      <c r="R13" t="n">
        <v>61.17</v>
      </c>
      <c r="S13" t="n">
        <v>30.45</v>
      </c>
      <c r="T13" t="n">
        <v>15458.7</v>
      </c>
      <c r="U13" t="n">
        <v>0.5</v>
      </c>
      <c r="V13" t="n">
        <v>0.9</v>
      </c>
      <c r="W13" t="n">
        <v>0.11</v>
      </c>
      <c r="X13" t="n">
        <v>0.9</v>
      </c>
      <c r="Y13" t="n">
        <v>1</v>
      </c>
      <c r="Z13" t="n">
        <v>10</v>
      </c>
      <c r="AA13" t="n">
        <v>241.2745221470612</v>
      </c>
      <c r="AB13" t="n">
        <v>330.1224454821362</v>
      </c>
      <c r="AC13" t="n">
        <v>298.6160226151815</v>
      </c>
      <c r="AD13" t="n">
        <v>241274.5221470612</v>
      </c>
      <c r="AE13" t="n">
        <v>330122.4454821362</v>
      </c>
      <c r="AF13" t="n">
        <v>8.529127499272869e-06</v>
      </c>
      <c r="AG13" t="n">
        <v>17</v>
      </c>
      <c r="AH13" t="n">
        <v>298616.0226151815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7.423</v>
      </c>
      <c r="E14" t="n">
        <v>13.47</v>
      </c>
      <c r="F14" t="n">
        <v>9.369999999999999</v>
      </c>
      <c r="G14" t="n">
        <v>24.44</v>
      </c>
      <c r="H14" t="n">
        <v>0.25</v>
      </c>
      <c r="I14" t="n">
        <v>23</v>
      </c>
      <c r="J14" t="n">
        <v>279.94</v>
      </c>
      <c r="K14" t="n">
        <v>60.56</v>
      </c>
      <c r="L14" t="n">
        <v>4</v>
      </c>
      <c r="M14" t="n">
        <v>12</v>
      </c>
      <c r="N14" t="n">
        <v>75.38</v>
      </c>
      <c r="O14" t="n">
        <v>34759.54</v>
      </c>
      <c r="P14" t="n">
        <v>120.95</v>
      </c>
      <c r="Q14" t="n">
        <v>2940.13</v>
      </c>
      <c r="R14" t="n">
        <v>51.36</v>
      </c>
      <c r="S14" t="n">
        <v>30.45</v>
      </c>
      <c r="T14" t="n">
        <v>10571.44</v>
      </c>
      <c r="U14" t="n">
        <v>0.59</v>
      </c>
      <c r="V14" t="n">
        <v>0.92</v>
      </c>
      <c r="W14" t="n">
        <v>0.13</v>
      </c>
      <c r="X14" t="n">
        <v>0.65</v>
      </c>
      <c r="Y14" t="n">
        <v>1</v>
      </c>
      <c r="Z14" t="n">
        <v>10</v>
      </c>
      <c r="AA14" t="n">
        <v>225.8312569183651</v>
      </c>
      <c r="AB14" t="n">
        <v>308.9922886874674</v>
      </c>
      <c r="AC14" t="n">
        <v>279.5024983286278</v>
      </c>
      <c r="AD14" t="n">
        <v>225831.2569183651</v>
      </c>
      <c r="AE14" t="n">
        <v>308992.2886874673</v>
      </c>
      <c r="AF14" t="n">
        <v>8.788533076125779e-06</v>
      </c>
      <c r="AG14" t="n">
        <v>16</v>
      </c>
      <c r="AH14" t="n">
        <v>279502.4983286278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7.4076</v>
      </c>
      <c r="E15" t="n">
        <v>13.5</v>
      </c>
      <c r="F15" t="n">
        <v>9.4</v>
      </c>
      <c r="G15" t="n">
        <v>24.52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</v>
      </c>
      <c r="N15" t="n">
        <v>75.62</v>
      </c>
      <c r="O15" t="n">
        <v>34820.27</v>
      </c>
      <c r="P15" t="n">
        <v>120</v>
      </c>
      <c r="Q15" t="n">
        <v>2940.09</v>
      </c>
      <c r="R15" t="n">
        <v>51.82</v>
      </c>
      <c r="S15" t="n">
        <v>30.45</v>
      </c>
      <c r="T15" t="n">
        <v>10800.48</v>
      </c>
      <c r="U15" t="n">
        <v>0.59</v>
      </c>
      <c r="V15" t="n">
        <v>0.92</v>
      </c>
      <c r="W15" t="n">
        <v>0.15</v>
      </c>
      <c r="X15" t="n">
        <v>0.68</v>
      </c>
      <c r="Y15" t="n">
        <v>1</v>
      </c>
      <c r="Z15" t="n">
        <v>10</v>
      </c>
      <c r="AA15" t="n">
        <v>225.7320701134999</v>
      </c>
      <c r="AB15" t="n">
        <v>308.8565769252379</v>
      </c>
      <c r="AC15" t="n">
        <v>279.3797387065128</v>
      </c>
      <c r="AD15" t="n">
        <v>225732.0701134999</v>
      </c>
      <c r="AE15" t="n">
        <v>308856.5769252379</v>
      </c>
      <c r="AF15" t="n">
        <v>8.770300096283085e-06</v>
      </c>
      <c r="AG15" t="n">
        <v>16</v>
      </c>
      <c r="AH15" t="n">
        <v>279379.7387065128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7.4571</v>
      </c>
      <c r="E16" t="n">
        <v>13.41</v>
      </c>
      <c r="F16" t="n">
        <v>9.359999999999999</v>
      </c>
      <c r="G16" t="n">
        <v>25.53</v>
      </c>
      <c r="H16" t="n">
        <v>0.29</v>
      </c>
      <c r="I16" t="n">
        <v>22</v>
      </c>
      <c r="J16" t="n">
        <v>280.92</v>
      </c>
      <c r="K16" t="n">
        <v>60.56</v>
      </c>
      <c r="L16" t="n">
        <v>4.5</v>
      </c>
      <c r="M16" t="n">
        <v>0</v>
      </c>
      <c r="N16" t="n">
        <v>75.87</v>
      </c>
      <c r="O16" t="n">
        <v>34881.09</v>
      </c>
      <c r="P16" t="n">
        <v>119.35</v>
      </c>
      <c r="Q16" t="n">
        <v>2939.96</v>
      </c>
      <c r="R16" t="n">
        <v>50.55</v>
      </c>
      <c r="S16" t="n">
        <v>30.45</v>
      </c>
      <c r="T16" t="n">
        <v>10169.59</v>
      </c>
      <c r="U16" t="n">
        <v>0.6</v>
      </c>
      <c r="V16" t="n">
        <v>0.93</v>
      </c>
      <c r="W16" t="n">
        <v>0.14</v>
      </c>
      <c r="X16" t="n">
        <v>0.64</v>
      </c>
      <c r="Y16" t="n">
        <v>1</v>
      </c>
      <c r="Z16" t="n">
        <v>10</v>
      </c>
      <c r="AA16" t="n">
        <v>224.9945397069116</v>
      </c>
      <c r="AB16" t="n">
        <v>307.8474552853991</v>
      </c>
      <c r="AC16" t="n">
        <v>278.4669262196688</v>
      </c>
      <c r="AD16" t="n">
        <v>224994.5397069116</v>
      </c>
      <c r="AE16" t="n">
        <v>307847.4552853991</v>
      </c>
      <c r="AF16" t="n">
        <v>8.828906102920323e-06</v>
      </c>
      <c r="AG16" t="n">
        <v>16</v>
      </c>
      <c r="AH16" t="n">
        <v>278466.9262196688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6.3623</v>
      </c>
      <c r="E2" t="n">
        <v>15.72</v>
      </c>
      <c r="F2" t="n">
        <v>12.27</v>
      </c>
      <c r="G2" t="n">
        <v>6.19</v>
      </c>
      <c r="H2" t="n">
        <v>0.28</v>
      </c>
      <c r="I2" t="n">
        <v>119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64.15000000000001</v>
      </c>
      <c r="Q2" t="n">
        <v>2940.97</v>
      </c>
      <c r="R2" t="n">
        <v>141.08</v>
      </c>
      <c r="S2" t="n">
        <v>30.45</v>
      </c>
      <c r="T2" t="n">
        <v>54951.22</v>
      </c>
      <c r="U2" t="n">
        <v>0.22</v>
      </c>
      <c r="V2" t="n">
        <v>0.71</v>
      </c>
      <c r="W2" t="n">
        <v>0.43</v>
      </c>
      <c r="X2" t="n">
        <v>3.55</v>
      </c>
      <c r="Y2" t="n">
        <v>1</v>
      </c>
      <c r="Z2" t="n">
        <v>10</v>
      </c>
      <c r="AA2" t="n">
        <v>221.5539935375606</v>
      </c>
      <c r="AB2" t="n">
        <v>303.139948230311</v>
      </c>
      <c r="AC2" t="n">
        <v>274.2086970308891</v>
      </c>
      <c r="AD2" t="n">
        <v>221553.9935375606</v>
      </c>
      <c r="AE2" t="n">
        <v>303139.948230311</v>
      </c>
      <c r="AF2" t="n">
        <v>1.509197893580545e-05</v>
      </c>
      <c r="AG2" t="n">
        <v>19</v>
      </c>
      <c r="AH2" t="n">
        <v>274208.6970308892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5.8067</v>
      </c>
      <c r="E2" t="n">
        <v>17.22</v>
      </c>
      <c r="F2" t="n">
        <v>11.56</v>
      </c>
      <c r="G2" t="n">
        <v>7.15</v>
      </c>
      <c r="H2" t="n">
        <v>0.11</v>
      </c>
      <c r="I2" t="n">
        <v>97</v>
      </c>
      <c r="J2" t="n">
        <v>167.88</v>
      </c>
      <c r="K2" t="n">
        <v>51.39</v>
      </c>
      <c r="L2" t="n">
        <v>1</v>
      </c>
      <c r="M2" t="n">
        <v>95</v>
      </c>
      <c r="N2" t="n">
        <v>30.49</v>
      </c>
      <c r="O2" t="n">
        <v>20939.59</v>
      </c>
      <c r="P2" t="n">
        <v>132.3</v>
      </c>
      <c r="Q2" t="n">
        <v>2941.1</v>
      </c>
      <c r="R2" t="n">
        <v>123.53</v>
      </c>
      <c r="S2" t="n">
        <v>30.45</v>
      </c>
      <c r="T2" t="n">
        <v>46284.04</v>
      </c>
      <c r="U2" t="n">
        <v>0.25</v>
      </c>
      <c r="V2" t="n">
        <v>0.75</v>
      </c>
      <c r="W2" t="n">
        <v>0.23</v>
      </c>
      <c r="X2" t="n">
        <v>2.84</v>
      </c>
      <c r="Y2" t="n">
        <v>1</v>
      </c>
      <c r="Z2" t="n">
        <v>10</v>
      </c>
      <c r="AA2" t="n">
        <v>283.6444857572648</v>
      </c>
      <c r="AB2" t="n">
        <v>388.0948989246431</v>
      </c>
      <c r="AC2" t="n">
        <v>351.0556664658861</v>
      </c>
      <c r="AD2" t="n">
        <v>283644.4857572648</v>
      </c>
      <c r="AE2" t="n">
        <v>388094.8989246431</v>
      </c>
      <c r="AF2" t="n">
        <v>8.407751023678374e-06</v>
      </c>
      <c r="AG2" t="n">
        <v>20</v>
      </c>
      <c r="AH2" t="n">
        <v>351055.6664658861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6.4844</v>
      </c>
      <c r="E3" t="n">
        <v>15.42</v>
      </c>
      <c r="F3" t="n">
        <v>10.71</v>
      </c>
      <c r="G3" t="n">
        <v>9.31</v>
      </c>
      <c r="H3" t="n">
        <v>0.13</v>
      </c>
      <c r="I3" t="n">
        <v>69</v>
      </c>
      <c r="J3" t="n">
        <v>168.25</v>
      </c>
      <c r="K3" t="n">
        <v>51.39</v>
      </c>
      <c r="L3" t="n">
        <v>1.25</v>
      </c>
      <c r="M3" t="n">
        <v>67</v>
      </c>
      <c r="N3" t="n">
        <v>30.6</v>
      </c>
      <c r="O3" t="n">
        <v>20984.25</v>
      </c>
      <c r="P3" t="n">
        <v>117.15</v>
      </c>
      <c r="Q3" t="n">
        <v>2940.81</v>
      </c>
      <c r="R3" t="n">
        <v>95.55</v>
      </c>
      <c r="S3" t="n">
        <v>30.45</v>
      </c>
      <c r="T3" t="n">
        <v>32434.2</v>
      </c>
      <c r="U3" t="n">
        <v>0.32</v>
      </c>
      <c r="V3" t="n">
        <v>0.8100000000000001</v>
      </c>
      <c r="W3" t="n">
        <v>0.19</v>
      </c>
      <c r="X3" t="n">
        <v>1.99</v>
      </c>
      <c r="Y3" t="n">
        <v>1</v>
      </c>
      <c r="Z3" t="n">
        <v>10</v>
      </c>
      <c r="AA3" t="n">
        <v>247.2526498481246</v>
      </c>
      <c r="AB3" t="n">
        <v>338.3019835391077</v>
      </c>
      <c r="AC3" t="n">
        <v>306.014917040052</v>
      </c>
      <c r="AD3" t="n">
        <v>247252.6498481246</v>
      </c>
      <c r="AE3" t="n">
        <v>338301.9835391077</v>
      </c>
      <c r="AF3" t="n">
        <v>9.389019707913281e-06</v>
      </c>
      <c r="AG3" t="n">
        <v>18</v>
      </c>
      <c r="AH3" t="n">
        <v>306014.917040052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6.9759</v>
      </c>
      <c r="E4" t="n">
        <v>14.34</v>
      </c>
      <c r="F4" t="n">
        <v>10.2</v>
      </c>
      <c r="G4" t="n">
        <v>11.77</v>
      </c>
      <c r="H4" t="n">
        <v>0.16</v>
      </c>
      <c r="I4" t="n">
        <v>52</v>
      </c>
      <c r="J4" t="n">
        <v>168.61</v>
      </c>
      <c r="K4" t="n">
        <v>51.39</v>
      </c>
      <c r="L4" t="n">
        <v>1.5</v>
      </c>
      <c r="M4" t="n">
        <v>50</v>
      </c>
      <c r="N4" t="n">
        <v>30.71</v>
      </c>
      <c r="O4" t="n">
        <v>21028.94</v>
      </c>
      <c r="P4" t="n">
        <v>105.92</v>
      </c>
      <c r="Q4" t="n">
        <v>2940.06</v>
      </c>
      <c r="R4" t="n">
        <v>78.92</v>
      </c>
      <c r="S4" t="n">
        <v>30.45</v>
      </c>
      <c r="T4" t="n">
        <v>24202.92</v>
      </c>
      <c r="U4" t="n">
        <v>0.39</v>
      </c>
      <c r="V4" t="n">
        <v>0.85</v>
      </c>
      <c r="W4" t="n">
        <v>0.16</v>
      </c>
      <c r="X4" t="n">
        <v>1.48</v>
      </c>
      <c r="Y4" t="n">
        <v>1</v>
      </c>
      <c r="Z4" t="n">
        <v>10</v>
      </c>
      <c r="AA4" t="n">
        <v>227.4747480350493</v>
      </c>
      <c r="AB4" t="n">
        <v>311.2409857390244</v>
      </c>
      <c r="AC4" t="n">
        <v>281.5365828896512</v>
      </c>
      <c r="AD4" t="n">
        <v>227474.7480350493</v>
      </c>
      <c r="AE4" t="n">
        <v>311240.9857390244</v>
      </c>
      <c r="AF4" t="n">
        <v>1.010068203387087e-05</v>
      </c>
      <c r="AG4" t="n">
        <v>17</v>
      </c>
      <c r="AH4" t="n">
        <v>281536.5828896512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7.3365</v>
      </c>
      <c r="E5" t="n">
        <v>13.63</v>
      </c>
      <c r="F5" t="n">
        <v>9.869999999999999</v>
      </c>
      <c r="G5" t="n">
        <v>14.44</v>
      </c>
      <c r="H5" t="n">
        <v>0.18</v>
      </c>
      <c r="I5" t="n">
        <v>41</v>
      </c>
      <c r="J5" t="n">
        <v>168.97</v>
      </c>
      <c r="K5" t="n">
        <v>51.39</v>
      </c>
      <c r="L5" t="n">
        <v>1.75</v>
      </c>
      <c r="M5" t="n">
        <v>36</v>
      </c>
      <c r="N5" t="n">
        <v>30.83</v>
      </c>
      <c r="O5" t="n">
        <v>21073.68</v>
      </c>
      <c r="P5" t="n">
        <v>96.01000000000001</v>
      </c>
      <c r="Q5" t="n">
        <v>2940.43</v>
      </c>
      <c r="R5" t="n">
        <v>67.86</v>
      </c>
      <c r="S5" t="n">
        <v>30.45</v>
      </c>
      <c r="T5" t="n">
        <v>18732.46</v>
      </c>
      <c r="U5" t="n">
        <v>0.45</v>
      </c>
      <c r="V5" t="n">
        <v>0.88</v>
      </c>
      <c r="W5" t="n">
        <v>0.15</v>
      </c>
      <c r="X5" t="n">
        <v>1.15</v>
      </c>
      <c r="Y5" t="n">
        <v>1</v>
      </c>
      <c r="Z5" t="n">
        <v>10</v>
      </c>
      <c r="AA5" t="n">
        <v>210.7455446613064</v>
      </c>
      <c r="AB5" t="n">
        <v>288.3513516427162</v>
      </c>
      <c r="AC5" t="n">
        <v>260.831503345684</v>
      </c>
      <c r="AD5" t="n">
        <v>210745.5446613064</v>
      </c>
      <c r="AE5" t="n">
        <v>288351.3516427162</v>
      </c>
      <c r="AF5" t="n">
        <v>1.062280906284402e-05</v>
      </c>
      <c r="AG5" t="n">
        <v>16</v>
      </c>
      <c r="AH5" t="n">
        <v>260831.5033456841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7.4869</v>
      </c>
      <c r="E6" t="n">
        <v>13.36</v>
      </c>
      <c r="F6" t="n">
        <v>9.76</v>
      </c>
      <c r="G6" t="n">
        <v>16.27</v>
      </c>
      <c r="H6" t="n">
        <v>0.21</v>
      </c>
      <c r="I6" t="n">
        <v>36</v>
      </c>
      <c r="J6" t="n">
        <v>169.33</v>
      </c>
      <c r="K6" t="n">
        <v>51.39</v>
      </c>
      <c r="L6" t="n">
        <v>2</v>
      </c>
      <c r="M6" t="n">
        <v>4</v>
      </c>
      <c r="N6" t="n">
        <v>30.94</v>
      </c>
      <c r="O6" t="n">
        <v>21118.46</v>
      </c>
      <c r="P6" t="n">
        <v>91.63</v>
      </c>
      <c r="Q6" t="n">
        <v>2940.34</v>
      </c>
      <c r="R6" t="n">
        <v>63.46</v>
      </c>
      <c r="S6" t="n">
        <v>30.45</v>
      </c>
      <c r="T6" t="n">
        <v>16553.84</v>
      </c>
      <c r="U6" t="n">
        <v>0.48</v>
      </c>
      <c r="V6" t="n">
        <v>0.89</v>
      </c>
      <c r="W6" t="n">
        <v>0.17</v>
      </c>
      <c r="X6" t="n">
        <v>1.04</v>
      </c>
      <c r="Y6" t="n">
        <v>1</v>
      </c>
      <c r="Z6" t="n">
        <v>10</v>
      </c>
      <c r="AA6" t="n">
        <v>208.0350727974667</v>
      </c>
      <c r="AB6" t="n">
        <v>284.6427644610333</v>
      </c>
      <c r="AC6" t="n">
        <v>257.476858519585</v>
      </c>
      <c r="AD6" t="n">
        <v>208035.0727974667</v>
      </c>
      <c r="AE6" t="n">
        <v>284642.7644610333</v>
      </c>
      <c r="AF6" t="n">
        <v>1.084057918252667e-05</v>
      </c>
      <c r="AG6" t="n">
        <v>16</v>
      </c>
      <c r="AH6" t="n">
        <v>257476.858519585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7.4808</v>
      </c>
      <c r="E7" t="n">
        <v>13.37</v>
      </c>
      <c r="F7" t="n">
        <v>9.779999999999999</v>
      </c>
      <c r="G7" t="n">
        <v>16.29</v>
      </c>
      <c r="H7" t="n">
        <v>0.24</v>
      </c>
      <c r="I7" t="n">
        <v>36</v>
      </c>
      <c r="J7" t="n">
        <v>169.7</v>
      </c>
      <c r="K7" t="n">
        <v>51.39</v>
      </c>
      <c r="L7" t="n">
        <v>2.25</v>
      </c>
      <c r="M7" t="n">
        <v>0</v>
      </c>
      <c r="N7" t="n">
        <v>31.05</v>
      </c>
      <c r="O7" t="n">
        <v>21163.27</v>
      </c>
      <c r="P7" t="n">
        <v>91.87</v>
      </c>
      <c r="Q7" t="n">
        <v>2940.47</v>
      </c>
      <c r="R7" t="n">
        <v>63.5</v>
      </c>
      <c r="S7" t="n">
        <v>30.45</v>
      </c>
      <c r="T7" t="n">
        <v>16576.67</v>
      </c>
      <c r="U7" t="n">
        <v>0.48</v>
      </c>
      <c r="V7" t="n">
        <v>0.89</v>
      </c>
      <c r="W7" t="n">
        <v>0.18</v>
      </c>
      <c r="X7" t="n">
        <v>1.05</v>
      </c>
      <c r="Y7" t="n">
        <v>1</v>
      </c>
      <c r="Z7" t="n">
        <v>10</v>
      </c>
      <c r="AA7" t="n">
        <v>208.1958898048412</v>
      </c>
      <c r="AB7" t="n">
        <v>284.8628013852688</v>
      </c>
      <c r="AC7" t="n">
        <v>257.6758954285953</v>
      </c>
      <c r="AD7" t="n">
        <v>208195.8898048413</v>
      </c>
      <c r="AE7" t="n">
        <v>284862.8013852688</v>
      </c>
      <c r="AF7" t="n">
        <v>1.083174675081082e-05</v>
      </c>
      <c r="AG7" t="n">
        <v>16</v>
      </c>
      <c r="AH7" t="n">
        <v>257675.8954285952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5.9943</v>
      </c>
      <c r="E2" t="n">
        <v>16.68</v>
      </c>
      <c r="F2" t="n">
        <v>13.13</v>
      </c>
      <c r="G2" t="n">
        <v>5.32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61.1</v>
      </c>
      <c r="Q2" t="n">
        <v>2941.43</v>
      </c>
      <c r="R2" t="n">
        <v>167.79</v>
      </c>
      <c r="S2" t="n">
        <v>30.45</v>
      </c>
      <c r="T2" t="n">
        <v>68159.88</v>
      </c>
      <c r="U2" t="n">
        <v>0.18</v>
      </c>
      <c r="V2" t="n">
        <v>0.66</v>
      </c>
      <c r="W2" t="n">
        <v>0.51</v>
      </c>
      <c r="X2" t="n">
        <v>4.4</v>
      </c>
      <c r="Y2" t="n">
        <v>1</v>
      </c>
      <c r="Z2" t="n">
        <v>10</v>
      </c>
      <c r="AA2" t="n">
        <v>230.6454299680092</v>
      </c>
      <c r="AB2" t="n">
        <v>315.5792526403125</v>
      </c>
      <c r="AC2" t="n">
        <v>285.4608116866775</v>
      </c>
      <c r="AD2" t="n">
        <v>230645.4299680092</v>
      </c>
      <c r="AE2" t="n">
        <v>315579.2526403125</v>
      </c>
      <c r="AF2" t="n">
        <v>1.555825626478895e-05</v>
      </c>
      <c r="AG2" t="n">
        <v>20</v>
      </c>
      <c r="AH2" t="n">
        <v>285460.8116866775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4.547</v>
      </c>
      <c r="E2" t="n">
        <v>21.99</v>
      </c>
      <c r="F2" t="n">
        <v>12.91</v>
      </c>
      <c r="G2" t="n">
        <v>5.53</v>
      </c>
      <c r="H2" t="n">
        <v>0.08</v>
      </c>
      <c r="I2" t="n">
        <v>140</v>
      </c>
      <c r="J2" t="n">
        <v>232.68</v>
      </c>
      <c r="K2" t="n">
        <v>57.72</v>
      </c>
      <c r="L2" t="n">
        <v>1</v>
      </c>
      <c r="M2" t="n">
        <v>138</v>
      </c>
      <c r="N2" t="n">
        <v>53.95</v>
      </c>
      <c r="O2" t="n">
        <v>28931.02</v>
      </c>
      <c r="P2" t="n">
        <v>191.76</v>
      </c>
      <c r="Q2" t="n">
        <v>2942.02</v>
      </c>
      <c r="R2" t="n">
        <v>167.71</v>
      </c>
      <c r="S2" t="n">
        <v>30.45</v>
      </c>
      <c r="T2" t="n">
        <v>68157.69</v>
      </c>
      <c r="U2" t="n">
        <v>0.18</v>
      </c>
      <c r="V2" t="n">
        <v>0.67</v>
      </c>
      <c r="W2" t="n">
        <v>0.3</v>
      </c>
      <c r="X2" t="n">
        <v>4.18</v>
      </c>
      <c r="Y2" t="n">
        <v>1</v>
      </c>
      <c r="Z2" t="n">
        <v>10</v>
      </c>
      <c r="AA2" t="n">
        <v>414.0700780281189</v>
      </c>
      <c r="AB2" t="n">
        <v>566.5489482406615</v>
      </c>
      <c r="AC2" t="n">
        <v>512.4783117770149</v>
      </c>
      <c r="AD2" t="n">
        <v>414070.0780281189</v>
      </c>
      <c r="AE2" t="n">
        <v>566548.9482406615</v>
      </c>
      <c r="AF2" t="n">
        <v>5.728831893857739e-06</v>
      </c>
      <c r="AG2" t="n">
        <v>26</v>
      </c>
      <c r="AH2" t="n">
        <v>512478.311777015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5.3068</v>
      </c>
      <c r="E3" t="n">
        <v>18.84</v>
      </c>
      <c r="F3" t="n">
        <v>11.62</v>
      </c>
      <c r="G3" t="n">
        <v>7.05</v>
      </c>
      <c r="H3" t="n">
        <v>0.1</v>
      </c>
      <c r="I3" t="n">
        <v>99</v>
      </c>
      <c r="J3" t="n">
        <v>233.1</v>
      </c>
      <c r="K3" t="n">
        <v>57.72</v>
      </c>
      <c r="L3" t="n">
        <v>1.25</v>
      </c>
      <c r="M3" t="n">
        <v>97</v>
      </c>
      <c r="N3" t="n">
        <v>54.13</v>
      </c>
      <c r="O3" t="n">
        <v>28983.75</v>
      </c>
      <c r="P3" t="n">
        <v>168.9</v>
      </c>
      <c r="Q3" t="n">
        <v>2941.03</v>
      </c>
      <c r="R3" t="n">
        <v>125.43</v>
      </c>
      <c r="S3" t="n">
        <v>30.45</v>
      </c>
      <c r="T3" t="n">
        <v>47223.05</v>
      </c>
      <c r="U3" t="n">
        <v>0.24</v>
      </c>
      <c r="V3" t="n">
        <v>0.75</v>
      </c>
      <c r="W3" t="n">
        <v>0.24</v>
      </c>
      <c r="X3" t="n">
        <v>2.9</v>
      </c>
      <c r="Y3" t="n">
        <v>1</v>
      </c>
      <c r="Z3" t="n">
        <v>10</v>
      </c>
      <c r="AA3" t="n">
        <v>337.3036834774697</v>
      </c>
      <c r="AB3" t="n">
        <v>461.5137805221568</v>
      </c>
      <c r="AC3" t="n">
        <v>417.4675530477805</v>
      </c>
      <c r="AD3" t="n">
        <v>337303.6834774697</v>
      </c>
      <c r="AE3" t="n">
        <v>461513.7805221568</v>
      </c>
      <c r="AF3" t="n">
        <v>6.686115041637179e-06</v>
      </c>
      <c r="AG3" t="n">
        <v>22</v>
      </c>
      <c r="AH3" t="n">
        <v>417467.5530477805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5.847</v>
      </c>
      <c r="E4" t="n">
        <v>17.1</v>
      </c>
      <c r="F4" t="n">
        <v>10.93</v>
      </c>
      <c r="G4" t="n">
        <v>8.630000000000001</v>
      </c>
      <c r="H4" t="n">
        <v>0.11</v>
      </c>
      <c r="I4" t="n">
        <v>76</v>
      </c>
      <c r="J4" t="n">
        <v>233.53</v>
      </c>
      <c r="K4" t="n">
        <v>57.72</v>
      </c>
      <c r="L4" t="n">
        <v>1.5</v>
      </c>
      <c r="M4" t="n">
        <v>74</v>
      </c>
      <c r="N4" t="n">
        <v>54.31</v>
      </c>
      <c r="O4" t="n">
        <v>29036.54</v>
      </c>
      <c r="P4" t="n">
        <v>155.24</v>
      </c>
      <c r="Q4" t="n">
        <v>2941.04</v>
      </c>
      <c r="R4" t="n">
        <v>103.01</v>
      </c>
      <c r="S4" t="n">
        <v>30.45</v>
      </c>
      <c r="T4" t="n">
        <v>36128.02</v>
      </c>
      <c r="U4" t="n">
        <v>0.3</v>
      </c>
      <c r="V4" t="n">
        <v>0.79</v>
      </c>
      <c r="W4" t="n">
        <v>0.2</v>
      </c>
      <c r="X4" t="n">
        <v>2.21</v>
      </c>
      <c r="Y4" t="n">
        <v>1</v>
      </c>
      <c r="Z4" t="n">
        <v>10</v>
      </c>
      <c r="AA4" t="n">
        <v>298.7508795248221</v>
      </c>
      <c r="AB4" t="n">
        <v>408.7641333244726</v>
      </c>
      <c r="AC4" t="n">
        <v>369.7522581440484</v>
      </c>
      <c r="AD4" t="n">
        <v>298750.8795248221</v>
      </c>
      <c r="AE4" t="n">
        <v>408764.1333244726</v>
      </c>
      <c r="AF4" t="n">
        <v>7.366720933227667e-06</v>
      </c>
      <c r="AG4" t="n">
        <v>20</v>
      </c>
      <c r="AH4" t="n">
        <v>369752.2581440485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6.2671</v>
      </c>
      <c r="E5" t="n">
        <v>15.96</v>
      </c>
      <c r="F5" t="n">
        <v>10.47</v>
      </c>
      <c r="G5" t="n">
        <v>10.3</v>
      </c>
      <c r="H5" t="n">
        <v>0.13</v>
      </c>
      <c r="I5" t="n">
        <v>61</v>
      </c>
      <c r="J5" t="n">
        <v>233.96</v>
      </c>
      <c r="K5" t="n">
        <v>57.72</v>
      </c>
      <c r="L5" t="n">
        <v>1.75</v>
      </c>
      <c r="M5" t="n">
        <v>59</v>
      </c>
      <c r="N5" t="n">
        <v>54.49</v>
      </c>
      <c r="O5" t="n">
        <v>29089.39</v>
      </c>
      <c r="P5" t="n">
        <v>145.07</v>
      </c>
      <c r="Q5" t="n">
        <v>2940.99</v>
      </c>
      <c r="R5" t="n">
        <v>87.42</v>
      </c>
      <c r="S5" t="n">
        <v>30.45</v>
      </c>
      <c r="T5" t="n">
        <v>28412.32</v>
      </c>
      <c r="U5" t="n">
        <v>0.35</v>
      </c>
      <c r="V5" t="n">
        <v>0.83</v>
      </c>
      <c r="W5" t="n">
        <v>0.18</v>
      </c>
      <c r="X5" t="n">
        <v>1.75</v>
      </c>
      <c r="Y5" t="n">
        <v>1</v>
      </c>
      <c r="Z5" t="n">
        <v>10</v>
      </c>
      <c r="AA5" t="n">
        <v>276.9257208720318</v>
      </c>
      <c r="AB5" t="n">
        <v>378.9019883976802</v>
      </c>
      <c r="AC5" t="n">
        <v>342.7401144172856</v>
      </c>
      <c r="AD5" t="n">
        <v>276925.7208720318</v>
      </c>
      <c r="AE5" t="n">
        <v>378901.9883976802</v>
      </c>
      <c r="AF5" t="n">
        <v>7.896011075873287e-06</v>
      </c>
      <c r="AG5" t="n">
        <v>19</v>
      </c>
      <c r="AH5" t="n">
        <v>342740.1144172855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6.6242</v>
      </c>
      <c r="E6" t="n">
        <v>15.1</v>
      </c>
      <c r="F6" t="n">
        <v>10.11</v>
      </c>
      <c r="G6" t="n">
        <v>12.13</v>
      </c>
      <c r="H6" t="n">
        <v>0.15</v>
      </c>
      <c r="I6" t="n">
        <v>50</v>
      </c>
      <c r="J6" t="n">
        <v>234.39</v>
      </c>
      <c r="K6" t="n">
        <v>57.72</v>
      </c>
      <c r="L6" t="n">
        <v>2</v>
      </c>
      <c r="M6" t="n">
        <v>48</v>
      </c>
      <c r="N6" t="n">
        <v>54.67</v>
      </c>
      <c r="O6" t="n">
        <v>29142.31</v>
      </c>
      <c r="P6" t="n">
        <v>136.25</v>
      </c>
      <c r="Q6" t="n">
        <v>2940.21</v>
      </c>
      <c r="R6" t="n">
        <v>75.78</v>
      </c>
      <c r="S6" t="n">
        <v>30.45</v>
      </c>
      <c r="T6" t="n">
        <v>22646.6</v>
      </c>
      <c r="U6" t="n">
        <v>0.4</v>
      </c>
      <c r="V6" t="n">
        <v>0.86</v>
      </c>
      <c r="W6" t="n">
        <v>0.16</v>
      </c>
      <c r="X6" t="n">
        <v>1.39</v>
      </c>
      <c r="Y6" t="n">
        <v>1</v>
      </c>
      <c r="Z6" t="n">
        <v>10</v>
      </c>
      <c r="AA6" t="n">
        <v>258.0782234662546</v>
      </c>
      <c r="AB6" t="n">
        <v>353.1140109541941</v>
      </c>
      <c r="AC6" t="n">
        <v>319.413305347352</v>
      </c>
      <c r="AD6" t="n">
        <v>258078.2234662546</v>
      </c>
      <c r="AE6" t="n">
        <v>353114.0109541941</v>
      </c>
      <c r="AF6" t="n">
        <v>8.345926595841751e-06</v>
      </c>
      <c r="AG6" t="n">
        <v>18</v>
      </c>
      <c r="AH6" t="n">
        <v>319413.3053473521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6.8515</v>
      </c>
      <c r="E7" t="n">
        <v>14.6</v>
      </c>
      <c r="F7" t="n">
        <v>9.93</v>
      </c>
      <c r="G7" t="n">
        <v>13.85</v>
      </c>
      <c r="H7" t="n">
        <v>0.17</v>
      </c>
      <c r="I7" t="n">
        <v>43</v>
      </c>
      <c r="J7" t="n">
        <v>234.82</v>
      </c>
      <c r="K7" t="n">
        <v>57.72</v>
      </c>
      <c r="L7" t="n">
        <v>2.25</v>
      </c>
      <c r="M7" t="n">
        <v>41</v>
      </c>
      <c r="N7" t="n">
        <v>54.85</v>
      </c>
      <c r="O7" t="n">
        <v>29195.29</v>
      </c>
      <c r="P7" t="n">
        <v>130.14</v>
      </c>
      <c r="Q7" t="n">
        <v>2940.25</v>
      </c>
      <c r="R7" t="n">
        <v>69.90000000000001</v>
      </c>
      <c r="S7" t="n">
        <v>30.45</v>
      </c>
      <c r="T7" t="n">
        <v>19742.15</v>
      </c>
      <c r="U7" t="n">
        <v>0.44</v>
      </c>
      <c r="V7" t="n">
        <v>0.87</v>
      </c>
      <c r="W7" t="n">
        <v>0.15</v>
      </c>
      <c r="X7" t="n">
        <v>1.21</v>
      </c>
      <c r="Y7" t="n">
        <v>1</v>
      </c>
      <c r="Z7" t="n">
        <v>10</v>
      </c>
      <c r="AA7" t="n">
        <v>242.8886609475699</v>
      </c>
      <c r="AB7" t="n">
        <v>332.3309813997693</v>
      </c>
      <c r="AC7" t="n">
        <v>300.6137789645361</v>
      </c>
      <c r="AD7" t="n">
        <v>242888.6609475699</v>
      </c>
      <c r="AE7" t="n">
        <v>332330.9813997693</v>
      </c>
      <c r="AF7" t="n">
        <v>8.632305194802352e-06</v>
      </c>
      <c r="AG7" t="n">
        <v>17</v>
      </c>
      <c r="AH7" t="n">
        <v>300613.7789645361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7.0756</v>
      </c>
      <c r="E8" t="n">
        <v>14.13</v>
      </c>
      <c r="F8" t="n">
        <v>9.74</v>
      </c>
      <c r="G8" t="n">
        <v>15.79</v>
      </c>
      <c r="H8" t="n">
        <v>0.19</v>
      </c>
      <c r="I8" t="n">
        <v>37</v>
      </c>
      <c r="J8" t="n">
        <v>235.25</v>
      </c>
      <c r="K8" t="n">
        <v>57.72</v>
      </c>
      <c r="L8" t="n">
        <v>2.5</v>
      </c>
      <c r="M8" t="n">
        <v>35</v>
      </c>
      <c r="N8" t="n">
        <v>55.03</v>
      </c>
      <c r="O8" t="n">
        <v>29248.33</v>
      </c>
      <c r="P8" t="n">
        <v>123.51</v>
      </c>
      <c r="Q8" t="n">
        <v>2940.18</v>
      </c>
      <c r="R8" t="n">
        <v>63.87</v>
      </c>
      <c r="S8" t="n">
        <v>30.45</v>
      </c>
      <c r="T8" t="n">
        <v>16756.9</v>
      </c>
      <c r="U8" t="n">
        <v>0.48</v>
      </c>
      <c r="V8" t="n">
        <v>0.89</v>
      </c>
      <c r="W8" t="n">
        <v>0.14</v>
      </c>
      <c r="X8" t="n">
        <v>1.02</v>
      </c>
      <c r="Y8" t="n">
        <v>1</v>
      </c>
      <c r="Z8" t="n">
        <v>10</v>
      </c>
      <c r="AA8" t="n">
        <v>237.8451258052083</v>
      </c>
      <c r="AB8" t="n">
        <v>325.4301941129266</v>
      </c>
      <c r="AC8" t="n">
        <v>294.3715931310317</v>
      </c>
      <c r="AD8" t="n">
        <v>237845.1258052083</v>
      </c>
      <c r="AE8" t="n">
        <v>325430.1941129266</v>
      </c>
      <c r="AF8" t="n">
        <v>8.914652066896816e-06</v>
      </c>
      <c r="AG8" t="n">
        <v>17</v>
      </c>
      <c r="AH8" t="n">
        <v>294371.5931310317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7.2752</v>
      </c>
      <c r="E9" t="n">
        <v>13.75</v>
      </c>
      <c r="F9" t="n">
        <v>9.58</v>
      </c>
      <c r="G9" t="n">
        <v>17.96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30</v>
      </c>
      <c r="N9" t="n">
        <v>55.21</v>
      </c>
      <c r="O9" t="n">
        <v>29301.44</v>
      </c>
      <c r="P9" t="n">
        <v>116.94</v>
      </c>
      <c r="Q9" t="n">
        <v>2940.26</v>
      </c>
      <c r="R9" t="n">
        <v>58.5</v>
      </c>
      <c r="S9" t="n">
        <v>30.45</v>
      </c>
      <c r="T9" t="n">
        <v>14092.62</v>
      </c>
      <c r="U9" t="n">
        <v>0.52</v>
      </c>
      <c r="V9" t="n">
        <v>0.9</v>
      </c>
      <c r="W9" t="n">
        <v>0.13</v>
      </c>
      <c r="X9" t="n">
        <v>0.86</v>
      </c>
      <c r="Y9" t="n">
        <v>1</v>
      </c>
      <c r="Z9" t="n">
        <v>10</v>
      </c>
      <c r="AA9" t="n">
        <v>223.4319032591962</v>
      </c>
      <c r="AB9" t="n">
        <v>305.7093871589814</v>
      </c>
      <c r="AC9" t="n">
        <v>276.5329123144383</v>
      </c>
      <c r="AD9" t="n">
        <v>223431.9032591963</v>
      </c>
      <c r="AE9" t="n">
        <v>305709.3871589814</v>
      </c>
      <c r="AF9" t="n">
        <v>9.166131030172384e-06</v>
      </c>
      <c r="AG9" t="n">
        <v>16</v>
      </c>
      <c r="AH9" t="n">
        <v>276532.9123144383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7.497</v>
      </c>
      <c r="E10" t="n">
        <v>13.34</v>
      </c>
      <c r="F10" t="n">
        <v>9.35</v>
      </c>
      <c r="G10" t="n">
        <v>20.04</v>
      </c>
      <c r="H10" t="n">
        <v>0.23</v>
      </c>
      <c r="I10" t="n">
        <v>28</v>
      </c>
      <c r="J10" t="n">
        <v>236.11</v>
      </c>
      <c r="K10" t="n">
        <v>57.72</v>
      </c>
      <c r="L10" t="n">
        <v>3</v>
      </c>
      <c r="M10" t="n">
        <v>18</v>
      </c>
      <c r="N10" t="n">
        <v>55.39</v>
      </c>
      <c r="O10" t="n">
        <v>29354.61</v>
      </c>
      <c r="P10" t="n">
        <v>109.22</v>
      </c>
      <c r="Q10" t="n">
        <v>2940.49</v>
      </c>
      <c r="R10" t="n">
        <v>50.46</v>
      </c>
      <c r="S10" t="n">
        <v>30.45</v>
      </c>
      <c r="T10" t="n">
        <v>10096</v>
      </c>
      <c r="U10" t="n">
        <v>0.6</v>
      </c>
      <c r="V10" t="n">
        <v>0.93</v>
      </c>
      <c r="W10" t="n">
        <v>0.13</v>
      </c>
      <c r="X10" t="n">
        <v>0.63</v>
      </c>
      <c r="Y10" t="n">
        <v>1</v>
      </c>
      <c r="Z10" t="n">
        <v>10</v>
      </c>
      <c r="AA10" t="n">
        <v>218.5256570919136</v>
      </c>
      <c r="AB10" t="n">
        <v>298.9964447046038</v>
      </c>
      <c r="AC10" t="n">
        <v>270.4606436662305</v>
      </c>
      <c r="AD10" t="n">
        <v>218525.6570919136</v>
      </c>
      <c r="AE10" t="n">
        <v>298996.4447046039</v>
      </c>
      <c r="AF10" t="n">
        <v>9.445580098581806e-06</v>
      </c>
      <c r="AG10" t="n">
        <v>16</v>
      </c>
      <c r="AH10" t="n">
        <v>270460.6436662305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7.5238</v>
      </c>
      <c r="E11" t="n">
        <v>13.29</v>
      </c>
      <c r="F11" t="n">
        <v>9.4</v>
      </c>
      <c r="G11" t="n">
        <v>21.69</v>
      </c>
      <c r="H11" t="n">
        <v>0.24</v>
      </c>
      <c r="I11" t="n">
        <v>26</v>
      </c>
      <c r="J11" t="n">
        <v>236.54</v>
      </c>
      <c r="K11" t="n">
        <v>57.72</v>
      </c>
      <c r="L11" t="n">
        <v>3.25</v>
      </c>
      <c r="M11" t="n">
        <v>6</v>
      </c>
      <c r="N11" t="n">
        <v>55.57</v>
      </c>
      <c r="O11" t="n">
        <v>29407.85</v>
      </c>
      <c r="P11" t="n">
        <v>107.94</v>
      </c>
      <c r="Q11" t="n">
        <v>2940.2</v>
      </c>
      <c r="R11" t="n">
        <v>52.17</v>
      </c>
      <c r="S11" t="n">
        <v>30.45</v>
      </c>
      <c r="T11" t="n">
        <v>10960.81</v>
      </c>
      <c r="U11" t="n">
        <v>0.58</v>
      </c>
      <c r="V11" t="n">
        <v>0.92</v>
      </c>
      <c r="W11" t="n">
        <v>0.13</v>
      </c>
      <c r="X11" t="n">
        <v>0.68</v>
      </c>
      <c r="Y11" t="n">
        <v>1</v>
      </c>
      <c r="Z11" t="n">
        <v>10</v>
      </c>
      <c r="AA11" t="n">
        <v>218.0287049150856</v>
      </c>
      <c r="AB11" t="n">
        <v>298.3164928122855</v>
      </c>
      <c r="AC11" t="n">
        <v>269.8455854281963</v>
      </c>
      <c r="AD11" t="n">
        <v>218028.7049150856</v>
      </c>
      <c r="AE11" t="n">
        <v>298316.4928122855</v>
      </c>
      <c r="AF11" t="n">
        <v>9.479345811085739e-06</v>
      </c>
      <c r="AG11" t="n">
        <v>16</v>
      </c>
      <c r="AH11" t="n">
        <v>269845.5854281963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7.4847</v>
      </c>
      <c r="E12" t="n">
        <v>13.36</v>
      </c>
      <c r="F12" t="n">
        <v>9.470000000000001</v>
      </c>
      <c r="G12" t="n">
        <v>21.85</v>
      </c>
      <c r="H12" t="n">
        <v>0.26</v>
      </c>
      <c r="I12" t="n">
        <v>26</v>
      </c>
      <c r="J12" t="n">
        <v>236.98</v>
      </c>
      <c r="K12" t="n">
        <v>57.72</v>
      </c>
      <c r="L12" t="n">
        <v>3.5</v>
      </c>
      <c r="M12" t="n">
        <v>0</v>
      </c>
      <c r="N12" t="n">
        <v>55.75</v>
      </c>
      <c r="O12" t="n">
        <v>29461.15</v>
      </c>
      <c r="P12" t="n">
        <v>108.76</v>
      </c>
      <c r="Q12" t="n">
        <v>2940.24</v>
      </c>
      <c r="R12" t="n">
        <v>54.25</v>
      </c>
      <c r="S12" t="n">
        <v>30.45</v>
      </c>
      <c r="T12" t="n">
        <v>12001.41</v>
      </c>
      <c r="U12" t="n">
        <v>0.5600000000000001</v>
      </c>
      <c r="V12" t="n">
        <v>0.91</v>
      </c>
      <c r="W12" t="n">
        <v>0.14</v>
      </c>
      <c r="X12" t="n">
        <v>0.75</v>
      </c>
      <c r="Y12" t="n">
        <v>1</v>
      </c>
      <c r="Z12" t="n">
        <v>10</v>
      </c>
      <c r="AA12" t="n">
        <v>218.7635156775957</v>
      </c>
      <c r="AB12" t="n">
        <v>299.3218933151143</v>
      </c>
      <c r="AC12" t="n">
        <v>270.7550319181239</v>
      </c>
      <c r="AD12" t="n">
        <v>218763.5156775957</v>
      </c>
      <c r="AE12" t="n">
        <v>299321.8933151143</v>
      </c>
      <c r="AF12" t="n">
        <v>9.430083148440076e-06</v>
      </c>
      <c r="AG12" t="n">
        <v>16</v>
      </c>
      <c r="AH12" t="n">
        <v>270755.0319181239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3.762</v>
      </c>
      <c r="E2" t="n">
        <v>26.58</v>
      </c>
      <c r="F2" t="n">
        <v>14.09</v>
      </c>
      <c r="G2" t="n">
        <v>4.78</v>
      </c>
      <c r="H2" t="n">
        <v>0.06</v>
      </c>
      <c r="I2" t="n">
        <v>177</v>
      </c>
      <c r="J2" t="n">
        <v>285.18</v>
      </c>
      <c r="K2" t="n">
        <v>61.2</v>
      </c>
      <c r="L2" t="n">
        <v>1</v>
      </c>
      <c r="M2" t="n">
        <v>175</v>
      </c>
      <c r="N2" t="n">
        <v>77.98</v>
      </c>
      <c r="O2" t="n">
        <v>35406.83</v>
      </c>
      <c r="P2" t="n">
        <v>242.28</v>
      </c>
      <c r="Q2" t="n">
        <v>2941.65</v>
      </c>
      <c r="R2" t="n">
        <v>206.69</v>
      </c>
      <c r="S2" t="n">
        <v>30.45</v>
      </c>
      <c r="T2" t="n">
        <v>87463.84</v>
      </c>
      <c r="U2" t="n">
        <v>0.15</v>
      </c>
      <c r="V2" t="n">
        <v>0.61</v>
      </c>
      <c r="W2" t="n">
        <v>0.36</v>
      </c>
      <c r="X2" t="n">
        <v>5.37</v>
      </c>
      <c r="Y2" t="n">
        <v>1</v>
      </c>
      <c r="Z2" t="n">
        <v>10</v>
      </c>
      <c r="AA2" t="n">
        <v>542.9431754020685</v>
      </c>
      <c r="AB2" t="n">
        <v>742.8788055474945</v>
      </c>
      <c r="AC2" t="n">
        <v>671.9794949829927</v>
      </c>
      <c r="AD2" t="n">
        <v>542943.1754020685</v>
      </c>
      <c r="AE2" t="n">
        <v>742878.8055474944</v>
      </c>
      <c r="AF2" t="n">
        <v>4.391454700782493e-06</v>
      </c>
      <c r="AG2" t="n">
        <v>31</v>
      </c>
      <c r="AH2" t="n">
        <v>671979.4949829928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4.5764</v>
      </c>
      <c r="E3" t="n">
        <v>21.85</v>
      </c>
      <c r="F3" t="n">
        <v>12.33</v>
      </c>
      <c r="G3" t="n">
        <v>6.06</v>
      </c>
      <c r="H3" t="n">
        <v>0.08</v>
      </c>
      <c r="I3" t="n">
        <v>122</v>
      </c>
      <c r="J3" t="n">
        <v>285.68</v>
      </c>
      <c r="K3" t="n">
        <v>61.2</v>
      </c>
      <c r="L3" t="n">
        <v>1.25</v>
      </c>
      <c r="M3" t="n">
        <v>120</v>
      </c>
      <c r="N3" t="n">
        <v>78.23999999999999</v>
      </c>
      <c r="O3" t="n">
        <v>35468.6</v>
      </c>
      <c r="P3" t="n">
        <v>208.78</v>
      </c>
      <c r="Q3" t="n">
        <v>2941.45</v>
      </c>
      <c r="R3" t="n">
        <v>148.75</v>
      </c>
      <c r="S3" t="n">
        <v>30.45</v>
      </c>
      <c r="T3" t="n">
        <v>58767.89</v>
      </c>
      <c r="U3" t="n">
        <v>0.2</v>
      </c>
      <c r="V3" t="n">
        <v>0.7</v>
      </c>
      <c r="W3" t="n">
        <v>0.27</v>
      </c>
      <c r="X3" t="n">
        <v>3.6</v>
      </c>
      <c r="Y3" t="n">
        <v>1</v>
      </c>
      <c r="Z3" t="n">
        <v>10</v>
      </c>
      <c r="AA3" t="n">
        <v>426.4435571929116</v>
      </c>
      <c r="AB3" t="n">
        <v>583.4788883133054</v>
      </c>
      <c r="AC3" t="n">
        <v>527.7924821304459</v>
      </c>
      <c r="AD3" t="n">
        <v>426443.5571929116</v>
      </c>
      <c r="AE3" t="n">
        <v>583478.8883133054</v>
      </c>
      <c r="AF3" t="n">
        <v>5.342119429202817e-06</v>
      </c>
      <c r="AG3" t="n">
        <v>26</v>
      </c>
      <c r="AH3" t="n">
        <v>527792.4821304459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5.1541</v>
      </c>
      <c r="E4" t="n">
        <v>19.4</v>
      </c>
      <c r="F4" t="n">
        <v>11.44</v>
      </c>
      <c r="G4" t="n">
        <v>7.38</v>
      </c>
      <c r="H4" t="n">
        <v>0.09</v>
      </c>
      <c r="I4" t="n">
        <v>93</v>
      </c>
      <c r="J4" t="n">
        <v>286.19</v>
      </c>
      <c r="K4" t="n">
        <v>61.2</v>
      </c>
      <c r="L4" t="n">
        <v>1.5</v>
      </c>
      <c r="M4" t="n">
        <v>91</v>
      </c>
      <c r="N4" t="n">
        <v>78.48999999999999</v>
      </c>
      <c r="O4" t="n">
        <v>35530.47</v>
      </c>
      <c r="P4" t="n">
        <v>190.9</v>
      </c>
      <c r="Q4" t="n">
        <v>2941.03</v>
      </c>
      <c r="R4" t="n">
        <v>119.47</v>
      </c>
      <c r="S4" t="n">
        <v>30.45</v>
      </c>
      <c r="T4" t="n">
        <v>44274.39</v>
      </c>
      <c r="U4" t="n">
        <v>0.25</v>
      </c>
      <c r="V4" t="n">
        <v>0.76</v>
      </c>
      <c r="W4" t="n">
        <v>0.23</v>
      </c>
      <c r="X4" t="n">
        <v>2.72</v>
      </c>
      <c r="Y4" t="n">
        <v>1</v>
      </c>
      <c r="Z4" t="n">
        <v>10</v>
      </c>
      <c r="AA4" t="n">
        <v>366.0998611425313</v>
      </c>
      <c r="AB4" t="n">
        <v>500.9139812011923</v>
      </c>
      <c r="AC4" t="n">
        <v>453.1074538725379</v>
      </c>
      <c r="AD4" t="n">
        <v>366099.8611425313</v>
      </c>
      <c r="AE4" t="n">
        <v>500913.9812011923</v>
      </c>
      <c r="AF4" t="n">
        <v>6.016479711138502e-06</v>
      </c>
      <c r="AG4" t="n">
        <v>23</v>
      </c>
      <c r="AH4" t="n">
        <v>453107.4538725379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5.5948</v>
      </c>
      <c r="E5" t="n">
        <v>17.87</v>
      </c>
      <c r="F5" t="n">
        <v>10.88</v>
      </c>
      <c r="G5" t="n">
        <v>8.710000000000001</v>
      </c>
      <c r="H5" t="n">
        <v>0.11</v>
      </c>
      <c r="I5" t="n">
        <v>75</v>
      </c>
      <c r="J5" t="n">
        <v>286.69</v>
      </c>
      <c r="K5" t="n">
        <v>61.2</v>
      </c>
      <c r="L5" t="n">
        <v>1.75</v>
      </c>
      <c r="M5" t="n">
        <v>73</v>
      </c>
      <c r="N5" t="n">
        <v>78.73999999999999</v>
      </c>
      <c r="O5" t="n">
        <v>35592.57</v>
      </c>
      <c r="P5" t="n">
        <v>178.78</v>
      </c>
      <c r="Q5" t="n">
        <v>2941.43</v>
      </c>
      <c r="R5" t="n">
        <v>101.02</v>
      </c>
      <c r="S5" t="n">
        <v>30.45</v>
      </c>
      <c r="T5" t="n">
        <v>35139.66</v>
      </c>
      <c r="U5" t="n">
        <v>0.3</v>
      </c>
      <c r="V5" t="n">
        <v>0.8</v>
      </c>
      <c r="W5" t="n">
        <v>0.2</v>
      </c>
      <c r="X5" t="n">
        <v>2.16</v>
      </c>
      <c r="Y5" t="n">
        <v>1</v>
      </c>
      <c r="Z5" t="n">
        <v>10</v>
      </c>
      <c r="AA5" t="n">
        <v>328.2278249857528</v>
      </c>
      <c r="AB5" t="n">
        <v>449.0957905351718</v>
      </c>
      <c r="AC5" t="n">
        <v>406.2347185963949</v>
      </c>
      <c r="AD5" t="n">
        <v>328227.8249857528</v>
      </c>
      <c r="AE5" t="n">
        <v>449095.7905351717</v>
      </c>
      <c r="AF5" t="n">
        <v>6.530917267394442e-06</v>
      </c>
      <c r="AG5" t="n">
        <v>21</v>
      </c>
      <c r="AH5" t="n">
        <v>406234.7185963949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5.9604</v>
      </c>
      <c r="E6" t="n">
        <v>16.78</v>
      </c>
      <c r="F6" t="n">
        <v>10.49</v>
      </c>
      <c r="G6" t="n">
        <v>10.15</v>
      </c>
      <c r="H6" t="n">
        <v>0.12</v>
      </c>
      <c r="I6" t="n">
        <v>62</v>
      </c>
      <c r="J6" t="n">
        <v>287.19</v>
      </c>
      <c r="K6" t="n">
        <v>61.2</v>
      </c>
      <c r="L6" t="n">
        <v>2</v>
      </c>
      <c r="M6" t="n">
        <v>60</v>
      </c>
      <c r="N6" t="n">
        <v>78.98999999999999</v>
      </c>
      <c r="O6" t="n">
        <v>35654.65</v>
      </c>
      <c r="P6" t="n">
        <v>169.39</v>
      </c>
      <c r="Q6" t="n">
        <v>2940.63</v>
      </c>
      <c r="R6" t="n">
        <v>88.16</v>
      </c>
      <c r="S6" t="n">
        <v>30.45</v>
      </c>
      <c r="T6" t="n">
        <v>28775.86</v>
      </c>
      <c r="U6" t="n">
        <v>0.35</v>
      </c>
      <c r="V6" t="n">
        <v>0.83</v>
      </c>
      <c r="W6" t="n">
        <v>0.18</v>
      </c>
      <c r="X6" t="n">
        <v>1.76</v>
      </c>
      <c r="Y6" t="n">
        <v>1</v>
      </c>
      <c r="Z6" t="n">
        <v>10</v>
      </c>
      <c r="AA6" t="n">
        <v>305.9620394495442</v>
      </c>
      <c r="AB6" t="n">
        <v>418.6307604674004</v>
      </c>
      <c r="AC6" t="n">
        <v>378.6772282403534</v>
      </c>
      <c r="AD6" t="n">
        <v>305962.0394495442</v>
      </c>
      <c r="AE6" t="n">
        <v>418630.7604674004</v>
      </c>
      <c r="AF6" t="n">
        <v>6.957689154317909e-06</v>
      </c>
      <c r="AG6" t="n">
        <v>20</v>
      </c>
      <c r="AH6" t="n">
        <v>378677.2282403534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6.2415</v>
      </c>
      <c r="E7" t="n">
        <v>16.02</v>
      </c>
      <c r="F7" t="n">
        <v>10.22</v>
      </c>
      <c r="G7" t="n">
        <v>11.57</v>
      </c>
      <c r="H7" t="n">
        <v>0.14</v>
      </c>
      <c r="I7" t="n">
        <v>53</v>
      </c>
      <c r="J7" t="n">
        <v>287.7</v>
      </c>
      <c r="K7" t="n">
        <v>61.2</v>
      </c>
      <c r="L7" t="n">
        <v>2.25</v>
      </c>
      <c r="M7" t="n">
        <v>51</v>
      </c>
      <c r="N7" t="n">
        <v>79.25</v>
      </c>
      <c r="O7" t="n">
        <v>35716.83</v>
      </c>
      <c r="P7" t="n">
        <v>162.17</v>
      </c>
      <c r="Q7" t="n">
        <v>2940.15</v>
      </c>
      <c r="R7" t="n">
        <v>79.31</v>
      </c>
      <c r="S7" t="n">
        <v>30.45</v>
      </c>
      <c r="T7" t="n">
        <v>24392.94</v>
      </c>
      <c r="U7" t="n">
        <v>0.38</v>
      </c>
      <c r="V7" t="n">
        <v>0.85</v>
      </c>
      <c r="W7" t="n">
        <v>0.17</v>
      </c>
      <c r="X7" t="n">
        <v>1.5</v>
      </c>
      <c r="Y7" t="n">
        <v>1</v>
      </c>
      <c r="Z7" t="n">
        <v>10</v>
      </c>
      <c r="AA7" t="n">
        <v>287.5735556904523</v>
      </c>
      <c r="AB7" t="n">
        <v>393.470825745562</v>
      </c>
      <c r="AC7" t="n">
        <v>355.9185223761771</v>
      </c>
      <c r="AD7" t="n">
        <v>287573.5556904523</v>
      </c>
      <c r="AE7" t="n">
        <v>393470.825745562</v>
      </c>
      <c r="AF7" t="n">
        <v>7.285822571752772e-06</v>
      </c>
      <c r="AG7" t="n">
        <v>19</v>
      </c>
      <c r="AH7" t="n">
        <v>355918.5223761771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6.4738</v>
      </c>
      <c r="E8" t="n">
        <v>15.45</v>
      </c>
      <c r="F8" t="n">
        <v>10.02</v>
      </c>
      <c r="G8" t="n">
        <v>13.07</v>
      </c>
      <c r="H8" t="n">
        <v>0.15</v>
      </c>
      <c r="I8" t="n">
        <v>46</v>
      </c>
      <c r="J8" t="n">
        <v>288.2</v>
      </c>
      <c r="K8" t="n">
        <v>61.2</v>
      </c>
      <c r="L8" t="n">
        <v>2.5</v>
      </c>
      <c r="M8" t="n">
        <v>44</v>
      </c>
      <c r="N8" t="n">
        <v>79.5</v>
      </c>
      <c r="O8" t="n">
        <v>35779.11</v>
      </c>
      <c r="P8" t="n">
        <v>156.19</v>
      </c>
      <c r="Q8" t="n">
        <v>2940.06</v>
      </c>
      <c r="R8" t="n">
        <v>73</v>
      </c>
      <c r="S8" t="n">
        <v>30.45</v>
      </c>
      <c r="T8" t="n">
        <v>21272.69</v>
      </c>
      <c r="U8" t="n">
        <v>0.42</v>
      </c>
      <c r="V8" t="n">
        <v>0.86</v>
      </c>
      <c r="W8" t="n">
        <v>0.15</v>
      </c>
      <c r="X8" t="n">
        <v>1.3</v>
      </c>
      <c r="Y8" t="n">
        <v>1</v>
      </c>
      <c r="Z8" t="n">
        <v>10</v>
      </c>
      <c r="AA8" t="n">
        <v>271.2341969010453</v>
      </c>
      <c r="AB8" t="n">
        <v>371.1145942082601</v>
      </c>
      <c r="AC8" t="n">
        <v>335.6959381996273</v>
      </c>
      <c r="AD8" t="n">
        <v>271234.1969010453</v>
      </c>
      <c r="AE8" t="n">
        <v>371114.5942082601</v>
      </c>
      <c r="AF8" t="n">
        <v>7.556990813909012e-06</v>
      </c>
      <c r="AG8" t="n">
        <v>18</v>
      </c>
      <c r="AH8" t="n">
        <v>335695.9381996273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6.6635</v>
      </c>
      <c r="E9" t="n">
        <v>15.01</v>
      </c>
      <c r="F9" t="n">
        <v>9.85</v>
      </c>
      <c r="G9" t="n">
        <v>14.41</v>
      </c>
      <c r="H9" t="n">
        <v>0.17</v>
      </c>
      <c r="I9" t="n">
        <v>41</v>
      </c>
      <c r="J9" t="n">
        <v>288.71</v>
      </c>
      <c r="K9" t="n">
        <v>61.2</v>
      </c>
      <c r="L9" t="n">
        <v>2.75</v>
      </c>
      <c r="M9" t="n">
        <v>39</v>
      </c>
      <c r="N9" t="n">
        <v>79.76000000000001</v>
      </c>
      <c r="O9" t="n">
        <v>35841.5</v>
      </c>
      <c r="P9" t="n">
        <v>150.86</v>
      </c>
      <c r="Q9" t="n">
        <v>2940.51</v>
      </c>
      <c r="R9" t="n">
        <v>67.43000000000001</v>
      </c>
      <c r="S9" t="n">
        <v>30.45</v>
      </c>
      <c r="T9" t="n">
        <v>18512.85</v>
      </c>
      <c r="U9" t="n">
        <v>0.45</v>
      </c>
      <c r="V9" t="n">
        <v>0.88</v>
      </c>
      <c r="W9" t="n">
        <v>0.14</v>
      </c>
      <c r="X9" t="n">
        <v>1.13</v>
      </c>
      <c r="Y9" t="n">
        <v>1</v>
      </c>
      <c r="Z9" t="n">
        <v>10</v>
      </c>
      <c r="AA9" t="n">
        <v>266.2736832430883</v>
      </c>
      <c r="AB9" t="n">
        <v>364.3274005790257</v>
      </c>
      <c r="AC9" t="n">
        <v>329.5565048044809</v>
      </c>
      <c r="AD9" t="n">
        <v>266273.6832430882</v>
      </c>
      <c r="AE9" t="n">
        <v>364327.4005790257</v>
      </c>
      <c r="AF9" t="n">
        <v>7.77843125961301e-06</v>
      </c>
      <c r="AG9" t="n">
        <v>18</v>
      </c>
      <c r="AH9" t="n">
        <v>329556.5048044809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6.8467</v>
      </c>
      <c r="E10" t="n">
        <v>14.61</v>
      </c>
      <c r="F10" t="n">
        <v>9.720000000000001</v>
      </c>
      <c r="G10" t="n">
        <v>16.19</v>
      </c>
      <c r="H10" t="n">
        <v>0.18</v>
      </c>
      <c r="I10" t="n">
        <v>36</v>
      </c>
      <c r="J10" t="n">
        <v>289.21</v>
      </c>
      <c r="K10" t="n">
        <v>61.2</v>
      </c>
      <c r="L10" t="n">
        <v>3</v>
      </c>
      <c r="M10" t="n">
        <v>34</v>
      </c>
      <c r="N10" t="n">
        <v>80.02</v>
      </c>
      <c r="O10" t="n">
        <v>35903.99</v>
      </c>
      <c r="P10" t="n">
        <v>145.82</v>
      </c>
      <c r="Q10" t="n">
        <v>2940.15</v>
      </c>
      <c r="R10" t="n">
        <v>63</v>
      </c>
      <c r="S10" t="n">
        <v>30.45</v>
      </c>
      <c r="T10" t="n">
        <v>16324.94</v>
      </c>
      <c r="U10" t="n">
        <v>0.48</v>
      </c>
      <c r="V10" t="n">
        <v>0.89</v>
      </c>
      <c r="W10" t="n">
        <v>0.14</v>
      </c>
      <c r="X10" t="n">
        <v>1</v>
      </c>
      <c r="Y10" t="n">
        <v>1</v>
      </c>
      <c r="Z10" t="n">
        <v>10</v>
      </c>
      <c r="AA10" t="n">
        <v>251.7880691705083</v>
      </c>
      <c r="AB10" t="n">
        <v>344.5075443445689</v>
      </c>
      <c r="AC10" t="n">
        <v>311.6282278318013</v>
      </c>
      <c r="AD10" t="n">
        <v>251788.0691705083</v>
      </c>
      <c r="AE10" t="n">
        <v>344507.5443445689</v>
      </c>
      <c r="AF10" t="n">
        <v>7.992284130740959e-06</v>
      </c>
      <c r="AG10" t="n">
        <v>17</v>
      </c>
      <c r="AH10" t="n">
        <v>311628.2278318013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7.0147</v>
      </c>
      <c r="E11" t="n">
        <v>14.26</v>
      </c>
      <c r="F11" t="n">
        <v>9.58</v>
      </c>
      <c r="G11" t="n">
        <v>17.97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140.5</v>
      </c>
      <c r="Q11" t="n">
        <v>2940.06</v>
      </c>
      <c r="R11" t="n">
        <v>58.69</v>
      </c>
      <c r="S11" t="n">
        <v>30.45</v>
      </c>
      <c r="T11" t="n">
        <v>14188.56</v>
      </c>
      <c r="U11" t="n">
        <v>0.52</v>
      </c>
      <c r="V11" t="n">
        <v>0.9</v>
      </c>
      <c r="W11" t="n">
        <v>0.13</v>
      </c>
      <c r="X11" t="n">
        <v>0.86</v>
      </c>
      <c r="Y11" t="n">
        <v>1</v>
      </c>
      <c r="Z11" t="n">
        <v>10</v>
      </c>
      <c r="AA11" t="n">
        <v>247.6617048756946</v>
      </c>
      <c r="AB11" t="n">
        <v>338.8616706740628</v>
      </c>
      <c r="AC11" t="n">
        <v>306.521188420373</v>
      </c>
      <c r="AD11" t="n">
        <v>247661.7048756946</v>
      </c>
      <c r="AE11" t="n">
        <v>338861.6706740628</v>
      </c>
      <c r="AF11" t="n">
        <v>8.188393750552618e-06</v>
      </c>
      <c r="AG11" t="n">
        <v>17</v>
      </c>
      <c r="AH11" t="n">
        <v>306521.188420373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7.1689</v>
      </c>
      <c r="E12" t="n">
        <v>13.95</v>
      </c>
      <c r="F12" t="n">
        <v>9.44</v>
      </c>
      <c r="G12" t="n">
        <v>19.53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135.07</v>
      </c>
      <c r="Q12" t="n">
        <v>2940.15</v>
      </c>
      <c r="R12" t="n">
        <v>53.52</v>
      </c>
      <c r="S12" t="n">
        <v>30.45</v>
      </c>
      <c r="T12" t="n">
        <v>11619.26</v>
      </c>
      <c r="U12" t="n">
        <v>0.57</v>
      </c>
      <c r="V12" t="n">
        <v>0.92</v>
      </c>
      <c r="W12" t="n">
        <v>0.13</v>
      </c>
      <c r="X12" t="n">
        <v>0.72</v>
      </c>
      <c r="Y12" t="n">
        <v>1</v>
      </c>
      <c r="Z12" t="n">
        <v>10</v>
      </c>
      <c r="AA12" t="n">
        <v>243.8285028005451</v>
      </c>
      <c r="AB12" t="n">
        <v>333.6169144859056</v>
      </c>
      <c r="AC12" t="n">
        <v>301.7769844017503</v>
      </c>
      <c r="AD12" t="n">
        <v>243828.5028005451</v>
      </c>
      <c r="AE12" t="n">
        <v>333616.9144859056</v>
      </c>
      <c r="AF12" t="n">
        <v>8.368394365879747e-06</v>
      </c>
      <c r="AG12" t="n">
        <v>17</v>
      </c>
      <c r="AH12" t="n">
        <v>301776.9844017503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7.2824</v>
      </c>
      <c r="E13" t="n">
        <v>13.73</v>
      </c>
      <c r="F13" t="n">
        <v>9.380000000000001</v>
      </c>
      <c r="G13" t="n">
        <v>21.65</v>
      </c>
      <c r="H13" t="n">
        <v>0.23</v>
      </c>
      <c r="I13" t="n">
        <v>26</v>
      </c>
      <c r="J13" t="n">
        <v>290.74</v>
      </c>
      <c r="K13" t="n">
        <v>61.2</v>
      </c>
      <c r="L13" t="n">
        <v>3.75</v>
      </c>
      <c r="M13" t="n">
        <v>24</v>
      </c>
      <c r="N13" t="n">
        <v>80.79000000000001</v>
      </c>
      <c r="O13" t="n">
        <v>36092.1</v>
      </c>
      <c r="P13" t="n">
        <v>130.59</v>
      </c>
      <c r="Q13" t="n">
        <v>2940.12</v>
      </c>
      <c r="R13" t="n">
        <v>52.52</v>
      </c>
      <c r="S13" t="n">
        <v>30.45</v>
      </c>
      <c r="T13" t="n">
        <v>11134.36</v>
      </c>
      <c r="U13" t="n">
        <v>0.58</v>
      </c>
      <c r="V13" t="n">
        <v>0.92</v>
      </c>
      <c r="W13" t="n">
        <v>0.11</v>
      </c>
      <c r="X13" t="n">
        <v>0.66</v>
      </c>
      <c r="Y13" t="n">
        <v>1</v>
      </c>
      <c r="Z13" t="n">
        <v>10</v>
      </c>
      <c r="AA13" t="n">
        <v>230.97440654681</v>
      </c>
      <c r="AB13" t="n">
        <v>316.02937290885</v>
      </c>
      <c r="AC13" t="n">
        <v>285.8679731085336</v>
      </c>
      <c r="AD13" t="n">
        <v>230974.40654681</v>
      </c>
      <c r="AE13" t="n">
        <v>316029.37290885</v>
      </c>
      <c r="AF13" t="n">
        <v>8.500885091169172e-06</v>
      </c>
      <c r="AG13" t="n">
        <v>16</v>
      </c>
      <c r="AH13" t="n">
        <v>285867.9731085337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7.3256</v>
      </c>
      <c r="E14" t="n">
        <v>13.65</v>
      </c>
      <c r="F14" t="n">
        <v>9.41</v>
      </c>
      <c r="G14" t="n">
        <v>23.52</v>
      </c>
      <c r="H14" t="n">
        <v>0.24</v>
      </c>
      <c r="I14" t="n">
        <v>24</v>
      </c>
      <c r="J14" t="n">
        <v>291.25</v>
      </c>
      <c r="K14" t="n">
        <v>61.2</v>
      </c>
      <c r="L14" t="n">
        <v>4</v>
      </c>
      <c r="M14" t="n">
        <v>22</v>
      </c>
      <c r="N14" t="n">
        <v>81.05</v>
      </c>
      <c r="O14" t="n">
        <v>36155.02</v>
      </c>
      <c r="P14" t="n">
        <v>128.04</v>
      </c>
      <c r="Q14" t="n">
        <v>2940.05</v>
      </c>
      <c r="R14" t="n">
        <v>53.09</v>
      </c>
      <c r="S14" t="n">
        <v>30.45</v>
      </c>
      <c r="T14" t="n">
        <v>11428.96</v>
      </c>
      <c r="U14" t="n">
        <v>0.57</v>
      </c>
      <c r="V14" t="n">
        <v>0.92</v>
      </c>
      <c r="W14" t="n">
        <v>0.12</v>
      </c>
      <c r="X14" t="n">
        <v>0.6899999999999999</v>
      </c>
      <c r="Y14" t="n">
        <v>1</v>
      </c>
      <c r="Z14" t="n">
        <v>10</v>
      </c>
      <c r="AA14" t="n">
        <v>229.8080605085225</v>
      </c>
      <c r="AB14" t="n">
        <v>314.4335268037103</v>
      </c>
      <c r="AC14" t="n">
        <v>284.4244323158839</v>
      </c>
      <c r="AD14" t="n">
        <v>229808.0605085226</v>
      </c>
      <c r="AE14" t="n">
        <v>314433.5268037103</v>
      </c>
      <c r="AF14" t="n">
        <v>8.551313279120742e-06</v>
      </c>
      <c r="AG14" t="n">
        <v>16</v>
      </c>
      <c r="AH14" t="n">
        <v>284424.4323158839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7.4192</v>
      </c>
      <c r="E15" t="n">
        <v>13.48</v>
      </c>
      <c r="F15" t="n">
        <v>9.34</v>
      </c>
      <c r="G15" t="n">
        <v>25.48</v>
      </c>
      <c r="H15" t="n">
        <v>0.26</v>
      </c>
      <c r="I15" t="n">
        <v>22</v>
      </c>
      <c r="J15" t="n">
        <v>291.76</v>
      </c>
      <c r="K15" t="n">
        <v>61.2</v>
      </c>
      <c r="L15" t="n">
        <v>4.25</v>
      </c>
      <c r="M15" t="n">
        <v>11</v>
      </c>
      <c r="N15" t="n">
        <v>81.31</v>
      </c>
      <c r="O15" t="n">
        <v>36218.04</v>
      </c>
      <c r="P15" t="n">
        <v>123.55</v>
      </c>
      <c r="Q15" t="n">
        <v>2940.65</v>
      </c>
      <c r="R15" t="n">
        <v>50.53</v>
      </c>
      <c r="S15" t="n">
        <v>30.45</v>
      </c>
      <c r="T15" t="n">
        <v>10160.66</v>
      </c>
      <c r="U15" t="n">
        <v>0.6</v>
      </c>
      <c r="V15" t="n">
        <v>0.93</v>
      </c>
      <c r="W15" t="n">
        <v>0.13</v>
      </c>
      <c r="X15" t="n">
        <v>0.62</v>
      </c>
      <c r="Y15" t="n">
        <v>1</v>
      </c>
      <c r="Z15" t="n">
        <v>10</v>
      </c>
      <c r="AA15" t="n">
        <v>227.3080840119148</v>
      </c>
      <c r="AB15" t="n">
        <v>311.0129486698742</v>
      </c>
      <c r="AC15" t="n">
        <v>281.3303093583285</v>
      </c>
      <c r="AD15" t="n">
        <v>227308.0840119148</v>
      </c>
      <c r="AE15" t="n">
        <v>311012.9486698742</v>
      </c>
      <c r="AF15" t="n">
        <v>8.660574353015809e-06</v>
      </c>
      <c r="AG15" t="n">
        <v>16</v>
      </c>
      <c r="AH15" t="n">
        <v>281330.3093583285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7.4083</v>
      </c>
      <c r="E16" t="n">
        <v>13.5</v>
      </c>
      <c r="F16" t="n">
        <v>9.359999999999999</v>
      </c>
      <c r="G16" t="n">
        <v>25.54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</v>
      </c>
      <c r="N16" t="n">
        <v>81.56999999999999</v>
      </c>
      <c r="O16" t="n">
        <v>36281.16</v>
      </c>
      <c r="P16" t="n">
        <v>123.33</v>
      </c>
      <c r="Q16" t="n">
        <v>2940.13</v>
      </c>
      <c r="R16" t="n">
        <v>50.89</v>
      </c>
      <c r="S16" t="n">
        <v>30.45</v>
      </c>
      <c r="T16" t="n">
        <v>10341.49</v>
      </c>
      <c r="U16" t="n">
        <v>0.6</v>
      </c>
      <c r="V16" t="n">
        <v>0.92</v>
      </c>
      <c r="W16" t="n">
        <v>0.14</v>
      </c>
      <c r="X16" t="n">
        <v>0.64</v>
      </c>
      <c r="Y16" t="n">
        <v>1</v>
      </c>
      <c r="Z16" t="n">
        <v>10</v>
      </c>
      <c r="AA16" t="n">
        <v>227.3848009726908</v>
      </c>
      <c r="AB16" t="n">
        <v>311.1179162001213</v>
      </c>
      <c r="AC16" t="n">
        <v>281.4252589348117</v>
      </c>
      <c r="AD16" t="n">
        <v>227384.8009726908</v>
      </c>
      <c r="AE16" t="n">
        <v>311117.9162001213</v>
      </c>
      <c r="AF16" t="n">
        <v>8.647850574111361e-06</v>
      </c>
      <c r="AG16" t="n">
        <v>16</v>
      </c>
      <c r="AH16" t="n">
        <v>281425.2589348117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7.4066</v>
      </c>
      <c r="E17" t="n">
        <v>13.5</v>
      </c>
      <c r="F17" t="n">
        <v>9.369999999999999</v>
      </c>
      <c r="G17" t="n">
        <v>25.55</v>
      </c>
      <c r="H17" t="n">
        <v>0.29</v>
      </c>
      <c r="I17" t="n">
        <v>22</v>
      </c>
      <c r="J17" t="n">
        <v>292.79</v>
      </c>
      <c r="K17" t="n">
        <v>61.2</v>
      </c>
      <c r="L17" t="n">
        <v>4.75</v>
      </c>
      <c r="M17" t="n">
        <v>0</v>
      </c>
      <c r="N17" t="n">
        <v>81.84</v>
      </c>
      <c r="O17" t="n">
        <v>36344.4</v>
      </c>
      <c r="P17" t="n">
        <v>123.54</v>
      </c>
      <c r="Q17" t="n">
        <v>2940.27</v>
      </c>
      <c r="R17" t="n">
        <v>50.9</v>
      </c>
      <c r="S17" t="n">
        <v>30.45</v>
      </c>
      <c r="T17" t="n">
        <v>10343</v>
      </c>
      <c r="U17" t="n">
        <v>0.6</v>
      </c>
      <c r="V17" t="n">
        <v>0.92</v>
      </c>
      <c r="W17" t="n">
        <v>0.14</v>
      </c>
      <c r="X17" t="n">
        <v>0.65</v>
      </c>
      <c r="Y17" t="n">
        <v>1</v>
      </c>
      <c r="Z17" t="n">
        <v>10</v>
      </c>
      <c r="AA17" t="n">
        <v>227.4947886360263</v>
      </c>
      <c r="AB17" t="n">
        <v>311.2684061734101</v>
      </c>
      <c r="AC17" t="n">
        <v>281.5613863562638</v>
      </c>
      <c r="AD17" t="n">
        <v>227494.7886360263</v>
      </c>
      <c r="AE17" t="n">
        <v>311268.4061734101</v>
      </c>
      <c r="AF17" t="n">
        <v>8.645866131529934e-06</v>
      </c>
      <c r="AG17" t="n">
        <v>16</v>
      </c>
      <c r="AH17" t="n">
        <v>281561.3863562638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6.6956</v>
      </c>
      <c r="E2" t="n">
        <v>14.94</v>
      </c>
      <c r="F2" t="n">
        <v>10.79</v>
      </c>
      <c r="G2" t="n">
        <v>9</v>
      </c>
      <c r="H2" t="n">
        <v>0.13</v>
      </c>
      <c r="I2" t="n">
        <v>72</v>
      </c>
      <c r="J2" t="n">
        <v>133.21</v>
      </c>
      <c r="K2" t="n">
        <v>46.47</v>
      </c>
      <c r="L2" t="n">
        <v>1</v>
      </c>
      <c r="M2" t="n">
        <v>70</v>
      </c>
      <c r="N2" t="n">
        <v>20.75</v>
      </c>
      <c r="O2" t="n">
        <v>16663.42</v>
      </c>
      <c r="P2" t="n">
        <v>98.36</v>
      </c>
      <c r="Q2" t="n">
        <v>2940.87</v>
      </c>
      <c r="R2" t="n">
        <v>98.28</v>
      </c>
      <c r="S2" t="n">
        <v>30.45</v>
      </c>
      <c r="T2" t="n">
        <v>33782.9</v>
      </c>
      <c r="U2" t="n">
        <v>0.31</v>
      </c>
      <c r="V2" t="n">
        <v>0.8</v>
      </c>
      <c r="W2" t="n">
        <v>0.2</v>
      </c>
      <c r="X2" t="n">
        <v>2.07</v>
      </c>
      <c r="Y2" t="n">
        <v>1</v>
      </c>
      <c r="Z2" t="n">
        <v>10</v>
      </c>
      <c r="AA2" t="n">
        <v>233.6697510173261</v>
      </c>
      <c r="AB2" t="n">
        <v>319.717262123614</v>
      </c>
      <c r="AC2" t="n">
        <v>289.2038953526268</v>
      </c>
      <c r="AD2" t="n">
        <v>233669.7510173261</v>
      </c>
      <c r="AE2" t="n">
        <v>319717.262123614</v>
      </c>
      <c r="AF2" t="n">
        <v>1.080275617369143e-05</v>
      </c>
      <c r="AG2" t="n">
        <v>18</v>
      </c>
      <c r="AH2" t="n">
        <v>289203.8953526268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7.3165</v>
      </c>
      <c r="E3" t="n">
        <v>13.67</v>
      </c>
      <c r="F3" t="n">
        <v>10.13</v>
      </c>
      <c r="G3" t="n">
        <v>12.15</v>
      </c>
      <c r="H3" t="n">
        <v>0.17</v>
      </c>
      <c r="I3" t="n">
        <v>50</v>
      </c>
      <c r="J3" t="n">
        <v>133.55</v>
      </c>
      <c r="K3" t="n">
        <v>46.47</v>
      </c>
      <c r="L3" t="n">
        <v>1.25</v>
      </c>
      <c r="M3" t="n">
        <v>36</v>
      </c>
      <c r="N3" t="n">
        <v>20.83</v>
      </c>
      <c r="O3" t="n">
        <v>16704.7</v>
      </c>
      <c r="P3" t="n">
        <v>84.28</v>
      </c>
      <c r="Q3" t="n">
        <v>2940.78</v>
      </c>
      <c r="R3" t="n">
        <v>75.79000000000001</v>
      </c>
      <c r="S3" t="n">
        <v>30.45</v>
      </c>
      <c r="T3" t="n">
        <v>22648.54</v>
      </c>
      <c r="U3" t="n">
        <v>0.4</v>
      </c>
      <c r="V3" t="n">
        <v>0.86</v>
      </c>
      <c r="W3" t="n">
        <v>0.18</v>
      </c>
      <c r="X3" t="n">
        <v>1.4</v>
      </c>
      <c r="Y3" t="n">
        <v>1</v>
      </c>
      <c r="Z3" t="n">
        <v>10</v>
      </c>
      <c r="AA3" t="n">
        <v>203.401357993085</v>
      </c>
      <c r="AB3" t="n">
        <v>278.302711440612</v>
      </c>
      <c r="AC3" t="n">
        <v>251.7418912611103</v>
      </c>
      <c r="AD3" t="n">
        <v>203401.357993085</v>
      </c>
      <c r="AE3" t="n">
        <v>278302.711440612</v>
      </c>
      <c r="AF3" t="n">
        <v>1.180452320102953e-05</v>
      </c>
      <c r="AG3" t="n">
        <v>16</v>
      </c>
      <c r="AH3" t="n">
        <v>251741.8912611103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7.3737</v>
      </c>
      <c r="E4" t="n">
        <v>13.56</v>
      </c>
      <c r="F4" t="n">
        <v>10.1</v>
      </c>
      <c r="G4" t="n">
        <v>12.9</v>
      </c>
      <c r="H4" t="n">
        <v>0.2</v>
      </c>
      <c r="I4" t="n">
        <v>47</v>
      </c>
      <c r="J4" t="n">
        <v>133.88</v>
      </c>
      <c r="K4" t="n">
        <v>46.47</v>
      </c>
      <c r="L4" t="n">
        <v>1.5</v>
      </c>
      <c r="M4" t="n">
        <v>0</v>
      </c>
      <c r="N4" t="n">
        <v>20.91</v>
      </c>
      <c r="O4" t="n">
        <v>16746.01</v>
      </c>
      <c r="P4" t="n">
        <v>82.59</v>
      </c>
      <c r="Q4" t="n">
        <v>2940.25</v>
      </c>
      <c r="R4" t="n">
        <v>73.67</v>
      </c>
      <c r="S4" t="n">
        <v>30.45</v>
      </c>
      <c r="T4" t="n">
        <v>21606.53</v>
      </c>
      <c r="U4" t="n">
        <v>0.41</v>
      </c>
      <c r="V4" t="n">
        <v>0.86</v>
      </c>
      <c r="W4" t="n">
        <v>0.21</v>
      </c>
      <c r="X4" t="n">
        <v>1.38</v>
      </c>
      <c r="Y4" t="n">
        <v>1</v>
      </c>
      <c r="Z4" t="n">
        <v>10</v>
      </c>
      <c r="AA4" t="n">
        <v>202.4207447907197</v>
      </c>
      <c r="AB4" t="n">
        <v>276.9609931955351</v>
      </c>
      <c r="AC4" t="n">
        <v>250.5282247222298</v>
      </c>
      <c r="AD4" t="n">
        <v>202420.7447907196</v>
      </c>
      <c r="AE4" t="n">
        <v>276960.9931955351</v>
      </c>
      <c r="AF4" t="n">
        <v>1.189681032289093e-05</v>
      </c>
      <c r="AG4" t="n">
        <v>16</v>
      </c>
      <c r="AH4" t="n">
        <v>250528.2247222298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4.2223</v>
      </c>
      <c r="E2" t="n">
        <v>23.68</v>
      </c>
      <c r="F2" t="n">
        <v>13.35</v>
      </c>
      <c r="G2" t="n">
        <v>5.2</v>
      </c>
      <c r="H2" t="n">
        <v>0.07000000000000001</v>
      </c>
      <c r="I2" t="n">
        <v>154</v>
      </c>
      <c r="J2" t="n">
        <v>252.85</v>
      </c>
      <c r="K2" t="n">
        <v>59.19</v>
      </c>
      <c r="L2" t="n">
        <v>1</v>
      </c>
      <c r="M2" t="n">
        <v>152</v>
      </c>
      <c r="N2" t="n">
        <v>62.65</v>
      </c>
      <c r="O2" t="n">
        <v>31418.63</v>
      </c>
      <c r="P2" t="n">
        <v>210.76</v>
      </c>
      <c r="Q2" t="n">
        <v>2941.23</v>
      </c>
      <c r="R2" t="n">
        <v>182.21</v>
      </c>
      <c r="S2" t="n">
        <v>30.45</v>
      </c>
      <c r="T2" t="n">
        <v>75338.08</v>
      </c>
      <c r="U2" t="n">
        <v>0.17</v>
      </c>
      <c r="V2" t="n">
        <v>0.65</v>
      </c>
      <c r="W2" t="n">
        <v>0.33</v>
      </c>
      <c r="X2" t="n">
        <v>4.62</v>
      </c>
      <c r="Y2" t="n">
        <v>1</v>
      </c>
      <c r="Z2" t="n">
        <v>10</v>
      </c>
      <c r="AA2" t="n">
        <v>461.7546295840972</v>
      </c>
      <c r="AB2" t="n">
        <v>631.7930553734943</v>
      </c>
      <c r="AC2" t="n">
        <v>571.4956128957697</v>
      </c>
      <c r="AD2" t="n">
        <v>461754.6295840972</v>
      </c>
      <c r="AE2" t="n">
        <v>631793.0553734943</v>
      </c>
      <c r="AF2" t="n">
        <v>5.150724130525169e-06</v>
      </c>
      <c r="AG2" t="n">
        <v>28</v>
      </c>
      <c r="AH2" t="n">
        <v>571495.6128957696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5.0052</v>
      </c>
      <c r="E3" t="n">
        <v>19.98</v>
      </c>
      <c r="F3" t="n">
        <v>11.89</v>
      </c>
      <c r="G3" t="n">
        <v>6.61</v>
      </c>
      <c r="H3" t="n">
        <v>0.09</v>
      </c>
      <c r="I3" t="n">
        <v>108</v>
      </c>
      <c r="J3" t="n">
        <v>253.3</v>
      </c>
      <c r="K3" t="n">
        <v>59.19</v>
      </c>
      <c r="L3" t="n">
        <v>1.25</v>
      </c>
      <c r="M3" t="n">
        <v>106</v>
      </c>
      <c r="N3" t="n">
        <v>62.86</v>
      </c>
      <c r="O3" t="n">
        <v>31474.5</v>
      </c>
      <c r="P3" t="n">
        <v>184.27</v>
      </c>
      <c r="Q3" t="n">
        <v>2941.11</v>
      </c>
      <c r="R3" t="n">
        <v>134.33</v>
      </c>
      <c r="S3" t="n">
        <v>30.45</v>
      </c>
      <c r="T3" t="n">
        <v>51629.5</v>
      </c>
      <c r="U3" t="n">
        <v>0.23</v>
      </c>
      <c r="V3" t="n">
        <v>0.73</v>
      </c>
      <c r="W3" t="n">
        <v>0.25</v>
      </c>
      <c r="X3" t="n">
        <v>3.17</v>
      </c>
      <c r="Y3" t="n">
        <v>1</v>
      </c>
      <c r="Z3" t="n">
        <v>10</v>
      </c>
      <c r="AA3" t="n">
        <v>375.1966429341535</v>
      </c>
      <c r="AB3" t="n">
        <v>513.3605993701786</v>
      </c>
      <c r="AC3" t="n">
        <v>464.3661842724145</v>
      </c>
      <c r="AD3" t="n">
        <v>375196.6429341535</v>
      </c>
      <c r="AE3" t="n">
        <v>513360.5993701787</v>
      </c>
      <c r="AF3" t="n">
        <v>6.105772782157728e-06</v>
      </c>
      <c r="AG3" t="n">
        <v>24</v>
      </c>
      <c r="AH3" t="n">
        <v>464366.1842724145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5.587</v>
      </c>
      <c r="E4" t="n">
        <v>17.9</v>
      </c>
      <c r="F4" t="n">
        <v>11.08</v>
      </c>
      <c r="G4" t="n">
        <v>8.109999999999999</v>
      </c>
      <c r="H4" t="n">
        <v>0.11</v>
      </c>
      <c r="I4" t="n">
        <v>82</v>
      </c>
      <c r="J4" t="n">
        <v>253.75</v>
      </c>
      <c r="K4" t="n">
        <v>59.19</v>
      </c>
      <c r="L4" t="n">
        <v>1.5</v>
      </c>
      <c r="M4" t="n">
        <v>80</v>
      </c>
      <c r="N4" t="n">
        <v>63.06</v>
      </c>
      <c r="O4" t="n">
        <v>31530.44</v>
      </c>
      <c r="P4" t="n">
        <v>168.47</v>
      </c>
      <c r="Q4" t="n">
        <v>2940.27</v>
      </c>
      <c r="R4" t="n">
        <v>108.02</v>
      </c>
      <c r="S4" t="n">
        <v>30.45</v>
      </c>
      <c r="T4" t="n">
        <v>38606.08</v>
      </c>
      <c r="U4" t="n">
        <v>0.28</v>
      </c>
      <c r="V4" t="n">
        <v>0.78</v>
      </c>
      <c r="W4" t="n">
        <v>0.21</v>
      </c>
      <c r="X4" t="n">
        <v>2.36</v>
      </c>
      <c r="Y4" t="n">
        <v>1</v>
      </c>
      <c r="Z4" t="n">
        <v>10</v>
      </c>
      <c r="AA4" t="n">
        <v>321.6330261307104</v>
      </c>
      <c r="AB4" t="n">
        <v>440.0724957997109</v>
      </c>
      <c r="AC4" t="n">
        <v>398.0725944462127</v>
      </c>
      <c r="AD4" t="n">
        <v>321633.0261307104</v>
      </c>
      <c r="AE4" t="n">
        <v>440072.4957997109</v>
      </c>
      <c r="AF4" t="n">
        <v>6.815502384303369e-06</v>
      </c>
      <c r="AG4" t="n">
        <v>21</v>
      </c>
      <c r="AH4" t="n">
        <v>398072.5944462128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6.0082</v>
      </c>
      <c r="E5" t="n">
        <v>16.64</v>
      </c>
      <c r="F5" t="n">
        <v>10.61</v>
      </c>
      <c r="G5" t="n">
        <v>9.65</v>
      </c>
      <c r="H5" t="n">
        <v>0.12</v>
      </c>
      <c r="I5" t="n">
        <v>66</v>
      </c>
      <c r="J5" t="n">
        <v>254.21</v>
      </c>
      <c r="K5" t="n">
        <v>59.19</v>
      </c>
      <c r="L5" t="n">
        <v>1.75</v>
      </c>
      <c r="M5" t="n">
        <v>64</v>
      </c>
      <c r="N5" t="n">
        <v>63.26</v>
      </c>
      <c r="O5" t="n">
        <v>31586.46</v>
      </c>
      <c r="P5" t="n">
        <v>158.06</v>
      </c>
      <c r="Q5" t="n">
        <v>2940.85</v>
      </c>
      <c r="R5" t="n">
        <v>92.25</v>
      </c>
      <c r="S5" t="n">
        <v>30.45</v>
      </c>
      <c r="T5" t="n">
        <v>30800.29</v>
      </c>
      <c r="U5" t="n">
        <v>0.33</v>
      </c>
      <c r="V5" t="n">
        <v>0.82</v>
      </c>
      <c r="W5" t="n">
        <v>0.19</v>
      </c>
      <c r="X5" t="n">
        <v>1.89</v>
      </c>
      <c r="Y5" t="n">
        <v>1</v>
      </c>
      <c r="Z5" t="n">
        <v>10</v>
      </c>
      <c r="AA5" t="n">
        <v>298.2229216642806</v>
      </c>
      <c r="AB5" t="n">
        <v>408.0417580878226</v>
      </c>
      <c r="AC5" t="n">
        <v>369.0988253861244</v>
      </c>
      <c r="AD5" t="n">
        <v>298222.9216642806</v>
      </c>
      <c r="AE5" t="n">
        <v>408041.7580878226</v>
      </c>
      <c r="AF5" t="n">
        <v>7.329318314904512e-06</v>
      </c>
      <c r="AG5" t="n">
        <v>20</v>
      </c>
      <c r="AH5" t="n">
        <v>369098.8253861244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6.3388</v>
      </c>
      <c r="E6" t="n">
        <v>15.78</v>
      </c>
      <c r="F6" t="n">
        <v>10.28</v>
      </c>
      <c r="G6" t="n">
        <v>11.22</v>
      </c>
      <c r="H6" t="n">
        <v>0.14</v>
      </c>
      <c r="I6" t="n">
        <v>55</v>
      </c>
      <c r="J6" t="n">
        <v>254.66</v>
      </c>
      <c r="K6" t="n">
        <v>59.19</v>
      </c>
      <c r="L6" t="n">
        <v>2</v>
      </c>
      <c r="M6" t="n">
        <v>53</v>
      </c>
      <c r="N6" t="n">
        <v>63.47</v>
      </c>
      <c r="O6" t="n">
        <v>31642.55</v>
      </c>
      <c r="P6" t="n">
        <v>149.9</v>
      </c>
      <c r="Q6" t="n">
        <v>2940.19</v>
      </c>
      <c r="R6" t="n">
        <v>81.54000000000001</v>
      </c>
      <c r="S6" t="n">
        <v>30.45</v>
      </c>
      <c r="T6" t="n">
        <v>25499.96</v>
      </c>
      <c r="U6" t="n">
        <v>0.37</v>
      </c>
      <c r="V6" t="n">
        <v>0.84</v>
      </c>
      <c r="W6" t="n">
        <v>0.17</v>
      </c>
      <c r="X6" t="n">
        <v>1.56</v>
      </c>
      <c r="Y6" t="n">
        <v>1</v>
      </c>
      <c r="Z6" t="n">
        <v>10</v>
      </c>
      <c r="AA6" t="n">
        <v>279.0560637070423</v>
      </c>
      <c r="AB6" t="n">
        <v>381.8168174486343</v>
      </c>
      <c r="AC6" t="n">
        <v>345.3767562746048</v>
      </c>
      <c r="AD6" t="n">
        <v>279056.0637070423</v>
      </c>
      <c r="AE6" t="n">
        <v>381816.8174486343</v>
      </c>
      <c r="AF6" t="n">
        <v>7.732612585219653e-06</v>
      </c>
      <c r="AG6" t="n">
        <v>19</v>
      </c>
      <c r="AH6" t="n">
        <v>345376.7562746048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6.6014</v>
      </c>
      <c r="E7" t="n">
        <v>15.15</v>
      </c>
      <c r="F7" t="n">
        <v>10.05</v>
      </c>
      <c r="G7" t="n">
        <v>12.82</v>
      </c>
      <c r="H7" t="n">
        <v>0.16</v>
      </c>
      <c r="I7" t="n">
        <v>47</v>
      </c>
      <c r="J7" t="n">
        <v>255.12</v>
      </c>
      <c r="K7" t="n">
        <v>59.19</v>
      </c>
      <c r="L7" t="n">
        <v>2.25</v>
      </c>
      <c r="M7" t="n">
        <v>45</v>
      </c>
      <c r="N7" t="n">
        <v>63.67</v>
      </c>
      <c r="O7" t="n">
        <v>31698.72</v>
      </c>
      <c r="P7" t="n">
        <v>143.02</v>
      </c>
      <c r="Q7" t="n">
        <v>2940.54</v>
      </c>
      <c r="R7" t="n">
        <v>73.77</v>
      </c>
      <c r="S7" t="n">
        <v>30.45</v>
      </c>
      <c r="T7" t="n">
        <v>21652.53</v>
      </c>
      <c r="U7" t="n">
        <v>0.41</v>
      </c>
      <c r="V7" t="n">
        <v>0.86</v>
      </c>
      <c r="W7" t="n">
        <v>0.16</v>
      </c>
      <c r="X7" t="n">
        <v>1.32</v>
      </c>
      <c r="Y7" t="n">
        <v>1</v>
      </c>
      <c r="Z7" t="n">
        <v>10</v>
      </c>
      <c r="AA7" t="n">
        <v>262.3663290236379</v>
      </c>
      <c r="AB7" t="n">
        <v>358.9811861556716</v>
      </c>
      <c r="AC7" t="n">
        <v>324.7205255822327</v>
      </c>
      <c r="AD7" t="n">
        <v>262366.3290236379</v>
      </c>
      <c r="AE7" t="n">
        <v>358981.1861556716</v>
      </c>
      <c r="AF7" t="n">
        <v>8.052954616026537e-06</v>
      </c>
      <c r="AG7" t="n">
        <v>18</v>
      </c>
      <c r="AH7" t="n">
        <v>324720.5255822327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6.8199</v>
      </c>
      <c r="E8" t="n">
        <v>14.66</v>
      </c>
      <c r="F8" t="n">
        <v>9.85</v>
      </c>
      <c r="G8" t="n">
        <v>14.42</v>
      </c>
      <c r="H8" t="n">
        <v>0.17</v>
      </c>
      <c r="I8" t="n">
        <v>41</v>
      </c>
      <c r="J8" t="n">
        <v>255.57</v>
      </c>
      <c r="K8" t="n">
        <v>59.19</v>
      </c>
      <c r="L8" t="n">
        <v>2.5</v>
      </c>
      <c r="M8" t="n">
        <v>39</v>
      </c>
      <c r="N8" t="n">
        <v>63.88</v>
      </c>
      <c r="O8" t="n">
        <v>31754.97</v>
      </c>
      <c r="P8" t="n">
        <v>137.04</v>
      </c>
      <c r="Q8" t="n">
        <v>2940.18</v>
      </c>
      <c r="R8" t="n">
        <v>67.66</v>
      </c>
      <c r="S8" t="n">
        <v>30.45</v>
      </c>
      <c r="T8" t="n">
        <v>18629.92</v>
      </c>
      <c r="U8" t="n">
        <v>0.45</v>
      </c>
      <c r="V8" t="n">
        <v>0.88</v>
      </c>
      <c r="W8" t="n">
        <v>0.14</v>
      </c>
      <c r="X8" t="n">
        <v>1.13</v>
      </c>
      <c r="Y8" t="n">
        <v>1</v>
      </c>
      <c r="Z8" t="n">
        <v>10</v>
      </c>
      <c r="AA8" t="n">
        <v>247.0718160363088</v>
      </c>
      <c r="AB8" t="n">
        <v>338.0545587399566</v>
      </c>
      <c r="AC8" t="n">
        <v>305.791106116469</v>
      </c>
      <c r="AD8" t="n">
        <v>247071.8160363088</v>
      </c>
      <c r="AE8" t="n">
        <v>338054.5587399566</v>
      </c>
      <c r="AF8" t="n">
        <v>8.319499679740567e-06</v>
      </c>
      <c r="AG8" t="n">
        <v>17</v>
      </c>
      <c r="AH8" t="n">
        <v>305791.106116469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7.0475</v>
      </c>
      <c r="E9" t="n">
        <v>14.19</v>
      </c>
      <c r="F9" t="n">
        <v>9.67</v>
      </c>
      <c r="G9" t="n">
        <v>16.58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130.34</v>
      </c>
      <c r="Q9" t="n">
        <v>2940.06</v>
      </c>
      <c r="R9" t="n">
        <v>61.54</v>
      </c>
      <c r="S9" t="n">
        <v>30.45</v>
      </c>
      <c r="T9" t="n">
        <v>15601.4</v>
      </c>
      <c r="U9" t="n">
        <v>0.49</v>
      </c>
      <c r="V9" t="n">
        <v>0.9</v>
      </c>
      <c r="W9" t="n">
        <v>0.14</v>
      </c>
      <c r="X9" t="n">
        <v>0.95</v>
      </c>
      <c r="Y9" t="n">
        <v>1</v>
      </c>
      <c r="Z9" t="n">
        <v>10</v>
      </c>
      <c r="AA9" t="n">
        <v>241.8480342123587</v>
      </c>
      <c r="AB9" t="n">
        <v>330.9071499914425</v>
      </c>
      <c r="AC9" t="n">
        <v>299.3258360274596</v>
      </c>
      <c r="AD9" t="n">
        <v>241848.0342123587</v>
      </c>
      <c r="AE9" t="n">
        <v>330907.1499914424</v>
      </c>
      <c r="AF9" t="n">
        <v>8.597145704918202e-06</v>
      </c>
      <c r="AG9" t="n">
        <v>17</v>
      </c>
      <c r="AH9" t="n">
        <v>299325.8360274596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7.2084</v>
      </c>
      <c r="E10" t="n">
        <v>13.87</v>
      </c>
      <c r="F10" t="n">
        <v>9.550000000000001</v>
      </c>
      <c r="G10" t="n">
        <v>18.49</v>
      </c>
      <c r="H10" t="n">
        <v>0.21</v>
      </c>
      <c r="I10" t="n">
        <v>31</v>
      </c>
      <c r="J10" t="n">
        <v>256.49</v>
      </c>
      <c r="K10" t="n">
        <v>59.19</v>
      </c>
      <c r="L10" t="n">
        <v>3</v>
      </c>
      <c r="M10" t="n">
        <v>29</v>
      </c>
      <c r="N10" t="n">
        <v>64.29000000000001</v>
      </c>
      <c r="O10" t="n">
        <v>31867.69</v>
      </c>
      <c r="P10" t="n">
        <v>125.24</v>
      </c>
      <c r="Q10" t="n">
        <v>2940.38</v>
      </c>
      <c r="R10" t="n">
        <v>57.55</v>
      </c>
      <c r="S10" t="n">
        <v>30.45</v>
      </c>
      <c r="T10" t="n">
        <v>13624.62</v>
      </c>
      <c r="U10" t="n">
        <v>0.53</v>
      </c>
      <c r="V10" t="n">
        <v>0.91</v>
      </c>
      <c r="W10" t="n">
        <v>0.13</v>
      </c>
      <c r="X10" t="n">
        <v>0.83</v>
      </c>
      <c r="Y10" t="n">
        <v>1</v>
      </c>
      <c r="Z10" t="n">
        <v>10</v>
      </c>
      <c r="AA10" t="n">
        <v>238.2510685371016</v>
      </c>
      <c r="AB10" t="n">
        <v>325.9856228676321</v>
      </c>
      <c r="AC10" t="n">
        <v>294.8740125449374</v>
      </c>
      <c r="AD10" t="n">
        <v>238251.0685371016</v>
      </c>
      <c r="AE10" t="n">
        <v>325985.6228676321</v>
      </c>
      <c r="AF10" t="n">
        <v>8.793425342225239e-06</v>
      </c>
      <c r="AG10" t="n">
        <v>17</v>
      </c>
      <c r="AH10" t="n">
        <v>294874.0125449374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7.4253</v>
      </c>
      <c r="E11" t="n">
        <v>13.47</v>
      </c>
      <c r="F11" t="n">
        <v>9.34</v>
      </c>
      <c r="G11" t="n">
        <v>20.76</v>
      </c>
      <c r="H11" t="n">
        <v>0.23</v>
      </c>
      <c r="I11" t="n">
        <v>27</v>
      </c>
      <c r="J11" t="n">
        <v>256.95</v>
      </c>
      <c r="K11" t="n">
        <v>59.19</v>
      </c>
      <c r="L11" t="n">
        <v>3.25</v>
      </c>
      <c r="M11" t="n">
        <v>25</v>
      </c>
      <c r="N11" t="n">
        <v>64.5</v>
      </c>
      <c r="O11" t="n">
        <v>31924.29</v>
      </c>
      <c r="P11" t="n">
        <v>117.25</v>
      </c>
      <c r="Q11" t="n">
        <v>2940.1</v>
      </c>
      <c r="R11" t="n">
        <v>50.72</v>
      </c>
      <c r="S11" t="n">
        <v>30.45</v>
      </c>
      <c r="T11" t="n">
        <v>10229.57</v>
      </c>
      <c r="U11" t="n">
        <v>0.6</v>
      </c>
      <c r="V11" t="n">
        <v>0.93</v>
      </c>
      <c r="W11" t="n">
        <v>0.12</v>
      </c>
      <c r="X11" t="n">
        <v>0.62</v>
      </c>
      <c r="Y11" t="n">
        <v>1</v>
      </c>
      <c r="Z11" t="n">
        <v>10</v>
      </c>
      <c r="AA11" t="n">
        <v>223.1347866550686</v>
      </c>
      <c r="AB11" t="n">
        <v>305.3028591133547</v>
      </c>
      <c r="AC11" t="n">
        <v>276.1651827349203</v>
      </c>
      <c r="AD11" t="n">
        <v>223134.7866550686</v>
      </c>
      <c r="AE11" t="n">
        <v>305302.8591133546</v>
      </c>
      <c r="AF11" t="n">
        <v>9.058018588539074e-06</v>
      </c>
      <c r="AG11" t="n">
        <v>16</v>
      </c>
      <c r="AH11" t="n">
        <v>276165.1827349203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7.2838</v>
      </c>
      <c r="E12" t="n">
        <v>13.73</v>
      </c>
      <c r="F12" t="n">
        <v>9.65</v>
      </c>
      <c r="G12" t="n">
        <v>22.28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21</v>
      </c>
      <c r="N12" t="n">
        <v>64.70999999999999</v>
      </c>
      <c r="O12" t="n">
        <v>31980.84</v>
      </c>
      <c r="P12" t="n">
        <v>120.02</v>
      </c>
      <c r="Q12" t="n">
        <v>2940.07</v>
      </c>
      <c r="R12" t="n">
        <v>61.69</v>
      </c>
      <c r="S12" t="n">
        <v>30.45</v>
      </c>
      <c r="T12" t="n">
        <v>15717.53</v>
      </c>
      <c r="U12" t="n">
        <v>0.49</v>
      </c>
      <c r="V12" t="n">
        <v>0.9</v>
      </c>
      <c r="W12" t="n">
        <v>0.12</v>
      </c>
      <c r="X12" t="n">
        <v>0.93</v>
      </c>
      <c r="Y12" t="n">
        <v>1</v>
      </c>
      <c r="Z12" t="n">
        <v>10</v>
      </c>
      <c r="AA12" t="n">
        <v>226.0539739444664</v>
      </c>
      <c r="AB12" t="n">
        <v>309.2970199481608</v>
      </c>
      <c r="AC12" t="n">
        <v>279.7781464654937</v>
      </c>
      <c r="AD12" t="n">
        <v>226053.9739444664</v>
      </c>
      <c r="AE12" t="n">
        <v>309297.0199481607</v>
      </c>
      <c r="AF12" t="n">
        <v>8.885404737209394e-06</v>
      </c>
      <c r="AG12" t="n">
        <v>16</v>
      </c>
      <c r="AH12" t="n">
        <v>279778.1464654937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7.4752</v>
      </c>
      <c r="E13" t="n">
        <v>13.38</v>
      </c>
      <c r="F13" t="n">
        <v>9.4</v>
      </c>
      <c r="G13" t="n">
        <v>23.5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4</v>
      </c>
      <c r="N13" t="n">
        <v>64.92</v>
      </c>
      <c r="O13" t="n">
        <v>32037.48</v>
      </c>
      <c r="P13" t="n">
        <v>114.07</v>
      </c>
      <c r="Q13" t="n">
        <v>2940.1</v>
      </c>
      <c r="R13" t="n">
        <v>52.04</v>
      </c>
      <c r="S13" t="n">
        <v>30.45</v>
      </c>
      <c r="T13" t="n">
        <v>10906.47</v>
      </c>
      <c r="U13" t="n">
        <v>0.59</v>
      </c>
      <c r="V13" t="n">
        <v>0.92</v>
      </c>
      <c r="W13" t="n">
        <v>0.14</v>
      </c>
      <c r="X13" t="n">
        <v>0.68</v>
      </c>
      <c r="Y13" t="n">
        <v>1</v>
      </c>
      <c r="Z13" t="n">
        <v>10</v>
      </c>
      <c r="AA13" t="n">
        <v>221.8439827296177</v>
      </c>
      <c r="AB13" t="n">
        <v>303.5367242363035</v>
      </c>
      <c r="AC13" t="n">
        <v>274.5676052917485</v>
      </c>
      <c r="AD13" t="n">
        <v>221843.9827296177</v>
      </c>
      <c r="AE13" t="n">
        <v>303536.7242363035</v>
      </c>
      <c r="AF13" t="n">
        <v>9.118890893707635e-06</v>
      </c>
      <c r="AG13" t="n">
        <v>16</v>
      </c>
      <c r="AH13" t="n">
        <v>274567.6052917485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7.4695</v>
      </c>
      <c r="E14" t="n">
        <v>13.39</v>
      </c>
      <c r="F14" t="n">
        <v>9.41</v>
      </c>
      <c r="G14" t="n">
        <v>23.52</v>
      </c>
      <c r="H14" t="n">
        <v>0.28</v>
      </c>
      <c r="I14" t="n">
        <v>24</v>
      </c>
      <c r="J14" t="n">
        <v>258.32</v>
      </c>
      <c r="K14" t="n">
        <v>59.19</v>
      </c>
      <c r="L14" t="n">
        <v>4</v>
      </c>
      <c r="M14" t="n">
        <v>0</v>
      </c>
      <c r="N14" t="n">
        <v>65.13</v>
      </c>
      <c r="O14" t="n">
        <v>32094.19</v>
      </c>
      <c r="P14" t="n">
        <v>114.38</v>
      </c>
      <c r="Q14" t="n">
        <v>2940.18</v>
      </c>
      <c r="R14" t="n">
        <v>52.23</v>
      </c>
      <c r="S14" t="n">
        <v>30.45</v>
      </c>
      <c r="T14" t="n">
        <v>10998.5</v>
      </c>
      <c r="U14" t="n">
        <v>0.58</v>
      </c>
      <c r="V14" t="n">
        <v>0.92</v>
      </c>
      <c r="W14" t="n">
        <v>0.15</v>
      </c>
      <c r="X14" t="n">
        <v>0.6899999999999999</v>
      </c>
      <c r="Y14" t="n">
        <v>1</v>
      </c>
      <c r="Z14" t="n">
        <v>10</v>
      </c>
      <c r="AA14" t="n">
        <v>222.0156642322481</v>
      </c>
      <c r="AB14" t="n">
        <v>303.7716264422556</v>
      </c>
      <c r="AC14" t="n">
        <v>274.780088760852</v>
      </c>
      <c r="AD14" t="n">
        <v>222015.6642322481</v>
      </c>
      <c r="AE14" t="n">
        <v>303771.6264422556</v>
      </c>
      <c r="AF14" t="n">
        <v>9.111937544219441e-06</v>
      </c>
      <c r="AG14" t="n">
        <v>16</v>
      </c>
      <c r="AH14" t="n">
        <v>274780.088760852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6.2554</v>
      </c>
      <c r="E2" t="n">
        <v>15.99</v>
      </c>
      <c r="F2" t="n">
        <v>11.14</v>
      </c>
      <c r="G2" t="n">
        <v>7.96</v>
      </c>
      <c r="H2" t="n">
        <v>0.12</v>
      </c>
      <c r="I2" t="n">
        <v>84</v>
      </c>
      <c r="J2" t="n">
        <v>150.44</v>
      </c>
      <c r="K2" t="n">
        <v>49.1</v>
      </c>
      <c r="L2" t="n">
        <v>1</v>
      </c>
      <c r="M2" t="n">
        <v>82</v>
      </c>
      <c r="N2" t="n">
        <v>25.34</v>
      </c>
      <c r="O2" t="n">
        <v>18787.76</v>
      </c>
      <c r="P2" t="n">
        <v>115.23</v>
      </c>
      <c r="Q2" t="n">
        <v>2940.98</v>
      </c>
      <c r="R2" t="n">
        <v>109.82</v>
      </c>
      <c r="S2" t="n">
        <v>30.45</v>
      </c>
      <c r="T2" t="n">
        <v>39495.67</v>
      </c>
      <c r="U2" t="n">
        <v>0.28</v>
      </c>
      <c r="V2" t="n">
        <v>0.78</v>
      </c>
      <c r="W2" t="n">
        <v>0.21</v>
      </c>
      <c r="X2" t="n">
        <v>2.42</v>
      </c>
      <c r="Y2" t="n">
        <v>1</v>
      </c>
      <c r="Z2" t="n">
        <v>10</v>
      </c>
      <c r="AA2" t="n">
        <v>257.4770647533312</v>
      </c>
      <c r="AB2" t="n">
        <v>352.2914790817551</v>
      </c>
      <c r="AC2" t="n">
        <v>318.6692747624939</v>
      </c>
      <c r="AD2" t="n">
        <v>257477.0647533312</v>
      </c>
      <c r="AE2" t="n">
        <v>352291.4790817551</v>
      </c>
      <c r="AF2" t="n">
        <v>9.526462920830864e-06</v>
      </c>
      <c r="AG2" t="n">
        <v>19</v>
      </c>
      <c r="AH2" t="n">
        <v>318669.2747624939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6.9089</v>
      </c>
      <c r="E3" t="n">
        <v>14.47</v>
      </c>
      <c r="F3" t="n">
        <v>10.39</v>
      </c>
      <c r="G3" t="n">
        <v>10.57</v>
      </c>
      <c r="H3" t="n">
        <v>0.15</v>
      </c>
      <c r="I3" t="n">
        <v>59</v>
      </c>
      <c r="J3" t="n">
        <v>150.78</v>
      </c>
      <c r="K3" t="n">
        <v>49.1</v>
      </c>
      <c r="L3" t="n">
        <v>1.25</v>
      </c>
      <c r="M3" t="n">
        <v>57</v>
      </c>
      <c r="N3" t="n">
        <v>25.44</v>
      </c>
      <c r="O3" t="n">
        <v>18830.65</v>
      </c>
      <c r="P3" t="n">
        <v>100.92</v>
      </c>
      <c r="Q3" t="n">
        <v>2940.4</v>
      </c>
      <c r="R3" t="n">
        <v>85.25</v>
      </c>
      <c r="S3" t="n">
        <v>30.45</v>
      </c>
      <c r="T3" t="n">
        <v>27333.61</v>
      </c>
      <c r="U3" t="n">
        <v>0.36</v>
      </c>
      <c r="V3" t="n">
        <v>0.83</v>
      </c>
      <c r="W3" t="n">
        <v>0.17</v>
      </c>
      <c r="X3" t="n">
        <v>1.67</v>
      </c>
      <c r="Y3" t="n">
        <v>1</v>
      </c>
      <c r="Z3" t="n">
        <v>10</v>
      </c>
      <c r="AA3" t="n">
        <v>224.5855519509412</v>
      </c>
      <c r="AB3" t="n">
        <v>307.2878601944142</v>
      </c>
      <c r="AC3" t="n">
        <v>277.9607380987707</v>
      </c>
      <c r="AD3" t="n">
        <v>224585.5519509412</v>
      </c>
      <c r="AE3" t="n">
        <v>307287.8601944142</v>
      </c>
      <c r="AF3" t="n">
        <v>1.052169000762994e-05</v>
      </c>
      <c r="AG3" t="n">
        <v>17</v>
      </c>
      <c r="AH3" t="n">
        <v>277960.7380987707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7.3251</v>
      </c>
      <c r="E4" t="n">
        <v>13.65</v>
      </c>
      <c r="F4" t="n">
        <v>10</v>
      </c>
      <c r="G4" t="n">
        <v>13.33</v>
      </c>
      <c r="H4" t="n">
        <v>0.18</v>
      </c>
      <c r="I4" t="n">
        <v>45</v>
      </c>
      <c r="J4" t="n">
        <v>151.13</v>
      </c>
      <c r="K4" t="n">
        <v>49.1</v>
      </c>
      <c r="L4" t="n">
        <v>1.5</v>
      </c>
      <c r="M4" t="n">
        <v>33</v>
      </c>
      <c r="N4" t="n">
        <v>25.54</v>
      </c>
      <c r="O4" t="n">
        <v>18873.58</v>
      </c>
      <c r="P4" t="n">
        <v>89.95999999999999</v>
      </c>
      <c r="Q4" t="n">
        <v>2940.12</v>
      </c>
      <c r="R4" t="n">
        <v>71.84999999999999</v>
      </c>
      <c r="S4" t="n">
        <v>30.45</v>
      </c>
      <c r="T4" t="n">
        <v>20703.3</v>
      </c>
      <c r="U4" t="n">
        <v>0.42</v>
      </c>
      <c r="V4" t="n">
        <v>0.87</v>
      </c>
      <c r="W4" t="n">
        <v>0.17</v>
      </c>
      <c r="X4" t="n">
        <v>1.28</v>
      </c>
      <c r="Y4" t="n">
        <v>1</v>
      </c>
      <c r="Z4" t="n">
        <v>10</v>
      </c>
      <c r="AA4" t="n">
        <v>207.1226977162461</v>
      </c>
      <c r="AB4" t="n">
        <v>283.3944126237602</v>
      </c>
      <c r="AC4" t="n">
        <v>256.347647629588</v>
      </c>
      <c r="AD4" t="n">
        <v>207122.6977162461</v>
      </c>
      <c r="AE4" t="n">
        <v>283394.4126237602</v>
      </c>
      <c r="AF4" t="n">
        <v>1.115552858991882e-05</v>
      </c>
      <c r="AG4" t="n">
        <v>16</v>
      </c>
      <c r="AH4" t="n">
        <v>256347.647629588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7.4365</v>
      </c>
      <c r="E5" t="n">
        <v>13.45</v>
      </c>
      <c r="F5" t="n">
        <v>9.92</v>
      </c>
      <c r="G5" t="n">
        <v>14.51</v>
      </c>
      <c r="H5" t="n">
        <v>0.2</v>
      </c>
      <c r="I5" t="n">
        <v>41</v>
      </c>
      <c r="J5" t="n">
        <v>151.48</v>
      </c>
      <c r="K5" t="n">
        <v>49.1</v>
      </c>
      <c r="L5" t="n">
        <v>1.75</v>
      </c>
      <c r="M5" t="n">
        <v>1</v>
      </c>
      <c r="N5" t="n">
        <v>25.64</v>
      </c>
      <c r="O5" t="n">
        <v>18916.54</v>
      </c>
      <c r="P5" t="n">
        <v>87.06</v>
      </c>
      <c r="Q5" t="n">
        <v>2940.42</v>
      </c>
      <c r="R5" t="n">
        <v>68</v>
      </c>
      <c r="S5" t="n">
        <v>30.45</v>
      </c>
      <c r="T5" t="n">
        <v>18798.82</v>
      </c>
      <c r="U5" t="n">
        <v>0.45</v>
      </c>
      <c r="V5" t="n">
        <v>0.87</v>
      </c>
      <c r="W5" t="n">
        <v>0.2</v>
      </c>
      <c r="X5" t="n">
        <v>1.2</v>
      </c>
      <c r="Y5" t="n">
        <v>1</v>
      </c>
      <c r="Z5" t="n">
        <v>10</v>
      </c>
      <c r="AA5" t="n">
        <v>205.2653465854563</v>
      </c>
      <c r="AB5" t="n">
        <v>280.853102866066</v>
      </c>
      <c r="AC5" t="n">
        <v>254.0488769084167</v>
      </c>
      <c r="AD5" t="n">
        <v>205265.3465854563</v>
      </c>
      <c r="AE5" t="n">
        <v>280853.102866066</v>
      </c>
      <c r="AF5" t="n">
        <v>1.132518168474577e-05</v>
      </c>
      <c r="AG5" t="n">
        <v>16</v>
      </c>
      <c r="AH5" t="n">
        <v>254048.8769084167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7.4357</v>
      </c>
      <c r="E6" t="n">
        <v>13.45</v>
      </c>
      <c r="F6" t="n">
        <v>9.92</v>
      </c>
      <c r="G6" t="n">
        <v>14.52</v>
      </c>
      <c r="H6" t="n">
        <v>0.23</v>
      </c>
      <c r="I6" t="n">
        <v>41</v>
      </c>
      <c r="J6" t="n">
        <v>151.83</v>
      </c>
      <c r="K6" t="n">
        <v>49.1</v>
      </c>
      <c r="L6" t="n">
        <v>2</v>
      </c>
      <c r="M6" t="n">
        <v>0</v>
      </c>
      <c r="N6" t="n">
        <v>25.73</v>
      </c>
      <c r="O6" t="n">
        <v>18959.54</v>
      </c>
      <c r="P6" t="n">
        <v>87.28</v>
      </c>
      <c r="Q6" t="n">
        <v>2940.7</v>
      </c>
      <c r="R6" t="n">
        <v>67.98</v>
      </c>
      <c r="S6" t="n">
        <v>30.45</v>
      </c>
      <c r="T6" t="n">
        <v>18791.52</v>
      </c>
      <c r="U6" t="n">
        <v>0.45</v>
      </c>
      <c r="V6" t="n">
        <v>0.87</v>
      </c>
      <c r="W6" t="n">
        <v>0.2</v>
      </c>
      <c r="X6" t="n">
        <v>1.2</v>
      </c>
      <c r="Y6" t="n">
        <v>1</v>
      </c>
      <c r="Z6" t="n">
        <v>10</v>
      </c>
      <c r="AA6" t="n">
        <v>205.3421112433558</v>
      </c>
      <c r="AB6" t="n">
        <v>280.9581356576218</v>
      </c>
      <c r="AC6" t="n">
        <v>254.1438855177609</v>
      </c>
      <c r="AD6" t="n">
        <v>205342.1112433558</v>
      </c>
      <c r="AE6" t="n">
        <v>280958.1356576218</v>
      </c>
      <c r="AF6" t="n">
        <v>1.132396335013301e-05</v>
      </c>
      <c r="AG6" t="n">
        <v>16</v>
      </c>
      <c r="AH6" t="n">
        <v>254143.8855177609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5.4179</v>
      </c>
      <c r="E2" t="n">
        <v>18.46</v>
      </c>
      <c r="F2" t="n">
        <v>11.93</v>
      </c>
      <c r="G2" t="n">
        <v>6.57</v>
      </c>
      <c r="H2" t="n">
        <v>0.1</v>
      </c>
      <c r="I2" t="n">
        <v>109</v>
      </c>
      <c r="J2" t="n">
        <v>185.69</v>
      </c>
      <c r="K2" t="n">
        <v>53.44</v>
      </c>
      <c r="L2" t="n">
        <v>1</v>
      </c>
      <c r="M2" t="n">
        <v>107</v>
      </c>
      <c r="N2" t="n">
        <v>36.26</v>
      </c>
      <c r="O2" t="n">
        <v>23136.14</v>
      </c>
      <c r="P2" t="n">
        <v>148.79</v>
      </c>
      <c r="Q2" t="n">
        <v>2941.22</v>
      </c>
      <c r="R2" t="n">
        <v>135.58</v>
      </c>
      <c r="S2" t="n">
        <v>30.45</v>
      </c>
      <c r="T2" t="n">
        <v>52248.25</v>
      </c>
      <c r="U2" t="n">
        <v>0.22</v>
      </c>
      <c r="V2" t="n">
        <v>0.73</v>
      </c>
      <c r="W2" t="n">
        <v>0.26</v>
      </c>
      <c r="X2" t="n">
        <v>3.21</v>
      </c>
      <c r="Y2" t="n">
        <v>1</v>
      </c>
      <c r="Z2" t="n">
        <v>10</v>
      </c>
      <c r="AA2" t="n">
        <v>320.701903054501</v>
      </c>
      <c r="AB2" t="n">
        <v>438.7984921285902</v>
      </c>
      <c r="AC2" t="n">
        <v>396.9201798973884</v>
      </c>
      <c r="AD2" t="n">
        <v>320701.903054501</v>
      </c>
      <c r="AE2" t="n">
        <v>438798.4921285902</v>
      </c>
      <c r="AF2" t="n">
        <v>7.500615031485207e-06</v>
      </c>
      <c r="AG2" t="n">
        <v>22</v>
      </c>
      <c r="AH2" t="n">
        <v>396920.1798973884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6.1428</v>
      </c>
      <c r="E3" t="n">
        <v>16.28</v>
      </c>
      <c r="F3" t="n">
        <v>10.94</v>
      </c>
      <c r="G3" t="n">
        <v>8.529999999999999</v>
      </c>
      <c r="H3" t="n">
        <v>0.12</v>
      </c>
      <c r="I3" t="n">
        <v>77</v>
      </c>
      <c r="J3" t="n">
        <v>186.07</v>
      </c>
      <c r="K3" t="n">
        <v>53.44</v>
      </c>
      <c r="L3" t="n">
        <v>1.25</v>
      </c>
      <c r="M3" t="n">
        <v>75</v>
      </c>
      <c r="N3" t="n">
        <v>36.39</v>
      </c>
      <c r="O3" t="n">
        <v>23182.76</v>
      </c>
      <c r="P3" t="n">
        <v>131.63</v>
      </c>
      <c r="Q3" t="n">
        <v>2940.72</v>
      </c>
      <c r="R3" t="n">
        <v>103.21</v>
      </c>
      <c r="S3" t="n">
        <v>30.45</v>
      </c>
      <c r="T3" t="n">
        <v>36226.63</v>
      </c>
      <c r="U3" t="n">
        <v>0.3</v>
      </c>
      <c r="V3" t="n">
        <v>0.79</v>
      </c>
      <c r="W3" t="n">
        <v>0.2</v>
      </c>
      <c r="X3" t="n">
        <v>2.22</v>
      </c>
      <c r="Y3" t="n">
        <v>1</v>
      </c>
      <c r="Z3" t="n">
        <v>10</v>
      </c>
      <c r="AA3" t="n">
        <v>269.5542034616685</v>
      </c>
      <c r="AB3" t="n">
        <v>368.8159530684251</v>
      </c>
      <c r="AC3" t="n">
        <v>333.616676144015</v>
      </c>
      <c r="AD3" t="n">
        <v>269554.2034616685</v>
      </c>
      <c r="AE3" t="n">
        <v>368815.9530684251</v>
      </c>
      <c r="AF3" t="n">
        <v>8.504176528804024e-06</v>
      </c>
      <c r="AG3" t="n">
        <v>19</v>
      </c>
      <c r="AH3" t="n">
        <v>333616.676144015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6.637</v>
      </c>
      <c r="E4" t="n">
        <v>15.07</v>
      </c>
      <c r="F4" t="n">
        <v>10.4</v>
      </c>
      <c r="G4" t="n">
        <v>10.58</v>
      </c>
      <c r="H4" t="n">
        <v>0.14</v>
      </c>
      <c r="I4" t="n">
        <v>59</v>
      </c>
      <c r="J4" t="n">
        <v>186.45</v>
      </c>
      <c r="K4" t="n">
        <v>53.44</v>
      </c>
      <c r="L4" t="n">
        <v>1.5</v>
      </c>
      <c r="M4" t="n">
        <v>57</v>
      </c>
      <c r="N4" t="n">
        <v>36.51</v>
      </c>
      <c r="O4" t="n">
        <v>23229.42</v>
      </c>
      <c r="P4" t="n">
        <v>120.32</v>
      </c>
      <c r="Q4" t="n">
        <v>2940.32</v>
      </c>
      <c r="R4" t="n">
        <v>85.39</v>
      </c>
      <c r="S4" t="n">
        <v>30.45</v>
      </c>
      <c r="T4" t="n">
        <v>27407.08</v>
      </c>
      <c r="U4" t="n">
        <v>0.36</v>
      </c>
      <c r="V4" t="n">
        <v>0.83</v>
      </c>
      <c r="W4" t="n">
        <v>0.18</v>
      </c>
      <c r="X4" t="n">
        <v>1.68</v>
      </c>
      <c r="Y4" t="n">
        <v>1</v>
      </c>
      <c r="Z4" t="n">
        <v>10</v>
      </c>
      <c r="AA4" t="n">
        <v>248.1713987462034</v>
      </c>
      <c r="AB4" t="n">
        <v>339.5590563137991</v>
      </c>
      <c r="AC4" t="n">
        <v>307.1520165534401</v>
      </c>
      <c r="AD4" t="n">
        <v>248171.3987462034</v>
      </c>
      <c r="AE4" t="n">
        <v>339559.0563137992</v>
      </c>
      <c r="AF4" t="n">
        <v>9.188353783563245e-06</v>
      </c>
      <c r="AG4" t="n">
        <v>18</v>
      </c>
      <c r="AH4" t="n">
        <v>307152.0165534401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7.0155</v>
      </c>
      <c r="E5" t="n">
        <v>14.25</v>
      </c>
      <c r="F5" t="n">
        <v>10.04</v>
      </c>
      <c r="G5" t="n">
        <v>12.81</v>
      </c>
      <c r="H5" t="n">
        <v>0.17</v>
      </c>
      <c r="I5" t="n">
        <v>47</v>
      </c>
      <c r="J5" t="n">
        <v>186.83</v>
      </c>
      <c r="K5" t="n">
        <v>53.44</v>
      </c>
      <c r="L5" t="n">
        <v>1.75</v>
      </c>
      <c r="M5" t="n">
        <v>45</v>
      </c>
      <c r="N5" t="n">
        <v>36.64</v>
      </c>
      <c r="O5" t="n">
        <v>23276.13</v>
      </c>
      <c r="P5" t="n">
        <v>110.64</v>
      </c>
      <c r="Q5" t="n">
        <v>2940.44</v>
      </c>
      <c r="R5" t="n">
        <v>73.55</v>
      </c>
      <c r="S5" t="n">
        <v>30.45</v>
      </c>
      <c r="T5" t="n">
        <v>21546.93</v>
      </c>
      <c r="U5" t="n">
        <v>0.41</v>
      </c>
      <c r="V5" t="n">
        <v>0.86</v>
      </c>
      <c r="W5" t="n">
        <v>0.15</v>
      </c>
      <c r="X5" t="n">
        <v>1.31</v>
      </c>
      <c r="Y5" t="n">
        <v>1</v>
      </c>
      <c r="Z5" t="n">
        <v>10</v>
      </c>
      <c r="AA5" t="n">
        <v>230.3583772423542</v>
      </c>
      <c r="AB5" t="n">
        <v>315.186494437199</v>
      </c>
      <c r="AC5" t="n">
        <v>285.1055377752295</v>
      </c>
      <c r="AD5" t="n">
        <v>230358.3772423542</v>
      </c>
      <c r="AE5" t="n">
        <v>315186.494437199</v>
      </c>
      <c r="AF5" t="n">
        <v>9.712354372244683e-06</v>
      </c>
      <c r="AG5" t="n">
        <v>17</v>
      </c>
      <c r="AH5" t="n">
        <v>285105.5377752295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7.3215</v>
      </c>
      <c r="E6" t="n">
        <v>13.66</v>
      </c>
      <c r="F6" t="n">
        <v>9.779999999999999</v>
      </c>
      <c r="G6" t="n">
        <v>15.43</v>
      </c>
      <c r="H6" t="n">
        <v>0.19</v>
      </c>
      <c r="I6" t="n">
        <v>38</v>
      </c>
      <c r="J6" t="n">
        <v>187.21</v>
      </c>
      <c r="K6" t="n">
        <v>53.44</v>
      </c>
      <c r="L6" t="n">
        <v>2</v>
      </c>
      <c r="M6" t="n">
        <v>34</v>
      </c>
      <c r="N6" t="n">
        <v>36.77</v>
      </c>
      <c r="O6" t="n">
        <v>23322.88</v>
      </c>
      <c r="P6" t="n">
        <v>102.3</v>
      </c>
      <c r="Q6" t="n">
        <v>2940.74</v>
      </c>
      <c r="R6" t="n">
        <v>64.95</v>
      </c>
      <c r="S6" t="n">
        <v>30.45</v>
      </c>
      <c r="T6" t="n">
        <v>17290.03</v>
      </c>
      <c r="U6" t="n">
        <v>0.47</v>
      </c>
      <c r="V6" t="n">
        <v>0.89</v>
      </c>
      <c r="W6" t="n">
        <v>0.14</v>
      </c>
      <c r="X6" t="n">
        <v>1.05</v>
      </c>
      <c r="Y6" t="n">
        <v>1</v>
      </c>
      <c r="Z6" t="n">
        <v>10</v>
      </c>
      <c r="AA6" t="n">
        <v>214.5692286098473</v>
      </c>
      <c r="AB6" t="n">
        <v>293.5830847101377</v>
      </c>
      <c r="AC6" t="n">
        <v>265.563927151936</v>
      </c>
      <c r="AD6" t="n">
        <v>214569.2286098473</v>
      </c>
      <c r="AE6" t="n">
        <v>293583.0847101376</v>
      </c>
      <c r="AF6" t="n">
        <v>1.013598496705715e-05</v>
      </c>
      <c r="AG6" t="n">
        <v>16</v>
      </c>
      <c r="AH6" t="n">
        <v>265563.9271519359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7.486</v>
      </c>
      <c r="E7" t="n">
        <v>13.36</v>
      </c>
      <c r="F7" t="n">
        <v>9.66</v>
      </c>
      <c r="G7" t="n">
        <v>17.57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11</v>
      </c>
      <c r="N7" t="n">
        <v>36.9</v>
      </c>
      <c r="O7" t="n">
        <v>23369.68</v>
      </c>
      <c r="P7" t="n">
        <v>96.73999999999999</v>
      </c>
      <c r="Q7" t="n">
        <v>2940.1</v>
      </c>
      <c r="R7" t="n">
        <v>60.31</v>
      </c>
      <c r="S7" t="n">
        <v>30.45</v>
      </c>
      <c r="T7" t="n">
        <v>14994.4</v>
      </c>
      <c r="U7" t="n">
        <v>0.5</v>
      </c>
      <c r="V7" t="n">
        <v>0.9</v>
      </c>
      <c r="W7" t="n">
        <v>0.16</v>
      </c>
      <c r="X7" t="n">
        <v>0.9399999999999999</v>
      </c>
      <c r="Y7" t="n">
        <v>1</v>
      </c>
      <c r="Z7" t="n">
        <v>10</v>
      </c>
      <c r="AA7" t="n">
        <v>211.2796754332804</v>
      </c>
      <c r="AB7" t="n">
        <v>289.0821729291173</v>
      </c>
      <c r="AC7" t="n">
        <v>261.4925760742254</v>
      </c>
      <c r="AD7" t="n">
        <v>211279.6754332804</v>
      </c>
      <c r="AE7" t="n">
        <v>289082.1729291173</v>
      </c>
      <c r="AF7" t="n">
        <v>1.036372102211157e-05</v>
      </c>
      <c r="AG7" t="n">
        <v>16</v>
      </c>
      <c r="AH7" t="n">
        <v>261492.5760742254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7.5106</v>
      </c>
      <c r="E8" t="n">
        <v>13.31</v>
      </c>
      <c r="F8" t="n">
        <v>9.65</v>
      </c>
      <c r="G8" t="n">
        <v>18.1</v>
      </c>
      <c r="H8" t="n">
        <v>0.24</v>
      </c>
      <c r="I8" t="n">
        <v>32</v>
      </c>
      <c r="J8" t="n">
        <v>187.97</v>
      </c>
      <c r="K8" t="n">
        <v>53.44</v>
      </c>
      <c r="L8" t="n">
        <v>2.5</v>
      </c>
      <c r="M8" t="n">
        <v>0</v>
      </c>
      <c r="N8" t="n">
        <v>37.03</v>
      </c>
      <c r="O8" t="n">
        <v>23416.52</v>
      </c>
      <c r="P8" t="n">
        <v>96.25</v>
      </c>
      <c r="Q8" t="n">
        <v>2940.24</v>
      </c>
      <c r="R8" t="n">
        <v>59.89</v>
      </c>
      <c r="S8" t="n">
        <v>30.45</v>
      </c>
      <c r="T8" t="n">
        <v>14787.68</v>
      </c>
      <c r="U8" t="n">
        <v>0.51</v>
      </c>
      <c r="V8" t="n">
        <v>0.9</v>
      </c>
      <c r="W8" t="n">
        <v>0.17</v>
      </c>
      <c r="X8" t="n">
        <v>0.93</v>
      </c>
      <c r="Y8" t="n">
        <v>1</v>
      </c>
      <c r="Z8" t="n">
        <v>10</v>
      </c>
      <c r="AA8" t="n">
        <v>210.9275859418822</v>
      </c>
      <c r="AB8" t="n">
        <v>288.6004285538945</v>
      </c>
      <c r="AC8" t="n">
        <v>261.0568087060412</v>
      </c>
      <c r="AD8" t="n">
        <v>210927.5859418822</v>
      </c>
      <c r="AE8" t="n">
        <v>288600.4285538945</v>
      </c>
      <c r="AF8" t="n">
        <v>1.039777759934159e-05</v>
      </c>
      <c r="AG8" t="n">
        <v>16</v>
      </c>
      <c r="AH8" t="n">
        <v>261056.8087060413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7.1908</v>
      </c>
      <c r="E2" t="n">
        <v>13.91</v>
      </c>
      <c r="F2" t="n">
        <v>10.41</v>
      </c>
      <c r="G2" t="n">
        <v>10.59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44</v>
      </c>
      <c r="N2" t="n">
        <v>16.65</v>
      </c>
      <c r="O2" t="n">
        <v>14546.17</v>
      </c>
      <c r="P2" t="n">
        <v>80.02</v>
      </c>
      <c r="Q2" t="n">
        <v>2940.36</v>
      </c>
      <c r="R2" t="n">
        <v>85.23999999999999</v>
      </c>
      <c r="S2" t="n">
        <v>30.45</v>
      </c>
      <c r="T2" t="n">
        <v>27331.02</v>
      </c>
      <c r="U2" t="n">
        <v>0.36</v>
      </c>
      <c r="V2" t="n">
        <v>0.83</v>
      </c>
      <c r="W2" t="n">
        <v>0.19</v>
      </c>
      <c r="X2" t="n">
        <v>1.69</v>
      </c>
      <c r="Y2" t="n">
        <v>1</v>
      </c>
      <c r="Z2" t="n">
        <v>10</v>
      </c>
      <c r="AA2" t="n">
        <v>210.5338111158516</v>
      </c>
      <c r="AB2" t="n">
        <v>288.0616484648004</v>
      </c>
      <c r="AC2" t="n">
        <v>260.5694490324675</v>
      </c>
      <c r="AD2" t="n">
        <v>210533.8111158517</v>
      </c>
      <c r="AE2" t="n">
        <v>288061.6484648004</v>
      </c>
      <c r="AF2" t="n">
        <v>1.241043205352182e-05</v>
      </c>
      <c r="AG2" t="n">
        <v>17</v>
      </c>
      <c r="AH2" t="n">
        <v>260569.4490324675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7.2782</v>
      </c>
      <c r="E3" t="n">
        <v>13.74</v>
      </c>
      <c r="F3" t="n">
        <v>10.34</v>
      </c>
      <c r="G3" t="n">
        <v>11.28</v>
      </c>
      <c r="H3" t="n">
        <v>0.19</v>
      </c>
      <c r="I3" t="n">
        <v>55</v>
      </c>
      <c r="J3" t="n">
        <v>116.37</v>
      </c>
      <c r="K3" t="n">
        <v>43.4</v>
      </c>
      <c r="L3" t="n">
        <v>1.25</v>
      </c>
      <c r="M3" t="n">
        <v>0</v>
      </c>
      <c r="N3" t="n">
        <v>16.72</v>
      </c>
      <c r="O3" t="n">
        <v>14585.96</v>
      </c>
      <c r="P3" t="n">
        <v>78.18000000000001</v>
      </c>
      <c r="Q3" t="n">
        <v>2940.82</v>
      </c>
      <c r="R3" t="n">
        <v>81.09999999999999</v>
      </c>
      <c r="S3" t="n">
        <v>30.45</v>
      </c>
      <c r="T3" t="n">
        <v>25281.71</v>
      </c>
      <c r="U3" t="n">
        <v>0.38</v>
      </c>
      <c r="V3" t="n">
        <v>0.84</v>
      </c>
      <c r="W3" t="n">
        <v>0.24</v>
      </c>
      <c r="X3" t="n">
        <v>1.62</v>
      </c>
      <c r="Y3" t="n">
        <v>1</v>
      </c>
      <c r="Z3" t="n">
        <v>10</v>
      </c>
      <c r="AA3" t="n">
        <v>199.6207121925706</v>
      </c>
      <c r="AB3" t="n">
        <v>273.1298650660295</v>
      </c>
      <c r="AC3" t="n">
        <v>247.0627340843808</v>
      </c>
      <c r="AD3" t="n">
        <v>199620.7121925706</v>
      </c>
      <c r="AE3" t="n">
        <v>273129.8650660295</v>
      </c>
      <c r="AF3" t="n">
        <v>1.256127365132426e-05</v>
      </c>
      <c r="AG3" t="n">
        <v>16</v>
      </c>
      <c r="AH3" t="n">
        <v>247062.7340843808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6.9946</v>
      </c>
      <c r="E2" t="n">
        <v>14.3</v>
      </c>
      <c r="F2" t="n">
        <v>10.94</v>
      </c>
      <c r="G2" t="n">
        <v>8.75</v>
      </c>
      <c r="H2" t="n">
        <v>0.2</v>
      </c>
      <c r="I2" t="n">
        <v>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71.27</v>
      </c>
      <c r="Q2" t="n">
        <v>2940.76</v>
      </c>
      <c r="R2" t="n">
        <v>99.91</v>
      </c>
      <c r="S2" t="n">
        <v>30.45</v>
      </c>
      <c r="T2" t="n">
        <v>34584.06</v>
      </c>
      <c r="U2" t="n">
        <v>0.3</v>
      </c>
      <c r="V2" t="n">
        <v>0.79</v>
      </c>
      <c r="W2" t="n">
        <v>0.29</v>
      </c>
      <c r="X2" t="n">
        <v>2.22</v>
      </c>
      <c r="Y2" t="n">
        <v>1</v>
      </c>
      <c r="Z2" t="n">
        <v>10</v>
      </c>
      <c r="AA2" t="n">
        <v>205.2860858642989</v>
      </c>
      <c r="AB2" t="n">
        <v>280.8814792623308</v>
      </c>
      <c r="AC2" t="n">
        <v>254.0745451012485</v>
      </c>
      <c r="AD2" t="n">
        <v>205286.0858642989</v>
      </c>
      <c r="AE2" t="n">
        <v>280881.4792623308</v>
      </c>
      <c r="AF2" t="n">
        <v>1.372648877262909e-05</v>
      </c>
      <c r="AG2" t="n">
        <v>17</v>
      </c>
      <c r="AH2" t="n">
        <v>254074.5451012485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5.2322</v>
      </c>
      <c r="E2" t="n">
        <v>19.11</v>
      </c>
      <c r="F2" t="n">
        <v>12.12</v>
      </c>
      <c r="G2" t="n">
        <v>6.33</v>
      </c>
      <c r="H2" t="n">
        <v>0.09</v>
      </c>
      <c r="I2" t="n">
        <v>115</v>
      </c>
      <c r="J2" t="n">
        <v>194.77</v>
      </c>
      <c r="K2" t="n">
        <v>54.38</v>
      </c>
      <c r="L2" t="n">
        <v>1</v>
      </c>
      <c r="M2" t="n">
        <v>113</v>
      </c>
      <c r="N2" t="n">
        <v>39.4</v>
      </c>
      <c r="O2" t="n">
        <v>24256.19</v>
      </c>
      <c r="P2" t="n">
        <v>157.2</v>
      </c>
      <c r="Q2" t="n">
        <v>2940.98</v>
      </c>
      <c r="R2" t="n">
        <v>141.96</v>
      </c>
      <c r="S2" t="n">
        <v>30.45</v>
      </c>
      <c r="T2" t="n">
        <v>55410.02</v>
      </c>
      <c r="U2" t="n">
        <v>0.21</v>
      </c>
      <c r="V2" t="n">
        <v>0.71</v>
      </c>
      <c r="W2" t="n">
        <v>0.27</v>
      </c>
      <c r="X2" t="n">
        <v>3.4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5.9464</v>
      </c>
      <c r="E3" t="n">
        <v>16.82</v>
      </c>
      <c r="F3" t="n">
        <v>11.11</v>
      </c>
      <c r="G3" t="n">
        <v>8.130000000000001</v>
      </c>
      <c r="H3" t="n">
        <v>0.11</v>
      </c>
      <c r="I3" t="n">
        <v>82</v>
      </c>
      <c r="J3" t="n">
        <v>195.16</v>
      </c>
      <c r="K3" t="n">
        <v>54.38</v>
      </c>
      <c r="L3" t="n">
        <v>1.25</v>
      </c>
      <c r="M3" t="n">
        <v>80</v>
      </c>
      <c r="N3" t="n">
        <v>39.53</v>
      </c>
      <c r="O3" t="n">
        <v>24303.87</v>
      </c>
      <c r="P3" t="n">
        <v>139.4</v>
      </c>
      <c r="Q3" t="n">
        <v>2940.38</v>
      </c>
      <c r="R3" t="n">
        <v>108.92</v>
      </c>
      <c r="S3" t="n">
        <v>30.45</v>
      </c>
      <c r="T3" t="n">
        <v>39054.38</v>
      </c>
      <c r="U3" t="n">
        <v>0.28</v>
      </c>
      <c r="V3" t="n">
        <v>0.78</v>
      </c>
      <c r="W3" t="n">
        <v>0.21</v>
      </c>
      <c r="X3" t="n">
        <v>2.39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6.4874</v>
      </c>
      <c r="E4" t="n">
        <v>15.41</v>
      </c>
      <c r="F4" t="n">
        <v>10.49</v>
      </c>
      <c r="G4" t="n">
        <v>10.15</v>
      </c>
      <c r="H4" t="n">
        <v>0.14</v>
      </c>
      <c r="I4" t="n">
        <v>62</v>
      </c>
      <c r="J4" t="n">
        <v>195.55</v>
      </c>
      <c r="K4" t="n">
        <v>54.38</v>
      </c>
      <c r="L4" t="n">
        <v>1.5</v>
      </c>
      <c r="M4" t="n">
        <v>60</v>
      </c>
      <c r="N4" t="n">
        <v>39.67</v>
      </c>
      <c r="O4" t="n">
        <v>24351.61</v>
      </c>
      <c r="P4" t="n">
        <v>127.07</v>
      </c>
      <c r="Q4" t="n">
        <v>2940.37</v>
      </c>
      <c r="R4" t="n">
        <v>88.33</v>
      </c>
      <c r="S4" t="n">
        <v>30.45</v>
      </c>
      <c r="T4" t="n">
        <v>28858.22</v>
      </c>
      <c r="U4" t="n">
        <v>0.34</v>
      </c>
      <c r="V4" t="n">
        <v>0.83</v>
      </c>
      <c r="W4" t="n">
        <v>0.17</v>
      </c>
      <c r="X4" t="n">
        <v>1.76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6.8425</v>
      </c>
      <c r="E5" t="n">
        <v>14.61</v>
      </c>
      <c r="F5" t="n">
        <v>10.15</v>
      </c>
      <c r="G5" t="n">
        <v>12.18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118.54</v>
      </c>
      <c r="Q5" t="n">
        <v>2940.34</v>
      </c>
      <c r="R5" t="n">
        <v>77.45</v>
      </c>
      <c r="S5" t="n">
        <v>30.45</v>
      </c>
      <c r="T5" t="n">
        <v>23480.49</v>
      </c>
      <c r="U5" t="n">
        <v>0.39</v>
      </c>
      <c r="V5" t="n">
        <v>0.85</v>
      </c>
      <c r="W5" t="n">
        <v>0.16</v>
      </c>
      <c r="X5" t="n">
        <v>1.43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7.1596</v>
      </c>
      <c r="E6" t="n">
        <v>13.97</v>
      </c>
      <c r="F6" t="n">
        <v>9.859999999999999</v>
      </c>
      <c r="G6" t="n">
        <v>14.42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109.83</v>
      </c>
      <c r="Q6" t="n">
        <v>2940.16</v>
      </c>
      <c r="R6" t="n">
        <v>67.70999999999999</v>
      </c>
      <c r="S6" t="n">
        <v>30.45</v>
      </c>
      <c r="T6" t="n">
        <v>18657.29</v>
      </c>
      <c r="U6" t="n">
        <v>0.45</v>
      </c>
      <c r="V6" t="n">
        <v>0.88</v>
      </c>
      <c r="W6" t="n">
        <v>0.14</v>
      </c>
      <c r="X6" t="n">
        <v>1.14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7.4091</v>
      </c>
      <c r="E7" t="n">
        <v>13.5</v>
      </c>
      <c r="F7" t="n">
        <v>9.66</v>
      </c>
      <c r="G7" t="n">
        <v>17.04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26</v>
      </c>
      <c r="N7" t="n">
        <v>40.08</v>
      </c>
      <c r="O7" t="n">
        <v>24495.09</v>
      </c>
      <c r="P7" t="n">
        <v>101.99</v>
      </c>
      <c r="Q7" t="n">
        <v>2940.72</v>
      </c>
      <c r="R7" t="n">
        <v>60.83</v>
      </c>
      <c r="S7" t="n">
        <v>30.45</v>
      </c>
      <c r="T7" t="n">
        <v>15251.39</v>
      </c>
      <c r="U7" t="n">
        <v>0.5</v>
      </c>
      <c r="V7" t="n">
        <v>0.9</v>
      </c>
      <c r="W7" t="n">
        <v>0.14</v>
      </c>
      <c r="X7" t="n">
        <v>0.9399999999999999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7.5083</v>
      </c>
      <c r="E8" t="n">
        <v>13.32</v>
      </c>
      <c r="F8" t="n">
        <v>9.6</v>
      </c>
      <c r="G8" t="n">
        <v>18.57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4</v>
      </c>
      <c r="N8" t="n">
        <v>40.22</v>
      </c>
      <c r="O8" t="n">
        <v>24543.01</v>
      </c>
      <c r="P8" t="n">
        <v>98.34</v>
      </c>
      <c r="Q8" t="n">
        <v>2940.12</v>
      </c>
      <c r="R8" t="n">
        <v>58.06</v>
      </c>
      <c r="S8" t="n">
        <v>30.45</v>
      </c>
      <c r="T8" t="n">
        <v>13881.32</v>
      </c>
      <c r="U8" t="n">
        <v>0.52</v>
      </c>
      <c r="V8" t="n">
        <v>0.9</v>
      </c>
      <c r="W8" t="n">
        <v>0.16</v>
      </c>
      <c r="X8" t="n">
        <v>0.88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7.5028</v>
      </c>
      <c r="E9" t="n">
        <v>13.33</v>
      </c>
      <c r="F9" t="n">
        <v>9.609999999999999</v>
      </c>
      <c r="G9" t="n">
        <v>18.59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0</v>
      </c>
      <c r="N9" t="n">
        <v>40.36</v>
      </c>
      <c r="O9" t="n">
        <v>24590.98</v>
      </c>
      <c r="P9" t="n">
        <v>98.5</v>
      </c>
      <c r="Q9" t="n">
        <v>2940.2</v>
      </c>
      <c r="R9" t="n">
        <v>58.11</v>
      </c>
      <c r="S9" t="n">
        <v>30.45</v>
      </c>
      <c r="T9" t="n">
        <v>13904.91</v>
      </c>
      <c r="U9" t="n">
        <v>0.52</v>
      </c>
      <c r="V9" t="n">
        <v>0.9</v>
      </c>
      <c r="W9" t="n">
        <v>0.17</v>
      </c>
      <c r="X9" t="n">
        <v>0.89</v>
      </c>
      <c r="Y9" t="n">
        <v>1</v>
      </c>
      <c r="Z9" t="n">
        <v>10</v>
      </c>
    </row>
    <row r="10">
      <c r="A10" t="n">
        <v>0</v>
      </c>
      <c r="B10" t="n">
        <v>140</v>
      </c>
      <c r="C10" t="inlineStr">
        <is>
          <t xml:space="preserve">CONCLUIDO	</t>
        </is>
      </c>
      <c r="D10" t="n">
        <v>3.912</v>
      </c>
      <c r="E10" t="n">
        <v>25.56</v>
      </c>
      <c r="F10" t="n">
        <v>13.84</v>
      </c>
      <c r="G10" t="n">
        <v>4.91</v>
      </c>
      <c r="H10" t="n">
        <v>0.06</v>
      </c>
      <c r="I10" t="n">
        <v>169</v>
      </c>
      <c r="J10" t="n">
        <v>274.09</v>
      </c>
      <c r="K10" t="n">
        <v>60.56</v>
      </c>
      <c r="L10" t="n">
        <v>1</v>
      </c>
      <c r="M10" t="n">
        <v>167</v>
      </c>
      <c r="N10" t="n">
        <v>72.53</v>
      </c>
      <c r="O10" t="n">
        <v>34038.11</v>
      </c>
      <c r="P10" t="n">
        <v>231.33</v>
      </c>
      <c r="Q10" t="n">
        <v>2941.33</v>
      </c>
      <c r="R10" t="n">
        <v>198.17</v>
      </c>
      <c r="S10" t="n">
        <v>30.45</v>
      </c>
      <c r="T10" t="n">
        <v>83247.00999999999</v>
      </c>
      <c r="U10" t="n">
        <v>0.15</v>
      </c>
      <c r="V10" t="n">
        <v>0.63</v>
      </c>
      <c r="W10" t="n">
        <v>0.35</v>
      </c>
      <c r="X10" t="n">
        <v>5.11</v>
      </c>
      <c r="Y10" t="n">
        <v>1</v>
      </c>
      <c r="Z10" t="n">
        <v>10</v>
      </c>
    </row>
    <row r="11">
      <c r="A11" t="n">
        <v>1</v>
      </c>
      <c r="B11" t="n">
        <v>140</v>
      </c>
      <c r="C11" t="inlineStr">
        <is>
          <t xml:space="preserve">CONCLUIDO	</t>
        </is>
      </c>
      <c r="D11" t="n">
        <v>4.719</v>
      </c>
      <c r="E11" t="n">
        <v>21.19</v>
      </c>
      <c r="F11" t="n">
        <v>12.18</v>
      </c>
      <c r="G11" t="n">
        <v>6.25</v>
      </c>
      <c r="H11" t="n">
        <v>0.08</v>
      </c>
      <c r="I11" t="n">
        <v>117</v>
      </c>
      <c r="J11" t="n">
        <v>274.57</v>
      </c>
      <c r="K11" t="n">
        <v>60.56</v>
      </c>
      <c r="L11" t="n">
        <v>1.25</v>
      </c>
      <c r="M11" t="n">
        <v>115</v>
      </c>
      <c r="N11" t="n">
        <v>72.76000000000001</v>
      </c>
      <c r="O11" t="n">
        <v>34097.72</v>
      </c>
      <c r="P11" t="n">
        <v>200.47</v>
      </c>
      <c r="Q11" t="n">
        <v>2941.48</v>
      </c>
      <c r="R11" t="n">
        <v>143.56</v>
      </c>
      <c r="S11" t="n">
        <v>30.45</v>
      </c>
      <c r="T11" t="n">
        <v>56200.73</v>
      </c>
      <c r="U11" t="n">
        <v>0.21</v>
      </c>
      <c r="V11" t="n">
        <v>0.71</v>
      </c>
      <c r="W11" t="n">
        <v>0.27</v>
      </c>
      <c r="X11" t="n">
        <v>3.46</v>
      </c>
      <c r="Y11" t="n">
        <v>1</v>
      </c>
      <c r="Z11" t="n">
        <v>10</v>
      </c>
    </row>
    <row r="12">
      <c r="A12" t="n">
        <v>2</v>
      </c>
      <c r="B12" t="n">
        <v>140</v>
      </c>
      <c r="C12" t="inlineStr">
        <is>
          <t xml:space="preserve">CONCLUIDO	</t>
        </is>
      </c>
      <c r="D12" t="n">
        <v>5.3018</v>
      </c>
      <c r="E12" t="n">
        <v>18.86</v>
      </c>
      <c r="F12" t="n">
        <v>11.31</v>
      </c>
      <c r="G12" t="n">
        <v>7.63</v>
      </c>
      <c r="H12" t="n">
        <v>0.1</v>
      </c>
      <c r="I12" t="n">
        <v>89</v>
      </c>
      <c r="J12" t="n">
        <v>275.05</v>
      </c>
      <c r="K12" t="n">
        <v>60.56</v>
      </c>
      <c r="L12" t="n">
        <v>1.5</v>
      </c>
      <c r="M12" t="n">
        <v>87</v>
      </c>
      <c r="N12" t="n">
        <v>73</v>
      </c>
      <c r="O12" t="n">
        <v>34157.42</v>
      </c>
      <c r="P12" t="n">
        <v>183.06</v>
      </c>
      <c r="Q12" t="n">
        <v>2940.57</v>
      </c>
      <c r="R12" t="n">
        <v>115.39</v>
      </c>
      <c r="S12" t="n">
        <v>30.45</v>
      </c>
      <c r="T12" t="n">
        <v>42256.85</v>
      </c>
      <c r="U12" t="n">
        <v>0.26</v>
      </c>
      <c r="V12" t="n">
        <v>0.77</v>
      </c>
      <c r="W12" t="n">
        <v>0.22</v>
      </c>
      <c r="X12" t="n">
        <v>2.59</v>
      </c>
      <c r="Y12" t="n">
        <v>1</v>
      </c>
      <c r="Z12" t="n">
        <v>10</v>
      </c>
    </row>
    <row r="13">
      <c r="A13" t="n">
        <v>3</v>
      </c>
      <c r="B13" t="n">
        <v>140</v>
      </c>
      <c r="C13" t="inlineStr">
        <is>
          <t xml:space="preserve">CONCLUIDO	</t>
        </is>
      </c>
      <c r="D13" t="n">
        <v>5.7278</v>
      </c>
      <c r="E13" t="n">
        <v>17.46</v>
      </c>
      <c r="F13" t="n">
        <v>10.8</v>
      </c>
      <c r="G13" t="n">
        <v>9</v>
      </c>
      <c r="H13" t="n">
        <v>0.11</v>
      </c>
      <c r="I13" t="n">
        <v>72</v>
      </c>
      <c r="J13" t="n">
        <v>275.54</v>
      </c>
      <c r="K13" t="n">
        <v>60.56</v>
      </c>
      <c r="L13" t="n">
        <v>1.75</v>
      </c>
      <c r="M13" t="n">
        <v>70</v>
      </c>
      <c r="N13" t="n">
        <v>73.23</v>
      </c>
      <c r="O13" t="n">
        <v>34217.22</v>
      </c>
      <c r="P13" t="n">
        <v>171.91</v>
      </c>
      <c r="Q13" t="n">
        <v>2940.76</v>
      </c>
      <c r="R13" t="n">
        <v>98.20999999999999</v>
      </c>
      <c r="S13" t="n">
        <v>30.45</v>
      </c>
      <c r="T13" t="n">
        <v>33752.12</v>
      </c>
      <c r="U13" t="n">
        <v>0.31</v>
      </c>
      <c r="V13" t="n">
        <v>0.8</v>
      </c>
      <c r="W13" t="n">
        <v>0.2</v>
      </c>
      <c r="X13" t="n">
        <v>2.08</v>
      </c>
      <c r="Y13" t="n">
        <v>1</v>
      </c>
      <c r="Z13" t="n">
        <v>10</v>
      </c>
    </row>
    <row r="14">
      <c r="A14" t="n">
        <v>4</v>
      </c>
      <c r="B14" t="n">
        <v>140</v>
      </c>
      <c r="C14" t="inlineStr">
        <is>
          <t xml:space="preserve">CONCLUIDO	</t>
        </is>
      </c>
      <c r="D14" t="n">
        <v>6.0734</v>
      </c>
      <c r="E14" t="n">
        <v>16.47</v>
      </c>
      <c r="F14" t="n">
        <v>10.43</v>
      </c>
      <c r="G14" t="n">
        <v>10.43</v>
      </c>
      <c r="H14" t="n">
        <v>0.13</v>
      </c>
      <c r="I14" t="n">
        <v>60</v>
      </c>
      <c r="J14" t="n">
        <v>276.02</v>
      </c>
      <c r="K14" t="n">
        <v>60.56</v>
      </c>
      <c r="L14" t="n">
        <v>2</v>
      </c>
      <c r="M14" t="n">
        <v>58</v>
      </c>
      <c r="N14" t="n">
        <v>73.47</v>
      </c>
      <c r="O14" t="n">
        <v>34277.1</v>
      </c>
      <c r="P14" t="n">
        <v>163.05</v>
      </c>
      <c r="Q14" t="n">
        <v>2940.29</v>
      </c>
      <c r="R14" t="n">
        <v>86.51000000000001</v>
      </c>
      <c r="S14" t="n">
        <v>30.45</v>
      </c>
      <c r="T14" t="n">
        <v>27960.62</v>
      </c>
      <c r="U14" t="n">
        <v>0.35</v>
      </c>
      <c r="V14" t="n">
        <v>0.83</v>
      </c>
      <c r="W14" t="n">
        <v>0.17</v>
      </c>
      <c r="X14" t="n">
        <v>1.71</v>
      </c>
      <c r="Y14" t="n">
        <v>1</v>
      </c>
      <c r="Z14" t="n">
        <v>10</v>
      </c>
    </row>
    <row r="15">
      <c r="A15" t="n">
        <v>5</v>
      </c>
      <c r="B15" t="n">
        <v>140</v>
      </c>
      <c r="C15" t="inlineStr">
        <is>
          <t xml:space="preserve">CONCLUIDO	</t>
        </is>
      </c>
      <c r="D15" t="n">
        <v>6.3478</v>
      </c>
      <c r="E15" t="n">
        <v>15.75</v>
      </c>
      <c r="F15" t="n">
        <v>10.19</v>
      </c>
      <c r="G15" t="n">
        <v>11.99</v>
      </c>
      <c r="H15" t="n">
        <v>0.14</v>
      </c>
      <c r="I15" t="n">
        <v>51</v>
      </c>
      <c r="J15" t="n">
        <v>276.51</v>
      </c>
      <c r="K15" t="n">
        <v>60.56</v>
      </c>
      <c r="L15" t="n">
        <v>2.25</v>
      </c>
      <c r="M15" t="n">
        <v>49</v>
      </c>
      <c r="N15" t="n">
        <v>73.70999999999999</v>
      </c>
      <c r="O15" t="n">
        <v>34337.08</v>
      </c>
      <c r="P15" t="n">
        <v>156.24</v>
      </c>
      <c r="Q15" t="n">
        <v>2940.63</v>
      </c>
      <c r="R15" t="n">
        <v>78.52</v>
      </c>
      <c r="S15" t="n">
        <v>30.45</v>
      </c>
      <c r="T15" t="n">
        <v>24009.19</v>
      </c>
      <c r="U15" t="n">
        <v>0.39</v>
      </c>
      <c r="V15" t="n">
        <v>0.85</v>
      </c>
      <c r="W15" t="n">
        <v>0.16</v>
      </c>
      <c r="X15" t="n">
        <v>1.47</v>
      </c>
      <c r="Y15" t="n">
        <v>1</v>
      </c>
      <c r="Z15" t="n">
        <v>10</v>
      </c>
    </row>
    <row r="16">
      <c r="A16" t="n">
        <v>6</v>
      </c>
      <c r="B16" t="n">
        <v>140</v>
      </c>
      <c r="C16" t="inlineStr">
        <is>
          <t xml:space="preserve">CONCLUIDO	</t>
        </is>
      </c>
      <c r="D16" t="n">
        <v>6.5996</v>
      </c>
      <c r="E16" t="n">
        <v>15.15</v>
      </c>
      <c r="F16" t="n">
        <v>9.949999999999999</v>
      </c>
      <c r="G16" t="n">
        <v>13.57</v>
      </c>
      <c r="H16" t="n">
        <v>0.16</v>
      </c>
      <c r="I16" t="n">
        <v>44</v>
      </c>
      <c r="J16" t="n">
        <v>277</v>
      </c>
      <c r="K16" t="n">
        <v>60.56</v>
      </c>
      <c r="L16" t="n">
        <v>2.5</v>
      </c>
      <c r="M16" t="n">
        <v>42</v>
      </c>
      <c r="N16" t="n">
        <v>73.94</v>
      </c>
      <c r="O16" t="n">
        <v>34397.15</v>
      </c>
      <c r="P16" t="n">
        <v>149.56</v>
      </c>
      <c r="Q16" t="n">
        <v>2940.39</v>
      </c>
      <c r="R16" t="n">
        <v>70.77</v>
      </c>
      <c r="S16" t="n">
        <v>30.45</v>
      </c>
      <c r="T16" t="n">
        <v>20170.1</v>
      </c>
      <c r="U16" t="n">
        <v>0.43</v>
      </c>
      <c r="V16" t="n">
        <v>0.87</v>
      </c>
      <c r="W16" t="n">
        <v>0.15</v>
      </c>
      <c r="X16" t="n">
        <v>1.23</v>
      </c>
      <c r="Y16" t="n">
        <v>1</v>
      </c>
      <c r="Z16" t="n">
        <v>10</v>
      </c>
    </row>
    <row r="17">
      <c r="A17" t="n">
        <v>7</v>
      </c>
      <c r="B17" t="n">
        <v>140</v>
      </c>
      <c r="C17" t="inlineStr">
        <is>
          <t xml:space="preserve">CONCLUIDO	</t>
        </is>
      </c>
      <c r="D17" t="n">
        <v>6.7864</v>
      </c>
      <c r="E17" t="n">
        <v>14.74</v>
      </c>
      <c r="F17" t="n">
        <v>9.800000000000001</v>
      </c>
      <c r="G17" t="n">
        <v>15.07</v>
      </c>
      <c r="H17" t="n">
        <v>0.18</v>
      </c>
      <c r="I17" t="n">
        <v>39</v>
      </c>
      <c r="J17" t="n">
        <v>277.48</v>
      </c>
      <c r="K17" t="n">
        <v>60.56</v>
      </c>
      <c r="L17" t="n">
        <v>2.75</v>
      </c>
      <c r="M17" t="n">
        <v>37</v>
      </c>
      <c r="N17" t="n">
        <v>74.18000000000001</v>
      </c>
      <c r="O17" t="n">
        <v>34457.31</v>
      </c>
      <c r="P17" t="n">
        <v>144.18</v>
      </c>
      <c r="Q17" t="n">
        <v>2940.13</v>
      </c>
      <c r="R17" t="n">
        <v>65.78</v>
      </c>
      <c r="S17" t="n">
        <v>30.45</v>
      </c>
      <c r="T17" t="n">
        <v>17698.41</v>
      </c>
      <c r="U17" t="n">
        <v>0.46</v>
      </c>
      <c r="V17" t="n">
        <v>0.88</v>
      </c>
      <c r="W17" t="n">
        <v>0.14</v>
      </c>
      <c r="X17" t="n">
        <v>1.08</v>
      </c>
      <c r="Y17" t="n">
        <v>1</v>
      </c>
      <c r="Z17" t="n">
        <v>10</v>
      </c>
    </row>
    <row r="18">
      <c r="A18" t="n">
        <v>8</v>
      </c>
      <c r="B18" t="n">
        <v>140</v>
      </c>
      <c r="C18" t="inlineStr">
        <is>
          <t xml:space="preserve">CONCLUIDO	</t>
        </is>
      </c>
      <c r="D18" t="n">
        <v>6.9428</v>
      </c>
      <c r="E18" t="n">
        <v>14.4</v>
      </c>
      <c r="F18" t="n">
        <v>9.67</v>
      </c>
      <c r="G18" t="n">
        <v>16.58</v>
      </c>
      <c r="H18" t="n">
        <v>0.19</v>
      </c>
      <c r="I18" t="n">
        <v>35</v>
      </c>
      <c r="J18" t="n">
        <v>277.97</v>
      </c>
      <c r="K18" t="n">
        <v>60.56</v>
      </c>
      <c r="L18" t="n">
        <v>3</v>
      </c>
      <c r="M18" t="n">
        <v>33</v>
      </c>
      <c r="N18" t="n">
        <v>74.42</v>
      </c>
      <c r="O18" t="n">
        <v>34517.57</v>
      </c>
      <c r="P18" t="n">
        <v>139.26</v>
      </c>
      <c r="Q18" t="n">
        <v>2940.05</v>
      </c>
      <c r="R18" t="n">
        <v>61.7</v>
      </c>
      <c r="S18" t="n">
        <v>30.45</v>
      </c>
      <c r="T18" t="n">
        <v>15677.64</v>
      </c>
      <c r="U18" t="n">
        <v>0.49</v>
      </c>
      <c r="V18" t="n">
        <v>0.9</v>
      </c>
      <c r="W18" t="n">
        <v>0.14</v>
      </c>
      <c r="X18" t="n">
        <v>0.95</v>
      </c>
      <c r="Y18" t="n">
        <v>1</v>
      </c>
      <c r="Z18" t="n">
        <v>10</v>
      </c>
    </row>
    <row r="19">
      <c r="A19" t="n">
        <v>9</v>
      </c>
      <c r="B19" t="n">
        <v>140</v>
      </c>
      <c r="C19" t="inlineStr">
        <is>
          <t xml:space="preserve">CONCLUIDO	</t>
        </is>
      </c>
      <c r="D19" t="n">
        <v>7.1113</v>
      </c>
      <c r="E19" t="n">
        <v>14.06</v>
      </c>
      <c r="F19" t="n">
        <v>9.539999999999999</v>
      </c>
      <c r="G19" t="n">
        <v>18.47</v>
      </c>
      <c r="H19" t="n">
        <v>0.21</v>
      </c>
      <c r="I19" t="n">
        <v>31</v>
      </c>
      <c r="J19" t="n">
        <v>278.46</v>
      </c>
      <c r="K19" t="n">
        <v>60.56</v>
      </c>
      <c r="L19" t="n">
        <v>3.25</v>
      </c>
      <c r="M19" t="n">
        <v>29</v>
      </c>
      <c r="N19" t="n">
        <v>74.66</v>
      </c>
      <c r="O19" t="n">
        <v>34577.92</v>
      </c>
      <c r="P19" t="n">
        <v>133.86</v>
      </c>
      <c r="Q19" t="n">
        <v>2940.3</v>
      </c>
      <c r="R19" t="n">
        <v>57.17</v>
      </c>
      <c r="S19" t="n">
        <v>30.45</v>
      </c>
      <c r="T19" t="n">
        <v>13435.83</v>
      </c>
      <c r="U19" t="n">
        <v>0.53</v>
      </c>
      <c r="V19" t="n">
        <v>0.91</v>
      </c>
      <c r="W19" t="n">
        <v>0.13</v>
      </c>
      <c r="X19" t="n">
        <v>0.82</v>
      </c>
      <c r="Y19" t="n">
        <v>1</v>
      </c>
      <c r="Z19" t="n">
        <v>10</v>
      </c>
    </row>
    <row r="20">
      <c r="A20" t="n">
        <v>10</v>
      </c>
      <c r="B20" t="n">
        <v>140</v>
      </c>
      <c r="C20" t="inlineStr">
        <is>
          <t xml:space="preserve">CONCLUIDO	</t>
        </is>
      </c>
      <c r="D20" t="n">
        <v>7.3278</v>
      </c>
      <c r="E20" t="n">
        <v>13.65</v>
      </c>
      <c r="F20" t="n">
        <v>9.34</v>
      </c>
      <c r="G20" t="n">
        <v>20.75</v>
      </c>
      <c r="H20" t="n">
        <v>0.22</v>
      </c>
      <c r="I20" t="n">
        <v>27</v>
      </c>
      <c r="J20" t="n">
        <v>278.95</v>
      </c>
      <c r="K20" t="n">
        <v>60.56</v>
      </c>
      <c r="L20" t="n">
        <v>3.5</v>
      </c>
      <c r="M20" t="n">
        <v>25</v>
      </c>
      <c r="N20" t="n">
        <v>74.90000000000001</v>
      </c>
      <c r="O20" t="n">
        <v>34638.36</v>
      </c>
      <c r="P20" t="n">
        <v>126.31</v>
      </c>
      <c r="Q20" t="n">
        <v>2940.21</v>
      </c>
      <c r="R20" t="n">
        <v>50.53</v>
      </c>
      <c r="S20" t="n">
        <v>30.45</v>
      </c>
      <c r="T20" t="n">
        <v>10135.46</v>
      </c>
      <c r="U20" t="n">
        <v>0.6</v>
      </c>
      <c r="V20" t="n">
        <v>0.93</v>
      </c>
      <c r="W20" t="n">
        <v>0.12</v>
      </c>
      <c r="X20" t="n">
        <v>0.61</v>
      </c>
      <c r="Y20" t="n">
        <v>1</v>
      </c>
      <c r="Z20" t="n">
        <v>10</v>
      </c>
    </row>
    <row r="21">
      <c r="A21" t="n">
        <v>11</v>
      </c>
      <c r="B21" t="n">
        <v>140</v>
      </c>
      <c r="C21" t="inlineStr">
        <is>
          <t xml:space="preserve">CONCLUIDO	</t>
        </is>
      </c>
      <c r="D21" t="n">
        <v>7.2039</v>
      </c>
      <c r="E21" t="n">
        <v>13.88</v>
      </c>
      <c r="F21" t="n">
        <v>9.619999999999999</v>
      </c>
      <c r="G21" t="n">
        <v>22.21</v>
      </c>
      <c r="H21" t="n">
        <v>0.24</v>
      </c>
      <c r="I21" t="n">
        <v>26</v>
      </c>
      <c r="J21" t="n">
        <v>279.44</v>
      </c>
      <c r="K21" t="n">
        <v>60.56</v>
      </c>
      <c r="L21" t="n">
        <v>3.75</v>
      </c>
      <c r="M21" t="n">
        <v>24</v>
      </c>
      <c r="N21" t="n">
        <v>75.14</v>
      </c>
      <c r="O21" t="n">
        <v>34698.9</v>
      </c>
      <c r="P21" t="n">
        <v>129.17</v>
      </c>
      <c r="Q21" t="n">
        <v>2940.18</v>
      </c>
      <c r="R21" t="n">
        <v>61.17</v>
      </c>
      <c r="S21" t="n">
        <v>30.45</v>
      </c>
      <c r="T21" t="n">
        <v>15458.7</v>
      </c>
      <c r="U21" t="n">
        <v>0.5</v>
      </c>
      <c r="V21" t="n">
        <v>0.9</v>
      </c>
      <c r="W21" t="n">
        <v>0.11</v>
      </c>
      <c r="X21" t="n">
        <v>0.9</v>
      </c>
      <c r="Y21" t="n">
        <v>1</v>
      </c>
      <c r="Z21" t="n">
        <v>10</v>
      </c>
    </row>
    <row r="22">
      <c r="A22" t="n">
        <v>12</v>
      </c>
      <c r="B22" t="n">
        <v>140</v>
      </c>
      <c r="C22" t="inlineStr">
        <is>
          <t xml:space="preserve">CONCLUIDO	</t>
        </is>
      </c>
      <c r="D22" t="n">
        <v>7.423</v>
      </c>
      <c r="E22" t="n">
        <v>13.47</v>
      </c>
      <c r="F22" t="n">
        <v>9.369999999999999</v>
      </c>
      <c r="G22" t="n">
        <v>24.44</v>
      </c>
      <c r="H22" t="n">
        <v>0.25</v>
      </c>
      <c r="I22" t="n">
        <v>23</v>
      </c>
      <c r="J22" t="n">
        <v>279.94</v>
      </c>
      <c r="K22" t="n">
        <v>60.56</v>
      </c>
      <c r="L22" t="n">
        <v>4</v>
      </c>
      <c r="M22" t="n">
        <v>12</v>
      </c>
      <c r="N22" t="n">
        <v>75.38</v>
      </c>
      <c r="O22" t="n">
        <v>34759.54</v>
      </c>
      <c r="P22" t="n">
        <v>120.95</v>
      </c>
      <c r="Q22" t="n">
        <v>2940.13</v>
      </c>
      <c r="R22" t="n">
        <v>51.36</v>
      </c>
      <c r="S22" t="n">
        <v>30.45</v>
      </c>
      <c r="T22" t="n">
        <v>10571.44</v>
      </c>
      <c r="U22" t="n">
        <v>0.59</v>
      </c>
      <c r="V22" t="n">
        <v>0.92</v>
      </c>
      <c r="W22" t="n">
        <v>0.13</v>
      </c>
      <c r="X22" t="n">
        <v>0.65</v>
      </c>
      <c r="Y22" t="n">
        <v>1</v>
      </c>
      <c r="Z22" t="n">
        <v>10</v>
      </c>
    </row>
    <row r="23">
      <c r="A23" t="n">
        <v>13</v>
      </c>
      <c r="B23" t="n">
        <v>140</v>
      </c>
      <c r="C23" t="inlineStr">
        <is>
          <t xml:space="preserve">CONCLUIDO	</t>
        </is>
      </c>
      <c r="D23" t="n">
        <v>7.4076</v>
      </c>
      <c r="E23" t="n">
        <v>13.5</v>
      </c>
      <c r="F23" t="n">
        <v>9.4</v>
      </c>
      <c r="G23" t="n">
        <v>24.52</v>
      </c>
      <c r="H23" t="n">
        <v>0.27</v>
      </c>
      <c r="I23" t="n">
        <v>23</v>
      </c>
      <c r="J23" t="n">
        <v>280.43</v>
      </c>
      <c r="K23" t="n">
        <v>60.56</v>
      </c>
      <c r="L23" t="n">
        <v>4.25</v>
      </c>
      <c r="M23" t="n">
        <v>2</v>
      </c>
      <c r="N23" t="n">
        <v>75.62</v>
      </c>
      <c r="O23" t="n">
        <v>34820.27</v>
      </c>
      <c r="P23" t="n">
        <v>120</v>
      </c>
      <c r="Q23" t="n">
        <v>2940.09</v>
      </c>
      <c r="R23" t="n">
        <v>51.82</v>
      </c>
      <c r="S23" t="n">
        <v>30.45</v>
      </c>
      <c r="T23" t="n">
        <v>10800.48</v>
      </c>
      <c r="U23" t="n">
        <v>0.59</v>
      </c>
      <c r="V23" t="n">
        <v>0.92</v>
      </c>
      <c r="W23" t="n">
        <v>0.15</v>
      </c>
      <c r="X23" t="n">
        <v>0.68</v>
      </c>
      <c r="Y23" t="n">
        <v>1</v>
      </c>
      <c r="Z23" t="n">
        <v>10</v>
      </c>
    </row>
    <row r="24">
      <c r="A24" t="n">
        <v>14</v>
      </c>
      <c r="B24" t="n">
        <v>140</v>
      </c>
      <c r="C24" t="inlineStr">
        <is>
          <t xml:space="preserve">CONCLUIDO	</t>
        </is>
      </c>
      <c r="D24" t="n">
        <v>7.4571</v>
      </c>
      <c r="E24" t="n">
        <v>13.41</v>
      </c>
      <c r="F24" t="n">
        <v>9.359999999999999</v>
      </c>
      <c r="G24" t="n">
        <v>25.53</v>
      </c>
      <c r="H24" t="n">
        <v>0.29</v>
      </c>
      <c r="I24" t="n">
        <v>22</v>
      </c>
      <c r="J24" t="n">
        <v>280.92</v>
      </c>
      <c r="K24" t="n">
        <v>60.56</v>
      </c>
      <c r="L24" t="n">
        <v>4.5</v>
      </c>
      <c r="M24" t="n">
        <v>0</v>
      </c>
      <c r="N24" t="n">
        <v>75.87</v>
      </c>
      <c r="O24" t="n">
        <v>34881.09</v>
      </c>
      <c r="P24" t="n">
        <v>119.35</v>
      </c>
      <c r="Q24" t="n">
        <v>2939.96</v>
      </c>
      <c r="R24" t="n">
        <v>50.55</v>
      </c>
      <c r="S24" t="n">
        <v>30.45</v>
      </c>
      <c r="T24" t="n">
        <v>10169.59</v>
      </c>
      <c r="U24" t="n">
        <v>0.6</v>
      </c>
      <c r="V24" t="n">
        <v>0.93</v>
      </c>
      <c r="W24" t="n">
        <v>0.14</v>
      </c>
      <c r="X24" t="n">
        <v>0.64</v>
      </c>
      <c r="Y24" t="n">
        <v>1</v>
      </c>
      <c r="Z24" t="n">
        <v>10</v>
      </c>
    </row>
    <row r="25">
      <c r="A25" t="n">
        <v>0</v>
      </c>
      <c r="B25" t="n">
        <v>40</v>
      </c>
      <c r="C25" t="inlineStr">
        <is>
          <t xml:space="preserve">CONCLUIDO	</t>
        </is>
      </c>
      <c r="D25" t="n">
        <v>6.9946</v>
      </c>
      <c r="E25" t="n">
        <v>14.3</v>
      </c>
      <c r="F25" t="n">
        <v>10.94</v>
      </c>
      <c r="G25" t="n">
        <v>8.75</v>
      </c>
      <c r="H25" t="n">
        <v>0.2</v>
      </c>
      <c r="I25" t="n">
        <v>75</v>
      </c>
      <c r="J25" t="n">
        <v>89.87</v>
      </c>
      <c r="K25" t="n">
        <v>37.55</v>
      </c>
      <c r="L25" t="n">
        <v>1</v>
      </c>
      <c r="M25" t="n">
        <v>0</v>
      </c>
      <c r="N25" t="n">
        <v>11.32</v>
      </c>
      <c r="O25" t="n">
        <v>11317.98</v>
      </c>
      <c r="P25" t="n">
        <v>71.27</v>
      </c>
      <c r="Q25" t="n">
        <v>2940.76</v>
      </c>
      <c r="R25" t="n">
        <v>99.91</v>
      </c>
      <c r="S25" t="n">
        <v>30.45</v>
      </c>
      <c r="T25" t="n">
        <v>34584.06</v>
      </c>
      <c r="U25" t="n">
        <v>0.3</v>
      </c>
      <c r="V25" t="n">
        <v>0.79</v>
      </c>
      <c r="W25" t="n">
        <v>0.29</v>
      </c>
      <c r="X25" t="n">
        <v>2.22</v>
      </c>
      <c r="Y25" t="n">
        <v>1</v>
      </c>
      <c r="Z25" t="n">
        <v>10</v>
      </c>
    </row>
    <row r="26">
      <c r="A26" t="n">
        <v>0</v>
      </c>
      <c r="B26" t="n">
        <v>125</v>
      </c>
      <c r="C26" t="inlineStr">
        <is>
          <t xml:space="preserve">CONCLUIDO	</t>
        </is>
      </c>
      <c r="D26" t="n">
        <v>4.3829</v>
      </c>
      <c r="E26" t="n">
        <v>22.82</v>
      </c>
      <c r="F26" t="n">
        <v>13.12</v>
      </c>
      <c r="G26" t="n">
        <v>5.35</v>
      </c>
      <c r="H26" t="n">
        <v>0.07000000000000001</v>
      </c>
      <c r="I26" t="n">
        <v>147</v>
      </c>
      <c r="J26" t="n">
        <v>242.64</v>
      </c>
      <c r="K26" t="n">
        <v>58.47</v>
      </c>
      <c r="L26" t="n">
        <v>1</v>
      </c>
      <c r="M26" t="n">
        <v>145</v>
      </c>
      <c r="N26" t="n">
        <v>58.17</v>
      </c>
      <c r="O26" t="n">
        <v>30160.1</v>
      </c>
      <c r="P26" t="n">
        <v>201</v>
      </c>
      <c r="Q26" t="n">
        <v>2941.19</v>
      </c>
      <c r="R26" t="n">
        <v>174.86</v>
      </c>
      <c r="S26" t="n">
        <v>30.45</v>
      </c>
      <c r="T26" t="n">
        <v>71701.31</v>
      </c>
      <c r="U26" t="n">
        <v>0.17</v>
      </c>
      <c r="V26" t="n">
        <v>0.66</v>
      </c>
      <c r="W26" t="n">
        <v>0.31</v>
      </c>
      <c r="X26" t="n">
        <v>4.39</v>
      </c>
      <c r="Y26" t="n">
        <v>1</v>
      </c>
      <c r="Z26" t="n">
        <v>10</v>
      </c>
    </row>
    <row r="27">
      <c r="A27" t="n">
        <v>1</v>
      </c>
      <c r="B27" t="n">
        <v>125</v>
      </c>
      <c r="C27" t="inlineStr">
        <is>
          <t xml:space="preserve">CONCLUIDO	</t>
        </is>
      </c>
      <c r="D27" t="n">
        <v>5.1617</v>
      </c>
      <c r="E27" t="n">
        <v>19.37</v>
      </c>
      <c r="F27" t="n">
        <v>11.75</v>
      </c>
      <c r="G27" t="n">
        <v>6.85</v>
      </c>
      <c r="H27" t="n">
        <v>0.09</v>
      </c>
      <c r="I27" t="n">
        <v>103</v>
      </c>
      <c r="J27" t="n">
        <v>243.08</v>
      </c>
      <c r="K27" t="n">
        <v>58.47</v>
      </c>
      <c r="L27" t="n">
        <v>1.25</v>
      </c>
      <c r="M27" t="n">
        <v>101</v>
      </c>
      <c r="N27" t="n">
        <v>58.36</v>
      </c>
      <c r="O27" t="n">
        <v>30214.33</v>
      </c>
      <c r="P27" t="n">
        <v>176.43</v>
      </c>
      <c r="Q27" t="n">
        <v>2940.85</v>
      </c>
      <c r="R27" t="n">
        <v>129.7</v>
      </c>
      <c r="S27" t="n">
        <v>30.45</v>
      </c>
      <c r="T27" t="n">
        <v>49338.79</v>
      </c>
      <c r="U27" t="n">
        <v>0.23</v>
      </c>
      <c r="V27" t="n">
        <v>0.74</v>
      </c>
      <c r="W27" t="n">
        <v>0.24</v>
      </c>
      <c r="X27" t="n">
        <v>3.03</v>
      </c>
      <c r="Y27" t="n">
        <v>1</v>
      </c>
      <c r="Z27" t="n">
        <v>10</v>
      </c>
    </row>
    <row r="28">
      <c r="A28" t="n">
        <v>2</v>
      </c>
      <c r="B28" t="n">
        <v>125</v>
      </c>
      <c r="C28" t="inlineStr">
        <is>
          <t xml:space="preserve">CONCLUIDO	</t>
        </is>
      </c>
      <c r="D28" t="n">
        <v>5.7185</v>
      </c>
      <c r="E28" t="n">
        <v>17.49</v>
      </c>
      <c r="F28" t="n">
        <v>11</v>
      </c>
      <c r="G28" t="n">
        <v>8.35</v>
      </c>
      <c r="H28" t="n">
        <v>0.11</v>
      </c>
      <c r="I28" t="n">
        <v>79</v>
      </c>
      <c r="J28" t="n">
        <v>243.52</v>
      </c>
      <c r="K28" t="n">
        <v>58.47</v>
      </c>
      <c r="L28" t="n">
        <v>1.5</v>
      </c>
      <c r="M28" t="n">
        <v>77</v>
      </c>
      <c r="N28" t="n">
        <v>58.55</v>
      </c>
      <c r="O28" t="n">
        <v>30268.64</v>
      </c>
      <c r="P28" t="n">
        <v>161.67</v>
      </c>
      <c r="Q28" t="n">
        <v>2940.75</v>
      </c>
      <c r="R28" t="n">
        <v>105.04</v>
      </c>
      <c r="S28" t="n">
        <v>30.45</v>
      </c>
      <c r="T28" t="n">
        <v>37129.98</v>
      </c>
      <c r="U28" t="n">
        <v>0.29</v>
      </c>
      <c r="V28" t="n">
        <v>0.79</v>
      </c>
      <c r="W28" t="n">
        <v>0.2</v>
      </c>
      <c r="X28" t="n">
        <v>2.28</v>
      </c>
      <c r="Y28" t="n">
        <v>1</v>
      </c>
      <c r="Z28" t="n">
        <v>10</v>
      </c>
    </row>
    <row r="29">
      <c r="A29" t="n">
        <v>3</v>
      </c>
      <c r="B29" t="n">
        <v>125</v>
      </c>
      <c r="C29" t="inlineStr">
        <is>
          <t xml:space="preserve">CONCLUIDO	</t>
        </is>
      </c>
      <c r="D29" t="n">
        <v>6.1197</v>
      </c>
      <c r="E29" t="n">
        <v>16.34</v>
      </c>
      <c r="F29" t="n">
        <v>10.56</v>
      </c>
      <c r="G29" t="n">
        <v>9.9</v>
      </c>
      <c r="H29" t="n">
        <v>0.13</v>
      </c>
      <c r="I29" t="n">
        <v>64</v>
      </c>
      <c r="J29" t="n">
        <v>243.96</v>
      </c>
      <c r="K29" t="n">
        <v>58.47</v>
      </c>
      <c r="L29" t="n">
        <v>1.75</v>
      </c>
      <c r="M29" t="n">
        <v>62</v>
      </c>
      <c r="N29" t="n">
        <v>58.74</v>
      </c>
      <c r="O29" t="n">
        <v>30323.01</v>
      </c>
      <c r="P29" t="n">
        <v>151.91</v>
      </c>
      <c r="Q29" t="n">
        <v>2940.84</v>
      </c>
      <c r="R29" t="n">
        <v>90.75</v>
      </c>
      <c r="S29" t="n">
        <v>30.45</v>
      </c>
      <c r="T29" t="n">
        <v>30060.16</v>
      </c>
      <c r="U29" t="n">
        <v>0.34</v>
      </c>
      <c r="V29" t="n">
        <v>0.82</v>
      </c>
      <c r="W29" t="n">
        <v>0.18</v>
      </c>
      <c r="X29" t="n">
        <v>1.84</v>
      </c>
      <c r="Y29" t="n">
        <v>1</v>
      </c>
      <c r="Z29" t="n">
        <v>10</v>
      </c>
    </row>
    <row r="30">
      <c r="A30" t="n">
        <v>4</v>
      </c>
      <c r="B30" t="n">
        <v>125</v>
      </c>
      <c r="C30" t="inlineStr">
        <is>
          <t xml:space="preserve">CONCLUIDO	</t>
        </is>
      </c>
      <c r="D30" t="n">
        <v>6.466</v>
      </c>
      <c r="E30" t="n">
        <v>15.47</v>
      </c>
      <c r="F30" t="n">
        <v>10.21</v>
      </c>
      <c r="G30" t="n">
        <v>11.55</v>
      </c>
      <c r="H30" t="n">
        <v>0.15</v>
      </c>
      <c r="I30" t="n">
        <v>53</v>
      </c>
      <c r="J30" t="n">
        <v>244.41</v>
      </c>
      <c r="K30" t="n">
        <v>58.47</v>
      </c>
      <c r="L30" t="n">
        <v>2</v>
      </c>
      <c r="M30" t="n">
        <v>51</v>
      </c>
      <c r="N30" t="n">
        <v>58.93</v>
      </c>
      <c r="O30" t="n">
        <v>30377.45</v>
      </c>
      <c r="P30" t="n">
        <v>143.17</v>
      </c>
      <c r="Q30" t="n">
        <v>2940.48</v>
      </c>
      <c r="R30" t="n">
        <v>78.95</v>
      </c>
      <c r="S30" t="n">
        <v>30.45</v>
      </c>
      <c r="T30" t="n">
        <v>24217.04</v>
      </c>
      <c r="U30" t="n">
        <v>0.39</v>
      </c>
      <c r="V30" t="n">
        <v>0.85</v>
      </c>
      <c r="W30" t="n">
        <v>0.17</v>
      </c>
      <c r="X30" t="n">
        <v>1.48</v>
      </c>
      <c r="Y30" t="n">
        <v>1</v>
      </c>
      <c r="Z30" t="n">
        <v>10</v>
      </c>
    </row>
    <row r="31">
      <c r="A31" t="n">
        <v>5</v>
      </c>
      <c r="B31" t="n">
        <v>125</v>
      </c>
      <c r="C31" t="inlineStr">
        <is>
          <t xml:space="preserve">CONCLUIDO	</t>
        </is>
      </c>
      <c r="D31" t="n">
        <v>6.7267</v>
      </c>
      <c r="E31" t="n">
        <v>14.87</v>
      </c>
      <c r="F31" t="n">
        <v>9.98</v>
      </c>
      <c r="G31" t="n">
        <v>13.31</v>
      </c>
      <c r="H31" t="n">
        <v>0.16</v>
      </c>
      <c r="I31" t="n">
        <v>45</v>
      </c>
      <c r="J31" t="n">
        <v>244.85</v>
      </c>
      <c r="K31" t="n">
        <v>58.47</v>
      </c>
      <c r="L31" t="n">
        <v>2.25</v>
      </c>
      <c r="M31" t="n">
        <v>43</v>
      </c>
      <c r="N31" t="n">
        <v>59.12</v>
      </c>
      <c r="O31" t="n">
        <v>30431.96</v>
      </c>
      <c r="P31" t="n">
        <v>136.59</v>
      </c>
      <c r="Q31" t="n">
        <v>2940.23</v>
      </c>
      <c r="R31" t="n">
        <v>71.79000000000001</v>
      </c>
      <c r="S31" t="n">
        <v>30.45</v>
      </c>
      <c r="T31" t="n">
        <v>20674.35</v>
      </c>
      <c r="U31" t="n">
        <v>0.42</v>
      </c>
      <c r="V31" t="n">
        <v>0.87</v>
      </c>
      <c r="W31" t="n">
        <v>0.15</v>
      </c>
      <c r="X31" t="n">
        <v>1.26</v>
      </c>
      <c r="Y31" t="n">
        <v>1</v>
      </c>
      <c r="Z31" t="n">
        <v>10</v>
      </c>
    </row>
    <row r="32">
      <c r="A32" t="n">
        <v>6</v>
      </c>
      <c r="B32" t="n">
        <v>125</v>
      </c>
      <c r="C32" t="inlineStr">
        <is>
          <t xml:space="preserve">CONCLUIDO	</t>
        </is>
      </c>
      <c r="D32" t="n">
        <v>6.9402</v>
      </c>
      <c r="E32" t="n">
        <v>14.41</v>
      </c>
      <c r="F32" t="n">
        <v>9.81</v>
      </c>
      <c r="G32" t="n">
        <v>15.09</v>
      </c>
      <c r="H32" t="n">
        <v>0.18</v>
      </c>
      <c r="I32" t="n">
        <v>39</v>
      </c>
      <c r="J32" t="n">
        <v>245.29</v>
      </c>
      <c r="K32" t="n">
        <v>58.47</v>
      </c>
      <c r="L32" t="n">
        <v>2.5</v>
      </c>
      <c r="M32" t="n">
        <v>37</v>
      </c>
      <c r="N32" t="n">
        <v>59.32</v>
      </c>
      <c r="O32" t="n">
        <v>30486.54</v>
      </c>
      <c r="P32" t="n">
        <v>130.32</v>
      </c>
      <c r="Q32" t="n">
        <v>2940.43</v>
      </c>
      <c r="R32" t="n">
        <v>66.18000000000001</v>
      </c>
      <c r="S32" t="n">
        <v>30.45</v>
      </c>
      <c r="T32" t="n">
        <v>17898.84</v>
      </c>
      <c r="U32" t="n">
        <v>0.46</v>
      </c>
      <c r="V32" t="n">
        <v>0.88</v>
      </c>
      <c r="W32" t="n">
        <v>0.14</v>
      </c>
      <c r="X32" t="n">
        <v>1.09</v>
      </c>
      <c r="Y32" t="n">
        <v>1</v>
      </c>
      <c r="Z32" t="n">
        <v>10</v>
      </c>
    </row>
    <row r="33">
      <c r="A33" t="n">
        <v>7</v>
      </c>
      <c r="B33" t="n">
        <v>125</v>
      </c>
      <c r="C33" t="inlineStr">
        <is>
          <t xml:space="preserve">CONCLUIDO	</t>
        </is>
      </c>
      <c r="D33" t="n">
        <v>7.1395</v>
      </c>
      <c r="E33" t="n">
        <v>14.01</v>
      </c>
      <c r="F33" t="n">
        <v>9.640000000000001</v>
      </c>
      <c r="G33" t="n">
        <v>17.02</v>
      </c>
      <c r="H33" t="n">
        <v>0.2</v>
      </c>
      <c r="I33" t="n">
        <v>34</v>
      </c>
      <c r="J33" t="n">
        <v>245.73</v>
      </c>
      <c r="K33" t="n">
        <v>58.47</v>
      </c>
      <c r="L33" t="n">
        <v>2.75</v>
      </c>
      <c r="M33" t="n">
        <v>32</v>
      </c>
      <c r="N33" t="n">
        <v>59.51</v>
      </c>
      <c r="O33" t="n">
        <v>30541.19</v>
      </c>
      <c r="P33" t="n">
        <v>124.14</v>
      </c>
      <c r="Q33" t="n">
        <v>2940.25</v>
      </c>
      <c r="R33" t="n">
        <v>60.63</v>
      </c>
      <c r="S33" t="n">
        <v>30.45</v>
      </c>
      <c r="T33" t="n">
        <v>15149.52</v>
      </c>
      <c r="U33" t="n">
        <v>0.5</v>
      </c>
      <c r="V33" t="n">
        <v>0.9</v>
      </c>
      <c r="W33" t="n">
        <v>0.14</v>
      </c>
      <c r="X33" t="n">
        <v>0.92</v>
      </c>
      <c r="Y33" t="n">
        <v>1</v>
      </c>
      <c r="Z33" t="n">
        <v>10</v>
      </c>
    </row>
    <row r="34">
      <c r="A34" t="n">
        <v>8</v>
      </c>
      <c r="B34" t="n">
        <v>125</v>
      </c>
      <c r="C34" t="inlineStr">
        <is>
          <t xml:space="preserve">CONCLUIDO	</t>
        </is>
      </c>
      <c r="D34" t="n">
        <v>7.3662</v>
      </c>
      <c r="E34" t="n">
        <v>13.58</v>
      </c>
      <c r="F34" t="n">
        <v>9.449999999999999</v>
      </c>
      <c r="G34" t="n">
        <v>19.55</v>
      </c>
      <c r="H34" t="n">
        <v>0.22</v>
      </c>
      <c r="I34" t="n">
        <v>29</v>
      </c>
      <c r="J34" t="n">
        <v>246.18</v>
      </c>
      <c r="K34" t="n">
        <v>58.47</v>
      </c>
      <c r="L34" t="n">
        <v>3</v>
      </c>
      <c r="M34" t="n">
        <v>27</v>
      </c>
      <c r="N34" t="n">
        <v>59.7</v>
      </c>
      <c r="O34" t="n">
        <v>30595.91</v>
      </c>
      <c r="P34" t="n">
        <v>117.13</v>
      </c>
      <c r="Q34" t="n">
        <v>2940.35</v>
      </c>
      <c r="R34" t="n">
        <v>54.12</v>
      </c>
      <c r="S34" t="n">
        <v>30.45</v>
      </c>
      <c r="T34" t="n">
        <v>11921.5</v>
      </c>
      <c r="U34" t="n">
        <v>0.5600000000000001</v>
      </c>
      <c r="V34" t="n">
        <v>0.92</v>
      </c>
      <c r="W34" t="n">
        <v>0.13</v>
      </c>
      <c r="X34" t="n">
        <v>0.73</v>
      </c>
      <c r="Y34" t="n">
        <v>1</v>
      </c>
      <c r="Z34" t="n">
        <v>10</v>
      </c>
    </row>
    <row r="35">
      <c r="A35" t="n">
        <v>9</v>
      </c>
      <c r="B35" t="n">
        <v>125</v>
      </c>
      <c r="C35" t="inlineStr">
        <is>
          <t xml:space="preserve">CONCLUIDO	</t>
        </is>
      </c>
      <c r="D35" t="n">
        <v>7.4683</v>
      </c>
      <c r="E35" t="n">
        <v>13.39</v>
      </c>
      <c r="F35" t="n">
        <v>9.41</v>
      </c>
      <c r="G35" t="n">
        <v>21.7</v>
      </c>
      <c r="H35" t="n">
        <v>0.23</v>
      </c>
      <c r="I35" t="n">
        <v>26</v>
      </c>
      <c r="J35" t="n">
        <v>246.62</v>
      </c>
      <c r="K35" t="n">
        <v>58.47</v>
      </c>
      <c r="L35" t="n">
        <v>3.25</v>
      </c>
      <c r="M35" t="n">
        <v>18</v>
      </c>
      <c r="N35" t="n">
        <v>59.9</v>
      </c>
      <c r="O35" t="n">
        <v>30650.7</v>
      </c>
      <c r="P35" t="n">
        <v>112.38</v>
      </c>
      <c r="Q35" t="n">
        <v>2939.96</v>
      </c>
      <c r="R35" t="n">
        <v>53.11</v>
      </c>
      <c r="S35" t="n">
        <v>30.45</v>
      </c>
      <c r="T35" t="n">
        <v>11429.81</v>
      </c>
      <c r="U35" t="n">
        <v>0.57</v>
      </c>
      <c r="V35" t="n">
        <v>0.92</v>
      </c>
      <c r="W35" t="n">
        <v>0.12</v>
      </c>
      <c r="X35" t="n">
        <v>0.6899999999999999</v>
      </c>
      <c r="Y35" t="n">
        <v>1</v>
      </c>
      <c r="Z35" t="n">
        <v>10</v>
      </c>
    </row>
    <row r="36">
      <c r="A36" t="n">
        <v>10</v>
      </c>
      <c r="B36" t="n">
        <v>125</v>
      </c>
      <c r="C36" t="inlineStr">
        <is>
          <t xml:space="preserve">CONCLUIDO	</t>
        </is>
      </c>
      <c r="D36" t="n">
        <v>7.4864</v>
      </c>
      <c r="E36" t="n">
        <v>13.36</v>
      </c>
      <c r="F36" t="n">
        <v>9.42</v>
      </c>
      <c r="G36" t="n">
        <v>22.61</v>
      </c>
      <c r="H36" t="n">
        <v>0.25</v>
      </c>
      <c r="I36" t="n">
        <v>25</v>
      </c>
      <c r="J36" t="n">
        <v>247.07</v>
      </c>
      <c r="K36" t="n">
        <v>58.47</v>
      </c>
      <c r="L36" t="n">
        <v>3.5</v>
      </c>
      <c r="M36" t="n">
        <v>4</v>
      </c>
      <c r="N36" t="n">
        <v>60.09</v>
      </c>
      <c r="O36" t="n">
        <v>30705.56</v>
      </c>
      <c r="P36" t="n">
        <v>111.46</v>
      </c>
      <c r="Q36" t="n">
        <v>2940.03</v>
      </c>
      <c r="R36" t="n">
        <v>52.7</v>
      </c>
      <c r="S36" t="n">
        <v>30.45</v>
      </c>
      <c r="T36" t="n">
        <v>11228.87</v>
      </c>
      <c r="U36" t="n">
        <v>0.58</v>
      </c>
      <c r="V36" t="n">
        <v>0.92</v>
      </c>
      <c r="W36" t="n">
        <v>0.14</v>
      </c>
      <c r="X36" t="n">
        <v>0.7</v>
      </c>
      <c r="Y36" t="n">
        <v>1</v>
      </c>
      <c r="Z36" t="n">
        <v>10</v>
      </c>
    </row>
    <row r="37">
      <c r="A37" t="n">
        <v>11</v>
      </c>
      <c r="B37" t="n">
        <v>125</v>
      </c>
      <c r="C37" t="inlineStr">
        <is>
          <t xml:space="preserve">CONCLUIDO	</t>
        </is>
      </c>
      <c r="D37" t="n">
        <v>7.4788</v>
      </c>
      <c r="E37" t="n">
        <v>13.37</v>
      </c>
      <c r="F37" t="n">
        <v>9.43</v>
      </c>
      <c r="G37" t="n">
        <v>22.64</v>
      </c>
      <c r="H37" t="n">
        <v>0.27</v>
      </c>
      <c r="I37" t="n">
        <v>25</v>
      </c>
      <c r="J37" t="n">
        <v>247.51</v>
      </c>
      <c r="K37" t="n">
        <v>58.47</v>
      </c>
      <c r="L37" t="n">
        <v>3.75</v>
      </c>
      <c r="M37" t="n">
        <v>0</v>
      </c>
      <c r="N37" t="n">
        <v>60.29</v>
      </c>
      <c r="O37" t="n">
        <v>30760.49</v>
      </c>
      <c r="P37" t="n">
        <v>111.33</v>
      </c>
      <c r="Q37" t="n">
        <v>2940.02</v>
      </c>
      <c r="R37" t="n">
        <v>53.08</v>
      </c>
      <c r="S37" t="n">
        <v>30.45</v>
      </c>
      <c r="T37" t="n">
        <v>11419.99</v>
      </c>
      <c r="U37" t="n">
        <v>0.57</v>
      </c>
      <c r="V37" t="n">
        <v>0.92</v>
      </c>
      <c r="W37" t="n">
        <v>0.15</v>
      </c>
      <c r="X37" t="n">
        <v>0.71</v>
      </c>
      <c r="Y37" t="n">
        <v>1</v>
      </c>
      <c r="Z37" t="n">
        <v>10</v>
      </c>
    </row>
    <row r="38">
      <c r="A38" t="n">
        <v>0</v>
      </c>
      <c r="B38" t="n">
        <v>30</v>
      </c>
      <c r="C38" t="inlineStr">
        <is>
          <t xml:space="preserve">CONCLUIDO	</t>
        </is>
      </c>
      <c r="D38" t="n">
        <v>6.6481</v>
      </c>
      <c r="E38" t="n">
        <v>15.04</v>
      </c>
      <c r="F38" t="n">
        <v>11.66</v>
      </c>
      <c r="G38" t="n">
        <v>7.07</v>
      </c>
      <c r="H38" t="n">
        <v>0.24</v>
      </c>
      <c r="I38" t="n">
        <v>99</v>
      </c>
      <c r="J38" t="n">
        <v>71.52</v>
      </c>
      <c r="K38" t="n">
        <v>32.27</v>
      </c>
      <c r="L38" t="n">
        <v>1</v>
      </c>
      <c r="M38" t="n">
        <v>0</v>
      </c>
      <c r="N38" t="n">
        <v>8.25</v>
      </c>
      <c r="O38" t="n">
        <v>9054.6</v>
      </c>
      <c r="P38" t="n">
        <v>66.56999999999999</v>
      </c>
      <c r="Q38" t="n">
        <v>2940.73</v>
      </c>
      <c r="R38" t="n">
        <v>122.12</v>
      </c>
      <c r="S38" t="n">
        <v>30.45</v>
      </c>
      <c r="T38" t="n">
        <v>45568.11</v>
      </c>
      <c r="U38" t="n">
        <v>0.25</v>
      </c>
      <c r="V38" t="n">
        <v>0.74</v>
      </c>
      <c r="W38" t="n">
        <v>0.37</v>
      </c>
      <c r="X38" t="n">
        <v>2.94</v>
      </c>
      <c r="Y38" t="n">
        <v>1</v>
      </c>
      <c r="Z38" t="n">
        <v>10</v>
      </c>
    </row>
    <row r="39">
      <c r="A39" t="n">
        <v>0</v>
      </c>
      <c r="B39" t="n">
        <v>15</v>
      </c>
      <c r="C39" t="inlineStr">
        <is>
          <t xml:space="preserve">CONCLUIDO	</t>
        </is>
      </c>
      <c r="D39" t="n">
        <v>5.4091</v>
      </c>
      <c r="E39" t="n">
        <v>18.49</v>
      </c>
      <c r="F39" t="n">
        <v>14.6</v>
      </c>
      <c r="G39" t="n">
        <v>4.45</v>
      </c>
      <c r="H39" t="n">
        <v>0.43</v>
      </c>
      <c r="I39" t="n">
        <v>197</v>
      </c>
      <c r="J39" t="n">
        <v>39.78</v>
      </c>
      <c r="K39" t="n">
        <v>19.54</v>
      </c>
      <c r="L39" t="n">
        <v>1</v>
      </c>
      <c r="M39" t="n">
        <v>0</v>
      </c>
      <c r="N39" t="n">
        <v>4.24</v>
      </c>
      <c r="O39" t="n">
        <v>5140</v>
      </c>
      <c r="P39" t="n">
        <v>57.44</v>
      </c>
      <c r="Q39" t="n">
        <v>2942.33</v>
      </c>
      <c r="R39" t="n">
        <v>213.7</v>
      </c>
      <c r="S39" t="n">
        <v>30.45</v>
      </c>
      <c r="T39" t="n">
        <v>90872.19</v>
      </c>
      <c r="U39" t="n">
        <v>0.14</v>
      </c>
      <c r="V39" t="n">
        <v>0.59</v>
      </c>
      <c r="W39" t="n">
        <v>0.65</v>
      </c>
      <c r="X39" t="n">
        <v>5.87</v>
      </c>
      <c r="Y39" t="n">
        <v>1</v>
      </c>
      <c r="Z39" t="n">
        <v>10</v>
      </c>
    </row>
    <row r="40">
      <c r="A40" t="n">
        <v>0</v>
      </c>
      <c r="B40" t="n">
        <v>70</v>
      </c>
      <c r="C40" t="inlineStr">
        <is>
          <t xml:space="preserve">CONCLUIDO	</t>
        </is>
      </c>
      <c r="D40" t="n">
        <v>6.4366</v>
      </c>
      <c r="E40" t="n">
        <v>15.54</v>
      </c>
      <c r="F40" t="n">
        <v>11.03</v>
      </c>
      <c r="G40" t="n">
        <v>8.369999999999999</v>
      </c>
      <c r="H40" t="n">
        <v>0.12</v>
      </c>
      <c r="I40" t="n">
        <v>79</v>
      </c>
      <c r="J40" t="n">
        <v>141.81</v>
      </c>
      <c r="K40" t="n">
        <v>47.83</v>
      </c>
      <c r="L40" t="n">
        <v>1</v>
      </c>
      <c r="M40" t="n">
        <v>77</v>
      </c>
      <c r="N40" t="n">
        <v>22.98</v>
      </c>
      <c r="O40" t="n">
        <v>17723.39</v>
      </c>
      <c r="P40" t="n">
        <v>107.7</v>
      </c>
      <c r="Q40" t="n">
        <v>2940.87</v>
      </c>
      <c r="R40" t="n">
        <v>106.05</v>
      </c>
      <c r="S40" t="n">
        <v>30.45</v>
      </c>
      <c r="T40" t="n">
        <v>37634.04</v>
      </c>
      <c r="U40" t="n">
        <v>0.29</v>
      </c>
      <c r="V40" t="n">
        <v>0.79</v>
      </c>
      <c r="W40" t="n">
        <v>0.2</v>
      </c>
      <c r="X40" t="n">
        <v>2.3</v>
      </c>
      <c r="Y40" t="n">
        <v>1</v>
      </c>
      <c r="Z40" t="n">
        <v>10</v>
      </c>
    </row>
    <row r="41">
      <c r="A41" t="n">
        <v>1</v>
      </c>
      <c r="B41" t="n">
        <v>70</v>
      </c>
      <c r="C41" t="inlineStr">
        <is>
          <t xml:space="preserve">CONCLUIDO	</t>
        </is>
      </c>
      <c r="D41" t="n">
        <v>7.0877</v>
      </c>
      <c r="E41" t="n">
        <v>14.11</v>
      </c>
      <c r="F41" t="n">
        <v>10.29</v>
      </c>
      <c r="G41" t="n">
        <v>11.23</v>
      </c>
      <c r="H41" t="n">
        <v>0.16</v>
      </c>
      <c r="I41" t="n">
        <v>55</v>
      </c>
      <c r="J41" t="n">
        <v>142.15</v>
      </c>
      <c r="K41" t="n">
        <v>47.83</v>
      </c>
      <c r="L41" t="n">
        <v>1.25</v>
      </c>
      <c r="M41" t="n">
        <v>53</v>
      </c>
      <c r="N41" t="n">
        <v>23.07</v>
      </c>
      <c r="O41" t="n">
        <v>17765.46</v>
      </c>
      <c r="P41" t="n">
        <v>92.8</v>
      </c>
      <c r="Q41" t="n">
        <v>2941</v>
      </c>
      <c r="R41" t="n">
        <v>81.72</v>
      </c>
      <c r="S41" t="n">
        <v>30.45</v>
      </c>
      <c r="T41" t="n">
        <v>25590.29</v>
      </c>
      <c r="U41" t="n">
        <v>0.37</v>
      </c>
      <c r="V41" t="n">
        <v>0.84</v>
      </c>
      <c r="W41" t="n">
        <v>0.17</v>
      </c>
      <c r="X41" t="n">
        <v>1.57</v>
      </c>
      <c r="Y41" t="n">
        <v>1</v>
      </c>
      <c r="Z41" t="n">
        <v>10</v>
      </c>
    </row>
    <row r="42">
      <c r="A42" t="n">
        <v>2</v>
      </c>
      <c r="B42" t="n">
        <v>70</v>
      </c>
      <c r="C42" t="inlineStr">
        <is>
          <t xml:space="preserve">CONCLUIDO	</t>
        </is>
      </c>
      <c r="D42" t="n">
        <v>7.4073</v>
      </c>
      <c r="E42" t="n">
        <v>13.5</v>
      </c>
      <c r="F42" t="n">
        <v>10</v>
      </c>
      <c r="G42" t="n">
        <v>13.64</v>
      </c>
      <c r="H42" t="n">
        <v>0.19</v>
      </c>
      <c r="I42" t="n">
        <v>44</v>
      </c>
      <c r="J42" t="n">
        <v>142.49</v>
      </c>
      <c r="K42" t="n">
        <v>47.83</v>
      </c>
      <c r="L42" t="n">
        <v>1.5</v>
      </c>
      <c r="M42" t="n">
        <v>7</v>
      </c>
      <c r="N42" t="n">
        <v>23.16</v>
      </c>
      <c r="O42" t="n">
        <v>17807.56</v>
      </c>
      <c r="P42" t="n">
        <v>84.97</v>
      </c>
      <c r="Q42" t="n">
        <v>2940.39</v>
      </c>
      <c r="R42" t="n">
        <v>70.84999999999999</v>
      </c>
      <c r="S42" t="n">
        <v>30.45</v>
      </c>
      <c r="T42" t="n">
        <v>20208.45</v>
      </c>
      <c r="U42" t="n">
        <v>0.43</v>
      </c>
      <c r="V42" t="n">
        <v>0.87</v>
      </c>
      <c r="W42" t="n">
        <v>0.2</v>
      </c>
      <c r="X42" t="n">
        <v>1.28</v>
      </c>
      <c r="Y42" t="n">
        <v>1</v>
      </c>
      <c r="Z42" t="n">
        <v>10</v>
      </c>
    </row>
    <row r="43">
      <c r="A43" t="n">
        <v>3</v>
      </c>
      <c r="B43" t="n">
        <v>70</v>
      </c>
      <c r="C43" t="inlineStr">
        <is>
          <t xml:space="preserve">CONCLUIDO	</t>
        </is>
      </c>
      <c r="D43" t="n">
        <v>7.4339</v>
      </c>
      <c r="E43" t="n">
        <v>13.45</v>
      </c>
      <c r="F43" t="n">
        <v>9.98</v>
      </c>
      <c r="G43" t="n">
        <v>13.93</v>
      </c>
      <c r="H43" t="n">
        <v>0.22</v>
      </c>
      <c r="I43" t="n">
        <v>43</v>
      </c>
      <c r="J43" t="n">
        <v>142.83</v>
      </c>
      <c r="K43" t="n">
        <v>47.83</v>
      </c>
      <c r="L43" t="n">
        <v>1.75</v>
      </c>
      <c r="M43" t="n">
        <v>0</v>
      </c>
      <c r="N43" t="n">
        <v>23.25</v>
      </c>
      <c r="O43" t="n">
        <v>17849.7</v>
      </c>
      <c r="P43" t="n">
        <v>84.59</v>
      </c>
      <c r="Q43" t="n">
        <v>2940.3</v>
      </c>
      <c r="R43" t="n">
        <v>69.81</v>
      </c>
      <c r="S43" t="n">
        <v>30.45</v>
      </c>
      <c r="T43" t="n">
        <v>19693.49</v>
      </c>
      <c r="U43" t="n">
        <v>0.44</v>
      </c>
      <c r="V43" t="n">
        <v>0.87</v>
      </c>
      <c r="W43" t="n">
        <v>0.21</v>
      </c>
      <c r="X43" t="n">
        <v>1.26</v>
      </c>
      <c r="Y43" t="n">
        <v>1</v>
      </c>
      <c r="Z43" t="n">
        <v>10</v>
      </c>
    </row>
    <row r="44">
      <c r="A44" t="n">
        <v>0</v>
      </c>
      <c r="B44" t="n">
        <v>90</v>
      </c>
      <c r="C44" t="inlineStr">
        <is>
          <t xml:space="preserve">CONCLUIDO	</t>
        </is>
      </c>
      <c r="D44" t="n">
        <v>5.6327</v>
      </c>
      <c r="E44" t="n">
        <v>17.75</v>
      </c>
      <c r="F44" t="n">
        <v>11.71</v>
      </c>
      <c r="G44" t="n">
        <v>6.89</v>
      </c>
      <c r="H44" t="n">
        <v>0.1</v>
      </c>
      <c r="I44" t="n">
        <v>102</v>
      </c>
      <c r="J44" t="n">
        <v>176.73</v>
      </c>
      <c r="K44" t="n">
        <v>52.44</v>
      </c>
      <c r="L44" t="n">
        <v>1</v>
      </c>
      <c r="M44" t="n">
        <v>100</v>
      </c>
      <c r="N44" t="n">
        <v>33.29</v>
      </c>
      <c r="O44" t="n">
        <v>22031.19</v>
      </c>
      <c r="P44" t="n">
        <v>140.01</v>
      </c>
      <c r="Q44" t="n">
        <v>2940.61</v>
      </c>
      <c r="R44" t="n">
        <v>128.21</v>
      </c>
      <c r="S44" t="n">
        <v>30.45</v>
      </c>
      <c r="T44" t="n">
        <v>48599.91</v>
      </c>
      <c r="U44" t="n">
        <v>0.24</v>
      </c>
      <c r="V44" t="n">
        <v>0.74</v>
      </c>
      <c r="W44" t="n">
        <v>0.24</v>
      </c>
      <c r="X44" t="n">
        <v>2.98</v>
      </c>
      <c r="Y44" t="n">
        <v>1</v>
      </c>
      <c r="Z44" t="n">
        <v>10</v>
      </c>
    </row>
    <row r="45">
      <c r="A45" t="n">
        <v>1</v>
      </c>
      <c r="B45" t="n">
        <v>90</v>
      </c>
      <c r="C45" t="inlineStr">
        <is>
          <t xml:space="preserve">CONCLUIDO	</t>
        </is>
      </c>
      <c r="D45" t="n">
        <v>6.3105</v>
      </c>
      <c r="E45" t="n">
        <v>15.85</v>
      </c>
      <c r="F45" t="n">
        <v>10.83</v>
      </c>
      <c r="G45" t="n">
        <v>8.9</v>
      </c>
      <c r="H45" t="n">
        <v>0.13</v>
      </c>
      <c r="I45" t="n">
        <v>73</v>
      </c>
      <c r="J45" t="n">
        <v>177.1</v>
      </c>
      <c r="K45" t="n">
        <v>52.44</v>
      </c>
      <c r="L45" t="n">
        <v>1.25</v>
      </c>
      <c r="M45" t="n">
        <v>71</v>
      </c>
      <c r="N45" t="n">
        <v>33.41</v>
      </c>
      <c r="O45" t="n">
        <v>22076.81</v>
      </c>
      <c r="P45" t="n">
        <v>124.51</v>
      </c>
      <c r="Q45" t="n">
        <v>2940.67</v>
      </c>
      <c r="R45" t="n">
        <v>99.54000000000001</v>
      </c>
      <c r="S45" t="n">
        <v>30.45</v>
      </c>
      <c r="T45" t="n">
        <v>34411.35</v>
      </c>
      <c r="U45" t="n">
        <v>0.31</v>
      </c>
      <c r="V45" t="n">
        <v>0.8</v>
      </c>
      <c r="W45" t="n">
        <v>0.2</v>
      </c>
      <c r="X45" t="n">
        <v>2.11</v>
      </c>
      <c r="Y45" t="n">
        <v>1</v>
      </c>
      <c r="Z45" t="n">
        <v>10</v>
      </c>
    </row>
    <row r="46">
      <c r="A46" t="n">
        <v>2</v>
      </c>
      <c r="B46" t="n">
        <v>90</v>
      </c>
      <c r="C46" t="inlineStr">
        <is>
          <t xml:space="preserve">CONCLUIDO	</t>
        </is>
      </c>
      <c r="D46" t="n">
        <v>6.7866</v>
      </c>
      <c r="E46" t="n">
        <v>14.74</v>
      </c>
      <c r="F46" t="n">
        <v>10.32</v>
      </c>
      <c r="G46" t="n">
        <v>11.06</v>
      </c>
      <c r="H46" t="n">
        <v>0.15</v>
      </c>
      <c r="I46" t="n">
        <v>56</v>
      </c>
      <c r="J46" t="n">
        <v>177.47</v>
      </c>
      <c r="K46" t="n">
        <v>52.44</v>
      </c>
      <c r="L46" t="n">
        <v>1.5</v>
      </c>
      <c r="M46" t="n">
        <v>54</v>
      </c>
      <c r="N46" t="n">
        <v>33.53</v>
      </c>
      <c r="O46" t="n">
        <v>22122.46</v>
      </c>
      <c r="P46" t="n">
        <v>113.37</v>
      </c>
      <c r="Q46" t="n">
        <v>2940.38</v>
      </c>
      <c r="R46" t="n">
        <v>82.79000000000001</v>
      </c>
      <c r="S46" t="n">
        <v>30.45</v>
      </c>
      <c r="T46" t="n">
        <v>26119.24</v>
      </c>
      <c r="U46" t="n">
        <v>0.37</v>
      </c>
      <c r="V46" t="n">
        <v>0.84</v>
      </c>
      <c r="W46" t="n">
        <v>0.17</v>
      </c>
      <c r="X46" t="n">
        <v>1.6</v>
      </c>
      <c r="Y46" t="n">
        <v>1</v>
      </c>
      <c r="Z46" t="n">
        <v>10</v>
      </c>
    </row>
    <row r="47">
      <c r="A47" t="n">
        <v>3</v>
      </c>
      <c r="B47" t="n">
        <v>90</v>
      </c>
      <c r="C47" t="inlineStr">
        <is>
          <t xml:space="preserve">CONCLUIDO	</t>
        </is>
      </c>
      <c r="D47" t="n">
        <v>7.1762</v>
      </c>
      <c r="E47" t="n">
        <v>13.94</v>
      </c>
      <c r="F47" t="n">
        <v>9.949999999999999</v>
      </c>
      <c r="G47" t="n">
        <v>13.57</v>
      </c>
      <c r="H47" t="n">
        <v>0.17</v>
      </c>
      <c r="I47" t="n">
        <v>44</v>
      </c>
      <c r="J47" t="n">
        <v>177.84</v>
      </c>
      <c r="K47" t="n">
        <v>52.44</v>
      </c>
      <c r="L47" t="n">
        <v>1.75</v>
      </c>
      <c r="M47" t="n">
        <v>42</v>
      </c>
      <c r="N47" t="n">
        <v>33.65</v>
      </c>
      <c r="O47" t="n">
        <v>22168.15</v>
      </c>
      <c r="P47" t="n">
        <v>103.43</v>
      </c>
      <c r="Q47" t="n">
        <v>2940.11</v>
      </c>
      <c r="R47" t="n">
        <v>70.68000000000001</v>
      </c>
      <c r="S47" t="n">
        <v>30.45</v>
      </c>
      <c r="T47" t="n">
        <v>20126.64</v>
      </c>
      <c r="U47" t="n">
        <v>0.43</v>
      </c>
      <c r="V47" t="n">
        <v>0.87</v>
      </c>
      <c r="W47" t="n">
        <v>0.15</v>
      </c>
      <c r="X47" t="n">
        <v>1.23</v>
      </c>
      <c r="Y47" t="n">
        <v>1</v>
      </c>
      <c r="Z47" t="n">
        <v>10</v>
      </c>
    </row>
    <row r="48">
      <c r="A48" t="n">
        <v>4</v>
      </c>
      <c r="B48" t="n">
        <v>90</v>
      </c>
      <c r="C48" t="inlineStr">
        <is>
          <t xml:space="preserve">CONCLUIDO	</t>
        </is>
      </c>
      <c r="D48" t="n">
        <v>7.4471</v>
      </c>
      <c r="E48" t="n">
        <v>13.43</v>
      </c>
      <c r="F48" t="n">
        <v>9.73</v>
      </c>
      <c r="G48" t="n">
        <v>16.21</v>
      </c>
      <c r="H48" t="n">
        <v>0.2</v>
      </c>
      <c r="I48" t="n">
        <v>36</v>
      </c>
      <c r="J48" t="n">
        <v>178.21</v>
      </c>
      <c r="K48" t="n">
        <v>52.44</v>
      </c>
      <c r="L48" t="n">
        <v>2</v>
      </c>
      <c r="M48" t="n">
        <v>25</v>
      </c>
      <c r="N48" t="n">
        <v>33.77</v>
      </c>
      <c r="O48" t="n">
        <v>22213.89</v>
      </c>
      <c r="P48" t="n">
        <v>95.42</v>
      </c>
      <c r="Q48" t="n">
        <v>2940.31</v>
      </c>
      <c r="R48" t="n">
        <v>63.03</v>
      </c>
      <c r="S48" t="n">
        <v>30.45</v>
      </c>
      <c r="T48" t="n">
        <v>16339.28</v>
      </c>
      <c r="U48" t="n">
        <v>0.48</v>
      </c>
      <c r="V48" t="n">
        <v>0.89</v>
      </c>
      <c r="W48" t="n">
        <v>0.15</v>
      </c>
      <c r="X48" t="n">
        <v>1.01</v>
      </c>
      <c r="Y48" t="n">
        <v>1</v>
      </c>
      <c r="Z48" t="n">
        <v>10</v>
      </c>
    </row>
    <row r="49">
      <c r="A49" t="n">
        <v>5</v>
      </c>
      <c r="B49" t="n">
        <v>90</v>
      </c>
      <c r="C49" t="inlineStr">
        <is>
          <t xml:space="preserve">CONCLUIDO	</t>
        </is>
      </c>
      <c r="D49" t="n">
        <v>7.4938</v>
      </c>
      <c r="E49" t="n">
        <v>13.34</v>
      </c>
      <c r="F49" t="n">
        <v>9.710000000000001</v>
      </c>
      <c r="G49" t="n">
        <v>17.14</v>
      </c>
      <c r="H49" t="n">
        <v>0.22</v>
      </c>
      <c r="I49" t="n">
        <v>34</v>
      </c>
      <c r="J49" t="n">
        <v>178.59</v>
      </c>
      <c r="K49" t="n">
        <v>52.44</v>
      </c>
      <c r="L49" t="n">
        <v>2.25</v>
      </c>
      <c r="M49" t="n">
        <v>1</v>
      </c>
      <c r="N49" t="n">
        <v>33.89</v>
      </c>
      <c r="O49" t="n">
        <v>22259.66</v>
      </c>
      <c r="P49" t="n">
        <v>93.81</v>
      </c>
      <c r="Q49" t="n">
        <v>2940.04</v>
      </c>
      <c r="R49" t="n">
        <v>61.68</v>
      </c>
      <c r="S49" t="n">
        <v>30.45</v>
      </c>
      <c r="T49" t="n">
        <v>15675.96</v>
      </c>
      <c r="U49" t="n">
        <v>0.49</v>
      </c>
      <c r="V49" t="n">
        <v>0.89</v>
      </c>
      <c r="W49" t="n">
        <v>0.18</v>
      </c>
      <c r="X49" t="n">
        <v>0.99</v>
      </c>
      <c r="Y49" t="n">
        <v>1</v>
      </c>
      <c r="Z49" t="n">
        <v>10</v>
      </c>
    </row>
    <row r="50">
      <c r="A50" t="n">
        <v>6</v>
      </c>
      <c r="B50" t="n">
        <v>90</v>
      </c>
      <c r="C50" t="inlineStr">
        <is>
          <t xml:space="preserve">CONCLUIDO	</t>
        </is>
      </c>
      <c r="D50" t="n">
        <v>7.4934</v>
      </c>
      <c r="E50" t="n">
        <v>13.34</v>
      </c>
      <c r="F50" t="n">
        <v>9.720000000000001</v>
      </c>
      <c r="G50" t="n">
        <v>17.15</v>
      </c>
      <c r="H50" t="n">
        <v>0.25</v>
      </c>
      <c r="I50" t="n">
        <v>34</v>
      </c>
      <c r="J50" t="n">
        <v>178.96</v>
      </c>
      <c r="K50" t="n">
        <v>52.44</v>
      </c>
      <c r="L50" t="n">
        <v>2.5</v>
      </c>
      <c r="M50" t="n">
        <v>0</v>
      </c>
      <c r="N50" t="n">
        <v>34.02</v>
      </c>
      <c r="O50" t="n">
        <v>22305.48</v>
      </c>
      <c r="P50" t="n">
        <v>94.08</v>
      </c>
      <c r="Q50" t="n">
        <v>2940.04</v>
      </c>
      <c r="R50" t="n">
        <v>61.67</v>
      </c>
      <c r="S50" t="n">
        <v>30.45</v>
      </c>
      <c r="T50" t="n">
        <v>15667.93</v>
      </c>
      <c r="U50" t="n">
        <v>0.49</v>
      </c>
      <c r="V50" t="n">
        <v>0.89</v>
      </c>
      <c r="W50" t="n">
        <v>0.18</v>
      </c>
      <c r="X50" t="n">
        <v>0.99</v>
      </c>
      <c r="Y50" t="n">
        <v>1</v>
      </c>
      <c r="Z50" t="n">
        <v>10</v>
      </c>
    </row>
    <row r="51">
      <c r="A51" t="n">
        <v>0</v>
      </c>
      <c r="B51" t="n">
        <v>110</v>
      </c>
      <c r="C51" t="inlineStr">
        <is>
          <t xml:space="preserve">CONCLUIDO	</t>
        </is>
      </c>
      <c r="D51" t="n">
        <v>4.8849</v>
      </c>
      <c r="E51" t="n">
        <v>20.47</v>
      </c>
      <c r="F51" t="n">
        <v>12.5</v>
      </c>
      <c r="G51" t="n">
        <v>5.9</v>
      </c>
      <c r="H51" t="n">
        <v>0.08</v>
      </c>
      <c r="I51" t="n">
        <v>127</v>
      </c>
      <c r="J51" t="n">
        <v>213.37</v>
      </c>
      <c r="K51" t="n">
        <v>56.13</v>
      </c>
      <c r="L51" t="n">
        <v>1</v>
      </c>
      <c r="M51" t="n">
        <v>125</v>
      </c>
      <c r="N51" t="n">
        <v>46.25</v>
      </c>
      <c r="O51" t="n">
        <v>26550.29</v>
      </c>
      <c r="P51" t="n">
        <v>173.96</v>
      </c>
      <c r="Q51" t="n">
        <v>2940.73</v>
      </c>
      <c r="R51" t="n">
        <v>154.07</v>
      </c>
      <c r="S51" t="n">
        <v>30.45</v>
      </c>
      <c r="T51" t="n">
        <v>61407.27</v>
      </c>
      <c r="U51" t="n">
        <v>0.2</v>
      </c>
      <c r="V51" t="n">
        <v>0.6899999999999999</v>
      </c>
      <c r="W51" t="n">
        <v>0.29</v>
      </c>
      <c r="X51" t="n">
        <v>3.77</v>
      </c>
      <c r="Y51" t="n">
        <v>1</v>
      </c>
      <c r="Z51" t="n">
        <v>10</v>
      </c>
    </row>
    <row r="52">
      <c r="A52" t="n">
        <v>1</v>
      </c>
      <c r="B52" t="n">
        <v>110</v>
      </c>
      <c r="C52" t="inlineStr">
        <is>
          <t xml:space="preserve">CONCLUIDO	</t>
        </is>
      </c>
      <c r="D52" t="n">
        <v>5.6337</v>
      </c>
      <c r="E52" t="n">
        <v>17.75</v>
      </c>
      <c r="F52" t="n">
        <v>11.34</v>
      </c>
      <c r="G52" t="n">
        <v>7.56</v>
      </c>
      <c r="H52" t="n">
        <v>0.1</v>
      </c>
      <c r="I52" t="n">
        <v>90</v>
      </c>
      <c r="J52" t="n">
        <v>213.78</v>
      </c>
      <c r="K52" t="n">
        <v>56.13</v>
      </c>
      <c r="L52" t="n">
        <v>1.25</v>
      </c>
      <c r="M52" t="n">
        <v>88</v>
      </c>
      <c r="N52" t="n">
        <v>46.4</v>
      </c>
      <c r="O52" t="n">
        <v>26600.32</v>
      </c>
      <c r="P52" t="n">
        <v>153.68</v>
      </c>
      <c r="Q52" t="n">
        <v>2941</v>
      </c>
      <c r="R52" t="n">
        <v>116.06</v>
      </c>
      <c r="S52" t="n">
        <v>30.45</v>
      </c>
      <c r="T52" t="n">
        <v>42586.65</v>
      </c>
      <c r="U52" t="n">
        <v>0.26</v>
      </c>
      <c r="V52" t="n">
        <v>0.76</v>
      </c>
      <c r="W52" t="n">
        <v>0.23</v>
      </c>
      <c r="X52" t="n">
        <v>2.61</v>
      </c>
      <c r="Y52" t="n">
        <v>1</v>
      </c>
      <c r="Z52" t="n">
        <v>10</v>
      </c>
    </row>
    <row r="53">
      <c r="A53" t="n">
        <v>2</v>
      </c>
      <c r="B53" t="n">
        <v>110</v>
      </c>
      <c r="C53" t="inlineStr">
        <is>
          <t xml:space="preserve">CONCLUIDO	</t>
        </is>
      </c>
      <c r="D53" t="n">
        <v>6.1598</v>
      </c>
      <c r="E53" t="n">
        <v>16.23</v>
      </c>
      <c r="F53" t="n">
        <v>10.71</v>
      </c>
      <c r="G53" t="n">
        <v>9.31</v>
      </c>
      <c r="H53" t="n">
        <v>0.12</v>
      </c>
      <c r="I53" t="n">
        <v>69</v>
      </c>
      <c r="J53" t="n">
        <v>214.19</v>
      </c>
      <c r="K53" t="n">
        <v>56.13</v>
      </c>
      <c r="L53" t="n">
        <v>1.5</v>
      </c>
      <c r="M53" t="n">
        <v>67</v>
      </c>
      <c r="N53" t="n">
        <v>46.56</v>
      </c>
      <c r="O53" t="n">
        <v>26650.41</v>
      </c>
      <c r="P53" t="n">
        <v>141.1</v>
      </c>
      <c r="Q53" t="n">
        <v>2940.72</v>
      </c>
      <c r="R53" t="n">
        <v>95.65000000000001</v>
      </c>
      <c r="S53" t="n">
        <v>30.45</v>
      </c>
      <c r="T53" t="n">
        <v>32485.21</v>
      </c>
      <c r="U53" t="n">
        <v>0.32</v>
      </c>
      <c r="V53" t="n">
        <v>0.8100000000000001</v>
      </c>
      <c r="W53" t="n">
        <v>0.19</v>
      </c>
      <c r="X53" t="n">
        <v>1.99</v>
      </c>
      <c r="Y53" t="n">
        <v>1</v>
      </c>
      <c r="Z53" t="n">
        <v>10</v>
      </c>
    </row>
    <row r="54">
      <c r="A54" t="n">
        <v>3</v>
      </c>
      <c r="B54" t="n">
        <v>110</v>
      </c>
      <c r="C54" t="inlineStr">
        <is>
          <t xml:space="preserve">CONCLUIDO	</t>
        </is>
      </c>
      <c r="D54" t="n">
        <v>6.5728</v>
      </c>
      <c r="E54" t="n">
        <v>15.21</v>
      </c>
      <c r="F54" t="n">
        <v>10.28</v>
      </c>
      <c r="G54" t="n">
        <v>11.21</v>
      </c>
      <c r="H54" t="n">
        <v>0.14</v>
      </c>
      <c r="I54" t="n">
        <v>55</v>
      </c>
      <c r="J54" t="n">
        <v>214.59</v>
      </c>
      <c r="K54" t="n">
        <v>56.13</v>
      </c>
      <c r="L54" t="n">
        <v>1.75</v>
      </c>
      <c r="M54" t="n">
        <v>53</v>
      </c>
      <c r="N54" t="n">
        <v>46.72</v>
      </c>
      <c r="O54" t="n">
        <v>26700.55</v>
      </c>
      <c r="P54" t="n">
        <v>131.43</v>
      </c>
      <c r="Q54" t="n">
        <v>2940.39</v>
      </c>
      <c r="R54" t="n">
        <v>81.51000000000001</v>
      </c>
      <c r="S54" t="n">
        <v>30.45</v>
      </c>
      <c r="T54" t="n">
        <v>25486.2</v>
      </c>
      <c r="U54" t="n">
        <v>0.37</v>
      </c>
      <c r="V54" t="n">
        <v>0.84</v>
      </c>
      <c r="W54" t="n">
        <v>0.17</v>
      </c>
      <c r="X54" t="n">
        <v>1.56</v>
      </c>
      <c r="Y54" t="n">
        <v>1</v>
      </c>
      <c r="Z54" t="n">
        <v>10</v>
      </c>
    </row>
    <row r="55">
      <c r="A55" t="n">
        <v>4</v>
      </c>
      <c r="B55" t="n">
        <v>110</v>
      </c>
      <c r="C55" t="inlineStr">
        <is>
          <t xml:space="preserve">CONCLUIDO	</t>
        </is>
      </c>
      <c r="D55" t="n">
        <v>6.8655</v>
      </c>
      <c r="E55" t="n">
        <v>14.57</v>
      </c>
      <c r="F55" t="n">
        <v>10.01</v>
      </c>
      <c r="G55" t="n">
        <v>13.06</v>
      </c>
      <c r="H55" t="n">
        <v>0.17</v>
      </c>
      <c r="I55" t="n">
        <v>46</v>
      </c>
      <c r="J55" t="n">
        <v>215</v>
      </c>
      <c r="K55" t="n">
        <v>56.13</v>
      </c>
      <c r="L55" t="n">
        <v>2</v>
      </c>
      <c r="M55" t="n">
        <v>44</v>
      </c>
      <c r="N55" t="n">
        <v>46.87</v>
      </c>
      <c r="O55" t="n">
        <v>26750.75</v>
      </c>
      <c r="P55" t="n">
        <v>123.72</v>
      </c>
      <c r="Q55" t="n">
        <v>2940.47</v>
      </c>
      <c r="R55" t="n">
        <v>72.59999999999999</v>
      </c>
      <c r="S55" t="n">
        <v>30.45</v>
      </c>
      <c r="T55" t="n">
        <v>21075.75</v>
      </c>
      <c r="U55" t="n">
        <v>0.42</v>
      </c>
      <c r="V55" t="n">
        <v>0.87</v>
      </c>
      <c r="W55" t="n">
        <v>0.16</v>
      </c>
      <c r="X55" t="n">
        <v>1.29</v>
      </c>
      <c r="Y55" t="n">
        <v>1</v>
      </c>
      <c r="Z55" t="n">
        <v>10</v>
      </c>
    </row>
    <row r="56">
      <c r="A56" t="n">
        <v>5</v>
      </c>
      <c r="B56" t="n">
        <v>110</v>
      </c>
      <c r="C56" t="inlineStr">
        <is>
          <t xml:space="preserve">CONCLUIDO	</t>
        </is>
      </c>
      <c r="D56" t="n">
        <v>7.1519</v>
      </c>
      <c r="E56" t="n">
        <v>13.98</v>
      </c>
      <c r="F56" t="n">
        <v>9.77</v>
      </c>
      <c r="G56" t="n">
        <v>15.42</v>
      </c>
      <c r="H56" t="n">
        <v>0.19</v>
      </c>
      <c r="I56" t="n">
        <v>38</v>
      </c>
      <c r="J56" t="n">
        <v>215.41</v>
      </c>
      <c r="K56" t="n">
        <v>56.13</v>
      </c>
      <c r="L56" t="n">
        <v>2.25</v>
      </c>
      <c r="M56" t="n">
        <v>36</v>
      </c>
      <c r="N56" t="n">
        <v>47.03</v>
      </c>
      <c r="O56" t="n">
        <v>26801</v>
      </c>
      <c r="P56" t="n">
        <v>115.81</v>
      </c>
      <c r="Q56" t="n">
        <v>2940.12</v>
      </c>
      <c r="R56" t="n">
        <v>64.54000000000001</v>
      </c>
      <c r="S56" t="n">
        <v>30.45</v>
      </c>
      <c r="T56" t="n">
        <v>17085.59</v>
      </c>
      <c r="U56" t="n">
        <v>0.47</v>
      </c>
      <c r="V56" t="n">
        <v>0.89</v>
      </c>
      <c r="W56" t="n">
        <v>0.14</v>
      </c>
      <c r="X56" t="n">
        <v>1.04</v>
      </c>
      <c r="Y56" t="n">
        <v>1</v>
      </c>
      <c r="Z56" t="n">
        <v>10</v>
      </c>
    </row>
    <row r="57">
      <c r="A57" t="n">
        <v>6</v>
      </c>
      <c r="B57" t="n">
        <v>110</v>
      </c>
      <c r="C57" t="inlineStr">
        <is>
          <t xml:space="preserve">CONCLUIDO	</t>
        </is>
      </c>
      <c r="D57" t="n">
        <v>7.3448</v>
      </c>
      <c r="E57" t="n">
        <v>13.62</v>
      </c>
      <c r="F57" t="n">
        <v>9.609999999999999</v>
      </c>
      <c r="G57" t="n">
        <v>17.47</v>
      </c>
      <c r="H57" t="n">
        <v>0.21</v>
      </c>
      <c r="I57" t="n">
        <v>33</v>
      </c>
      <c r="J57" t="n">
        <v>215.82</v>
      </c>
      <c r="K57" t="n">
        <v>56.13</v>
      </c>
      <c r="L57" t="n">
        <v>2.5</v>
      </c>
      <c r="M57" t="n">
        <v>30</v>
      </c>
      <c r="N57" t="n">
        <v>47.19</v>
      </c>
      <c r="O57" t="n">
        <v>26851.31</v>
      </c>
      <c r="P57" t="n">
        <v>109.12</v>
      </c>
      <c r="Q57" t="n">
        <v>2940.48</v>
      </c>
      <c r="R57" t="n">
        <v>59.41</v>
      </c>
      <c r="S57" t="n">
        <v>30.45</v>
      </c>
      <c r="T57" t="n">
        <v>14546.23</v>
      </c>
      <c r="U57" t="n">
        <v>0.51</v>
      </c>
      <c r="V57" t="n">
        <v>0.9</v>
      </c>
      <c r="W57" t="n">
        <v>0.13</v>
      </c>
      <c r="X57" t="n">
        <v>0.89</v>
      </c>
      <c r="Y57" t="n">
        <v>1</v>
      </c>
      <c r="Z57" t="n">
        <v>10</v>
      </c>
    </row>
    <row r="58">
      <c r="A58" t="n">
        <v>7</v>
      </c>
      <c r="B58" t="n">
        <v>110</v>
      </c>
      <c r="C58" t="inlineStr">
        <is>
          <t xml:space="preserve">CONCLUIDO	</t>
        </is>
      </c>
      <c r="D58" t="n">
        <v>7.4888</v>
      </c>
      <c r="E58" t="n">
        <v>13.35</v>
      </c>
      <c r="F58" t="n">
        <v>9.52</v>
      </c>
      <c r="G58" t="n">
        <v>19.69</v>
      </c>
      <c r="H58" t="n">
        <v>0.23</v>
      </c>
      <c r="I58" t="n">
        <v>29</v>
      </c>
      <c r="J58" t="n">
        <v>216.22</v>
      </c>
      <c r="K58" t="n">
        <v>56.13</v>
      </c>
      <c r="L58" t="n">
        <v>2.75</v>
      </c>
      <c r="M58" t="n">
        <v>11</v>
      </c>
      <c r="N58" t="n">
        <v>47.35</v>
      </c>
      <c r="O58" t="n">
        <v>26901.66</v>
      </c>
      <c r="P58" t="n">
        <v>104.33</v>
      </c>
      <c r="Q58" t="n">
        <v>2940.38</v>
      </c>
      <c r="R58" t="n">
        <v>55.56</v>
      </c>
      <c r="S58" t="n">
        <v>30.45</v>
      </c>
      <c r="T58" t="n">
        <v>12640.41</v>
      </c>
      <c r="U58" t="n">
        <v>0.55</v>
      </c>
      <c r="V58" t="n">
        <v>0.91</v>
      </c>
      <c r="W58" t="n">
        <v>0.15</v>
      </c>
      <c r="X58" t="n">
        <v>0.79</v>
      </c>
      <c r="Y58" t="n">
        <v>1</v>
      </c>
      <c r="Z58" t="n">
        <v>10</v>
      </c>
    </row>
    <row r="59">
      <c r="A59" t="n">
        <v>8</v>
      </c>
      <c r="B59" t="n">
        <v>110</v>
      </c>
      <c r="C59" t="inlineStr">
        <is>
          <t xml:space="preserve">CONCLUIDO	</t>
        </is>
      </c>
      <c r="D59" t="n">
        <v>7.498</v>
      </c>
      <c r="E59" t="n">
        <v>13.34</v>
      </c>
      <c r="F59" t="n">
        <v>9.539999999999999</v>
      </c>
      <c r="G59" t="n">
        <v>20.45</v>
      </c>
      <c r="H59" t="n">
        <v>0.25</v>
      </c>
      <c r="I59" t="n">
        <v>28</v>
      </c>
      <c r="J59" t="n">
        <v>216.63</v>
      </c>
      <c r="K59" t="n">
        <v>56.13</v>
      </c>
      <c r="L59" t="n">
        <v>3</v>
      </c>
      <c r="M59" t="n">
        <v>1</v>
      </c>
      <c r="N59" t="n">
        <v>47.51</v>
      </c>
      <c r="O59" t="n">
        <v>26952.08</v>
      </c>
      <c r="P59" t="n">
        <v>103.86</v>
      </c>
      <c r="Q59" t="n">
        <v>2940.55</v>
      </c>
      <c r="R59" t="n">
        <v>56.17</v>
      </c>
      <c r="S59" t="n">
        <v>30.45</v>
      </c>
      <c r="T59" t="n">
        <v>12948.66</v>
      </c>
      <c r="U59" t="n">
        <v>0.54</v>
      </c>
      <c r="V59" t="n">
        <v>0.91</v>
      </c>
      <c r="W59" t="n">
        <v>0.16</v>
      </c>
      <c r="X59" t="n">
        <v>0.82</v>
      </c>
      <c r="Y59" t="n">
        <v>1</v>
      </c>
      <c r="Z59" t="n">
        <v>10</v>
      </c>
    </row>
    <row r="60">
      <c r="A60" t="n">
        <v>9</v>
      </c>
      <c r="B60" t="n">
        <v>110</v>
      </c>
      <c r="C60" t="inlineStr">
        <is>
          <t xml:space="preserve">CONCLUIDO	</t>
        </is>
      </c>
      <c r="D60" t="n">
        <v>7.4936</v>
      </c>
      <c r="E60" t="n">
        <v>13.34</v>
      </c>
      <c r="F60" t="n">
        <v>9.550000000000001</v>
      </c>
      <c r="G60" t="n">
        <v>20.46</v>
      </c>
      <c r="H60" t="n">
        <v>0.27</v>
      </c>
      <c r="I60" t="n">
        <v>28</v>
      </c>
      <c r="J60" t="n">
        <v>217.04</v>
      </c>
      <c r="K60" t="n">
        <v>56.13</v>
      </c>
      <c r="L60" t="n">
        <v>3.25</v>
      </c>
      <c r="M60" t="n">
        <v>0</v>
      </c>
      <c r="N60" t="n">
        <v>47.66</v>
      </c>
      <c r="O60" t="n">
        <v>27002.55</v>
      </c>
      <c r="P60" t="n">
        <v>104.19</v>
      </c>
      <c r="Q60" t="n">
        <v>2940.42</v>
      </c>
      <c r="R60" t="n">
        <v>56.47</v>
      </c>
      <c r="S60" t="n">
        <v>30.45</v>
      </c>
      <c r="T60" t="n">
        <v>13099.22</v>
      </c>
      <c r="U60" t="n">
        <v>0.54</v>
      </c>
      <c r="V60" t="n">
        <v>0.91</v>
      </c>
      <c r="W60" t="n">
        <v>0.16</v>
      </c>
      <c r="X60" t="n">
        <v>0.83</v>
      </c>
      <c r="Y60" t="n">
        <v>1</v>
      </c>
      <c r="Z60" t="n">
        <v>10</v>
      </c>
    </row>
    <row r="61">
      <c r="A61" t="n">
        <v>0</v>
      </c>
      <c r="B61" t="n">
        <v>150</v>
      </c>
      <c r="C61" t="inlineStr">
        <is>
          <t xml:space="preserve">CONCLUIDO	</t>
        </is>
      </c>
      <c r="D61" t="n">
        <v>3.6071</v>
      </c>
      <c r="E61" t="n">
        <v>27.72</v>
      </c>
      <c r="F61" t="n">
        <v>14.39</v>
      </c>
      <c r="G61" t="n">
        <v>4.64</v>
      </c>
      <c r="H61" t="n">
        <v>0.06</v>
      </c>
      <c r="I61" t="n">
        <v>186</v>
      </c>
      <c r="J61" t="n">
        <v>296.65</v>
      </c>
      <c r="K61" t="n">
        <v>61.82</v>
      </c>
      <c r="L61" t="n">
        <v>1</v>
      </c>
      <c r="M61" t="n">
        <v>184</v>
      </c>
      <c r="N61" t="n">
        <v>83.83</v>
      </c>
      <c r="O61" t="n">
        <v>36821.52</v>
      </c>
      <c r="P61" t="n">
        <v>254.31</v>
      </c>
      <c r="Q61" t="n">
        <v>2942.13</v>
      </c>
      <c r="R61" t="n">
        <v>216.54</v>
      </c>
      <c r="S61" t="n">
        <v>30.45</v>
      </c>
      <c r="T61" t="n">
        <v>92342.56</v>
      </c>
      <c r="U61" t="n">
        <v>0.14</v>
      </c>
      <c r="V61" t="n">
        <v>0.6</v>
      </c>
      <c r="W61" t="n">
        <v>0.37</v>
      </c>
      <c r="X61" t="n">
        <v>5.67</v>
      </c>
      <c r="Y61" t="n">
        <v>1</v>
      </c>
      <c r="Z61" t="n">
        <v>10</v>
      </c>
    </row>
    <row r="62">
      <c r="A62" t="n">
        <v>1</v>
      </c>
      <c r="B62" t="n">
        <v>150</v>
      </c>
      <c r="C62" t="inlineStr">
        <is>
          <t xml:space="preserve">CONCLUIDO	</t>
        </is>
      </c>
      <c r="D62" t="n">
        <v>4.4345</v>
      </c>
      <c r="E62" t="n">
        <v>22.55</v>
      </c>
      <c r="F62" t="n">
        <v>12.5</v>
      </c>
      <c r="G62" t="n">
        <v>5.9</v>
      </c>
      <c r="H62" t="n">
        <v>0.07000000000000001</v>
      </c>
      <c r="I62" t="n">
        <v>127</v>
      </c>
      <c r="J62" t="n">
        <v>297.17</v>
      </c>
      <c r="K62" t="n">
        <v>61.82</v>
      </c>
      <c r="L62" t="n">
        <v>1.25</v>
      </c>
      <c r="M62" t="n">
        <v>125</v>
      </c>
      <c r="N62" t="n">
        <v>84.09999999999999</v>
      </c>
      <c r="O62" t="n">
        <v>36885.7</v>
      </c>
      <c r="P62" t="n">
        <v>217.74</v>
      </c>
      <c r="Q62" t="n">
        <v>2941.75</v>
      </c>
      <c r="R62" t="n">
        <v>154.23</v>
      </c>
      <c r="S62" t="n">
        <v>30.45</v>
      </c>
      <c r="T62" t="n">
        <v>61483.51</v>
      </c>
      <c r="U62" t="n">
        <v>0.2</v>
      </c>
      <c r="V62" t="n">
        <v>0.6899999999999999</v>
      </c>
      <c r="W62" t="n">
        <v>0.28</v>
      </c>
      <c r="X62" t="n">
        <v>3.77</v>
      </c>
      <c r="Y62" t="n">
        <v>1</v>
      </c>
      <c r="Z62" t="n">
        <v>10</v>
      </c>
    </row>
    <row r="63">
      <c r="A63" t="n">
        <v>2</v>
      </c>
      <c r="B63" t="n">
        <v>150</v>
      </c>
      <c r="C63" t="inlineStr">
        <is>
          <t xml:space="preserve">CONCLUIDO	</t>
        </is>
      </c>
      <c r="D63" t="n">
        <v>5.0131</v>
      </c>
      <c r="E63" t="n">
        <v>19.95</v>
      </c>
      <c r="F63" t="n">
        <v>11.56</v>
      </c>
      <c r="G63" t="n">
        <v>7.15</v>
      </c>
      <c r="H63" t="n">
        <v>0.09</v>
      </c>
      <c r="I63" t="n">
        <v>97</v>
      </c>
      <c r="J63" t="n">
        <v>297.7</v>
      </c>
      <c r="K63" t="n">
        <v>61.82</v>
      </c>
      <c r="L63" t="n">
        <v>1.5</v>
      </c>
      <c r="M63" t="n">
        <v>95</v>
      </c>
      <c r="N63" t="n">
        <v>84.37</v>
      </c>
      <c r="O63" t="n">
        <v>36949.99</v>
      </c>
      <c r="P63" t="n">
        <v>198.65</v>
      </c>
      <c r="Q63" t="n">
        <v>2941.01</v>
      </c>
      <c r="R63" t="n">
        <v>123.32</v>
      </c>
      <c r="S63" t="n">
        <v>30.45</v>
      </c>
      <c r="T63" t="n">
        <v>46178.12</v>
      </c>
      <c r="U63" t="n">
        <v>0.25</v>
      </c>
      <c r="V63" t="n">
        <v>0.75</v>
      </c>
      <c r="W63" t="n">
        <v>0.24</v>
      </c>
      <c r="X63" t="n">
        <v>2.84</v>
      </c>
      <c r="Y63" t="n">
        <v>1</v>
      </c>
      <c r="Z63" t="n">
        <v>10</v>
      </c>
    </row>
    <row r="64">
      <c r="A64" t="n">
        <v>3</v>
      </c>
      <c r="B64" t="n">
        <v>150</v>
      </c>
      <c r="C64" t="inlineStr">
        <is>
          <t xml:space="preserve">CONCLUIDO	</t>
        </is>
      </c>
      <c r="D64" t="n">
        <v>5.4583</v>
      </c>
      <c r="E64" t="n">
        <v>18.32</v>
      </c>
      <c r="F64" t="n">
        <v>10.99</v>
      </c>
      <c r="G64" t="n">
        <v>8.449999999999999</v>
      </c>
      <c r="H64" t="n">
        <v>0.1</v>
      </c>
      <c r="I64" t="n">
        <v>78</v>
      </c>
      <c r="J64" t="n">
        <v>298.22</v>
      </c>
      <c r="K64" t="n">
        <v>61.82</v>
      </c>
      <c r="L64" t="n">
        <v>1.75</v>
      </c>
      <c r="M64" t="n">
        <v>76</v>
      </c>
      <c r="N64" t="n">
        <v>84.65000000000001</v>
      </c>
      <c r="O64" t="n">
        <v>37014.39</v>
      </c>
      <c r="P64" t="n">
        <v>186.23</v>
      </c>
      <c r="Q64" t="n">
        <v>2940.78</v>
      </c>
      <c r="R64" t="n">
        <v>104.82</v>
      </c>
      <c r="S64" t="n">
        <v>30.45</v>
      </c>
      <c r="T64" t="n">
        <v>37026.08</v>
      </c>
      <c r="U64" t="n">
        <v>0.29</v>
      </c>
      <c r="V64" t="n">
        <v>0.79</v>
      </c>
      <c r="W64" t="n">
        <v>0.2</v>
      </c>
      <c r="X64" t="n">
        <v>2.27</v>
      </c>
      <c r="Y64" t="n">
        <v>1</v>
      </c>
      <c r="Z64" t="n">
        <v>10</v>
      </c>
    </row>
    <row r="65">
      <c r="A65" t="n">
        <v>4</v>
      </c>
      <c r="B65" t="n">
        <v>150</v>
      </c>
      <c r="C65" t="inlineStr">
        <is>
          <t xml:space="preserve">CONCLUIDO	</t>
        </is>
      </c>
      <c r="D65" t="n">
        <v>5.8164</v>
      </c>
      <c r="E65" t="n">
        <v>17.19</v>
      </c>
      <c r="F65" t="n">
        <v>10.58</v>
      </c>
      <c r="G65" t="n">
        <v>9.77</v>
      </c>
      <c r="H65" t="n">
        <v>0.12</v>
      </c>
      <c r="I65" t="n">
        <v>65</v>
      </c>
      <c r="J65" t="n">
        <v>298.74</v>
      </c>
      <c r="K65" t="n">
        <v>61.82</v>
      </c>
      <c r="L65" t="n">
        <v>2</v>
      </c>
      <c r="M65" t="n">
        <v>63</v>
      </c>
      <c r="N65" t="n">
        <v>84.92</v>
      </c>
      <c r="O65" t="n">
        <v>37078.91</v>
      </c>
      <c r="P65" t="n">
        <v>176.6</v>
      </c>
      <c r="Q65" t="n">
        <v>2940.52</v>
      </c>
      <c r="R65" t="n">
        <v>91.47</v>
      </c>
      <c r="S65" t="n">
        <v>30.45</v>
      </c>
      <c r="T65" t="n">
        <v>30417.26</v>
      </c>
      <c r="U65" t="n">
        <v>0.33</v>
      </c>
      <c r="V65" t="n">
        <v>0.82</v>
      </c>
      <c r="W65" t="n">
        <v>0.18</v>
      </c>
      <c r="X65" t="n">
        <v>1.86</v>
      </c>
      <c r="Y65" t="n">
        <v>1</v>
      </c>
      <c r="Z65" t="n">
        <v>10</v>
      </c>
    </row>
    <row r="66">
      <c r="A66" t="n">
        <v>5</v>
      </c>
      <c r="B66" t="n">
        <v>150</v>
      </c>
      <c r="C66" t="inlineStr">
        <is>
          <t xml:space="preserve">CONCLUIDO	</t>
        </is>
      </c>
      <c r="D66" t="n">
        <v>6.1239</v>
      </c>
      <c r="E66" t="n">
        <v>16.33</v>
      </c>
      <c r="F66" t="n">
        <v>10.28</v>
      </c>
      <c r="G66" t="n">
        <v>11.21</v>
      </c>
      <c r="H66" t="n">
        <v>0.13</v>
      </c>
      <c r="I66" t="n">
        <v>55</v>
      </c>
      <c r="J66" t="n">
        <v>299.26</v>
      </c>
      <c r="K66" t="n">
        <v>61.82</v>
      </c>
      <c r="L66" t="n">
        <v>2.25</v>
      </c>
      <c r="M66" t="n">
        <v>53</v>
      </c>
      <c r="N66" t="n">
        <v>85.19</v>
      </c>
      <c r="O66" t="n">
        <v>37143.54</v>
      </c>
      <c r="P66" t="n">
        <v>168.85</v>
      </c>
      <c r="Q66" t="n">
        <v>2940.44</v>
      </c>
      <c r="R66" t="n">
        <v>81.36</v>
      </c>
      <c r="S66" t="n">
        <v>30.45</v>
      </c>
      <c r="T66" t="n">
        <v>25410.3</v>
      </c>
      <c r="U66" t="n">
        <v>0.37</v>
      </c>
      <c r="V66" t="n">
        <v>0.84</v>
      </c>
      <c r="W66" t="n">
        <v>0.17</v>
      </c>
      <c r="X66" t="n">
        <v>1.55</v>
      </c>
      <c r="Y66" t="n">
        <v>1</v>
      </c>
      <c r="Z66" t="n">
        <v>10</v>
      </c>
    </row>
    <row r="67">
      <c r="A67" t="n">
        <v>6</v>
      </c>
      <c r="B67" t="n">
        <v>150</v>
      </c>
      <c r="C67" t="inlineStr">
        <is>
          <t xml:space="preserve">CONCLUIDO	</t>
        </is>
      </c>
      <c r="D67" t="n">
        <v>6.3553</v>
      </c>
      <c r="E67" t="n">
        <v>15.74</v>
      </c>
      <c r="F67" t="n">
        <v>10.07</v>
      </c>
      <c r="G67" t="n">
        <v>12.59</v>
      </c>
      <c r="H67" t="n">
        <v>0.15</v>
      </c>
      <c r="I67" t="n">
        <v>48</v>
      </c>
      <c r="J67" t="n">
        <v>299.79</v>
      </c>
      <c r="K67" t="n">
        <v>61.82</v>
      </c>
      <c r="L67" t="n">
        <v>2.5</v>
      </c>
      <c r="M67" t="n">
        <v>46</v>
      </c>
      <c r="N67" t="n">
        <v>85.47</v>
      </c>
      <c r="O67" t="n">
        <v>37208.42</v>
      </c>
      <c r="P67" t="n">
        <v>162.67</v>
      </c>
      <c r="Q67" t="n">
        <v>2940.44</v>
      </c>
      <c r="R67" t="n">
        <v>74.62</v>
      </c>
      <c r="S67" t="n">
        <v>30.45</v>
      </c>
      <c r="T67" t="n">
        <v>22073.03</v>
      </c>
      <c r="U67" t="n">
        <v>0.41</v>
      </c>
      <c r="V67" t="n">
        <v>0.86</v>
      </c>
      <c r="W67" t="n">
        <v>0.16</v>
      </c>
      <c r="X67" t="n">
        <v>1.35</v>
      </c>
      <c r="Y67" t="n">
        <v>1</v>
      </c>
      <c r="Z67" t="n">
        <v>10</v>
      </c>
    </row>
    <row r="68">
      <c r="A68" t="n">
        <v>7</v>
      </c>
      <c r="B68" t="n">
        <v>150</v>
      </c>
      <c r="C68" t="inlineStr">
        <is>
          <t xml:space="preserve">CONCLUIDO	</t>
        </is>
      </c>
      <c r="D68" t="n">
        <v>6.5713</v>
      </c>
      <c r="E68" t="n">
        <v>15.22</v>
      </c>
      <c r="F68" t="n">
        <v>9.890000000000001</v>
      </c>
      <c r="G68" t="n">
        <v>14.12</v>
      </c>
      <c r="H68" t="n">
        <v>0.16</v>
      </c>
      <c r="I68" t="n">
        <v>42</v>
      </c>
      <c r="J68" t="n">
        <v>300.32</v>
      </c>
      <c r="K68" t="n">
        <v>61.82</v>
      </c>
      <c r="L68" t="n">
        <v>2.75</v>
      </c>
      <c r="M68" t="n">
        <v>40</v>
      </c>
      <c r="N68" t="n">
        <v>85.73999999999999</v>
      </c>
      <c r="O68" t="n">
        <v>37273.29</v>
      </c>
      <c r="P68" t="n">
        <v>157.1</v>
      </c>
      <c r="Q68" t="n">
        <v>2940.05</v>
      </c>
      <c r="R68" t="n">
        <v>68.63</v>
      </c>
      <c r="S68" t="n">
        <v>30.45</v>
      </c>
      <c r="T68" t="n">
        <v>19112.45</v>
      </c>
      <c r="U68" t="n">
        <v>0.44</v>
      </c>
      <c r="V68" t="n">
        <v>0.88</v>
      </c>
      <c r="W68" t="n">
        <v>0.15</v>
      </c>
      <c r="X68" t="n">
        <v>1.17</v>
      </c>
      <c r="Y68" t="n">
        <v>1</v>
      </c>
      <c r="Z68" t="n">
        <v>10</v>
      </c>
    </row>
    <row r="69">
      <c r="A69" t="n">
        <v>8</v>
      </c>
      <c r="B69" t="n">
        <v>150</v>
      </c>
      <c r="C69" t="inlineStr">
        <is>
          <t xml:space="preserve">CONCLUIDO	</t>
        </is>
      </c>
      <c r="D69" t="n">
        <v>6.7173</v>
      </c>
      <c r="E69" t="n">
        <v>14.89</v>
      </c>
      <c r="F69" t="n">
        <v>9.779999999999999</v>
      </c>
      <c r="G69" t="n">
        <v>15.44</v>
      </c>
      <c r="H69" t="n">
        <v>0.18</v>
      </c>
      <c r="I69" t="n">
        <v>38</v>
      </c>
      <c r="J69" t="n">
        <v>300.84</v>
      </c>
      <c r="K69" t="n">
        <v>61.82</v>
      </c>
      <c r="L69" t="n">
        <v>3</v>
      </c>
      <c r="M69" t="n">
        <v>36</v>
      </c>
      <c r="N69" t="n">
        <v>86.02</v>
      </c>
      <c r="O69" t="n">
        <v>37338.27</v>
      </c>
      <c r="P69" t="n">
        <v>152.66</v>
      </c>
      <c r="Q69" t="n">
        <v>2940.36</v>
      </c>
      <c r="R69" t="n">
        <v>65.13</v>
      </c>
      <c r="S69" t="n">
        <v>30.45</v>
      </c>
      <c r="T69" t="n">
        <v>17377.98</v>
      </c>
      <c r="U69" t="n">
        <v>0.47</v>
      </c>
      <c r="V69" t="n">
        <v>0.89</v>
      </c>
      <c r="W69" t="n">
        <v>0.14</v>
      </c>
      <c r="X69" t="n">
        <v>1.06</v>
      </c>
      <c r="Y69" t="n">
        <v>1</v>
      </c>
      <c r="Z69" t="n">
        <v>10</v>
      </c>
    </row>
    <row r="70">
      <c r="A70" t="n">
        <v>9</v>
      </c>
      <c r="B70" t="n">
        <v>150</v>
      </c>
      <c r="C70" t="inlineStr">
        <is>
          <t xml:space="preserve">CONCLUIDO	</t>
        </is>
      </c>
      <c r="D70" t="n">
        <v>6.8794</v>
      </c>
      <c r="E70" t="n">
        <v>14.54</v>
      </c>
      <c r="F70" t="n">
        <v>9.65</v>
      </c>
      <c r="G70" t="n">
        <v>17.03</v>
      </c>
      <c r="H70" t="n">
        <v>0.19</v>
      </c>
      <c r="I70" t="n">
        <v>34</v>
      </c>
      <c r="J70" t="n">
        <v>301.37</v>
      </c>
      <c r="K70" t="n">
        <v>61.82</v>
      </c>
      <c r="L70" t="n">
        <v>3.25</v>
      </c>
      <c r="M70" t="n">
        <v>32</v>
      </c>
      <c r="N70" t="n">
        <v>86.3</v>
      </c>
      <c r="O70" t="n">
        <v>37403.38</v>
      </c>
      <c r="P70" t="n">
        <v>147.76</v>
      </c>
      <c r="Q70" t="n">
        <v>2940.56</v>
      </c>
      <c r="R70" t="n">
        <v>60.85</v>
      </c>
      <c r="S70" t="n">
        <v>30.45</v>
      </c>
      <c r="T70" t="n">
        <v>15258.25</v>
      </c>
      <c r="U70" t="n">
        <v>0.5</v>
      </c>
      <c r="V70" t="n">
        <v>0.9</v>
      </c>
      <c r="W70" t="n">
        <v>0.14</v>
      </c>
      <c r="X70" t="n">
        <v>0.93</v>
      </c>
      <c r="Y70" t="n">
        <v>1</v>
      </c>
      <c r="Z70" t="n">
        <v>10</v>
      </c>
    </row>
    <row r="71">
      <c r="A71" t="n">
        <v>10</v>
      </c>
      <c r="B71" t="n">
        <v>150</v>
      </c>
      <c r="C71" t="inlineStr">
        <is>
          <t xml:space="preserve">CONCLUIDO	</t>
        </is>
      </c>
      <c r="D71" t="n">
        <v>7.0122</v>
      </c>
      <c r="E71" t="n">
        <v>14.26</v>
      </c>
      <c r="F71" t="n">
        <v>9.539999999999999</v>
      </c>
      <c r="G71" t="n">
        <v>18.47</v>
      </c>
      <c r="H71" t="n">
        <v>0.21</v>
      </c>
      <c r="I71" t="n">
        <v>31</v>
      </c>
      <c r="J71" t="n">
        <v>301.9</v>
      </c>
      <c r="K71" t="n">
        <v>61.82</v>
      </c>
      <c r="L71" t="n">
        <v>3.5</v>
      </c>
      <c r="M71" t="n">
        <v>29</v>
      </c>
      <c r="N71" t="n">
        <v>86.58</v>
      </c>
      <c r="O71" t="n">
        <v>37468.6</v>
      </c>
      <c r="P71" t="n">
        <v>143.19</v>
      </c>
      <c r="Q71" t="n">
        <v>2940.17</v>
      </c>
      <c r="R71" t="n">
        <v>57.24</v>
      </c>
      <c r="S71" t="n">
        <v>30.45</v>
      </c>
      <c r="T71" t="n">
        <v>13468.53</v>
      </c>
      <c r="U71" t="n">
        <v>0.53</v>
      </c>
      <c r="V71" t="n">
        <v>0.91</v>
      </c>
      <c r="W71" t="n">
        <v>0.13</v>
      </c>
      <c r="X71" t="n">
        <v>0.82</v>
      </c>
      <c r="Y71" t="n">
        <v>1</v>
      </c>
      <c r="Z71" t="n">
        <v>10</v>
      </c>
    </row>
    <row r="72">
      <c r="A72" t="n">
        <v>11</v>
      </c>
      <c r="B72" t="n">
        <v>150</v>
      </c>
      <c r="C72" t="inlineStr">
        <is>
          <t xml:space="preserve">CONCLUIDO	</t>
        </is>
      </c>
      <c r="D72" t="n">
        <v>7.2336</v>
      </c>
      <c r="E72" t="n">
        <v>13.82</v>
      </c>
      <c r="F72" t="n">
        <v>9.33</v>
      </c>
      <c r="G72" t="n">
        <v>20.73</v>
      </c>
      <c r="H72" t="n">
        <v>0.22</v>
      </c>
      <c r="I72" t="n">
        <v>27</v>
      </c>
      <c r="J72" t="n">
        <v>302.43</v>
      </c>
      <c r="K72" t="n">
        <v>61.82</v>
      </c>
      <c r="L72" t="n">
        <v>3.75</v>
      </c>
      <c r="M72" t="n">
        <v>25</v>
      </c>
      <c r="N72" t="n">
        <v>86.86</v>
      </c>
      <c r="O72" t="n">
        <v>37533.94</v>
      </c>
      <c r="P72" t="n">
        <v>135.76</v>
      </c>
      <c r="Q72" t="n">
        <v>2940.17</v>
      </c>
      <c r="R72" t="n">
        <v>50.21</v>
      </c>
      <c r="S72" t="n">
        <v>30.45</v>
      </c>
      <c r="T72" t="n">
        <v>9973.440000000001</v>
      </c>
      <c r="U72" t="n">
        <v>0.61</v>
      </c>
      <c r="V72" t="n">
        <v>0.93</v>
      </c>
      <c r="W72" t="n">
        <v>0.12</v>
      </c>
      <c r="X72" t="n">
        <v>0.61</v>
      </c>
      <c r="Y72" t="n">
        <v>1</v>
      </c>
      <c r="Z72" t="n">
        <v>10</v>
      </c>
    </row>
    <row r="73">
      <c r="A73" t="n">
        <v>12</v>
      </c>
      <c r="B73" t="n">
        <v>150</v>
      </c>
      <c r="C73" t="inlineStr">
        <is>
          <t xml:space="preserve">CONCLUIDO	</t>
        </is>
      </c>
      <c r="D73" t="n">
        <v>7.1458</v>
      </c>
      <c r="E73" t="n">
        <v>13.99</v>
      </c>
      <c r="F73" t="n">
        <v>9.550000000000001</v>
      </c>
      <c r="G73" t="n">
        <v>22.04</v>
      </c>
      <c r="H73" t="n">
        <v>0.24</v>
      </c>
      <c r="I73" t="n">
        <v>26</v>
      </c>
      <c r="J73" t="n">
        <v>302.96</v>
      </c>
      <c r="K73" t="n">
        <v>61.82</v>
      </c>
      <c r="L73" t="n">
        <v>4</v>
      </c>
      <c r="M73" t="n">
        <v>24</v>
      </c>
      <c r="N73" t="n">
        <v>87.14</v>
      </c>
      <c r="O73" t="n">
        <v>37599.4</v>
      </c>
      <c r="P73" t="n">
        <v>138.09</v>
      </c>
      <c r="Q73" t="n">
        <v>2940.37</v>
      </c>
      <c r="R73" t="n">
        <v>58.69</v>
      </c>
      <c r="S73" t="n">
        <v>30.45</v>
      </c>
      <c r="T73" t="n">
        <v>14220.98</v>
      </c>
      <c r="U73" t="n">
        <v>0.52</v>
      </c>
      <c r="V73" t="n">
        <v>0.91</v>
      </c>
      <c r="W73" t="n">
        <v>0.11</v>
      </c>
      <c r="X73" t="n">
        <v>0.83</v>
      </c>
      <c r="Y73" t="n">
        <v>1</v>
      </c>
      <c r="Z73" t="n">
        <v>10</v>
      </c>
    </row>
    <row r="74">
      <c r="A74" t="n">
        <v>13</v>
      </c>
      <c r="B74" t="n">
        <v>150</v>
      </c>
      <c r="C74" t="inlineStr">
        <is>
          <t xml:space="preserve">CONCLUIDO	</t>
        </is>
      </c>
      <c r="D74" t="n">
        <v>7.2704</v>
      </c>
      <c r="E74" t="n">
        <v>13.75</v>
      </c>
      <c r="F74" t="n">
        <v>9.42</v>
      </c>
      <c r="G74" t="n">
        <v>23.56</v>
      </c>
      <c r="H74" t="n">
        <v>0.25</v>
      </c>
      <c r="I74" t="n">
        <v>24</v>
      </c>
      <c r="J74" t="n">
        <v>303.49</v>
      </c>
      <c r="K74" t="n">
        <v>61.82</v>
      </c>
      <c r="L74" t="n">
        <v>4.25</v>
      </c>
      <c r="M74" t="n">
        <v>22</v>
      </c>
      <c r="N74" t="n">
        <v>87.42</v>
      </c>
      <c r="O74" t="n">
        <v>37664.98</v>
      </c>
      <c r="P74" t="n">
        <v>131.72</v>
      </c>
      <c r="Q74" t="n">
        <v>2940.12</v>
      </c>
      <c r="R74" t="n">
        <v>53.61</v>
      </c>
      <c r="S74" t="n">
        <v>30.45</v>
      </c>
      <c r="T74" t="n">
        <v>11689.62</v>
      </c>
      <c r="U74" t="n">
        <v>0.57</v>
      </c>
      <c r="V74" t="n">
        <v>0.92</v>
      </c>
      <c r="W74" t="n">
        <v>0.12</v>
      </c>
      <c r="X74" t="n">
        <v>0.7</v>
      </c>
      <c r="Y74" t="n">
        <v>1</v>
      </c>
      <c r="Z74" t="n">
        <v>10</v>
      </c>
    </row>
    <row r="75">
      <c r="A75" t="n">
        <v>14</v>
      </c>
      <c r="B75" t="n">
        <v>150</v>
      </c>
      <c r="C75" t="inlineStr">
        <is>
          <t xml:space="preserve">CONCLUIDO	</t>
        </is>
      </c>
      <c r="D75" t="n">
        <v>7.3678</v>
      </c>
      <c r="E75" t="n">
        <v>13.57</v>
      </c>
      <c r="F75" t="n">
        <v>9.35</v>
      </c>
      <c r="G75" t="n">
        <v>25.51</v>
      </c>
      <c r="H75" t="n">
        <v>0.26</v>
      </c>
      <c r="I75" t="n">
        <v>22</v>
      </c>
      <c r="J75" t="n">
        <v>304.03</v>
      </c>
      <c r="K75" t="n">
        <v>61.82</v>
      </c>
      <c r="L75" t="n">
        <v>4.5</v>
      </c>
      <c r="M75" t="n">
        <v>13</v>
      </c>
      <c r="N75" t="n">
        <v>87.7</v>
      </c>
      <c r="O75" t="n">
        <v>37730.68</v>
      </c>
      <c r="P75" t="n">
        <v>127.8</v>
      </c>
      <c r="Q75" t="n">
        <v>2940.02</v>
      </c>
      <c r="R75" t="n">
        <v>51.03</v>
      </c>
      <c r="S75" t="n">
        <v>30.45</v>
      </c>
      <c r="T75" t="n">
        <v>10408.6</v>
      </c>
      <c r="U75" t="n">
        <v>0.6</v>
      </c>
      <c r="V75" t="n">
        <v>0.93</v>
      </c>
      <c r="W75" t="n">
        <v>0.12</v>
      </c>
      <c r="X75" t="n">
        <v>0.63</v>
      </c>
      <c r="Y75" t="n">
        <v>1</v>
      </c>
      <c r="Z75" t="n">
        <v>10</v>
      </c>
    </row>
    <row r="76">
      <c r="A76" t="n">
        <v>15</v>
      </c>
      <c r="B76" t="n">
        <v>150</v>
      </c>
      <c r="C76" t="inlineStr">
        <is>
          <t xml:space="preserve">CONCLUIDO	</t>
        </is>
      </c>
      <c r="D76" t="n">
        <v>7.4234</v>
      </c>
      <c r="E76" t="n">
        <v>13.47</v>
      </c>
      <c r="F76" t="n">
        <v>9.31</v>
      </c>
      <c r="G76" t="n">
        <v>26.59</v>
      </c>
      <c r="H76" t="n">
        <v>0.28</v>
      </c>
      <c r="I76" t="n">
        <v>21</v>
      </c>
      <c r="J76" t="n">
        <v>304.56</v>
      </c>
      <c r="K76" t="n">
        <v>61.82</v>
      </c>
      <c r="L76" t="n">
        <v>4.75</v>
      </c>
      <c r="M76" t="n">
        <v>4</v>
      </c>
      <c r="N76" t="n">
        <v>87.98999999999999</v>
      </c>
      <c r="O76" t="n">
        <v>37796.51</v>
      </c>
      <c r="P76" t="n">
        <v>126.2</v>
      </c>
      <c r="Q76" t="n">
        <v>2940.06</v>
      </c>
      <c r="R76" t="n">
        <v>49</v>
      </c>
      <c r="S76" t="n">
        <v>30.45</v>
      </c>
      <c r="T76" t="n">
        <v>9399.82</v>
      </c>
      <c r="U76" t="n">
        <v>0.62</v>
      </c>
      <c r="V76" t="n">
        <v>0.93</v>
      </c>
      <c r="W76" t="n">
        <v>0.14</v>
      </c>
      <c r="X76" t="n">
        <v>0.59</v>
      </c>
      <c r="Y76" t="n">
        <v>1</v>
      </c>
      <c r="Z76" t="n">
        <v>10</v>
      </c>
    </row>
    <row r="77">
      <c r="A77" t="n">
        <v>16</v>
      </c>
      <c r="B77" t="n">
        <v>150</v>
      </c>
      <c r="C77" t="inlineStr">
        <is>
          <t xml:space="preserve">CONCLUIDO	</t>
        </is>
      </c>
      <c r="D77" t="n">
        <v>7.4242</v>
      </c>
      <c r="E77" t="n">
        <v>13.47</v>
      </c>
      <c r="F77" t="n">
        <v>9.31</v>
      </c>
      <c r="G77" t="n">
        <v>26.59</v>
      </c>
      <c r="H77" t="n">
        <v>0.29</v>
      </c>
      <c r="I77" t="n">
        <v>21</v>
      </c>
      <c r="J77" t="n">
        <v>305.09</v>
      </c>
      <c r="K77" t="n">
        <v>61.82</v>
      </c>
      <c r="L77" t="n">
        <v>5</v>
      </c>
      <c r="M77" t="n">
        <v>0</v>
      </c>
      <c r="N77" t="n">
        <v>88.27</v>
      </c>
      <c r="O77" t="n">
        <v>37862.45</v>
      </c>
      <c r="P77" t="n">
        <v>126.27</v>
      </c>
      <c r="Q77" t="n">
        <v>2940.2</v>
      </c>
      <c r="R77" t="n">
        <v>48.87</v>
      </c>
      <c r="S77" t="n">
        <v>30.45</v>
      </c>
      <c r="T77" t="n">
        <v>9337.049999999999</v>
      </c>
      <c r="U77" t="n">
        <v>0.62</v>
      </c>
      <c r="V77" t="n">
        <v>0.93</v>
      </c>
      <c r="W77" t="n">
        <v>0.14</v>
      </c>
      <c r="X77" t="n">
        <v>0.58</v>
      </c>
      <c r="Y77" t="n">
        <v>1</v>
      </c>
      <c r="Z77" t="n">
        <v>10</v>
      </c>
    </row>
    <row r="78">
      <c r="A78" t="n">
        <v>0</v>
      </c>
      <c r="B78" t="n">
        <v>10</v>
      </c>
      <c r="C78" t="inlineStr">
        <is>
          <t xml:space="preserve">CONCLUIDO	</t>
        </is>
      </c>
      <c r="D78" t="n">
        <v>4.4558</v>
      </c>
      <c r="E78" t="n">
        <v>22.44</v>
      </c>
      <c r="F78" t="n">
        <v>17.53</v>
      </c>
      <c r="G78" t="n">
        <v>3.58</v>
      </c>
      <c r="H78" t="n">
        <v>0.64</v>
      </c>
      <c r="I78" t="n">
        <v>294</v>
      </c>
      <c r="J78" t="n">
        <v>26.11</v>
      </c>
      <c r="K78" t="n">
        <v>12.1</v>
      </c>
      <c r="L78" t="n">
        <v>1</v>
      </c>
      <c r="M78" t="n">
        <v>0</v>
      </c>
      <c r="N78" t="n">
        <v>3.01</v>
      </c>
      <c r="O78" t="n">
        <v>3454.41</v>
      </c>
      <c r="P78" t="n">
        <v>50.85</v>
      </c>
      <c r="Q78" t="n">
        <v>2942.98</v>
      </c>
      <c r="R78" t="n">
        <v>304.79</v>
      </c>
      <c r="S78" t="n">
        <v>30.45</v>
      </c>
      <c r="T78" t="n">
        <v>135928.12</v>
      </c>
      <c r="U78" t="n">
        <v>0.1</v>
      </c>
      <c r="V78" t="n">
        <v>0.49</v>
      </c>
      <c r="W78" t="n">
        <v>0.9399999999999999</v>
      </c>
      <c r="X78" t="n">
        <v>8.800000000000001</v>
      </c>
      <c r="Y78" t="n">
        <v>1</v>
      </c>
      <c r="Z78" t="n">
        <v>10</v>
      </c>
    </row>
    <row r="79">
      <c r="A79" t="n">
        <v>0</v>
      </c>
      <c r="B79" t="n">
        <v>45</v>
      </c>
      <c r="C79" t="inlineStr">
        <is>
          <t xml:space="preserve">CONCLUIDO	</t>
        </is>
      </c>
      <c r="D79" t="n">
        <v>7.1079</v>
      </c>
      <c r="E79" t="n">
        <v>14.07</v>
      </c>
      <c r="F79" t="n">
        <v>10.7</v>
      </c>
      <c r="G79" t="n">
        <v>9.59</v>
      </c>
      <c r="H79" t="n">
        <v>0.18</v>
      </c>
      <c r="I79" t="n">
        <v>67</v>
      </c>
      <c r="J79" t="n">
        <v>98.70999999999999</v>
      </c>
      <c r="K79" t="n">
        <v>39.72</v>
      </c>
      <c r="L79" t="n">
        <v>1</v>
      </c>
      <c r="M79" t="n">
        <v>0</v>
      </c>
      <c r="N79" t="n">
        <v>12.99</v>
      </c>
      <c r="O79" t="n">
        <v>12407.75</v>
      </c>
      <c r="P79" t="n">
        <v>73.51000000000001</v>
      </c>
      <c r="Q79" t="n">
        <v>2940.62</v>
      </c>
      <c r="R79" t="n">
        <v>92.45</v>
      </c>
      <c r="S79" t="n">
        <v>30.45</v>
      </c>
      <c r="T79" t="n">
        <v>30892.68</v>
      </c>
      <c r="U79" t="n">
        <v>0.33</v>
      </c>
      <c r="V79" t="n">
        <v>0.8100000000000001</v>
      </c>
      <c r="W79" t="n">
        <v>0.27</v>
      </c>
      <c r="X79" t="n">
        <v>1.98</v>
      </c>
      <c r="Y79" t="n">
        <v>1</v>
      </c>
      <c r="Z79" t="n">
        <v>10</v>
      </c>
    </row>
    <row r="80">
      <c r="A80" t="n">
        <v>0</v>
      </c>
      <c r="B80" t="n">
        <v>105</v>
      </c>
      <c r="C80" t="inlineStr">
        <is>
          <t xml:space="preserve">CONCLUIDO	</t>
        </is>
      </c>
      <c r="D80" t="n">
        <v>5.0548</v>
      </c>
      <c r="E80" t="n">
        <v>19.78</v>
      </c>
      <c r="F80" t="n">
        <v>12.31</v>
      </c>
      <c r="G80" t="n">
        <v>6.1</v>
      </c>
      <c r="H80" t="n">
        <v>0.09</v>
      </c>
      <c r="I80" t="n">
        <v>121</v>
      </c>
      <c r="J80" t="n">
        <v>204</v>
      </c>
      <c r="K80" t="n">
        <v>55.27</v>
      </c>
      <c r="L80" t="n">
        <v>1</v>
      </c>
      <c r="M80" t="n">
        <v>119</v>
      </c>
      <c r="N80" t="n">
        <v>42.72</v>
      </c>
      <c r="O80" t="n">
        <v>25393.6</v>
      </c>
      <c r="P80" t="n">
        <v>165.49</v>
      </c>
      <c r="Q80" t="n">
        <v>2941.27</v>
      </c>
      <c r="R80" t="n">
        <v>147.96</v>
      </c>
      <c r="S80" t="n">
        <v>30.45</v>
      </c>
      <c r="T80" t="n">
        <v>58379.68</v>
      </c>
      <c r="U80" t="n">
        <v>0.21</v>
      </c>
      <c r="V80" t="n">
        <v>0.7</v>
      </c>
      <c r="W80" t="n">
        <v>0.28</v>
      </c>
      <c r="X80" t="n">
        <v>3.59</v>
      </c>
      <c r="Y80" t="n">
        <v>1</v>
      </c>
      <c r="Z80" t="n">
        <v>10</v>
      </c>
    </row>
    <row r="81">
      <c r="A81" t="n">
        <v>1</v>
      </c>
      <c r="B81" t="n">
        <v>105</v>
      </c>
      <c r="C81" t="inlineStr">
        <is>
          <t xml:space="preserve">CONCLUIDO	</t>
        </is>
      </c>
      <c r="D81" t="n">
        <v>5.7922</v>
      </c>
      <c r="E81" t="n">
        <v>17.26</v>
      </c>
      <c r="F81" t="n">
        <v>11.21</v>
      </c>
      <c r="G81" t="n">
        <v>7.82</v>
      </c>
      <c r="H81" t="n">
        <v>0.11</v>
      </c>
      <c r="I81" t="n">
        <v>86</v>
      </c>
      <c r="J81" t="n">
        <v>204.39</v>
      </c>
      <c r="K81" t="n">
        <v>55.27</v>
      </c>
      <c r="L81" t="n">
        <v>1.25</v>
      </c>
      <c r="M81" t="n">
        <v>84</v>
      </c>
      <c r="N81" t="n">
        <v>42.87</v>
      </c>
      <c r="O81" t="n">
        <v>25442.42</v>
      </c>
      <c r="P81" t="n">
        <v>146.4</v>
      </c>
      <c r="Q81" t="n">
        <v>2940.45</v>
      </c>
      <c r="R81" t="n">
        <v>111.86</v>
      </c>
      <c r="S81" t="n">
        <v>30.45</v>
      </c>
      <c r="T81" t="n">
        <v>40507.44</v>
      </c>
      <c r="U81" t="n">
        <v>0.27</v>
      </c>
      <c r="V81" t="n">
        <v>0.77</v>
      </c>
      <c r="W81" t="n">
        <v>0.22</v>
      </c>
      <c r="X81" t="n">
        <v>2.49</v>
      </c>
      <c r="Y81" t="n">
        <v>1</v>
      </c>
      <c r="Z81" t="n">
        <v>10</v>
      </c>
    </row>
    <row r="82">
      <c r="A82" t="n">
        <v>2</v>
      </c>
      <c r="B82" t="n">
        <v>105</v>
      </c>
      <c r="C82" t="inlineStr">
        <is>
          <t xml:space="preserve">CONCLUIDO	</t>
        </is>
      </c>
      <c r="D82" t="n">
        <v>6.3035</v>
      </c>
      <c r="E82" t="n">
        <v>15.86</v>
      </c>
      <c r="F82" t="n">
        <v>10.62</v>
      </c>
      <c r="G82" t="n">
        <v>9.66</v>
      </c>
      <c r="H82" t="n">
        <v>0.13</v>
      </c>
      <c r="I82" t="n">
        <v>66</v>
      </c>
      <c r="J82" t="n">
        <v>204.79</v>
      </c>
      <c r="K82" t="n">
        <v>55.27</v>
      </c>
      <c r="L82" t="n">
        <v>1.5</v>
      </c>
      <c r="M82" t="n">
        <v>64</v>
      </c>
      <c r="N82" t="n">
        <v>43.02</v>
      </c>
      <c r="O82" t="n">
        <v>25491.3</v>
      </c>
      <c r="P82" t="n">
        <v>134.48</v>
      </c>
      <c r="Q82" t="n">
        <v>2940.57</v>
      </c>
      <c r="R82" t="n">
        <v>92.55</v>
      </c>
      <c r="S82" t="n">
        <v>30.45</v>
      </c>
      <c r="T82" t="n">
        <v>30947.94</v>
      </c>
      <c r="U82" t="n">
        <v>0.33</v>
      </c>
      <c r="V82" t="n">
        <v>0.82</v>
      </c>
      <c r="W82" t="n">
        <v>0.19</v>
      </c>
      <c r="X82" t="n">
        <v>1.9</v>
      </c>
      <c r="Y82" t="n">
        <v>1</v>
      </c>
      <c r="Z82" t="n">
        <v>10</v>
      </c>
    </row>
    <row r="83">
      <c r="A83" t="n">
        <v>3</v>
      </c>
      <c r="B83" t="n">
        <v>105</v>
      </c>
      <c r="C83" t="inlineStr">
        <is>
          <t xml:space="preserve">CONCLUIDO	</t>
        </is>
      </c>
      <c r="D83" t="n">
        <v>6.7377</v>
      </c>
      <c r="E83" t="n">
        <v>14.84</v>
      </c>
      <c r="F83" t="n">
        <v>10.17</v>
      </c>
      <c r="G83" t="n">
        <v>11.73</v>
      </c>
      <c r="H83" t="n">
        <v>0.15</v>
      </c>
      <c r="I83" t="n">
        <v>52</v>
      </c>
      <c r="J83" t="n">
        <v>205.18</v>
      </c>
      <c r="K83" t="n">
        <v>55.27</v>
      </c>
      <c r="L83" t="n">
        <v>1.75</v>
      </c>
      <c r="M83" t="n">
        <v>50</v>
      </c>
      <c r="N83" t="n">
        <v>43.16</v>
      </c>
      <c r="O83" t="n">
        <v>25540.22</v>
      </c>
      <c r="P83" t="n">
        <v>124.25</v>
      </c>
      <c r="Q83" t="n">
        <v>2940.21</v>
      </c>
      <c r="R83" t="n">
        <v>77.7</v>
      </c>
      <c r="S83" t="n">
        <v>30.45</v>
      </c>
      <c r="T83" t="n">
        <v>23596.32</v>
      </c>
      <c r="U83" t="n">
        <v>0.39</v>
      </c>
      <c r="V83" t="n">
        <v>0.85</v>
      </c>
      <c r="W83" t="n">
        <v>0.16</v>
      </c>
      <c r="X83" t="n">
        <v>1.45</v>
      </c>
      <c r="Y83" t="n">
        <v>1</v>
      </c>
      <c r="Z83" t="n">
        <v>10</v>
      </c>
    </row>
    <row r="84">
      <c r="A84" t="n">
        <v>4</v>
      </c>
      <c r="B84" t="n">
        <v>105</v>
      </c>
      <c r="C84" t="inlineStr">
        <is>
          <t xml:space="preserve">CONCLUIDO	</t>
        </is>
      </c>
      <c r="D84" t="n">
        <v>7.0275</v>
      </c>
      <c r="E84" t="n">
        <v>14.23</v>
      </c>
      <c r="F84" t="n">
        <v>9.92</v>
      </c>
      <c r="G84" t="n">
        <v>13.84</v>
      </c>
      <c r="H84" t="n">
        <v>0.17</v>
      </c>
      <c r="I84" t="n">
        <v>43</v>
      </c>
      <c r="J84" t="n">
        <v>205.58</v>
      </c>
      <c r="K84" t="n">
        <v>55.27</v>
      </c>
      <c r="L84" t="n">
        <v>2</v>
      </c>
      <c r="M84" t="n">
        <v>41</v>
      </c>
      <c r="N84" t="n">
        <v>43.31</v>
      </c>
      <c r="O84" t="n">
        <v>25589.2</v>
      </c>
      <c r="P84" t="n">
        <v>116.7</v>
      </c>
      <c r="Q84" t="n">
        <v>2940.13</v>
      </c>
      <c r="R84" t="n">
        <v>69.76000000000001</v>
      </c>
      <c r="S84" t="n">
        <v>30.45</v>
      </c>
      <c r="T84" t="n">
        <v>19671.75</v>
      </c>
      <c r="U84" t="n">
        <v>0.44</v>
      </c>
      <c r="V84" t="n">
        <v>0.87</v>
      </c>
      <c r="W84" t="n">
        <v>0.15</v>
      </c>
      <c r="X84" t="n">
        <v>1.2</v>
      </c>
      <c r="Y84" t="n">
        <v>1</v>
      </c>
      <c r="Z84" t="n">
        <v>10</v>
      </c>
    </row>
    <row r="85">
      <c r="A85" t="n">
        <v>5</v>
      </c>
      <c r="B85" t="n">
        <v>105</v>
      </c>
      <c r="C85" t="inlineStr">
        <is>
          <t xml:space="preserve">CONCLUIDO	</t>
        </is>
      </c>
      <c r="D85" t="n">
        <v>7.2807</v>
      </c>
      <c r="E85" t="n">
        <v>13.74</v>
      </c>
      <c r="F85" t="n">
        <v>9.710000000000001</v>
      </c>
      <c r="G85" t="n">
        <v>16.18</v>
      </c>
      <c r="H85" t="n">
        <v>0.19</v>
      </c>
      <c r="I85" t="n">
        <v>36</v>
      </c>
      <c r="J85" t="n">
        <v>205.98</v>
      </c>
      <c r="K85" t="n">
        <v>55.27</v>
      </c>
      <c r="L85" t="n">
        <v>2.25</v>
      </c>
      <c r="M85" t="n">
        <v>34</v>
      </c>
      <c r="N85" t="n">
        <v>43.46</v>
      </c>
      <c r="O85" t="n">
        <v>25638.22</v>
      </c>
      <c r="P85" t="n">
        <v>109.08</v>
      </c>
      <c r="Q85" t="n">
        <v>2940.35</v>
      </c>
      <c r="R85" t="n">
        <v>62.82</v>
      </c>
      <c r="S85" t="n">
        <v>30.45</v>
      </c>
      <c r="T85" t="n">
        <v>16235.43</v>
      </c>
      <c r="U85" t="n">
        <v>0.48</v>
      </c>
      <c r="V85" t="n">
        <v>0.89</v>
      </c>
      <c r="W85" t="n">
        <v>0.14</v>
      </c>
      <c r="X85" t="n">
        <v>0.99</v>
      </c>
      <c r="Y85" t="n">
        <v>1</v>
      </c>
      <c r="Z85" t="n">
        <v>10</v>
      </c>
    </row>
    <row r="86">
      <c r="A86" t="n">
        <v>6</v>
      </c>
      <c r="B86" t="n">
        <v>105</v>
      </c>
      <c r="C86" t="inlineStr">
        <is>
          <t xml:space="preserve">CONCLUIDO	</t>
        </is>
      </c>
      <c r="D86" t="n">
        <v>7.4636</v>
      </c>
      <c r="E86" t="n">
        <v>13.4</v>
      </c>
      <c r="F86" t="n">
        <v>9.58</v>
      </c>
      <c r="G86" t="n">
        <v>18.53</v>
      </c>
      <c r="H86" t="n">
        <v>0.22</v>
      </c>
      <c r="I86" t="n">
        <v>31</v>
      </c>
      <c r="J86" t="n">
        <v>206.38</v>
      </c>
      <c r="K86" t="n">
        <v>55.27</v>
      </c>
      <c r="L86" t="n">
        <v>2.5</v>
      </c>
      <c r="M86" t="n">
        <v>18</v>
      </c>
      <c r="N86" t="n">
        <v>43.6</v>
      </c>
      <c r="O86" t="n">
        <v>25687.3</v>
      </c>
      <c r="P86" t="n">
        <v>102.47</v>
      </c>
      <c r="Q86" t="n">
        <v>2940.15</v>
      </c>
      <c r="R86" t="n">
        <v>57.91</v>
      </c>
      <c r="S86" t="n">
        <v>30.45</v>
      </c>
      <c r="T86" t="n">
        <v>13802.8</v>
      </c>
      <c r="U86" t="n">
        <v>0.53</v>
      </c>
      <c r="V86" t="n">
        <v>0.9</v>
      </c>
      <c r="W86" t="n">
        <v>0.15</v>
      </c>
      <c r="X86" t="n">
        <v>0.86</v>
      </c>
      <c r="Y86" t="n">
        <v>1</v>
      </c>
      <c r="Z86" t="n">
        <v>10</v>
      </c>
    </row>
    <row r="87">
      <c r="A87" t="n">
        <v>7</v>
      </c>
      <c r="B87" t="n">
        <v>105</v>
      </c>
      <c r="C87" t="inlineStr">
        <is>
          <t xml:space="preserve">CONCLUIDO	</t>
        </is>
      </c>
      <c r="D87" t="n">
        <v>7.4762</v>
      </c>
      <c r="E87" t="n">
        <v>13.38</v>
      </c>
      <c r="F87" t="n">
        <v>9.59</v>
      </c>
      <c r="G87" t="n">
        <v>19.19</v>
      </c>
      <c r="H87" t="n">
        <v>0.24</v>
      </c>
      <c r="I87" t="n">
        <v>30</v>
      </c>
      <c r="J87" t="n">
        <v>206.78</v>
      </c>
      <c r="K87" t="n">
        <v>55.27</v>
      </c>
      <c r="L87" t="n">
        <v>2.75</v>
      </c>
      <c r="M87" t="n">
        <v>2</v>
      </c>
      <c r="N87" t="n">
        <v>43.75</v>
      </c>
      <c r="O87" t="n">
        <v>25736.42</v>
      </c>
      <c r="P87" t="n">
        <v>101.17</v>
      </c>
      <c r="Q87" t="n">
        <v>2940.12</v>
      </c>
      <c r="R87" t="n">
        <v>57.96</v>
      </c>
      <c r="S87" t="n">
        <v>30.45</v>
      </c>
      <c r="T87" t="n">
        <v>13834.57</v>
      </c>
      <c r="U87" t="n">
        <v>0.53</v>
      </c>
      <c r="V87" t="n">
        <v>0.9</v>
      </c>
      <c r="W87" t="n">
        <v>0.17</v>
      </c>
      <c r="X87" t="n">
        <v>0.87</v>
      </c>
      <c r="Y87" t="n">
        <v>1</v>
      </c>
      <c r="Z87" t="n">
        <v>10</v>
      </c>
    </row>
    <row r="88">
      <c r="A88" t="n">
        <v>8</v>
      </c>
      <c r="B88" t="n">
        <v>105</v>
      </c>
      <c r="C88" t="inlineStr">
        <is>
          <t xml:space="preserve">CONCLUIDO	</t>
        </is>
      </c>
      <c r="D88" t="n">
        <v>7.5188</v>
      </c>
      <c r="E88" t="n">
        <v>13.3</v>
      </c>
      <c r="F88" t="n">
        <v>9.56</v>
      </c>
      <c r="G88" t="n">
        <v>19.78</v>
      </c>
      <c r="H88" t="n">
        <v>0.26</v>
      </c>
      <c r="I88" t="n">
        <v>29</v>
      </c>
      <c r="J88" t="n">
        <v>207.17</v>
      </c>
      <c r="K88" t="n">
        <v>55.27</v>
      </c>
      <c r="L88" t="n">
        <v>3</v>
      </c>
      <c r="M88" t="n">
        <v>0</v>
      </c>
      <c r="N88" t="n">
        <v>43.9</v>
      </c>
      <c r="O88" t="n">
        <v>25785.6</v>
      </c>
      <c r="P88" t="n">
        <v>100.72</v>
      </c>
      <c r="Q88" t="n">
        <v>2940.12</v>
      </c>
      <c r="R88" t="n">
        <v>56.72</v>
      </c>
      <c r="S88" t="n">
        <v>30.45</v>
      </c>
      <c r="T88" t="n">
        <v>13217.59</v>
      </c>
      <c r="U88" t="n">
        <v>0.54</v>
      </c>
      <c r="V88" t="n">
        <v>0.91</v>
      </c>
      <c r="W88" t="n">
        <v>0.16</v>
      </c>
      <c r="X88" t="n">
        <v>0.84</v>
      </c>
      <c r="Y88" t="n">
        <v>1</v>
      </c>
      <c r="Z88" t="n">
        <v>10</v>
      </c>
    </row>
    <row r="89">
      <c r="A89" t="n">
        <v>0</v>
      </c>
      <c r="B89" t="n">
        <v>60</v>
      </c>
      <c r="C89" t="inlineStr">
        <is>
          <t xml:space="preserve">CONCLUIDO	</t>
        </is>
      </c>
      <c r="D89" t="n">
        <v>6.9216</v>
      </c>
      <c r="E89" t="n">
        <v>14.45</v>
      </c>
      <c r="F89" t="n">
        <v>10.63</v>
      </c>
      <c r="G89" t="n">
        <v>9.66</v>
      </c>
      <c r="H89" t="n">
        <v>0.14</v>
      </c>
      <c r="I89" t="n">
        <v>66</v>
      </c>
      <c r="J89" t="n">
        <v>124.63</v>
      </c>
      <c r="K89" t="n">
        <v>45</v>
      </c>
      <c r="L89" t="n">
        <v>1</v>
      </c>
      <c r="M89" t="n">
        <v>64</v>
      </c>
      <c r="N89" t="n">
        <v>18.64</v>
      </c>
      <c r="O89" t="n">
        <v>15605.44</v>
      </c>
      <c r="P89" t="n">
        <v>89.54000000000001</v>
      </c>
      <c r="Q89" t="n">
        <v>2941.14</v>
      </c>
      <c r="R89" t="n">
        <v>92.84</v>
      </c>
      <c r="S89" t="n">
        <v>30.45</v>
      </c>
      <c r="T89" t="n">
        <v>31096.19</v>
      </c>
      <c r="U89" t="n">
        <v>0.33</v>
      </c>
      <c r="V89" t="n">
        <v>0.82</v>
      </c>
      <c r="W89" t="n">
        <v>0.19</v>
      </c>
      <c r="X89" t="n">
        <v>1.91</v>
      </c>
      <c r="Y89" t="n">
        <v>1</v>
      </c>
      <c r="Z89" t="n">
        <v>10</v>
      </c>
    </row>
    <row r="90">
      <c r="A90" t="n">
        <v>1</v>
      </c>
      <c r="B90" t="n">
        <v>60</v>
      </c>
      <c r="C90" t="inlineStr">
        <is>
          <t xml:space="preserve">CONCLUIDO	</t>
        </is>
      </c>
      <c r="D90" t="n">
        <v>7.3251</v>
      </c>
      <c r="E90" t="n">
        <v>13.65</v>
      </c>
      <c r="F90" t="n">
        <v>10.22</v>
      </c>
      <c r="G90" t="n">
        <v>12.02</v>
      </c>
      <c r="H90" t="n">
        <v>0.18</v>
      </c>
      <c r="I90" t="n">
        <v>51</v>
      </c>
      <c r="J90" t="n">
        <v>124.96</v>
      </c>
      <c r="K90" t="n">
        <v>45</v>
      </c>
      <c r="L90" t="n">
        <v>1.25</v>
      </c>
      <c r="M90" t="n">
        <v>6</v>
      </c>
      <c r="N90" t="n">
        <v>18.71</v>
      </c>
      <c r="O90" t="n">
        <v>15645.96</v>
      </c>
      <c r="P90" t="n">
        <v>80.48999999999999</v>
      </c>
      <c r="Q90" t="n">
        <v>2940.42</v>
      </c>
      <c r="R90" t="n">
        <v>77.45</v>
      </c>
      <c r="S90" t="n">
        <v>30.45</v>
      </c>
      <c r="T90" t="n">
        <v>23472.58</v>
      </c>
      <c r="U90" t="n">
        <v>0.39</v>
      </c>
      <c r="V90" t="n">
        <v>0.85</v>
      </c>
      <c r="W90" t="n">
        <v>0.22</v>
      </c>
      <c r="X90" t="n">
        <v>1.49</v>
      </c>
      <c r="Y90" t="n">
        <v>1</v>
      </c>
      <c r="Z90" t="n">
        <v>10</v>
      </c>
    </row>
    <row r="91">
      <c r="A91" t="n">
        <v>2</v>
      </c>
      <c r="B91" t="n">
        <v>60</v>
      </c>
      <c r="C91" t="inlineStr">
        <is>
          <t xml:space="preserve">CONCLUIDO	</t>
        </is>
      </c>
      <c r="D91" t="n">
        <v>7.3454</v>
      </c>
      <c r="E91" t="n">
        <v>13.61</v>
      </c>
      <c r="F91" t="n">
        <v>10.2</v>
      </c>
      <c r="G91" t="n">
        <v>12.24</v>
      </c>
      <c r="H91" t="n">
        <v>0.21</v>
      </c>
      <c r="I91" t="n">
        <v>50</v>
      </c>
      <c r="J91" t="n">
        <v>125.29</v>
      </c>
      <c r="K91" t="n">
        <v>45</v>
      </c>
      <c r="L91" t="n">
        <v>1.5</v>
      </c>
      <c r="M91" t="n">
        <v>0</v>
      </c>
      <c r="N91" t="n">
        <v>18.79</v>
      </c>
      <c r="O91" t="n">
        <v>15686.51</v>
      </c>
      <c r="P91" t="n">
        <v>80.40000000000001</v>
      </c>
      <c r="Q91" t="n">
        <v>2940.54</v>
      </c>
      <c r="R91" t="n">
        <v>76.87</v>
      </c>
      <c r="S91" t="n">
        <v>30.45</v>
      </c>
      <c r="T91" t="n">
        <v>23190.91</v>
      </c>
      <c r="U91" t="n">
        <v>0.4</v>
      </c>
      <c r="V91" t="n">
        <v>0.85</v>
      </c>
      <c r="W91" t="n">
        <v>0.23</v>
      </c>
      <c r="X91" t="n">
        <v>1.48</v>
      </c>
      <c r="Y91" t="n">
        <v>1</v>
      </c>
      <c r="Z91" t="n">
        <v>10</v>
      </c>
    </row>
    <row r="92">
      <c r="A92" t="n">
        <v>0</v>
      </c>
      <c r="B92" t="n">
        <v>135</v>
      </c>
      <c r="C92" t="inlineStr">
        <is>
          <t xml:space="preserve">CONCLUIDO	</t>
        </is>
      </c>
      <c r="D92" t="n">
        <v>4.0692</v>
      </c>
      <c r="E92" t="n">
        <v>24.58</v>
      </c>
      <c r="F92" t="n">
        <v>13.58</v>
      </c>
      <c r="G92" t="n">
        <v>5.06</v>
      </c>
      <c r="H92" t="n">
        <v>0.07000000000000001</v>
      </c>
      <c r="I92" t="n">
        <v>161</v>
      </c>
      <c r="J92" t="n">
        <v>263.32</v>
      </c>
      <c r="K92" t="n">
        <v>59.89</v>
      </c>
      <c r="L92" t="n">
        <v>1</v>
      </c>
      <c r="M92" t="n">
        <v>159</v>
      </c>
      <c r="N92" t="n">
        <v>67.43000000000001</v>
      </c>
      <c r="O92" t="n">
        <v>32710.1</v>
      </c>
      <c r="P92" t="n">
        <v>220.75</v>
      </c>
      <c r="Q92" t="n">
        <v>2941.82</v>
      </c>
      <c r="R92" t="n">
        <v>189.63</v>
      </c>
      <c r="S92" t="n">
        <v>30.45</v>
      </c>
      <c r="T92" t="n">
        <v>79012.8</v>
      </c>
      <c r="U92" t="n">
        <v>0.16</v>
      </c>
      <c r="V92" t="n">
        <v>0.64</v>
      </c>
      <c r="W92" t="n">
        <v>0.34</v>
      </c>
      <c r="X92" t="n">
        <v>4.86</v>
      </c>
      <c r="Y92" t="n">
        <v>1</v>
      </c>
      <c r="Z92" t="n">
        <v>10</v>
      </c>
    </row>
    <row r="93">
      <c r="A93" t="n">
        <v>1</v>
      </c>
      <c r="B93" t="n">
        <v>135</v>
      </c>
      <c r="C93" t="inlineStr">
        <is>
          <t xml:space="preserve">CONCLUIDO	</t>
        </is>
      </c>
      <c r="D93" t="n">
        <v>4.847</v>
      </c>
      <c r="E93" t="n">
        <v>20.63</v>
      </c>
      <c r="F93" t="n">
        <v>12.07</v>
      </c>
      <c r="G93" t="n">
        <v>6.41</v>
      </c>
      <c r="H93" t="n">
        <v>0.08</v>
      </c>
      <c r="I93" t="n">
        <v>113</v>
      </c>
      <c r="J93" t="n">
        <v>263.79</v>
      </c>
      <c r="K93" t="n">
        <v>59.89</v>
      </c>
      <c r="L93" t="n">
        <v>1.25</v>
      </c>
      <c r="M93" t="n">
        <v>111</v>
      </c>
      <c r="N93" t="n">
        <v>67.65000000000001</v>
      </c>
      <c r="O93" t="n">
        <v>32767.75</v>
      </c>
      <c r="P93" t="n">
        <v>192.8</v>
      </c>
      <c r="Q93" t="n">
        <v>2941.25</v>
      </c>
      <c r="R93" t="n">
        <v>139.85</v>
      </c>
      <c r="S93" t="n">
        <v>30.45</v>
      </c>
      <c r="T93" t="n">
        <v>54362.54</v>
      </c>
      <c r="U93" t="n">
        <v>0.22</v>
      </c>
      <c r="V93" t="n">
        <v>0.72</v>
      </c>
      <c r="W93" t="n">
        <v>0.27</v>
      </c>
      <c r="X93" t="n">
        <v>3.34</v>
      </c>
      <c r="Y93" t="n">
        <v>1</v>
      </c>
      <c r="Z93" t="n">
        <v>10</v>
      </c>
    </row>
    <row r="94">
      <c r="A94" t="n">
        <v>2</v>
      </c>
      <c r="B94" t="n">
        <v>135</v>
      </c>
      <c r="C94" t="inlineStr">
        <is>
          <t xml:space="preserve">CONCLUIDO	</t>
        </is>
      </c>
      <c r="D94" t="n">
        <v>5.4334</v>
      </c>
      <c r="E94" t="n">
        <v>18.4</v>
      </c>
      <c r="F94" t="n">
        <v>11.2</v>
      </c>
      <c r="G94" t="n">
        <v>7.82</v>
      </c>
      <c r="H94" t="n">
        <v>0.1</v>
      </c>
      <c r="I94" t="n">
        <v>86</v>
      </c>
      <c r="J94" t="n">
        <v>264.25</v>
      </c>
      <c r="K94" t="n">
        <v>59.89</v>
      </c>
      <c r="L94" t="n">
        <v>1.5</v>
      </c>
      <c r="M94" t="n">
        <v>84</v>
      </c>
      <c r="N94" t="n">
        <v>67.87</v>
      </c>
      <c r="O94" t="n">
        <v>32825.49</v>
      </c>
      <c r="P94" t="n">
        <v>175.79</v>
      </c>
      <c r="Q94" t="n">
        <v>2940.59</v>
      </c>
      <c r="R94" t="n">
        <v>111.75</v>
      </c>
      <c r="S94" t="n">
        <v>30.45</v>
      </c>
      <c r="T94" t="n">
        <v>40448.36</v>
      </c>
      <c r="U94" t="n">
        <v>0.27</v>
      </c>
      <c r="V94" t="n">
        <v>0.77</v>
      </c>
      <c r="W94" t="n">
        <v>0.22</v>
      </c>
      <c r="X94" t="n">
        <v>2.48</v>
      </c>
      <c r="Y94" t="n">
        <v>1</v>
      </c>
      <c r="Z94" t="n">
        <v>10</v>
      </c>
    </row>
    <row r="95">
      <c r="A95" t="n">
        <v>3</v>
      </c>
      <c r="B95" t="n">
        <v>135</v>
      </c>
      <c r="C95" t="inlineStr">
        <is>
          <t xml:space="preserve">CONCLUIDO	</t>
        </is>
      </c>
      <c r="D95" t="n">
        <v>5.8673</v>
      </c>
      <c r="E95" t="n">
        <v>17.04</v>
      </c>
      <c r="F95" t="n">
        <v>10.7</v>
      </c>
      <c r="G95" t="n">
        <v>9.31</v>
      </c>
      <c r="H95" t="n">
        <v>0.12</v>
      </c>
      <c r="I95" t="n">
        <v>69</v>
      </c>
      <c r="J95" t="n">
        <v>264.72</v>
      </c>
      <c r="K95" t="n">
        <v>59.89</v>
      </c>
      <c r="L95" t="n">
        <v>1.75</v>
      </c>
      <c r="M95" t="n">
        <v>67</v>
      </c>
      <c r="N95" t="n">
        <v>68.09</v>
      </c>
      <c r="O95" t="n">
        <v>32883.31</v>
      </c>
      <c r="P95" t="n">
        <v>164.79</v>
      </c>
      <c r="Q95" t="n">
        <v>2940.35</v>
      </c>
      <c r="R95" t="n">
        <v>95.31</v>
      </c>
      <c r="S95" t="n">
        <v>30.45</v>
      </c>
      <c r="T95" t="n">
        <v>32314.29</v>
      </c>
      <c r="U95" t="n">
        <v>0.32</v>
      </c>
      <c r="V95" t="n">
        <v>0.8100000000000001</v>
      </c>
      <c r="W95" t="n">
        <v>0.19</v>
      </c>
      <c r="X95" t="n">
        <v>1.98</v>
      </c>
      <c r="Y95" t="n">
        <v>1</v>
      </c>
      <c r="Z95" t="n">
        <v>10</v>
      </c>
    </row>
    <row r="96">
      <c r="A96" t="n">
        <v>4</v>
      </c>
      <c r="B96" t="n">
        <v>135</v>
      </c>
      <c r="C96" t="inlineStr">
        <is>
          <t xml:space="preserve">CONCLUIDO	</t>
        </is>
      </c>
      <c r="D96" t="n">
        <v>6.1887</v>
      </c>
      <c r="E96" t="n">
        <v>16.16</v>
      </c>
      <c r="F96" t="n">
        <v>10.37</v>
      </c>
      <c r="G96" t="n">
        <v>10.73</v>
      </c>
      <c r="H96" t="n">
        <v>0.13</v>
      </c>
      <c r="I96" t="n">
        <v>58</v>
      </c>
      <c r="J96" t="n">
        <v>265.19</v>
      </c>
      <c r="K96" t="n">
        <v>59.89</v>
      </c>
      <c r="L96" t="n">
        <v>2</v>
      </c>
      <c r="M96" t="n">
        <v>56</v>
      </c>
      <c r="N96" t="n">
        <v>68.31</v>
      </c>
      <c r="O96" t="n">
        <v>32941.21</v>
      </c>
      <c r="P96" t="n">
        <v>156.64</v>
      </c>
      <c r="Q96" t="n">
        <v>2940.53</v>
      </c>
      <c r="R96" t="n">
        <v>84.55</v>
      </c>
      <c r="S96" t="n">
        <v>30.45</v>
      </c>
      <c r="T96" t="n">
        <v>26990.16</v>
      </c>
      <c r="U96" t="n">
        <v>0.36</v>
      </c>
      <c r="V96" t="n">
        <v>0.83</v>
      </c>
      <c r="W96" t="n">
        <v>0.17</v>
      </c>
      <c r="X96" t="n">
        <v>1.65</v>
      </c>
      <c r="Y96" t="n">
        <v>1</v>
      </c>
      <c r="Z96" t="n">
        <v>10</v>
      </c>
    </row>
    <row r="97">
      <c r="A97" t="n">
        <v>5</v>
      </c>
      <c r="B97" t="n">
        <v>135</v>
      </c>
      <c r="C97" t="inlineStr">
        <is>
          <t xml:space="preserve">CONCLUIDO	</t>
        </is>
      </c>
      <c r="D97" t="n">
        <v>6.4882</v>
      </c>
      <c r="E97" t="n">
        <v>15.41</v>
      </c>
      <c r="F97" t="n">
        <v>10.08</v>
      </c>
      <c r="G97" t="n">
        <v>12.35</v>
      </c>
      <c r="H97" t="n">
        <v>0.15</v>
      </c>
      <c r="I97" t="n">
        <v>49</v>
      </c>
      <c r="J97" t="n">
        <v>265.66</v>
      </c>
      <c r="K97" t="n">
        <v>59.89</v>
      </c>
      <c r="L97" t="n">
        <v>2.25</v>
      </c>
      <c r="M97" t="n">
        <v>47</v>
      </c>
      <c r="N97" t="n">
        <v>68.53</v>
      </c>
      <c r="O97" t="n">
        <v>32999.19</v>
      </c>
      <c r="P97" t="n">
        <v>149.22</v>
      </c>
      <c r="Q97" t="n">
        <v>2940.08</v>
      </c>
      <c r="R97" t="n">
        <v>75.08</v>
      </c>
      <c r="S97" t="n">
        <v>30.45</v>
      </c>
      <c r="T97" t="n">
        <v>22297.73</v>
      </c>
      <c r="U97" t="n">
        <v>0.41</v>
      </c>
      <c r="V97" t="n">
        <v>0.86</v>
      </c>
      <c r="W97" t="n">
        <v>0.16</v>
      </c>
      <c r="X97" t="n">
        <v>1.36</v>
      </c>
      <c r="Y97" t="n">
        <v>1</v>
      </c>
      <c r="Z97" t="n">
        <v>10</v>
      </c>
    </row>
    <row r="98">
      <c r="A98" t="n">
        <v>6</v>
      </c>
      <c r="B98" t="n">
        <v>135</v>
      </c>
      <c r="C98" t="inlineStr">
        <is>
          <t xml:space="preserve">CONCLUIDO	</t>
        </is>
      </c>
      <c r="D98" t="n">
        <v>6.6896</v>
      </c>
      <c r="E98" t="n">
        <v>14.95</v>
      </c>
      <c r="F98" t="n">
        <v>9.92</v>
      </c>
      <c r="G98" t="n">
        <v>13.84</v>
      </c>
      <c r="H98" t="n">
        <v>0.17</v>
      </c>
      <c r="I98" t="n">
        <v>43</v>
      </c>
      <c r="J98" t="n">
        <v>266.13</v>
      </c>
      <c r="K98" t="n">
        <v>59.89</v>
      </c>
      <c r="L98" t="n">
        <v>2.5</v>
      </c>
      <c r="M98" t="n">
        <v>41</v>
      </c>
      <c r="N98" t="n">
        <v>68.75</v>
      </c>
      <c r="O98" t="n">
        <v>33057.26</v>
      </c>
      <c r="P98" t="n">
        <v>143.61</v>
      </c>
      <c r="Q98" t="n">
        <v>2940.34</v>
      </c>
      <c r="R98" t="n">
        <v>69.75</v>
      </c>
      <c r="S98" t="n">
        <v>30.45</v>
      </c>
      <c r="T98" t="n">
        <v>19667.47</v>
      </c>
      <c r="U98" t="n">
        <v>0.44</v>
      </c>
      <c r="V98" t="n">
        <v>0.87</v>
      </c>
      <c r="W98" t="n">
        <v>0.15</v>
      </c>
      <c r="X98" t="n">
        <v>1.2</v>
      </c>
      <c r="Y98" t="n">
        <v>1</v>
      </c>
      <c r="Z98" t="n">
        <v>10</v>
      </c>
    </row>
    <row r="99">
      <c r="A99" t="n">
        <v>7</v>
      </c>
      <c r="B99" t="n">
        <v>135</v>
      </c>
      <c r="C99" t="inlineStr">
        <is>
          <t xml:space="preserve">CONCLUIDO	</t>
        </is>
      </c>
      <c r="D99" t="n">
        <v>6.9143</v>
      </c>
      <c r="E99" t="n">
        <v>14.46</v>
      </c>
      <c r="F99" t="n">
        <v>9.74</v>
      </c>
      <c r="G99" t="n">
        <v>15.79</v>
      </c>
      <c r="H99" t="n">
        <v>0.18</v>
      </c>
      <c r="I99" t="n">
        <v>37</v>
      </c>
      <c r="J99" t="n">
        <v>266.6</v>
      </c>
      <c r="K99" t="n">
        <v>59.89</v>
      </c>
      <c r="L99" t="n">
        <v>2.75</v>
      </c>
      <c r="M99" t="n">
        <v>35</v>
      </c>
      <c r="N99" t="n">
        <v>68.97</v>
      </c>
      <c r="O99" t="n">
        <v>33115.41</v>
      </c>
      <c r="P99" t="n">
        <v>137.62</v>
      </c>
      <c r="Q99" t="n">
        <v>2940.07</v>
      </c>
      <c r="R99" t="n">
        <v>63.95</v>
      </c>
      <c r="S99" t="n">
        <v>30.45</v>
      </c>
      <c r="T99" t="n">
        <v>16795.02</v>
      </c>
      <c r="U99" t="n">
        <v>0.48</v>
      </c>
      <c r="V99" t="n">
        <v>0.89</v>
      </c>
      <c r="W99" t="n">
        <v>0.14</v>
      </c>
      <c r="X99" t="n">
        <v>1.02</v>
      </c>
      <c r="Y99" t="n">
        <v>1</v>
      </c>
      <c r="Z99" t="n">
        <v>10</v>
      </c>
    </row>
    <row r="100">
      <c r="A100" t="n">
        <v>8</v>
      </c>
      <c r="B100" t="n">
        <v>135</v>
      </c>
      <c r="C100" t="inlineStr">
        <is>
          <t xml:space="preserve">CONCLUIDO	</t>
        </is>
      </c>
      <c r="D100" t="n">
        <v>7.076</v>
      </c>
      <c r="E100" t="n">
        <v>14.13</v>
      </c>
      <c r="F100" t="n">
        <v>9.609999999999999</v>
      </c>
      <c r="G100" t="n">
        <v>17.47</v>
      </c>
      <c r="H100" t="n">
        <v>0.2</v>
      </c>
      <c r="I100" t="n">
        <v>33</v>
      </c>
      <c r="J100" t="n">
        <v>267.08</v>
      </c>
      <c r="K100" t="n">
        <v>59.89</v>
      </c>
      <c r="L100" t="n">
        <v>3</v>
      </c>
      <c r="M100" t="n">
        <v>31</v>
      </c>
      <c r="N100" t="n">
        <v>69.19</v>
      </c>
      <c r="O100" t="n">
        <v>33173.65</v>
      </c>
      <c r="P100" t="n">
        <v>132.24</v>
      </c>
      <c r="Q100" t="n">
        <v>2940.29</v>
      </c>
      <c r="R100" t="n">
        <v>59.54</v>
      </c>
      <c r="S100" t="n">
        <v>30.45</v>
      </c>
      <c r="T100" t="n">
        <v>14612.5</v>
      </c>
      <c r="U100" t="n">
        <v>0.51</v>
      </c>
      <c r="V100" t="n">
        <v>0.9</v>
      </c>
      <c r="W100" t="n">
        <v>0.13</v>
      </c>
      <c r="X100" t="n">
        <v>0.89</v>
      </c>
      <c r="Y100" t="n">
        <v>1</v>
      </c>
      <c r="Z100" t="n">
        <v>10</v>
      </c>
    </row>
    <row r="101">
      <c r="A101" t="n">
        <v>9</v>
      </c>
      <c r="B101" t="n">
        <v>135</v>
      </c>
      <c r="C101" t="inlineStr">
        <is>
          <t xml:space="preserve">CONCLUIDO	</t>
        </is>
      </c>
      <c r="D101" t="n">
        <v>7.2657</v>
      </c>
      <c r="E101" t="n">
        <v>13.76</v>
      </c>
      <c r="F101" t="n">
        <v>9.44</v>
      </c>
      <c r="G101" t="n">
        <v>19.54</v>
      </c>
      <c r="H101" t="n">
        <v>0.22</v>
      </c>
      <c r="I101" t="n">
        <v>29</v>
      </c>
      <c r="J101" t="n">
        <v>267.55</v>
      </c>
      <c r="K101" t="n">
        <v>59.89</v>
      </c>
      <c r="L101" t="n">
        <v>3.25</v>
      </c>
      <c r="M101" t="n">
        <v>27</v>
      </c>
      <c r="N101" t="n">
        <v>69.41</v>
      </c>
      <c r="O101" t="n">
        <v>33231.97</v>
      </c>
      <c r="P101" t="n">
        <v>126.12</v>
      </c>
      <c r="Q101" t="n">
        <v>2940.31</v>
      </c>
      <c r="R101" t="n">
        <v>53.77</v>
      </c>
      <c r="S101" t="n">
        <v>30.45</v>
      </c>
      <c r="T101" t="n">
        <v>11743.77</v>
      </c>
      <c r="U101" t="n">
        <v>0.57</v>
      </c>
      <c r="V101" t="n">
        <v>0.92</v>
      </c>
      <c r="W101" t="n">
        <v>0.13</v>
      </c>
      <c r="X101" t="n">
        <v>0.72</v>
      </c>
      <c r="Y101" t="n">
        <v>1</v>
      </c>
      <c r="Z101" t="n">
        <v>10</v>
      </c>
    </row>
    <row r="102">
      <c r="A102" t="n">
        <v>10</v>
      </c>
      <c r="B102" t="n">
        <v>135</v>
      </c>
      <c r="C102" t="inlineStr">
        <is>
          <t xml:space="preserve">CONCLUIDO	</t>
        </is>
      </c>
      <c r="D102" t="n">
        <v>7.3653</v>
      </c>
      <c r="E102" t="n">
        <v>13.58</v>
      </c>
      <c r="F102" t="n">
        <v>9.41</v>
      </c>
      <c r="G102" t="n">
        <v>21.71</v>
      </c>
      <c r="H102" t="n">
        <v>0.23</v>
      </c>
      <c r="I102" t="n">
        <v>26</v>
      </c>
      <c r="J102" t="n">
        <v>268.02</v>
      </c>
      <c r="K102" t="n">
        <v>59.89</v>
      </c>
      <c r="L102" t="n">
        <v>3.5</v>
      </c>
      <c r="M102" t="n">
        <v>24</v>
      </c>
      <c r="N102" t="n">
        <v>69.64</v>
      </c>
      <c r="O102" t="n">
        <v>33290.38</v>
      </c>
      <c r="P102" t="n">
        <v>121.65</v>
      </c>
      <c r="Q102" t="n">
        <v>2940.28</v>
      </c>
      <c r="R102" t="n">
        <v>53.59</v>
      </c>
      <c r="S102" t="n">
        <v>30.45</v>
      </c>
      <c r="T102" t="n">
        <v>11672.18</v>
      </c>
      <c r="U102" t="n">
        <v>0.57</v>
      </c>
      <c r="V102" t="n">
        <v>0.92</v>
      </c>
      <c r="W102" t="n">
        <v>0.11</v>
      </c>
      <c r="X102" t="n">
        <v>0.6899999999999999</v>
      </c>
      <c r="Y102" t="n">
        <v>1</v>
      </c>
      <c r="Z102" t="n">
        <v>10</v>
      </c>
    </row>
    <row r="103">
      <c r="A103" t="n">
        <v>11</v>
      </c>
      <c r="B103" t="n">
        <v>135</v>
      </c>
      <c r="C103" t="inlineStr">
        <is>
          <t xml:space="preserve">CONCLUIDO	</t>
        </is>
      </c>
      <c r="D103" t="n">
        <v>7.4253</v>
      </c>
      <c r="E103" t="n">
        <v>13.47</v>
      </c>
      <c r="F103" t="n">
        <v>9.4</v>
      </c>
      <c r="G103" t="n">
        <v>23.5</v>
      </c>
      <c r="H103" t="n">
        <v>0.25</v>
      </c>
      <c r="I103" t="n">
        <v>24</v>
      </c>
      <c r="J103" t="n">
        <v>268.5</v>
      </c>
      <c r="K103" t="n">
        <v>59.89</v>
      </c>
      <c r="L103" t="n">
        <v>3.75</v>
      </c>
      <c r="M103" t="n">
        <v>17</v>
      </c>
      <c r="N103" t="n">
        <v>69.86</v>
      </c>
      <c r="O103" t="n">
        <v>33348.87</v>
      </c>
      <c r="P103" t="n">
        <v>118.16</v>
      </c>
      <c r="Q103" t="n">
        <v>2939.96</v>
      </c>
      <c r="R103" t="n">
        <v>52.73</v>
      </c>
      <c r="S103" t="n">
        <v>30.45</v>
      </c>
      <c r="T103" t="n">
        <v>11248.67</v>
      </c>
      <c r="U103" t="n">
        <v>0.58</v>
      </c>
      <c r="V103" t="n">
        <v>0.92</v>
      </c>
      <c r="W103" t="n">
        <v>0.12</v>
      </c>
      <c r="X103" t="n">
        <v>0.68</v>
      </c>
      <c r="Y103" t="n">
        <v>1</v>
      </c>
      <c r="Z103" t="n">
        <v>10</v>
      </c>
    </row>
    <row r="104">
      <c r="A104" t="n">
        <v>12</v>
      </c>
      <c r="B104" t="n">
        <v>135</v>
      </c>
      <c r="C104" t="inlineStr">
        <is>
          <t xml:space="preserve">CONCLUIDO	</t>
        </is>
      </c>
      <c r="D104" t="n">
        <v>7.4697</v>
      </c>
      <c r="E104" t="n">
        <v>13.39</v>
      </c>
      <c r="F104" t="n">
        <v>9.369999999999999</v>
      </c>
      <c r="G104" t="n">
        <v>24.45</v>
      </c>
      <c r="H104" t="n">
        <v>0.26</v>
      </c>
      <c r="I104" t="n">
        <v>23</v>
      </c>
      <c r="J104" t="n">
        <v>268.97</v>
      </c>
      <c r="K104" t="n">
        <v>59.89</v>
      </c>
      <c r="L104" t="n">
        <v>4</v>
      </c>
      <c r="M104" t="n">
        <v>2</v>
      </c>
      <c r="N104" t="n">
        <v>70.09</v>
      </c>
      <c r="O104" t="n">
        <v>33407.45</v>
      </c>
      <c r="P104" t="n">
        <v>116.56</v>
      </c>
      <c r="Q104" t="n">
        <v>2940.21</v>
      </c>
      <c r="R104" t="n">
        <v>51.07</v>
      </c>
      <c r="S104" t="n">
        <v>30.45</v>
      </c>
      <c r="T104" t="n">
        <v>10422.69</v>
      </c>
      <c r="U104" t="n">
        <v>0.6</v>
      </c>
      <c r="V104" t="n">
        <v>0.92</v>
      </c>
      <c r="W104" t="n">
        <v>0.14</v>
      </c>
      <c r="X104" t="n">
        <v>0.65</v>
      </c>
      <c r="Y104" t="n">
        <v>1</v>
      </c>
      <c r="Z104" t="n">
        <v>10</v>
      </c>
    </row>
    <row r="105">
      <c r="A105" t="n">
        <v>13</v>
      </c>
      <c r="B105" t="n">
        <v>135</v>
      </c>
      <c r="C105" t="inlineStr">
        <is>
          <t xml:space="preserve">CONCLUIDO	</t>
        </is>
      </c>
      <c r="D105" t="n">
        <v>7.4723</v>
      </c>
      <c r="E105" t="n">
        <v>13.38</v>
      </c>
      <c r="F105" t="n">
        <v>9.369999999999999</v>
      </c>
      <c r="G105" t="n">
        <v>24.44</v>
      </c>
      <c r="H105" t="n">
        <v>0.28</v>
      </c>
      <c r="I105" t="n">
        <v>23</v>
      </c>
      <c r="J105" t="n">
        <v>269.45</v>
      </c>
      <c r="K105" t="n">
        <v>59.89</v>
      </c>
      <c r="L105" t="n">
        <v>4.25</v>
      </c>
      <c r="M105" t="n">
        <v>0</v>
      </c>
      <c r="N105" t="n">
        <v>70.31</v>
      </c>
      <c r="O105" t="n">
        <v>33466.11</v>
      </c>
      <c r="P105" t="n">
        <v>116.4</v>
      </c>
      <c r="Q105" t="n">
        <v>2940.11</v>
      </c>
      <c r="R105" t="n">
        <v>50.78</v>
      </c>
      <c r="S105" t="n">
        <v>30.45</v>
      </c>
      <c r="T105" t="n">
        <v>10280.87</v>
      </c>
      <c r="U105" t="n">
        <v>0.6</v>
      </c>
      <c r="V105" t="n">
        <v>0.92</v>
      </c>
      <c r="W105" t="n">
        <v>0.14</v>
      </c>
      <c r="X105" t="n">
        <v>0.65</v>
      </c>
      <c r="Y105" t="n">
        <v>1</v>
      </c>
      <c r="Z105" t="n">
        <v>10</v>
      </c>
    </row>
    <row r="106">
      <c r="A106" t="n">
        <v>0</v>
      </c>
      <c r="B106" t="n">
        <v>80</v>
      </c>
      <c r="C106" t="inlineStr">
        <is>
          <t xml:space="preserve">CONCLUIDO	</t>
        </is>
      </c>
      <c r="D106" t="n">
        <v>6.0068</v>
      </c>
      <c r="E106" t="n">
        <v>16.65</v>
      </c>
      <c r="F106" t="n">
        <v>11.39</v>
      </c>
      <c r="G106" t="n">
        <v>7.51</v>
      </c>
      <c r="H106" t="n">
        <v>0.11</v>
      </c>
      <c r="I106" t="n">
        <v>91</v>
      </c>
      <c r="J106" t="n">
        <v>159.12</v>
      </c>
      <c r="K106" t="n">
        <v>50.28</v>
      </c>
      <c r="L106" t="n">
        <v>1</v>
      </c>
      <c r="M106" t="n">
        <v>89</v>
      </c>
      <c r="N106" t="n">
        <v>27.84</v>
      </c>
      <c r="O106" t="n">
        <v>19859.16</v>
      </c>
      <c r="P106" t="n">
        <v>124.35</v>
      </c>
      <c r="Q106" t="n">
        <v>2940.62</v>
      </c>
      <c r="R106" t="n">
        <v>117.69</v>
      </c>
      <c r="S106" t="n">
        <v>30.45</v>
      </c>
      <c r="T106" t="n">
        <v>43392.53</v>
      </c>
      <c r="U106" t="n">
        <v>0.26</v>
      </c>
      <c r="V106" t="n">
        <v>0.76</v>
      </c>
      <c r="W106" t="n">
        <v>0.23</v>
      </c>
      <c r="X106" t="n">
        <v>2.67</v>
      </c>
      <c r="Y106" t="n">
        <v>1</v>
      </c>
      <c r="Z106" t="n">
        <v>10</v>
      </c>
    </row>
    <row r="107">
      <c r="A107" t="n">
        <v>1</v>
      </c>
      <c r="B107" t="n">
        <v>80</v>
      </c>
      <c r="C107" t="inlineStr">
        <is>
          <t xml:space="preserve">CONCLUIDO	</t>
        </is>
      </c>
      <c r="D107" t="n">
        <v>6.6926</v>
      </c>
      <c r="E107" t="n">
        <v>14.94</v>
      </c>
      <c r="F107" t="n">
        <v>10.56</v>
      </c>
      <c r="G107" t="n">
        <v>9.9</v>
      </c>
      <c r="H107" t="n">
        <v>0.14</v>
      </c>
      <c r="I107" t="n">
        <v>64</v>
      </c>
      <c r="J107" t="n">
        <v>159.48</v>
      </c>
      <c r="K107" t="n">
        <v>50.28</v>
      </c>
      <c r="L107" t="n">
        <v>1.25</v>
      </c>
      <c r="M107" t="n">
        <v>62</v>
      </c>
      <c r="N107" t="n">
        <v>27.95</v>
      </c>
      <c r="O107" t="n">
        <v>19902.91</v>
      </c>
      <c r="P107" t="n">
        <v>109.15</v>
      </c>
      <c r="Q107" t="n">
        <v>2940.34</v>
      </c>
      <c r="R107" t="n">
        <v>90.53</v>
      </c>
      <c r="S107" t="n">
        <v>30.45</v>
      </c>
      <c r="T107" t="n">
        <v>29951.8</v>
      </c>
      <c r="U107" t="n">
        <v>0.34</v>
      </c>
      <c r="V107" t="n">
        <v>0.82</v>
      </c>
      <c r="W107" t="n">
        <v>0.18</v>
      </c>
      <c r="X107" t="n">
        <v>1.83</v>
      </c>
      <c r="Y107" t="n">
        <v>1</v>
      </c>
      <c r="Z107" t="n">
        <v>10</v>
      </c>
    </row>
    <row r="108">
      <c r="A108" t="n">
        <v>2</v>
      </c>
      <c r="B108" t="n">
        <v>80</v>
      </c>
      <c r="C108" t="inlineStr">
        <is>
          <t xml:space="preserve">CONCLUIDO	</t>
        </is>
      </c>
      <c r="D108" t="n">
        <v>7.1779</v>
      </c>
      <c r="E108" t="n">
        <v>13.93</v>
      </c>
      <c r="F108" t="n">
        <v>10.06</v>
      </c>
      <c r="G108" t="n">
        <v>12.58</v>
      </c>
      <c r="H108" t="n">
        <v>0.17</v>
      </c>
      <c r="I108" t="n">
        <v>48</v>
      </c>
      <c r="J108" t="n">
        <v>159.83</v>
      </c>
      <c r="K108" t="n">
        <v>50.28</v>
      </c>
      <c r="L108" t="n">
        <v>1.5</v>
      </c>
      <c r="M108" t="n">
        <v>45</v>
      </c>
      <c r="N108" t="n">
        <v>28.05</v>
      </c>
      <c r="O108" t="n">
        <v>19946.71</v>
      </c>
      <c r="P108" t="n">
        <v>97.45999999999999</v>
      </c>
      <c r="Q108" t="n">
        <v>2940.69</v>
      </c>
      <c r="R108" t="n">
        <v>74.23999999999999</v>
      </c>
      <c r="S108" t="n">
        <v>30.45</v>
      </c>
      <c r="T108" t="n">
        <v>21883.98</v>
      </c>
      <c r="U108" t="n">
        <v>0.41</v>
      </c>
      <c r="V108" t="n">
        <v>0.86</v>
      </c>
      <c r="W108" t="n">
        <v>0.16</v>
      </c>
      <c r="X108" t="n">
        <v>1.34</v>
      </c>
      <c r="Y108" t="n">
        <v>1</v>
      </c>
      <c r="Z108" t="n">
        <v>10</v>
      </c>
    </row>
    <row r="109">
      <c r="A109" t="n">
        <v>3</v>
      </c>
      <c r="B109" t="n">
        <v>80</v>
      </c>
      <c r="C109" t="inlineStr">
        <is>
          <t xml:space="preserve">CONCLUIDO	</t>
        </is>
      </c>
      <c r="D109" t="n">
        <v>7.4485</v>
      </c>
      <c r="E109" t="n">
        <v>13.43</v>
      </c>
      <c r="F109" t="n">
        <v>9.84</v>
      </c>
      <c r="G109" t="n">
        <v>15.15</v>
      </c>
      <c r="H109" t="n">
        <v>0.19</v>
      </c>
      <c r="I109" t="n">
        <v>39</v>
      </c>
      <c r="J109" t="n">
        <v>160.19</v>
      </c>
      <c r="K109" t="n">
        <v>50.28</v>
      </c>
      <c r="L109" t="n">
        <v>1.75</v>
      </c>
      <c r="M109" t="n">
        <v>12</v>
      </c>
      <c r="N109" t="n">
        <v>28.16</v>
      </c>
      <c r="O109" t="n">
        <v>19990.53</v>
      </c>
      <c r="P109" t="n">
        <v>90.01000000000001</v>
      </c>
      <c r="Q109" t="n">
        <v>2940.25</v>
      </c>
      <c r="R109" t="n">
        <v>66.14</v>
      </c>
      <c r="S109" t="n">
        <v>30.45</v>
      </c>
      <c r="T109" t="n">
        <v>17880.89</v>
      </c>
      <c r="U109" t="n">
        <v>0.46</v>
      </c>
      <c r="V109" t="n">
        <v>0.88</v>
      </c>
      <c r="W109" t="n">
        <v>0.18</v>
      </c>
      <c r="X109" t="n">
        <v>1.12</v>
      </c>
      <c r="Y109" t="n">
        <v>1</v>
      </c>
      <c r="Z109" t="n">
        <v>10</v>
      </c>
    </row>
    <row r="110">
      <c r="A110" t="n">
        <v>4</v>
      </c>
      <c r="B110" t="n">
        <v>80</v>
      </c>
      <c r="C110" t="inlineStr">
        <is>
          <t xml:space="preserve">CONCLUIDO	</t>
        </is>
      </c>
      <c r="D110" t="n">
        <v>7.4776</v>
      </c>
      <c r="E110" t="n">
        <v>13.37</v>
      </c>
      <c r="F110" t="n">
        <v>9.82</v>
      </c>
      <c r="G110" t="n">
        <v>15.51</v>
      </c>
      <c r="H110" t="n">
        <v>0.22</v>
      </c>
      <c r="I110" t="n">
        <v>38</v>
      </c>
      <c r="J110" t="n">
        <v>160.54</v>
      </c>
      <c r="K110" t="n">
        <v>50.28</v>
      </c>
      <c r="L110" t="n">
        <v>2</v>
      </c>
      <c r="M110" t="n">
        <v>0</v>
      </c>
      <c r="N110" t="n">
        <v>28.26</v>
      </c>
      <c r="O110" t="n">
        <v>20034.4</v>
      </c>
      <c r="P110" t="n">
        <v>89.27</v>
      </c>
      <c r="Q110" t="n">
        <v>2940.25</v>
      </c>
      <c r="R110" t="n">
        <v>65.06</v>
      </c>
      <c r="S110" t="n">
        <v>30.45</v>
      </c>
      <c r="T110" t="n">
        <v>17343.53</v>
      </c>
      <c r="U110" t="n">
        <v>0.47</v>
      </c>
      <c r="V110" t="n">
        <v>0.88</v>
      </c>
      <c r="W110" t="n">
        <v>0.19</v>
      </c>
      <c r="X110" t="n">
        <v>1.1</v>
      </c>
      <c r="Y110" t="n">
        <v>1</v>
      </c>
      <c r="Z110" t="n">
        <v>10</v>
      </c>
    </row>
    <row r="111">
      <c r="A111" t="n">
        <v>0</v>
      </c>
      <c r="B111" t="n">
        <v>115</v>
      </c>
      <c r="C111" t="inlineStr">
        <is>
          <t xml:space="preserve">CONCLUIDO	</t>
        </is>
      </c>
      <c r="D111" t="n">
        <v>4.7224</v>
      </c>
      <c r="E111" t="n">
        <v>21.18</v>
      </c>
      <c r="F111" t="n">
        <v>12.68</v>
      </c>
      <c r="G111" t="n">
        <v>5.72</v>
      </c>
      <c r="H111" t="n">
        <v>0.08</v>
      </c>
      <c r="I111" t="n">
        <v>133</v>
      </c>
      <c r="J111" t="n">
        <v>222.93</v>
      </c>
      <c r="K111" t="n">
        <v>56.94</v>
      </c>
      <c r="L111" t="n">
        <v>1</v>
      </c>
      <c r="M111" t="n">
        <v>131</v>
      </c>
      <c r="N111" t="n">
        <v>49.99</v>
      </c>
      <c r="O111" t="n">
        <v>27728.69</v>
      </c>
      <c r="P111" t="n">
        <v>182.41</v>
      </c>
      <c r="Q111" t="n">
        <v>2940.73</v>
      </c>
      <c r="R111" t="n">
        <v>160.2</v>
      </c>
      <c r="S111" t="n">
        <v>30.45</v>
      </c>
      <c r="T111" t="n">
        <v>64438.7</v>
      </c>
      <c r="U111" t="n">
        <v>0.19</v>
      </c>
      <c r="V111" t="n">
        <v>0.68</v>
      </c>
      <c r="W111" t="n">
        <v>0.29</v>
      </c>
      <c r="X111" t="n">
        <v>3.95</v>
      </c>
      <c r="Y111" t="n">
        <v>1</v>
      </c>
      <c r="Z111" t="n">
        <v>10</v>
      </c>
    </row>
    <row r="112">
      <c r="A112" t="n">
        <v>1</v>
      </c>
      <c r="B112" t="n">
        <v>115</v>
      </c>
      <c r="C112" t="inlineStr">
        <is>
          <t xml:space="preserve">CONCLUIDO	</t>
        </is>
      </c>
      <c r="D112" t="n">
        <v>5.4774</v>
      </c>
      <c r="E112" t="n">
        <v>18.26</v>
      </c>
      <c r="F112" t="n">
        <v>11.47</v>
      </c>
      <c r="G112" t="n">
        <v>7.32</v>
      </c>
      <c r="H112" t="n">
        <v>0.1</v>
      </c>
      <c r="I112" t="n">
        <v>94</v>
      </c>
      <c r="J112" t="n">
        <v>223.35</v>
      </c>
      <c r="K112" t="n">
        <v>56.94</v>
      </c>
      <c r="L112" t="n">
        <v>1.25</v>
      </c>
      <c r="M112" t="n">
        <v>92</v>
      </c>
      <c r="N112" t="n">
        <v>50.15</v>
      </c>
      <c r="O112" t="n">
        <v>27780.03</v>
      </c>
      <c r="P112" t="n">
        <v>161.09</v>
      </c>
      <c r="Q112" t="n">
        <v>2940.65</v>
      </c>
      <c r="R112" t="n">
        <v>120.45</v>
      </c>
      <c r="S112" t="n">
        <v>30.45</v>
      </c>
      <c r="T112" t="n">
        <v>44761.7</v>
      </c>
      <c r="U112" t="n">
        <v>0.25</v>
      </c>
      <c r="V112" t="n">
        <v>0.76</v>
      </c>
      <c r="W112" t="n">
        <v>0.23</v>
      </c>
      <c r="X112" t="n">
        <v>2.75</v>
      </c>
      <c r="Y112" t="n">
        <v>1</v>
      </c>
      <c r="Z112" t="n">
        <v>10</v>
      </c>
    </row>
    <row r="113">
      <c r="A113" t="n">
        <v>2</v>
      </c>
      <c r="B113" t="n">
        <v>115</v>
      </c>
      <c r="C113" t="inlineStr">
        <is>
          <t xml:space="preserve">CONCLUIDO	</t>
        </is>
      </c>
      <c r="D113" t="n">
        <v>6.0167</v>
      </c>
      <c r="E113" t="n">
        <v>16.62</v>
      </c>
      <c r="F113" t="n">
        <v>10.8</v>
      </c>
      <c r="G113" t="n">
        <v>9</v>
      </c>
      <c r="H113" t="n">
        <v>0.12</v>
      </c>
      <c r="I113" t="n">
        <v>72</v>
      </c>
      <c r="J113" t="n">
        <v>223.76</v>
      </c>
      <c r="K113" t="n">
        <v>56.94</v>
      </c>
      <c r="L113" t="n">
        <v>1.5</v>
      </c>
      <c r="M113" t="n">
        <v>70</v>
      </c>
      <c r="N113" t="n">
        <v>50.32</v>
      </c>
      <c r="O113" t="n">
        <v>27831.42</v>
      </c>
      <c r="P113" t="n">
        <v>147.92</v>
      </c>
      <c r="Q113" t="n">
        <v>2940.43</v>
      </c>
      <c r="R113" t="n">
        <v>98.48</v>
      </c>
      <c r="S113" t="n">
        <v>30.45</v>
      </c>
      <c r="T113" t="n">
        <v>33886.51</v>
      </c>
      <c r="U113" t="n">
        <v>0.31</v>
      </c>
      <c r="V113" t="n">
        <v>0.8</v>
      </c>
      <c r="W113" t="n">
        <v>0.2</v>
      </c>
      <c r="X113" t="n">
        <v>2.08</v>
      </c>
      <c r="Y113" t="n">
        <v>1</v>
      </c>
      <c r="Z113" t="n">
        <v>10</v>
      </c>
    </row>
    <row r="114">
      <c r="A114" t="n">
        <v>3</v>
      </c>
      <c r="B114" t="n">
        <v>115</v>
      </c>
      <c r="C114" t="inlineStr">
        <is>
          <t xml:space="preserve">CONCLUIDO	</t>
        </is>
      </c>
      <c r="D114" t="n">
        <v>6.4191</v>
      </c>
      <c r="E114" t="n">
        <v>15.58</v>
      </c>
      <c r="F114" t="n">
        <v>10.37</v>
      </c>
      <c r="G114" t="n">
        <v>10.73</v>
      </c>
      <c r="H114" t="n">
        <v>0.14</v>
      </c>
      <c r="I114" t="n">
        <v>58</v>
      </c>
      <c r="J114" t="n">
        <v>224.18</v>
      </c>
      <c r="K114" t="n">
        <v>56.94</v>
      </c>
      <c r="L114" t="n">
        <v>1.75</v>
      </c>
      <c r="M114" t="n">
        <v>56</v>
      </c>
      <c r="N114" t="n">
        <v>50.49</v>
      </c>
      <c r="O114" t="n">
        <v>27882.87</v>
      </c>
      <c r="P114" t="n">
        <v>138.28</v>
      </c>
      <c r="Q114" t="n">
        <v>2939.99</v>
      </c>
      <c r="R114" t="n">
        <v>84.45</v>
      </c>
      <c r="S114" t="n">
        <v>30.45</v>
      </c>
      <c r="T114" t="n">
        <v>26939.67</v>
      </c>
      <c r="U114" t="n">
        <v>0.36</v>
      </c>
      <c r="V114" t="n">
        <v>0.83</v>
      </c>
      <c r="W114" t="n">
        <v>0.17</v>
      </c>
      <c r="X114" t="n">
        <v>1.65</v>
      </c>
      <c r="Y114" t="n">
        <v>1</v>
      </c>
      <c r="Z114" t="n">
        <v>10</v>
      </c>
    </row>
    <row r="115">
      <c r="A115" t="n">
        <v>4</v>
      </c>
      <c r="B115" t="n">
        <v>115</v>
      </c>
      <c r="C115" t="inlineStr">
        <is>
          <t xml:space="preserve">CONCLUIDO	</t>
        </is>
      </c>
      <c r="D115" t="n">
        <v>6.7435</v>
      </c>
      <c r="E115" t="n">
        <v>14.83</v>
      </c>
      <c r="F115" t="n">
        <v>10.06</v>
      </c>
      <c r="G115" t="n">
        <v>12.58</v>
      </c>
      <c r="H115" t="n">
        <v>0.16</v>
      </c>
      <c r="I115" t="n">
        <v>48</v>
      </c>
      <c r="J115" t="n">
        <v>224.6</v>
      </c>
      <c r="K115" t="n">
        <v>56.94</v>
      </c>
      <c r="L115" t="n">
        <v>2</v>
      </c>
      <c r="M115" t="n">
        <v>46</v>
      </c>
      <c r="N115" t="n">
        <v>50.65</v>
      </c>
      <c r="O115" t="n">
        <v>27934.37</v>
      </c>
      <c r="P115" t="n">
        <v>129.85</v>
      </c>
      <c r="Q115" t="n">
        <v>2940.42</v>
      </c>
      <c r="R115" t="n">
        <v>74.31</v>
      </c>
      <c r="S115" t="n">
        <v>30.45</v>
      </c>
      <c r="T115" t="n">
        <v>21918.36</v>
      </c>
      <c r="U115" t="n">
        <v>0.41</v>
      </c>
      <c r="V115" t="n">
        <v>0.86</v>
      </c>
      <c r="W115" t="n">
        <v>0.16</v>
      </c>
      <c r="X115" t="n">
        <v>1.34</v>
      </c>
      <c r="Y115" t="n">
        <v>1</v>
      </c>
      <c r="Z115" t="n">
        <v>10</v>
      </c>
    </row>
    <row r="116">
      <c r="A116" t="n">
        <v>5</v>
      </c>
      <c r="B116" t="n">
        <v>115</v>
      </c>
      <c r="C116" t="inlineStr">
        <is>
          <t xml:space="preserve">CONCLUIDO	</t>
        </is>
      </c>
      <c r="D116" t="n">
        <v>6.9849</v>
      </c>
      <c r="E116" t="n">
        <v>14.32</v>
      </c>
      <c r="F116" t="n">
        <v>9.859999999999999</v>
      </c>
      <c r="G116" t="n">
        <v>14.42</v>
      </c>
      <c r="H116" t="n">
        <v>0.18</v>
      </c>
      <c r="I116" t="n">
        <v>41</v>
      </c>
      <c r="J116" t="n">
        <v>225.01</v>
      </c>
      <c r="K116" t="n">
        <v>56.94</v>
      </c>
      <c r="L116" t="n">
        <v>2.25</v>
      </c>
      <c r="M116" t="n">
        <v>39</v>
      </c>
      <c r="N116" t="n">
        <v>50.82</v>
      </c>
      <c r="O116" t="n">
        <v>27985.94</v>
      </c>
      <c r="P116" t="n">
        <v>123.47</v>
      </c>
      <c r="Q116" t="n">
        <v>2940.22</v>
      </c>
      <c r="R116" t="n">
        <v>67.65000000000001</v>
      </c>
      <c r="S116" t="n">
        <v>30.45</v>
      </c>
      <c r="T116" t="n">
        <v>18625.8</v>
      </c>
      <c r="U116" t="n">
        <v>0.45</v>
      </c>
      <c r="V116" t="n">
        <v>0.88</v>
      </c>
      <c r="W116" t="n">
        <v>0.14</v>
      </c>
      <c r="X116" t="n">
        <v>1.14</v>
      </c>
      <c r="Y116" t="n">
        <v>1</v>
      </c>
      <c r="Z116" t="n">
        <v>10</v>
      </c>
    </row>
    <row r="117">
      <c r="A117" t="n">
        <v>6</v>
      </c>
      <c r="B117" t="n">
        <v>115</v>
      </c>
      <c r="C117" t="inlineStr">
        <is>
          <t xml:space="preserve">CONCLUIDO	</t>
        </is>
      </c>
      <c r="D117" t="n">
        <v>7.211</v>
      </c>
      <c r="E117" t="n">
        <v>13.87</v>
      </c>
      <c r="F117" t="n">
        <v>9.67</v>
      </c>
      <c r="G117" t="n">
        <v>16.58</v>
      </c>
      <c r="H117" t="n">
        <v>0.2</v>
      </c>
      <c r="I117" t="n">
        <v>35</v>
      </c>
      <c r="J117" t="n">
        <v>225.43</v>
      </c>
      <c r="K117" t="n">
        <v>56.94</v>
      </c>
      <c r="L117" t="n">
        <v>2.5</v>
      </c>
      <c r="M117" t="n">
        <v>33</v>
      </c>
      <c r="N117" t="n">
        <v>50.99</v>
      </c>
      <c r="O117" t="n">
        <v>28037.57</v>
      </c>
      <c r="P117" t="n">
        <v>116.62</v>
      </c>
      <c r="Q117" t="n">
        <v>2940.2</v>
      </c>
      <c r="R117" t="n">
        <v>61.51</v>
      </c>
      <c r="S117" t="n">
        <v>30.45</v>
      </c>
      <c r="T117" t="n">
        <v>15585.06</v>
      </c>
      <c r="U117" t="n">
        <v>0.5</v>
      </c>
      <c r="V117" t="n">
        <v>0.9</v>
      </c>
      <c r="W117" t="n">
        <v>0.14</v>
      </c>
      <c r="X117" t="n">
        <v>0.95</v>
      </c>
      <c r="Y117" t="n">
        <v>1</v>
      </c>
      <c r="Z117" t="n">
        <v>10</v>
      </c>
    </row>
    <row r="118">
      <c r="A118" t="n">
        <v>7</v>
      </c>
      <c r="B118" t="n">
        <v>115</v>
      </c>
      <c r="C118" t="inlineStr">
        <is>
          <t xml:space="preserve">CONCLUIDO	</t>
        </is>
      </c>
      <c r="D118" t="n">
        <v>7.4222</v>
      </c>
      <c r="E118" t="n">
        <v>13.47</v>
      </c>
      <c r="F118" t="n">
        <v>9.5</v>
      </c>
      <c r="G118" t="n">
        <v>18.99</v>
      </c>
      <c r="H118" t="n">
        <v>0.22</v>
      </c>
      <c r="I118" t="n">
        <v>30</v>
      </c>
      <c r="J118" t="n">
        <v>225.85</v>
      </c>
      <c r="K118" t="n">
        <v>56.94</v>
      </c>
      <c r="L118" t="n">
        <v>2.75</v>
      </c>
      <c r="M118" t="n">
        <v>25</v>
      </c>
      <c r="N118" t="n">
        <v>51.16</v>
      </c>
      <c r="O118" t="n">
        <v>28089.25</v>
      </c>
      <c r="P118" t="n">
        <v>109.57</v>
      </c>
      <c r="Q118" t="n">
        <v>2940.11</v>
      </c>
      <c r="R118" t="n">
        <v>55.49</v>
      </c>
      <c r="S118" t="n">
        <v>30.45</v>
      </c>
      <c r="T118" t="n">
        <v>12600.27</v>
      </c>
      <c r="U118" t="n">
        <v>0.55</v>
      </c>
      <c r="V118" t="n">
        <v>0.91</v>
      </c>
      <c r="W118" t="n">
        <v>0.14</v>
      </c>
      <c r="X118" t="n">
        <v>0.78</v>
      </c>
      <c r="Y118" t="n">
        <v>1</v>
      </c>
      <c r="Z118" t="n">
        <v>10</v>
      </c>
    </row>
    <row r="119">
      <c r="A119" t="n">
        <v>8</v>
      </c>
      <c r="B119" t="n">
        <v>115</v>
      </c>
      <c r="C119" t="inlineStr">
        <is>
          <t xml:space="preserve">CONCLUIDO	</t>
        </is>
      </c>
      <c r="D119" t="n">
        <v>7.5146</v>
      </c>
      <c r="E119" t="n">
        <v>13.31</v>
      </c>
      <c r="F119" t="n">
        <v>9.460000000000001</v>
      </c>
      <c r="G119" t="n">
        <v>21.03</v>
      </c>
      <c r="H119" t="n">
        <v>0.24</v>
      </c>
      <c r="I119" t="n">
        <v>27</v>
      </c>
      <c r="J119" t="n">
        <v>226.27</v>
      </c>
      <c r="K119" t="n">
        <v>56.94</v>
      </c>
      <c r="L119" t="n">
        <v>3</v>
      </c>
      <c r="M119" t="n">
        <v>8</v>
      </c>
      <c r="N119" t="n">
        <v>51.33</v>
      </c>
      <c r="O119" t="n">
        <v>28140.99</v>
      </c>
      <c r="P119" t="n">
        <v>105.81</v>
      </c>
      <c r="Q119" t="n">
        <v>2940.57</v>
      </c>
      <c r="R119" t="n">
        <v>53.68</v>
      </c>
      <c r="S119" t="n">
        <v>30.45</v>
      </c>
      <c r="T119" t="n">
        <v>11712.31</v>
      </c>
      <c r="U119" t="n">
        <v>0.57</v>
      </c>
      <c r="V119" t="n">
        <v>0.92</v>
      </c>
      <c r="W119" t="n">
        <v>0.15</v>
      </c>
      <c r="X119" t="n">
        <v>0.74</v>
      </c>
      <c r="Y119" t="n">
        <v>1</v>
      </c>
      <c r="Z119" t="n">
        <v>10</v>
      </c>
    </row>
    <row r="120">
      <c r="A120" t="n">
        <v>9</v>
      </c>
      <c r="B120" t="n">
        <v>115</v>
      </c>
      <c r="C120" t="inlineStr">
        <is>
          <t xml:space="preserve">CONCLUIDO	</t>
        </is>
      </c>
      <c r="D120" t="n">
        <v>7.5271</v>
      </c>
      <c r="E120" t="n">
        <v>13.29</v>
      </c>
      <c r="F120" t="n">
        <v>9.44</v>
      </c>
      <c r="G120" t="n">
        <v>20.98</v>
      </c>
      <c r="H120" t="n">
        <v>0.25</v>
      </c>
      <c r="I120" t="n">
        <v>27</v>
      </c>
      <c r="J120" t="n">
        <v>226.69</v>
      </c>
      <c r="K120" t="n">
        <v>56.94</v>
      </c>
      <c r="L120" t="n">
        <v>3.25</v>
      </c>
      <c r="M120" t="n">
        <v>0</v>
      </c>
      <c r="N120" t="n">
        <v>51.5</v>
      </c>
      <c r="O120" t="n">
        <v>28192.8</v>
      </c>
      <c r="P120" t="n">
        <v>105.84</v>
      </c>
      <c r="Q120" t="n">
        <v>2940.14</v>
      </c>
      <c r="R120" t="n">
        <v>52.21</v>
      </c>
      <c r="S120" t="n">
        <v>30.45</v>
      </c>
      <c r="T120" t="n">
        <v>10973.14</v>
      </c>
      <c r="U120" t="n">
        <v>0.58</v>
      </c>
      <c r="V120" t="n">
        <v>0.92</v>
      </c>
      <c r="W120" t="n">
        <v>0.17</v>
      </c>
      <c r="X120" t="n">
        <v>0.72</v>
      </c>
      <c r="Y120" t="n">
        <v>1</v>
      </c>
      <c r="Z120" t="n">
        <v>10</v>
      </c>
    </row>
    <row r="121">
      <c r="A121" t="n">
        <v>0</v>
      </c>
      <c r="B121" t="n">
        <v>35</v>
      </c>
      <c r="C121" t="inlineStr">
        <is>
          <t xml:space="preserve">CONCLUIDO	</t>
        </is>
      </c>
      <c r="D121" t="n">
        <v>6.8497</v>
      </c>
      <c r="E121" t="n">
        <v>14.6</v>
      </c>
      <c r="F121" t="n">
        <v>11.24</v>
      </c>
      <c r="G121" t="n">
        <v>7.94</v>
      </c>
      <c r="H121" t="n">
        <v>0.22</v>
      </c>
      <c r="I121" t="n">
        <v>85</v>
      </c>
      <c r="J121" t="n">
        <v>80.84</v>
      </c>
      <c r="K121" t="n">
        <v>35.1</v>
      </c>
      <c r="L121" t="n">
        <v>1</v>
      </c>
      <c r="M121" t="n">
        <v>0</v>
      </c>
      <c r="N121" t="n">
        <v>9.74</v>
      </c>
      <c r="O121" t="n">
        <v>10204.21</v>
      </c>
      <c r="P121" t="n">
        <v>68.81999999999999</v>
      </c>
      <c r="Q121" t="n">
        <v>2940.54</v>
      </c>
      <c r="R121" t="n">
        <v>109.29</v>
      </c>
      <c r="S121" t="n">
        <v>30.45</v>
      </c>
      <c r="T121" t="n">
        <v>39225.88</v>
      </c>
      <c r="U121" t="n">
        <v>0.28</v>
      </c>
      <c r="V121" t="n">
        <v>0.77</v>
      </c>
      <c r="W121" t="n">
        <v>0.33</v>
      </c>
      <c r="X121" t="n">
        <v>2.52</v>
      </c>
      <c r="Y121" t="n">
        <v>1</v>
      </c>
      <c r="Z121" t="n">
        <v>10</v>
      </c>
    </row>
    <row r="122">
      <c r="A122" t="n">
        <v>0</v>
      </c>
      <c r="B122" t="n">
        <v>50</v>
      </c>
      <c r="C122" t="inlineStr">
        <is>
          <t xml:space="preserve">CONCLUIDO	</t>
        </is>
      </c>
      <c r="D122" t="n">
        <v>7.2212</v>
      </c>
      <c r="E122" t="n">
        <v>13.85</v>
      </c>
      <c r="F122" t="n">
        <v>10.48</v>
      </c>
      <c r="G122" t="n">
        <v>10.48</v>
      </c>
      <c r="H122" t="n">
        <v>0.16</v>
      </c>
      <c r="I122" t="n">
        <v>60</v>
      </c>
      <c r="J122" t="n">
        <v>107.41</v>
      </c>
      <c r="K122" t="n">
        <v>41.65</v>
      </c>
      <c r="L122" t="n">
        <v>1</v>
      </c>
      <c r="M122" t="n">
        <v>3</v>
      </c>
      <c r="N122" t="n">
        <v>14.77</v>
      </c>
      <c r="O122" t="n">
        <v>13481.73</v>
      </c>
      <c r="P122" t="n">
        <v>75.44</v>
      </c>
      <c r="Q122" t="n">
        <v>2940.3</v>
      </c>
      <c r="R122" t="n">
        <v>85.51000000000001</v>
      </c>
      <c r="S122" t="n">
        <v>30.45</v>
      </c>
      <c r="T122" t="n">
        <v>27460.95</v>
      </c>
      <c r="U122" t="n">
        <v>0.36</v>
      </c>
      <c r="V122" t="n">
        <v>0.83</v>
      </c>
      <c r="W122" t="n">
        <v>0.25</v>
      </c>
      <c r="X122" t="n">
        <v>1.76</v>
      </c>
      <c r="Y122" t="n">
        <v>1</v>
      </c>
      <c r="Z122" t="n">
        <v>10</v>
      </c>
    </row>
    <row r="123">
      <c r="A123" t="n">
        <v>1</v>
      </c>
      <c r="B123" t="n">
        <v>50</v>
      </c>
      <c r="C123" t="inlineStr">
        <is>
          <t xml:space="preserve">CONCLUIDO	</t>
        </is>
      </c>
      <c r="D123" t="n">
        <v>7.2157</v>
      </c>
      <c r="E123" t="n">
        <v>13.86</v>
      </c>
      <c r="F123" t="n">
        <v>10.49</v>
      </c>
      <c r="G123" t="n">
        <v>10.49</v>
      </c>
      <c r="H123" t="n">
        <v>0.2</v>
      </c>
      <c r="I123" t="n">
        <v>60</v>
      </c>
      <c r="J123" t="n">
        <v>107.73</v>
      </c>
      <c r="K123" t="n">
        <v>41.65</v>
      </c>
      <c r="L123" t="n">
        <v>1.25</v>
      </c>
      <c r="M123" t="n">
        <v>0</v>
      </c>
      <c r="N123" t="n">
        <v>14.83</v>
      </c>
      <c r="O123" t="n">
        <v>13520.81</v>
      </c>
      <c r="P123" t="n">
        <v>75.75</v>
      </c>
      <c r="Q123" t="n">
        <v>2940.5</v>
      </c>
      <c r="R123" t="n">
        <v>85.63</v>
      </c>
      <c r="S123" t="n">
        <v>30.45</v>
      </c>
      <c r="T123" t="n">
        <v>27520.77</v>
      </c>
      <c r="U123" t="n">
        <v>0.36</v>
      </c>
      <c r="V123" t="n">
        <v>0.83</v>
      </c>
      <c r="W123" t="n">
        <v>0.25</v>
      </c>
      <c r="X123" t="n">
        <v>1.77</v>
      </c>
      <c r="Y123" t="n">
        <v>1</v>
      </c>
      <c r="Z123" t="n">
        <v>10</v>
      </c>
    </row>
    <row r="124">
      <c r="A124" t="n">
        <v>0</v>
      </c>
      <c r="B124" t="n">
        <v>25</v>
      </c>
      <c r="C124" t="inlineStr">
        <is>
          <t xml:space="preserve">CONCLUIDO	</t>
        </is>
      </c>
      <c r="D124" t="n">
        <v>6.3623</v>
      </c>
      <c r="E124" t="n">
        <v>15.72</v>
      </c>
      <c r="F124" t="n">
        <v>12.27</v>
      </c>
      <c r="G124" t="n">
        <v>6.19</v>
      </c>
      <c r="H124" t="n">
        <v>0.28</v>
      </c>
      <c r="I124" t="n">
        <v>119</v>
      </c>
      <c r="J124" t="n">
        <v>61.76</v>
      </c>
      <c r="K124" t="n">
        <v>28.92</v>
      </c>
      <c r="L124" t="n">
        <v>1</v>
      </c>
      <c r="M124" t="n">
        <v>0</v>
      </c>
      <c r="N124" t="n">
        <v>6.84</v>
      </c>
      <c r="O124" t="n">
        <v>7851.41</v>
      </c>
      <c r="P124" t="n">
        <v>64.15000000000001</v>
      </c>
      <c r="Q124" t="n">
        <v>2940.97</v>
      </c>
      <c r="R124" t="n">
        <v>141.08</v>
      </c>
      <c r="S124" t="n">
        <v>30.45</v>
      </c>
      <c r="T124" t="n">
        <v>54951.22</v>
      </c>
      <c r="U124" t="n">
        <v>0.22</v>
      </c>
      <c r="V124" t="n">
        <v>0.71</v>
      </c>
      <c r="W124" t="n">
        <v>0.43</v>
      </c>
      <c r="X124" t="n">
        <v>3.55</v>
      </c>
      <c r="Y124" t="n">
        <v>1</v>
      </c>
      <c r="Z124" t="n">
        <v>10</v>
      </c>
    </row>
    <row r="125">
      <c r="A125" t="n">
        <v>0</v>
      </c>
      <c r="B125" t="n">
        <v>85</v>
      </c>
      <c r="C125" t="inlineStr">
        <is>
          <t xml:space="preserve">CONCLUIDO	</t>
        </is>
      </c>
      <c r="D125" t="n">
        <v>5.8067</v>
      </c>
      <c r="E125" t="n">
        <v>17.22</v>
      </c>
      <c r="F125" t="n">
        <v>11.56</v>
      </c>
      <c r="G125" t="n">
        <v>7.15</v>
      </c>
      <c r="H125" t="n">
        <v>0.11</v>
      </c>
      <c r="I125" t="n">
        <v>97</v>
      </c>
      <c r="J125" t="n">
        <v>167.88</v>
      </c>
      <c r="K125" t="n">
        <v>51.39</v>
      </c>
      <c r="L125" t="n">
        <v>1</v>
      </c>
      <c r="M125" t="n">
        <v>95</v>
      </c>
      <c r="N125" t="n">
        <v>30.49</v>
      </c>
      <c r="O125" t="n">
        <v>20939.59</v>
      </c>
      <c r="P125" t="n">
        <v>132.3</v>
      </c>
      <c r="Q125" t="n">
        <v>2941.1</v>
      </c>
      <c r="R125" t="n">
        <v>123.53</v>
      </c>
      <c r="S125" t="n">
        <v>30.45</v>
      </c>
      <c r="T125" t="n">
        <v>46284.04</v>
      </c>
      <c r="U125" t="n">
        <v>0.25</v>
      </c>
      <c r="V125" t="n">
        <v>0.75</v>
      </c>
      <c r="W125" t="n">
        <v>0.23</v>
      </c>
      <c r="X125" t="n">
        <v>2.84</v>
      </c>
      <c r="Y125" t="n">
        <v>1</v>
      </c>
      <c r="Z125" t="n">
        <v>10</v>
      </c>
    </row>
    <row r="126">
      <c r="A126" t="n">
        <v>1</v>
      </c>
      <c r="B126" t="n">
        <v>85</v>
      </c>
      <c r="C126" t="inlineStr">
        <is>
          <t xml:space="preserve">CONCLUIDO	</t>
        </is>
      </c>
      <c r="D126" t="n">
        <v>6.4844</v>
      </c>
      <c r="E126" t="n">
        <v>15.42</v>
      </c>
      <c r="F126" t="n">
        <v>10.71</v>
      </c>
      <c r="G126" t="n">
        <v>9.31</v>
      </c>
      <c r="H126" t="n">
        <v>0.13</v>
      </c>
      <c r="I126" t="n">
        <v>69</v>
      </c>
      <c r="J126" t="n">
        <v>168.25</v>
      </c>
      <c r="K126" t="n">
        <v>51.39</v>
      </c>
      <c r="L126" t="n">
        <v>1.25</v>
      </c>
      <c r="M126" t="n">
        <v>67</v>
      </c>
      <c r="N126" t="n">
        <v>30.6</v>
      </c>
      <c r="O126" t="n">
        <v>20984.25</v>
      </c>
      <c r="P126" t="n">
        <v>117.15</v>
      </c>
      <c r="Q126" t="n">
        <v>2940.81</v>
      </c>
      <c r="R126" t="n">
        <v>95.55</v>
      </c>
      <c r="S126" t="n">
        <v>30.45</v>
      </c>
      <c r="T126" t="n">
        <v>32434.2</v>
      </c>
      <c r="U126" t="n">
        <v>0.32</v>
      </c>
      <c r="V126" t="n">
        <v>0.8100000000000001</v>
      </c>
      <c r="W126" t="n">
        <v>0.19</v>
      </c>
      <c r="X126" t="n">
        <v>1.99</v>
      </c>
      <c r="Y126" t="n">
        <v>1</v>
      </c>
      <c r="Z126" t="n">
        <v>10</v>
      </c>
    </row>
    <row r="127">
      <c r="A127" t="n">
        <v>2</v>
      </c>
      <c r="B127" t="n">
        <v>85</v>
      </c>
      <c r="C127" t="inlineStr">
        <is>
          <t xml:space="preserve">CONCLUIDO	</t>
        </is>
      </c>
      <c r="D127" t="n">
        <v>6.9759</v>
      </c>
      <c r="E127" t="n">
        <v>14.34</v>
      </c>
      <c r="F127" t="n">
        <v>10.2</v>
      </c>
      <c r="G127" t="n">
        <v>11.77</v>
      </c>
      <c r="H127" t="n">
        <v>0.16</v>
      </c>
      <c r="I127" t="n">
        <v>52</v>
      </c>
      <c r="J127" t="n">
        <v>168.61</v>
      </c>
      <c r="K127" t="n">
        <v>51.39</v>
      </c>
      <c r="L127" t="n">
        <v>1.5</v>
      </c>
      <c r="M127" t="n">
        <v>50</v>
      </c>
      <c r="N127" t="n">
        <v>30.71</v>
      </c>
      <c r="O127" t="n">
        <v>21028.94</v>
      </c>
      <c r="P127" t="n">
        <v>105.92</v>
      </c>
      <c r="Q127" t="n">
        <v>2940.06</v>
      </c>
      <c r="R127" t="n">
        <v>78.92</v>
      </c>
      <c r="S127" t="n">
        <v>30.45</v>
      </c>
      <c r="T127" t="n">
        <v>24202.92</v>
      </c>
      <c r="U127" t="n">
        <v>0.39</v>
      </c>
      <c r="V127" t="n">
        <v>0.85</v>
      </c>
      <c r="W127" t="n">
        <v>0.16</v>
      </c>
      <c r="X127" t="n">
        <v>1.48</v>
      </c>
      <c r="Y127" t="n">
        <v>1</v>
      </c>
      <c r="Z127" t="n">
        <v>10</v>
      </c>
    </row>
    <row r="128">
      <c r="A128" t="n">
        <v>3</v>
      </c>
      <c r="B128" t="n">
        <v>85</v>
      </c>
      <c r="C128" t="inlineStr">
        <is>
          <t xml:space="preserve">CONCLUIDO	</t>
        </is>
      </c>
      <c r="D128" t="n">
        <v>7.3365</v>
      </c>
      <c r="E128" t="n">
        <v>13.63</v>
      </c>
      <c r="F128" t="n">
        <v>9.869999999999999</v>
      </c>
      <c r="G128" t="n">
        <v>14.44</v>
      </c>
      <c r="H128" t="n">
        <v>0.18</v>
      </c>
      <c r="I128" t="n">
        <v>41</v>
      </c>
      <c r="J128" t="n">
        <v>168.97</v>
      </c>
      <c r="K128" t="n">
        <v>51.39</v>
      </c>
      <c r="L128" t="n">
        <v>1.75</v>
      </c>
      <c r="M128" t="n">
        <v>36</v>
      </c>
      <c r="N128" t="n">
        <v>30.83</v>
      </c>
      <c r="O128" t="n">
        <v>21073.68</v>
      </c>
      <c r="P128" t="n">
        <v>96.01000000000001</v>
      </c>
      <c r="Q128" t="n">
        <v>2940.43</v>
      </c>
      <c r="R128" t="n">
        <v>67.86</v>
      </c>
      <c r="S128" t="n">
        <v>30.45</v>
      </c>
      <c r="T128" t="n">
        <v>18732.46</v>
      </c>
      <c r="U128" t="n">
        <v>0.45</v>
      </c>
      <c r="V128" t="n">
        <v>0.88</v>
      </c>
      <c r="W128" t="n">
        <v>0.15</v>
      </c>
      <c r="X128" t="n">
        <v>1.15</v>
      </c>
      <c r="Y128" t="n">
        <v>1</v>
      </c>
      <c r="Z128" t="n">
        <v>10</v>
      </c>
    </row>
    <row r="129">
      <c r="A129" t="n">
        <v>4</v>
      </c>
      <c r="B129" t="n">
        <v>85</v>
      </c>
      <c r="C129" t="inlineStr">
        <is>
          <t xml:space="preserve">CONCLUIDO	</t>
        </is>
      </c>
      <c r="D129" t="n">
        <v>7.4869</v>
      </c>
      <c r="E129" t="n">
        <v>13.36</v>
      </c>
      <c r="F129" t="n">
        <v>9.76</v>
      </c>
      <c r="G129" t="n">
        <v>16.27</v>
      </c>
      <c r="H129" t="n">
        <v>0.21</v>
      </c>
      <c r="I129" t="n">
        <v>36</v>
      </c>
      <c r="J129" t="n">
        <v>169.33</v>
      </c>
      <c r="K129" t="n">
        <v>51.39</v>
      </c>
      <c r="L129" t="n">
        <v>2</v>
      </c>
      <c r="M129" t="n">
        <v>4</v>
      </c>
      <c r="N129" t="n">
        <v>30.94</v>
      </c>
      <c r="O129" t="n">
        <v>21118.46</v>
      </c>
      <c r="P129" t="n">
        <v>91.63</v>
      </c>
      <c r="Q129" t="n">
        <v>2940.34</v>
      </c>
      <c r="R129" t="n">
        <v>63.46</v>
      </c>
      <c r="S129" t="n">
        <v>30.45</v>
      </c>
      <c r="T129" t="n">
        <v>16553.84</v>
      </c>
      <c r="U129" t="n">
        <v>0.48</v>
      </c>
      <c r="V129" t="n">
        <v>0.89</v>
      </c>
      <c r="W129" t="n">
        <v>0.17</v>
      </c>
      <c r="X129" t="n">
        <v>1.04</v>
      </c>
      <c r="Y129" t="n">
        <v>1</v>
      </c>
      <c r="Z129" t="n">
        <v>10</v>
      </c>
    </row>
    <row r="130">
      <c r="A130" t="n">
        <v>5</v>
      </c>
      <c r="B130" t="n">
        <v>85</v>
      </c>
      <c r="C130" t="inlineStr">
        <is>
          <t xml:space="preserve">CONCLUIDO	</t>
        </is>
      </c>
      <c r="D130" t="n">
        <v>7.4808</v>
      </c>
      <c r="E130" t="n">
        <v>13.37</v>
      </c>
      <c r="F130" t="n">
        <v>9.779999999999999</v>
      </c>
      <c r="G130" t="n">
        <v>16.29</v>
      </c>
      <c r="H130" t="n">
        <v>0.24</v>
      </c>
      <c r="I130" t="n">
        <v>36</v>
      </c>
      <c r="J130" t="n">
        <v>169.7</v>
      </c>
      <c r="K130" t="n">
        <v>51.39</v>
      </c>
      <c r="L130" t="n">
        <v>2.25</v>
      </c>
      <c r="M130" t="n">
        <v>0</v>
      </c>
      <c r="N130" t="n">
        <v>31.05</v>
      </c>
      <c r="O130" t="n">
        <v>21163.27</v>
      </c>
      <c r="P130" t="n">
        <v>91.87</v>
      </c>
      <c r="Q130" t="n">
        <v>2940.47</v>
      </c>
      <c r="R130" t="n">
        <v>63.5</v>
      </c>
      <c r="S130" t="n">
        <v>30.45</v>
      </c>
      <c r="T130" t="n">
        <v>16576.67</v>
      </c>
      <c r="U130" t="n">
        <v>0.48</v>
      </c>
      <c r="V130" t="n">
        <v>0.89</v>
      </c>
      <c r="W130" t="n">
        <v>0.18</v>
      </c>
      <c r="X130" t="n">
        <v>1.05</v>
      </c>
      <c r="Y130" t="n">
        <v>1</v>
      </c>
      <c r="Z130" t="n">
        <v>10</v>
      </c>
    </row>
    <row r="131">
      <c r="A131" t="n">
        <v>0</v>
      </c>
      <c r="B131" t="n">
        <v>20</v>
      </c>
      <c r="C131" t="inlineStr">
        <is>
          <t xml:space="preserve">CONCLUIDO	</t>
        </is>
      </c>
      <c r="D131" t="n">
        <v>5.9943</v>
      </c>
      <c r="E131" t="n">
        <v>16.68</v>
      </c>
      <c r="F131" t="n">
        <v>13.13</v>
      </c>
      <c r="G131" t="n">
        <v>5.32</v>
      </c>
      <c r="H131" t="n">
        <v>0.34</v>
      </c>
      <c r="I131" t="n">
        <v>148</v>
      </c>
      <c r="J131" t="n">
        <v>51.33</v>
      </c>
      <c r="K131" t="n">
        <v>24.83</v>
      </c>
      <c r="L131" t="n">
        <v>1</v>
      </c>
      <c r="M131" t="n">
        <v>0</v>
      </c>
      <c r="N131" t="n">
        <v>5.51</v>
      </c>
      <c r="O131" t="n">
        <v>6564.78</v>
      </c>
      <c r="P131" t="n">
        <v>61.1</v>
      </c>
      <c r="Q131" t="n">
        <v>2941.43</v>
      </c>
      <c r="R131" t="n">
        <v>167.79</v>
      </c>
      <c r="S131" t="n">
        <v>30.45</v>
      </c>
      <c r="T131" t="n">
        <v>68159.88</v>
      </c>
      <c r="U131" t="n">
        <v>0.18</v>
      </c>
      <c r="V131" t="n">
        <v>0.66</v>
      </c>
      <c r="W131" t="n">
        <v>0.51</v>
      </c>
      <c r="X131" t="n">
        <v>4.4</v>
      </c>
      <c r="Y131" t="n">
        <v>1</v>
      </c>
      <c r="Z131" t="n">
        <v>10</v>
      </c>
    </row>
    <row r="132">
      <c r="A132" t="n">
        <v>0</v>
      </c>
      <c r="B132" t="n">
        <v>120</v>
      </c>
      <c r="C132" t="inlineStr">
        <is>
          <t xml:space="preserve">CONCLUIDO	</t>
        </is>
      </c>
      <c r="D132" t="n">
        <v>4.547</v>
      </c>
      <c r="E132" t="n">
        <v>21.99</v>
      </c>
      <c r="F132" t="n">
        <v>12.91</v>
      </c>
      <c r="G132" t="n">
        <v>5.53</v>
      </c>
      <c r="H132" t="n">
        <v>0.08</v>
      </c>
      <c r="I132" t="n">
        <v>140</v>
      </c>
      <c r="J132" t="n">
        <v>232.68</v>
      </c>
      <c r="K132" t="n">
        <v>57.72</v>
      </c>
      <c r="L132" t="n">
        <v>1</v>
      </c>
      <c r="M132" t="n">
        <v>138</v>
      </c>
      <c r="N132" t="n">
        <v>53.95</v>
      </c>
      <c r="O132" t="n">
        <v>28931.02</v>
      </c>
      <c r="P132" t="n">
        <v>191.76</v>
      </c>
      <c r="Q132" t="n">
        <v>2942.02</v>
      </c>
      <c r="R132" t="n">
        <v>167.71</v>
      </c>
      <c r="S132" t="n">
        <v>30.45</v>
      </c>
      <c r="T132" t="n">
        <v>68157.69</v>
      </c>
      <c r="U132" t="n">
        <v>0.18</v>
      </c>
      <c r="V132" t="n">
        <v>0.67</v>
      </c>
      <c r="W132" t="n">
        <v>0.3</v>
      </c>
      <c r="X132" t="n">
        <v>4.18</v>
      </c>
      <c r="Y132" t="n">
        <v>1</v>
      </c>
      <c r="Z132" t="n">
        <v>10</v>
      </c>
    </row>
    <row r="133">
      <c r="A133" t="n">
        <v>1</v>
      </c>
      <c r="B133" t="n">
        <v>120</v>
      </c>
      <c r="C133" t="inlineStr">
        <is>
          <t xml:space="preserve">CONCLUIDO	</t>
        </is>
      </c>
      <c r="D133" t="n">
        <v>5.3068</v>
      </c>
      <c r="E133" t="n">
        <v>18.84</v>
      </c>
      <c r="F133" t="n">
        <v>11.62</v>
      </c>
      <c r="G133" t="n">
        <v>7.05</v>
      </c>
      <c r="H133" t="n">
        <v>0.1</v>
      </c>
      <c r="I133" t="n">
        <v>99</v>
      </c>
      <c r="J133" t="n">
        <v>233.1</v>
      </c>
      <c r="K133" t="n">
        <v>57.72</v>
      </c>
      <c r="L133" t="n">
        <v>1.25</v>
      </c>
      <c r="M133" t="n">
        <v>97</v>
      </c>
      <c r="N133" t="n">
        <v>54.13</v>
      </c>
      <c r="O133" t="n">
        <v>28983.75</v>
      </c>
      <c r="P133" t="n">
        <v>168.9</v>
      </c>
      <c r="Q133" t="n">
        <v>2941.03</v>
      </c>
      <c r="R133" t="n">
        <v>125.43</v>
      </c>
      <c r="S133" t="n">
        <v>30.45</v>
      </c>
      <c r="T133" t="n">
        <v>47223.05</v>
      </c>
      <c r="U133" t="n">
        <v>0.24</v>
      </c>
      <c r="V133" t="n">
        <v>0.75</v>
      </c>
      <c r="W133" t="n">
        <v>0.24</v>
      </c>
      <c r="X133" t="n">
        <v>2.9</v>
      </c>
      <c r="Y133" t="n">
        <v>1</v>
      </c>
      <c r="Z133" t="n">
        <v>10</v>
      </c>
    </row>
    <row r="134">
      <c r="A134" t="n">
        <v>2</v>
      </c>
      <c r="B134" t="n">
        <v>120</v>
      </c>
      <c r="C134" t="inlineStr">
        <is>
          <t xml:space="preserve">CONCLUIDO	</t>
        </is>
      </c>
      <c r="D134" t="n">
        <v>5.847</v>
      </c>
      <c r="E134" t="n">
        <v>17.1</v>
      </c>
      <c r="F134" t="n">
        <v>10.93</v>
      </c>
      <c r="G134" t="n">
        <v>8.630000000000001</v>
      </c>
      <c r="H134" t="n">
        <v>0.11</v>
      </c>
      <c r="I134" t="n">
        <v>76</v>
      </c>
      <c r="J134" t="n">
        <v>233.53</v>
      </c>
      <c r="K134" t="n">
        <v>57.72</v>
      </c>
      <c r="L134" t="n">
        <v>1.5</v>
      </c>
      <c r="M134" t="n">
        <v>74</v>
      </c>
      <c r="N134" t="n">
        <v>54.31</v>
      </c>
      <c r="O134" t="n">
        <v>29036.54</v>
      </c>
      <c r="P134" t="n">
        <v>155.24</v>
      </c>
      <c r="Q134" t="n">
        <v>2941.04</v>
      </c>
      <c r="R134" t="n">
        <v>103.01</v>
      </c>
      <c r="S134" t="n">
        <v>30.45</v>
      </c>
      <c r="T134" t="n">
        <v>36128.02</v>
      </c>
      <c r="U134" t="n">
        <v>0.3</v>
      </c>
      <c r="V134" t="n">
        <v>0.79</v>
      </c>
      <c r="W134" t="n">
        <v>0.2</v>
      </c>
      <c r="X134" t="n">
        <v>2.21</v>
      </c>
      <c r="Y134" t="n">
        <v>1</v>
      </c>
      <c r="Z134" t="n">
        <v>10</v>
      </c>
    </row>
    <row r="135">
      <c r="A135" t="n">
        <v>3</v>
      </c>
      <c r="B135" t="n">
        <v>120</v>
      </c>
      <c r="C135" t="inlineStr">
        <is>
          <t xml:space="preserve">CONCLUIDO	</t>
        </is>
      </c>
      <c r="D135" t="n">
        <v>6.2671</v>
      </c>
      <c r="E135" t="n">
        <v>15.96</v>
      </c>
      <c r="F135" t="n">
        <v>10.47</v>
      </c>
      <c r="G135" t="n">
        <v>10.3</v>
      </c>
      <c r="H135" t="n">
        <v>0.13</v>
      </c>
      <c r="I135" t="n">
        <v>61</v>
      </c>
      <c r="J135" t="n">
        <v>233.96</v>
      </c>
      <c r="K135" t="n">
        <v>57.72</v>
      </c>
      <c r="L135" t="n">
        <v>1.75</v>
      </c>
      <c r="M135" t="n">
        <v>59</v>
      </c>
      <c r="N135" t="n">
        <v>54.49</v>
      </c>
      <c r="O135" t="n">
        <v>29089.39</v>
      </c>
      <c r="P135" t="n">
        <v>145.07</v>
      </c>
      <c r="Q135" t="n">
        <v>2940.99</v>
      </c>
      <c r="R135" t="n">
        <v>87.42</v>
      </c>
      <c r="S135" t="n">
        <v>30.45</v>
      </c>
      <c r="T135" t="n">
        <v>28412.32</v>
      </c>
      <c r="U135" t="n">
        <v>0.35</v>
      </c>
      <c r="V135" t="n">
        <v>0.83</v>
      </c>
      <c r="W135" t="n">
        <v>0.18</v>
      </c>
      <c r="X135" t="n">
        <v>1.75</v>
      </c>
      <c r="Y135" t="n">
        <v>1</v>
      </c>
      <c r="Z135" t="n">
        <v>10</v>
      </c>
    </row>
    <row r="136">
      <c r="A136" t="n">
        <v>4</v>
      </c>
      <c r="B136" t="n">
        <v>120</v>
      </c>
      <c r="C136" t="inlineStr">
        <is>
          <t xml:space="preserve">CONCLUIDO	</t>
        </is>
      </c>
      <c r="D136" t="n">
        <v>6.6242</v>
      </c>
      <c r="E136" t="n">
        <v>15.1</v>
      </c>
      <c r="F136" t="n">
        <v>10.11</v>
      </c>
      <c r="G136" t="n">
        <v>12.13</v>
      </c>
      <c r="H136" t="n">
        <v>0.15</v>
      </c>
      <c r="I136" t="n">
        <v>50</v>
      </c>
      <c r="J136" t="n">
        <v>234.39</v>
      </c>
      <c r="K136" t="n">
        <v>57.72</v>
      </c>
      <c r="L136" t="n">
        <v>2</v>
      </c>
      <c r="M136" t="n">
        <v>48</v>
      </c>
      <c r="N136" t="n">
        <v>54.67</v>
      </c>
      <c r="O136" t="n">
        <v>29142.31</v>
      </c>
      <c r="P136" t="n">
        <v>136.25</v>
      </c>
      <c r="Q136" t="n">
        <v>2940.21</v>
      </c>
      <c r="R136" t="n">
        <v>75.78</v>
      </c>
      <c r="S136" t="n">
        <v>30.45</v>
      </c>
      <c r="T136" t="n">
        <v>22646.6</v>
      </c>
      <c r="U136" t="n">
        <v>0.4</v>
      </c>
      <c r="V136" t="n">
        <v>0.86</v>
      </c>
      <c r="W136" t="n">
        <v>0.16</v>
      </c>
      <c r="X136" t="n">
        <v>1.39</v>
      </c>
      <c r="Y136" t="n">
        <v>1</v>
      </c>
      <c r="Z136" t="n">
        <v>10</v>
      </c>
    </row>
    <row r="137">
      <c r="A137" t="n">
        <v>5</v>
      </c>
      <c r="B137" t="n">
        <v>120</v>
      </c>
      <c r="C137" t="inlineStr">
        <is>
          <t xml:space="preserve">CONCLUIDO	</t>
        </is>
      </c>
      <c r="D137" t="n">
        <v>6.8515</v>
      </c>
      <c r="E137" t="n">
        <v>14.6</v>
      </c>
      <c r="F137" t="n">
        <v>9.93</v>
      </c>
      <c r="G137" t="n">
        <v>13.85</v>
      </c>
      <c r="H137" t="n">
        <v>0.17</v>
      </c>
      <c r="I137" t="n">
        <v>43</v>
      </c>
      <c r="J137" t="n">
        <v>234.82</v>
      </c>
      <c r="K137" t="n">
        <v>57.72</v>
      </c>
      <c r="L137" t="n">
        <v>2.25</v>
      </c>
      <c r="M137" t="n">
        <v>41</v>
      </c>
      <c r="N137" t="n">
        <v>54.85</v>
      </c>
      <c r="O137" t="n">
        <v>29195.29</v>
      </c>
      <c r="P137" t="n">
        <v>130.14</v>
      </c>
      <c r="Q137" t="n">
        <v>2940.25</v>
      </c>
      <c r="R137" t="n">
        <v>69.90000000000001</v>
      </c>
      <c r="S137" t="n">
        <v>30.45</v>
      </c>
      <c r="T137" t="n">
        <v>19742.15</v>
      </c>
      <c r="U137" t="n">
        <v>0.44</v>
      </c>
      <c r="V137" t="n">
        <v>0.87</v>
      </c>
      <c r="W137" t="n">
        <v>0.15</v>
      </c>
      <c r="X137" t="n">
        <v>1.21</v>
      </c>
      <c r="Y137" t="n">
        <v>1</v>
      </c>
      <c r="Z137" t="n">
        <v>10</v>
      </c>
    </row>
    <row r="138">
      <c r="A138" t="n">
        <v>6</v>
      </c>
      <c r="B138" t="n">
        <v>120</v>
      </c>
      <c r="C138" t="inlineStr">
        <is>
          <t xml:space="preserve">CONCLUIDO	</t>
        </is>
      </c>
      <c r="D138" t="n">
        <v>7.0756</v>
      </c>
      <c r="E138" t="n">
        <v>14.13</v>
      </c>
      <c r="F138" t="n">
        <v>9.74</v>
      </c>
      <c r="G138" t="n">
        <v>15.79</v>
      </c>
      <c r="H138" t="n">
        <v>0.19</v>
      </c>
      <c r="I138" t="n">
        <v>37</v>
      </c>
      <c r="J138" t="n">
        <v>235.25</v>
      </c>
      <c r="K138" t="n">
        <v>57.72</v>
      </c>
      <c r="L138" t="n">
        <v>2.5</v>
      </c>
      <c r="M138" t="n">
        <v>35</v>
      </c>
      <c r="N138" t="n">
        <v>55.03</v>
      </c>
      <c r="O138" t="n">
        <v>29248.33</v>
      </c>
      <c r="P138" t="n">
        <v>123.51</v>
      </c>
      <c r="Q138" t="n">
        <v>2940.18</v>
      </c>
      <c r="R138" t="n">
        <v>63.87</v>
      </c>
      <c r="S138" t="n">
        <v>30.45</v>
      </c>
      <c r="T138" t="n">
        <v>16756.9</v>
      </c>
      <c r="U138" t="n">
        <v>0.48</v>
      </c>
      <c r="V138" t="n">
        <v>0.89</v>
      </c>
      <c r="W138" t="n">
        <v>0.14</v>
      </c>
      <c r="X138" t="n">
        <v>1.02</v>
      </c>
      <c r="Y138" t="n">
        <v>1</v>
      </c>
      <c r="Z138" t="n">
        <v>10</v>
      </c>
    </row>
    <row r="139">
      <c r="A139" t="n">
        <v>7</v>
      </c>
      <c r="B139" t="n">
        <v>120</v>
      </c>
      <c r="C139" t="inlineStr">
        <is>
          <t xml:space="preserve">CONCLUIDO	</t>
        </is>
      </c>
      <c r="D139" t="n">
        <v>7.2752</v>
      </c>
      <c r="E139" t="n">
        <v>13.75</v>
      </c>
      <c r="F139" t="n">
        <v>9.58</v>
      </c>
      <c r="G139" t="n">
        <v>17.96</v>
      </c>
      <c r="H139" t="n">
        <v>0.21</v>
      </c>
      <c r="I139" t="n">
        <v>32</v>
      </c>
      <c r="J139" t="n">
        <v>235.68</v>
      </c>
      <c r="K139" t="n">
        <v>57.72</v>
      </c>
      <c r="L139" t="n">
        <v>2.75</v>
      </c>
      <c r="M139" t="n">
        <v>30</v>
      </c>
      <c r="N139" t="n">
        <v>55.21</v>
      </c>
      <c r="O139" t="n">
        <v>29301.44</v>
      </c>
      <c r="P139" t="n">
        <v>116.94</v>
      </c>
      <c r="Q139" t="n">
        <v>2940.26</v>
      </c>
      <c r="R139" t="n">
        <v>58.5</v>
      </c>
      <c r="S139" t="n">
        <v>30.45</v>
      </c>
      <c r="T139" t="n">
        <v>14092.62</v>
      </c>
      <c r="U139" t="n">
        <v>0.52</v>
      </c>
      <c r="V139" t="n">
        <v>0.9</v>
      </c>
      <c r="W139" t="n">
        <v>0.13</v>
      </c>
      <c r="X139" t="n">
        <v>0.86</v>
      </c>
      <c r="Y139" t="n">
        <v>1</v>
      </c>
      <c r="Z139" t="n">
        <v>10</v>
      </c>
    </row>
    <row r="140">
      <c r="A140" t="n">
        <v>8</v>
      </c>
      <c r="B140" t="n">
        <v>120</v>
      </c>
      <c r="C140" t="inlineStr">
        <is>
          <t xml:space="preserve">CONCLUIDO	</t>
        </is>
      </c>
      <c r="D140" t="n">
        <v>7.497</v>
      </c>
      <c r="E140" t="n">
        <v>13.34</v>
      </c>
      <c r="F140" t="n">
        <v>9.35</v>
      </c>
      <c r="G140" t="n">
        <v>20.04</v>
      </c>
      <c r="H140" t="n">
        <v>0.23</v>
      </c>
      <c r="I140" t="n">
        <v>28</v>
      </c>
      <c r="J140" t="n">
        <v>236.11</v>
      </c>
      <c r="K140" t="n">
        <v>57.72</v>
      </c>
      <c r="L140" t="n">
        <v>3</v>
      </c>
      <c r="M140" t="n">
        <v>18</v>
      </c>
      <c r="N140" t="n">
        <v>55.39</v>
      </c>
      <c r="O140" t="n">
        <v>29354.61</v>
      </c>
      <c r="P140" t="n">
        <v>109.22</v>
      </c>
      <c r="Q140" t="n">
        <v>2940.49</v>
      </c>
      <c r="R140" t="n">
        <v>50.46</v>
      </c>
      <c r="S140" t="n">
        <v>30.45</v>
      </c>
      <c r="T140" t="n">
        <v>10096</v>
      </c>
      <c r="U140" t="n">
        <v>0.6</v>
      </c>
      <c r="V140" t="n">
        <v>0.93</v>
      </c>
      <c r="W140" t="n">
        <v>0.13</v>
      </c>
      <c r="X140" t="n">
        <v>0.63</v>
      </c>
      <c r="Y140" t="n">
        <v>1</v>
      </c>
      <c r="Z140" t="n">
        <v>10</v>
      </c>
    </row>
    <row r="141">
      <c r="A141" t="n">
        <v>9</v>
      </c>
      <c r="B141" t="n">
        <v>120</v>
      </c>
      <c r="C141" t="inlineStr">
        <is>
          <t xml:space="preserve">CONCLUIDO	</t>
        </is>
      </c>
      <c r="D141" t="n">
        <v>7.5238</v>
      </c>
      <c r="E141" t="n">
        <v>13.29</v>
      </c>
      <c r="F141" t="n">
        <v>9.4</v>
      </c>
      <c r="G141" t="n">
        <v>21.69</v>
      </c>
      <c r="H141" t="n">
        <v>0.24</v>
      </c>
      <c r="I141" t="n">
        <v>26</v>
      </c>
      <c r="J141" t="n">
        <v>236.54</v>
      </c>
      <c r="K141" t="n">
        <v>57.72</v>
      </c>
      <c r="L141" t="n">
        <v>3.25</v>
      </c>
      <c r="M141" t="n">
        <v>6</v>
      </c>
      <c r="N141" t="n">
        <v>55.57</v>
      </c>
      <c r="O141" t="n">
        <v>29407.85</v>
      </c>
      <c r="P141" t="n">
        <v>107.94</v>
      </c>
      <c r="Q141" t="n">
        <v>2940.2</v>
      </c>
      <c r="R141" t="n">
        <v>52.17</v>
      </c>
      <c r="S141" t="n">
        <v>30.45</v>
      </c>
      <c r="T141" t="n">
        <v>10960.81</v>
      </c>
      <c r="U141" t="n">
        <v>0.58</v>
      </c>
      <c r="V141" t="n">
        <v>0.92</v>
      </c>
      <c r="W141" t="n">
        <v>0.13</v>
      </c>
      <c r="X141" t="n">
        <v>0.68</v>
      </c>
      <c r="Y141" t="n">
        <v>1</v>
      </c>
      <c r="Z141" t="n">
        <v>10</v>
      </c>
    </row>
    <row r="142">
      <c r="A142" t="n">
        <v>10</v>
      </c>
      <c r="B142" t="n">
        <v>120</v>
      </c>
      <c r="C142" t="inlineStr">
        <is>
          <t xml:space="preserve">CONCLUIDO	</t>
        </is>
      </c>
      <c r="D142" t="n">
        <v>7.4847</v>
      </c>
      <c r="E142" t="n">
        <v>13.36</v>
      </c>
      <c r="F142" t="n">
        <v>9.470000000000001</v>
      </c>
      <c r="G142" t="n">
        <v>21.85</v>
      </c>
      <c r="H142" t="n">
        <v>0.26</v>
      </c>
      <c r="I142" t="n">
        <v>26</v>
      </c>
      <c r="J142" t="n">
        <v>236.98</v>
      </c>
      <c r="K142" t="n">
        <v>57.72</v>
      </c>
      <c r="L142" t="n">
        <v>3.5</v>
      </c>
      <c r="M142" t="n">
        <v>0</v>
      </c>
      <c r="N142" t="n">
        <v>55.75</v>
      </c>
      <c r="O142" t="n">
        <v>29461.15</v>
      </c>
      <c r="P142" t="n">
        <v>108.76</v>
      </c>
      <c r="Q142" t="n">
        <v>2940.24</v>
      </c>
      <c r="R142" t="n">
        <v>54.25</v>
      </c>
      <c r="S142" t="n">
        <v>30.45</v>
      </c>
      <c r="T142" t="n">
        <v>12001.41</v>
      </c>
      <c r="U142" t="n">
        <v>0.5600000000000001</v>
      </c>
      <c r="V142" t="n">
        <v>0.91</v>
      </c>
      <c r="W142" t="n">
        <v>0.14</v>
      </c>
      <c r="X142" t="n">
        <v>0.75</v>
      </c>
      <c r="Y142" t="n">
        <v>1</v>
      </c>
      <c r="Z142" t="n">
        <v>10</v>
      </c>
    </row>
    <row r="143">
      <c r="A143" t="n">
        <v>0</v>
      </c>
      <c r="B143" t="n">
        <v>145</v>
      </c>
      <c r="C143" t="inlineStr">
        <is>
          <t xml:space="preserve">CONCLUIDO	</t>
        </is>
      </c>
      <c r="D143" t="n">
        <v>3.762</v>
      </c>
      <c r="E143" t="n">
        <v>26.58</v>
      </c>
      <c r="F143" t="n">
        <v>14.09</v>
      </c>
      <c r="G143" t="n">
        <v>4.78</v>
      </c>
      <c r="H143" t="n">
        <v>0.06</v>
      </c>
      <c r="I143" t="n">
        <v>177</v>
      </c>
      <c r="J143" t="n">
        <v>285.18</v>
      </c>
      <c r="K143" t="n">
        <v>61.2</v>
      </c>
      <c r="L143" t="n">
        <v>1</v>
      </c>
      <c r="M143" t="n">
        <v>175</v>
      </c>
      <c r="N143" t="n">
        <v>77.98</v>
      </c>
      <c r="O143" t="n">
        <v>35406.83</v>
      </c>
      <c r="P143" t="n">
        <v>242.28</v>
      </c>
      <c r="Q143" t="n">
        <v>2941.65</v>
      </c>
      <c r="R143" t="n">
        <v>206.69</v>
      </c>
      <c r="S143" t="n">
        <v>30.45</v>
      </c>
      <c r="T143" t="n">
        <v>87463.84</v>
      </c>
      <c r="U143" t="n">
        <v>0.15</v>
      </c>
      <c r="V143" t="n">
        <v>0.61</v>
      </c>
      <c r="W143" t="n">
        <v>0.36</v>
      </c>
      <c r="X143" t="n">
        <v>5.37</v>
      </c>
      <c r="Y143" t="n">
        <v>1</v>
      </c>
      <c r="Z143" t="n">
        <v>10</v>
      </c>
    </row>
    <row r="144">
      <c r="A144" t="n">
        <v>1</v>
      </c>
      <c r="B144" t="n">
        <v>145</v>
      </c>
      <c r="C144" t="inlineStr">
        <is>
          <t xml:space="preserve">CONCLUIDO	</t>
        </is>
      </c>
      <c r="D144" t="n">
        <v>4.5764</v>
      </c>
      <c r="E144" t="n">
        <v>21.85</v>
      </c>
      <c r="F144" t="n">
        <v>12.33</v>
      </c>
      <c r="G144" t="n">
        <v>6.06</v>
      </c>
      <c r="H144" t="n">
        <v>0.08</v>
      </c>
      <c r="I144" t="n">
        <v>122</v>
      </c>
      <c r="J144" t="n">
        <v>285.68</v>
      </c>
      <c r="K144" t="n">
        <v>61.2</v>
      </c>
      <c r="L144" t="n">
        <v>1.25</v>
      </c>
      <c r="M144" t="n">
        <v>120</v>
      </c>
      <c r="N144" t="n">
        <v>78.23999999999999</v>
      </c>
      <c r="O144" t="n">
        <v>35468.6</v>
      </c>
      <c r="P144" t="n">
        <v>208.78</v>
      </c>
      <c r="Q144" t="n">
        <v>2941.45</v>
      </c>
      <c r="R144" t="n">
        <v>148.75</v>
      </c>
      <c r="S144" t="n">
        <v>30.45</v>
      </c>
      <c r="T144" t="n">
        <v>58767.89</v>
      </c>
      <c r="U144" t="n">
        <v>0.2</v>
      </c>
      <c r="V144" t="n">
        <v>0.7</v>
      </c>
      <c r="W144" t="n">
        <v>0.27</v>
      </c>
      <c r="X144" t="n">
        <v>3.6</v>
      </c>
      <c r="Y144" t="n">
        <v>1</v>
      </c>
      <c r="Z144" t="n">
        <v>10</v>
      </c>
    </row>
    <row r="145">
      <c r="A145" t="n">
        <v>2</v>
      </c>
      <c r="B145" t="n">
        <v>145</v>
      </c>
      <c r="C145" t="inlineStr">
        <is>
          <t xml:space="preserve">CONCLUIDO	</t>
        </is>
      </c>
      <c r="D145" t="n">
        <v>5.1541</v>
      </c>
      <c r="E145" t="n">
        <v>19.4</v>
      </c>
      <c r="F145" t="n">
        <v>11.44</v>
      </c>
      <c r="G145" t="n">
        <v>7.38</v>
      </c>
      <c r="H145" t="n">
        <v>0.09</v>
      </c>
      <c r="I145" t="n">
        <v>93</v>
      </c>
      <c r="J145" t="n">
        <v>286.19</v>
      </c>
      <c r="K145" t="n">
        <v>61.2</v>
      </c>
      <c r="L145" t="n">
        <v>1.5</v>
      </c>
      <c r="M145" t="n">
        <v>91</v>
      </c>
      <c r="N145" t="n">
        <v>78.48999999999999</v>
      </c>
      <c r="O145" t="n">
        <v>35530.47</v>
      </c>
      <c r="P145" t="n">
        <v>190.9</v>
      </c>
      <c r="Q145" t="n">
        <v>2941.03</v>
      </c>
      <c r="R145" t="n">
        <v>119.47</v>
      </c>
      <c r="S145" t="n">
        <v>30.45</v>
      </c>
      <c r="T145" t="n">
        <v>44274.39</v>
      </c>
      <c r="U145" t="n">
        <v>0.25</v>
      </c>
      <c r="V145" t="n">
        <v>0.76</v>
      </c>
      <c r="W145" t="n">
        <v>0.23</v>
      </c>
      <c r="X145" t="n">
        <v>2.72</v>
      </c>
      <c r="Y145" t="n">
        <v>1</v>
      </c>
      <c r="Z145" t="n">
        <v>10</v>
      </c>
    </row>
    <row r="146">
      <c r="A146" t="n">
        <v>3</v>
      </c>
      <c r="B146" t="n">
        <v>145</v>
      </c>
      <c r="C146" t="inlineStr">
        <is>
          <t xml:space="preserve">CONCLUIDO	</t>
        </is>
      </c>
      <c r="D146" t="n">
        <v>5.5948</v>
      </c>
      <c r="E146" t="n">
        <v>17.87</v>
      </c>
      <c r="F146" t="n">
        <v>10.88</v>
      </c>
      <c r="G146" t="n">
        <v>8.710000000000001</v>
      </c>
      <c r="H146" t="n">
        <v>0.11</v>
      </c>
      <c r="I146" t="n">
        <v>75</v>
      </c>
      <c r="J146" t="n">
        <v>286.69</v>
      </c>
      <c r="K146" t="n">
        <v>61.2</v>
      </c>
      <c r="L146" t="n">
        <v>1.75</v>
      </c>
      <c r="M146" t="n">
        <v>73</v>
      </c>
      <c r="N146" t="n">
        <v>78.73999999999999</v>
      </c>
      <c r="O146" t="n">
        <v>35592.57</v>
      </c>
      <c r="P146" t="n">
        <v>178.78</v>
      </c>
      <c r="Q146" t="n">
        <v>2941.43</v>
      </c>
      <c r="R146" t="n">
        <v>101.02</v>
      </c>
      <c r="S146" t="n">
        <v>30.45</v>
      </c>
      <c r="T146" t="n">
        <v>35139.66</v>
      </c>
      <c r="U146" t="n">
        <v>0.3</v>
      </c>
      <c r="V146" t="n">
        <v>0.8</v>
      </c>
      <c r="W146" t="n">
        <v>0.2</v>
      </c>
      <c r="X146" t="n">
        <v>2.16</v>
      </c>
      <c r="Y146" t="n">
        <v>1</v>
      </c>
      <c r="Z146" t="n">
        <v>10</v>
      </c>
    </row>
    <row r="147">
      <c r="A147" t="n">
        <v>4</v>
      </c>
      <c r="B147" t="n">
        <v>145</v>
      </c>
      <c r="C147" t="inlineStr">
        <is>
          <t xml:space="preserve">CONCLUIDO	</t>
        </is>
      </c>
      <c r="D147" t="n">
        <v>5.9604</v>
      </c>
      <c r="E147" t="n">
        <v>16.78</v>
      </c>
      <c r="F147" t="n">
        <v>10.49</v>
      </c>
      <c r="G147" t="n">
        <v>10.15</v>
      </c>
      <c r="H147" t="n">
        <v>0.12</v>
      </c>
      <c r="I147" t="n">
        <v>62</v>
      </c>
      <c r="J147" t="n">
        <v>287.19</v>
      </c>
      <c r="K147" t="n">
        <v>61.2</v>
      </c>
      <c r="L147" t="n">
        <v>2</v>
      </c>
      <c r="M147" t="n">
        <v>60</v>
      </c>
      <c r="N147" t="n">
        <v>78.98999999999999</v>
      </c>
      <c r="O147" t="n">
        <v>35654.65</v>
      </c>
      <c r="P147" t="n">
        <v>169.39</v>
      </c>
      <c r="Q147" t="n">
        <v>2940.63</v>
      </c>
      <c r="R147" t="n">
        <v>88.16</v>
      </c>
      <c r="S147" t="n">
        <v>30.45</v>
      </c>
      <c r="T147" t="n">
        <v>28775.86</v>
      </c>
      <c r="U147" t="n">
        <v>0.35</v>
      </c>
      <c r="V147" t="n">
        <v>0.83</v>
      </c>
      <c r="W147" t="n">
        <v>0.18</v>
      </c>
      <c r="X147" t="n">
        <v>1.76</v>
      </c>
      <c r="Y147" t="n">
        <v>1</v>
      </c>
      <c r="Z147" t="n">
        <v>10</v>
      </c>
    </row>
    <row r="148">
      <c r="A148" t="n">
        <v>5</v>
      </c>
      <c r="B148" t="n">
        <v>145</v>
      </c>
      <c r="C148" t="inlineStr">
        <is>
          <t xml:space="preserve">CONCLUIDO	</t>
        </is>
      </c>
      <c r="D148" t="n">
        <v>6.2415</v>
      </c>
      <c r="E148" t="n">
        <v>16.02</v>
      </c>
      <c r="F148" t="n">
        <v>10.22</v>
      </c>
      <c r="G148" t="n">
        <v>11.57</v>
      </c>
      <c r="H148" t="n">
        <v>0.14</v>
      </c>
      <c r="I148" t="n">
        <v>53</v>
      </c>
      <c r="J148" t="n">
        <v>287.7</v>
      </c>
      <c r="K148" t="n">
        <v>61.2</v>
      </c>
      <c r="L148" t="n">
        <v>2.25</v>
      </c>
      <c r="M148" t="n">
        <v>51</v>
      </c>
      <c r="N148" t="n">
        <v>79.25</v>
      </c>
      <c r="O148" t="n">
        <v>35716.83</v>
      </c>
      <c r="P148" t="n">
        <v>162.17</v>
      </c>
      <c r="Q148" t="n">
        <v>2940.15</v>
      </c>
      <c r="R148" t="n">
        <v>79.31</v>
      </c>
      <c r="S148" t="n">
        <v>30.45</v>
      </c>
      <c r="T148" t="n">
        <v>24392.94</v>
      </c>
      <c r="U148" t="n">
        <v>0.38</v>
      </c>
      <c r="V148" t="n">
        <v>0.85</v>
      </c>
      <c r="W148" t="n">
        <v>0.17</v>
      </c>
      <c r="X148" t="n">
        <v>1.5</v>
      </c>
      <c r="Y148" t="n">
        <v>1</v>
      </c>
      <c r="Z148" t="n">
        <v>10</v>
      </c>
    </row>
    <row r="149">
      <c r="A149" t="n">
        <v>6</v>
      </c>
      <c r="B149" t="n">
        <v>145</v>
      </c>
      <c r="C149" t="inlineStr">
        <is>
          <t xml:space="preserve">CONCLUIDO	</t>
        </is>
      </c>
      <c r="D149" t="n">
        <v>6.4738</v>
      </c>
      <c r="E149" t="n">
        <v>15.45</v>
      </c>
      <c r="F149" t="n">
        <v>10.02</v>
      </c>
      <c r="G149" t="n">
        <v>13.07</v>
      </c>
      <c r="H149" t="n">
        <v>0.15</v>
      </c>
      <c r="I149" t="n">
        <v>46</v>
      </c>
      <c r="J149" t="n">
        <v>288.2</v>
      </c>
      <c r="K149" t="n">
        <v>61.2</v>
      </c>
      <c r="L149" t="n">
        <v>2.5</v>
      </c>
      <c r="M149" t="n">
        <v>44</v>
      </c>
      <c r="N149" t="n">
        <v>79.5</v>
      </c>
      <c r="O149" t="n">
        <v>35779.11</v>
      </c>
      <c r="P149" t="n">
        <v>156.19</v>
      </c>
      <c r="Q149" t="n">
        <v>2940.06</v>
      </c>
      <c r="R149" t="n">
        <v>73</v>
      </c>
      <c r="S149" t="n">
        <v>30.45</v>
      </c>
      <c r="T149" t="n">
        <v>21272.69</v>
      </c>
      <c r="U149" t="n">
        <v>0.42</v>
      </c>
      <c r="V149" t="n">
        <v>0.86</v>
      </c>
      <c r="W149" t="n">
        <v>0.15</v>
      </c>
      <c r="X149" t="n">
        <v>1.3</v>
      </c>
      <c r="Y149" t="n">
        <v>1</v>
      </c>
      <c r="Z149" t="n">
        <v>10</v>
      </c>
    </row>
    <row r="150">
      <c r="A150" t="n">
        <v>7</v>
      </c>
      <c r="B150" t="n">
        <v>145</v>
      </c>
      <c r="C150" t="inlineStr">
        <is>
          <t xml:space="preserve">CONCLUIDO	</t>
        </is>
      </c>
      <c r="D150" t="n">
        <v>6.6635</v>
      </c>
      <c r="E150" t="n">
        <v>15.01</v>
      </c>
      <c r="F150" t="n">
        <v>9.85</v>
      </c>
      <c r="G150" t="n">
        <v>14.41</v>
      </c>
      <c r="H150" t="n">
        <v>0.17</v>
      </c>
      <c r="I150" t="n">
        <v>41</v>
      </c>
      <c r="J150" t="n">
        <v>288.71</v>
      </c>
      <c r="K150" t="n">
        <v>61.2</v>
      </c>
      <c r="L150" t="n">
        <v>2.75</v>
      </c>
      <c r="M150" t="n">
        <v>39</v>
      </c>
      <c r="N150" t="n">
        <v>79.76000000000001</v>
      </c>
      <c r="O150" t="n">
        <v>35841.5</v>
      </c>
      <c r="P150" t="n">
        <v>150.86</v>
      </c>
      <c r="Q150" t="n">
        <v>2940.51</v>
      </c>
      <c r="R150" t="n">
        <v>67.43000000000001</v>
      </c>
      <c r="S150" t="n">
        <v>30.45</v>
      </c>
      <c r="T150" t="n">
        <v>18512.85</v>
      </c>
      <c r="U150" t="n">
        <v>0.45</v>
      </c>
      <c r="V150" t="n">
        <v>0.88</v>
      </c>
      <c r="W150" t="n">
        <v>0.14</v>
      </c>
      <c r="X150" t="n">
        <v>1.13</v>
      </c>
      <c r="Y150" t="n">
        <v>1</v>
      </c>
      <c r="Z150" t="n">
        <v>10</v>
      </c>
    </row>
    <row r="151">
      <c r="A151" t="n">
        <v>8</v>
      </c>
      <c r="B151" t="n">
        <v>145</v>
      </c>
      <c r="C151" t="inlineStr">
        <is>
          <t xml:space="preserve">CONCLUIDO	</t>
        </is>
      </c>
      <c r="D151" t="n">
        <v>6.8467</v>
      </c>
      <c r="E151" t="n">
        <v>14.61</v>
      </c>
      <c r="F151" t="n">
        <v>9.720000000000001</v>
      </c>
      <c r="G151" t="n">
        <v>16.19</v>
      </c>
      <c r="H151" t="n">
        <v>0.18</v>
      </c>
      <c r="I151" t="n">
        <v>36</v>
      </c>
      <c r="J151" t="n">
        <v>289.21</v>
      </c>
      <c r="K151" t="n">
        <v>61.2</v>
      </c>
      <c r="L151" t="n">
        <v>3</v>
      </c>
      <c r="M151" t="n">
        <v>34</v>
      </c>
      <c r="N151" t="n">
        <v>80.02</v>
      </c>
      <c r="O151" t="n">
        <v>35903.99</v>
      </c>
      <c r="P151" t="n">
        <v>145.82</v>
      </c>
      <c r="Q151" t="n">
        <v>2940.15</v>
      </c>
      <c r="R151" t="n">
        <v>63</v>
      </c>
      <c r="S151" t="n">
        <v>30.45</v>
      </c>
      <c r="T151" t="n">
        <v>16324.94</v>
      </c>
      <c r="U151" t="n">
        <v>0.48</v>
      </c>
      <c r="V151" t="n">
        <v>0.89</v>
      </c>
      <c r="W151" t="n">
        <v>0.14</v>
      </c>
      <c r="X151" t="n">
        <v>1</v>
      </c>
      <c r="Y151" t="n">
        <v>1</v>
      </c>
      <c r="Z151" t="n">
        <v>10</v>
      </c>
    </row>
    <row r="152">
      <c r="A152" t="n">
        <v>9</v>
      </c>
      <c r="B152" t="n">
        <v>145</v>
      </c>
      <c r="C152" t="inlineStr">
        <is>
          <t xml:space="preserve">CONCLUIDO	</t>
        </is>
      </c>
      <c r="D152" t="n">
        <v>7.0147</v>
      </c>
      <c r="E152" t="n">
        <v>14.26</v>
      </c>
      <c r="F152" t="n">
        <v>9.58</v>
      </c>
      <c r="G152" t="n">
        <v>17.97</v>
      </c>
      <c r="H152" t="n">
        <v>0.2</v>
      </c>
      <c r="I152" t="n">
        <v>32</v>
      </c>
      <c r="J152" t="n">
        <v>289.72</v>
      </c>
      <c r="K152" t="n">
        <v>61.2</v>
      </c>
      <c r="L152" t="n">
        <v>3.25</v>
      </c>
      <c r="M152" t="n">
        <v>30</v>
      </c>
      <c r="N152" t="n">
        <v>80.27</v>
      </c>
      <c r="O152" t="n">
        <v>35966.59</v>
      </c>
      <c r="P152" t="n">
        <v>140.5</v>
      </c>
      <c r="Q152" t="n">
        <v>2940.06</v>
      </c>
      <c r="R152" t="n">
        <v>58.69</v>
      </c>
      <c r="S152" t="n">
        <v>30.45</v>
      </c>
      <c r="T152" t="n">
        <v>14188.56</v>
      </c>
      <c r="U152" t="n">
        <v>0.52</v>
      </c>
      <c r="V152" t="n">
        <v>0.9</v>
      </c>
      <c r="W152" t="n">
        <v>0.13</v>
      </c>
      <c r="X152" t="n">
        <v>0.86</v>
      </c>
      <c r="Y152" t="n">
        <v>1</v>
      </c>
      <c r="Z152" t="n">
        <v>10</v>
      </c>
    </row>
    <row r="153">
      <c r="A153" t="n">
        <v>10</v>
      </c>
      <c r="B153" t="n">
        <v>145</v>
      </c>
      <c r="C153" t="inlineStr">
        <is>
          <t xml:space="preserve">CONCLUIDO	</t>
        </is>
      </c>
      <c r="D153" t="n">
        <v>7.1689</v>
      </c>
      <c r="E153" t="n">
        <v>13.95</v>
      </c>
      <c r="F153" t="n">
        <v>9.44</v>
      </c>
      <c r="G153" t="n">
        <v>19.53</v>
      </c>
      <c r="H153" t="n">
        <v>0.21</v>
      </c>
      <c r="I153" t="n">
        <v>29</v>
      </c>
      <c r="J153" t="n">
        <v>290.23</v>
      </c>
      <c r="K153" t="n">
        <v>61.2</v>
      </c>
      <c r="L153" t="n">
        <v>3.5</v>
      </c>
      <c r="M153" t="n">
        <v>27</v>
      </c>
      <c r="N153" t="n">
        <v>80.53</v>
      </c>
      <c r="O153" t="n">
        <v>36029.29</v>
      </c>
      <c r="P153" t="n">
        <v>135.07</v>
      </c>
      <c r="Q153" t="n">
        <v>2940.15</v>
      </c>
      <c r="R153" t="n">
        <v>53.52</v>
      </c>
      <c r="S153" t="n">
        <v>30.45</v>
      </c>
      <c r="T153" t="n">
        <v>11619.26</v>
      </c>
      <c r="U153" t="n">
        <v>0.57</v>
      </c>
      <c r="V153" t="n">
        <v>0.92</v>
      </c>
      <c r="W153" t="n">
        <v>0.13</v>
      </c>
      <c r="X153" t="n">
        <v>0.72</v>
      </c>
      <c r="Y153" t="n">
        <v>1</v>
      </c>
      <c r="Z153" t="n">
        <v>10</v>
      </c>
    </row>
    <row r="154">
      <c r="A154" t="n">
        <v>11</v>
      </c>
      <c r="B154" t="n">
        <v>145</v>
      </c>
      <c r="C154" t="inlineStr">
        <is>
          <t xml:space="preserve">CONCLUIDO	</t>
        </is>
      </c>
      <c r="D154" t="n">
        <v>7.2824</v>
      </c>
      <c r="E154" t="n">
        <v>13.73</v>
      </c>
      <c r="F154" t="n">
        <v>9.380000000000001</v>
      </c>
      <c r="G154" t="n">
        <v>21.65</v>
      </c>
      <c r="H154" t="n">
        <v>0.23</v>
      </c>
      <c r="I154" t="n">
        <v>26</v>
      </c>
      <c r="J154" t="n">
        <v>290.74</v>
      </c>
      <c r="K154" t="n">
        <v>61.2</v>
      </c>
      <c r="L154" t="n">
        <v>3.75</v>
      </c>
      <c r="M154" t="n">
        <v>24</v>
      </c>
      <c r="N154" t="n">
        <v>80.79000000000001</v>
      </c>
      <c r="O154" t="n">
        <v>36092.1</v>
      </c>
      <c r="P154" t="n">
        <v>130.59</v>
      </c>
      <c r="Q154" t="n">
        <v>2940.12</v>
      </c>
      <c r="R154" t="n">
        <v>52.52</v>
      </c>
      <c r="S154" t="n">
        <v>30.45</v>
      </c>
      <c r="T154" t="n">
        <v>11134.36</v>
      </c>
      <c r="U154" t="n">
        <v>0.58</v>
      </c>
      <c r="V154" t="n">
        <v>0.92</v>
      </c>
      <c r="W154" t="n">
        <v>0.11</v>
      </c>
      <c r="X154" t="n">
        <v>0.66</v>
      </c>
      <c r="Y154" t="n">
        <v>1</v>
      </c>
      <c r="Z154" t="n">
        <v>10</v>
      </c>
    </row>
    <row r="155">
      <c r="A155" t="n">
        <v>12</v>
      </c>
      <c r="B155" t="n">
        <v>145</v>
      </c>
      <c r="C155" t="inlineStr">
        <is>
          <t xml:space="preserve">CONCLUIDO	</t>
        </is>
      </c>
      <c r="D155" t="n">
        <v>7.3256</v>
      </c>
      <c r="E155" t="n">
        <v>13.65</v>
      </c>
      <c r="F155" t="n">
        <v>9.41</v>
      </c>
      <c r="G155" t="n">
        <v>23.52</v>
      </c>
      <c r="H155" t="n">
        <v>0.24</v>
      </c>
      <c r="I155" t="n">
        <v>24</v>
      </c>
      <c r="J155" t="n">
        <v>291.25</v>
      </c>
      <c r="K155" t="n">
        <v>61.2</v>
      </c>
      <c r="L155" t="n">
        <v>4</v>
      </c>
      <c r="M155" t="n">
        <v>22</v>
      </c>
      <c r="N155" t="n">
        <v>81.05</v>
      </c>
      <c r="O155" t="n">
        <v>36155.02</v>
      </c>
      <c r="P155" t="n">
        <v>128.04</v>
      </c>
      <c r="Q155" t="n">
        <v>2940.05</v>
      </c>
      <c r="R155" t="n">
        <v>53.09</v>
      </c>
      <c r="S155" t="n">
        <v>30.45</v>
      </c>
      <c r="T155" t="n">
        <v>11428.96</v>
      </c>
      <c r="U155" t="n">
        <v>0.57</v>
      </c>
      <c r="V155" t="n">
        <v>0.92</v>
      </c>
      <c r="W155" t="n">
        <v>0.12</v>
      </c>
      <c r="X155" t="n">
        <v>0.6899999999999999</v>
      </c>
      <c r="Y155" t="n">
        <v>1</v>
      </c>
      <c r="Z155" t="n">
        <v>10</v>
      </c>
    </row>
    <row r="156">
      <c r="A156" t="n">
        <v>13</v>
      </c>
      <c r="B156" t="n">
        <v>145</v>
      </c>
      <c r="C156" t="inlineStr">
        <is>
          <t xml:space="preserve">CONCLUIDO	</t>
        </is>
      </c>
      <c r="D156" t="n">
        <v>7.4192</v>
      </c>
      <c r="E156" t="n">
        <v>13.48</v>
      </c>
      <c r="F156" t="n">
        <v>9.34</v>
      </c>
      <c r="G156" t="n">
        <v>25.48</v>
      </c>
      <c r="H156" t="n">
        <v>0.26</v>
      </c>
      <c r="I156" t="n">
        <v>22</v>
      </c>
      <c r="J156" t="n">
        <v>291.76</v>
      </c>
      <c r="K156" t="n">
        <v>61.2</v>
      </c>
      <c r="L156" t="n">
        <v>4.25</v>
      </c>
      <c r="M156" t="n">
        <v>11</v>
      </c>
      <c r="N156" t="n">
        <v>81.31</v>
      </c>
      <c r="O156" t="n">
        <v>36218.04</v>
      </c>
      <c r="P156" t="n">
        <v>123.55</v>
      </c>
      <c r="Q156" t="n">
        <v>2940.65</v>
      </c>
      <c r="R156" t="n">
        <v>50.53</v>
      </c>
      <c r="S156" t="n">
        <v>30.45</v>
      </c>
      <c r="T156" t="n">
        <v>10160.66</v>
      </c>
      <c r="U156" t="n">
        <v>0.6</v>
      </c>
      <c r="V156" t="n">
        <v>0.93</v>
      </c>
      <c r="W156" t="n">
        <v>0.13</v>
      </c>
      <c r="X156" t="n">
        <v>0.62</v>
      </c>
      <c r="Y156" t="n">
        <v>1</v>
      </c>
      <c r="Z156" t="n">
        <v>10</v>
      </c>
    </row>
    <row r="157">
      <c r="A157" t="n">
        <v>14</v>
      </c>
      <c r="B157" t="n">
        <v>145</v>
      </c>
      <c r="C157" t="inlineStr">
        <is>
          <t xml:space="preserve">CONCLUIDO	</t>
        </is>
      </c>
      <c r="D157" t="n">
        <v>7.4083</v>
      </c>
      <c r="E157" t="n">
        <v>13.5</v>
      </c>
      <c r="F157" t="n">
        <v>9.359999999999999</v>
      </c>
      <c r="G157" t="n">
        <v>25.54</v>
      </c>
      <c r="H157" t="n">
        <v>0.27</v>
      </c>
      <c r="I157" t="n">
        <v>22</v>
      </c>
      <c r="J157" t="n">
        <v>292.27</v>
      </c>
      <c r="K157" t="n">
        <v>61.2</v>
      </c>
      <c r="L157" t="n">
        <v>4.5</v>
      </c>
      <c r="M157" t="n">
        <v>2</v>
      </c>
      <c r="N157" t="n">
        <v>81.56999999999999</v>
      </c>
      <c r="O157" t="n">
        <v>36281.16</v>
      </c>
      <c r="P157" t="n">
        <v>123.33</v>
      </c>
      <c r="Q157" t="n">
        <v>2940.13</v>
      </c>
      <c r="R157" t="n">
        <v>50.89</v>
      </c>
      <c r="S157" t="n">
        <v>30.45</v>
      </c>
      <c r="T157" t="n">
        <v>10341.49</v>
      </c>
      <c r="U157" t="n">
        <v>0.6</v>
      </c>
      <c r="V157" t="n">
        <v>0.92</v>
      </c>
      <c r="W157" t="n">
        <v>0.14</v>
      </c>
      <c r="X157" t="n">
        <v>0.64</v>
      </c>
      <c r="Y157" t="n">
        <v>1</v>
      </c>
      <c r="Z157" t="n">
        <v>10</v>
      </c>
    </row>
    <row r="158">
      <c r="A158" t="n">
        <v>15</v>
      </c>
      <c r="B158" t="n">
        <v>145</v>
      </c>
      <c r="C158" t="inlineStr">
        <is>
          <t xml:space="preserve">CONCLUIDO	</t>
        </is>
      </c>
      <c r="D158" t="n">
        <v>7.4066</v>
      </c>
      <c r="E158" t="n">
        <v>13.5</v>
      </c>
      <c r="F158" t="n">
        <v>9.369999999999999</v>
      </c>
      <c r="G158" t="n">
        <v>25.55</v>
      </c>
      <c r="H158" t="n">
        <v>0.29</v>
      </c>
      <c r="I158" t="n">
        <v>22</v>
      </c>
      <c r="J158" t="n">
        <v>292.79</v>
      </c>
      <c r="K158" t="n">
        <v>61.2</v>
      </c>
      <c r="L158" t="n">
        <v>4.75</v>
      </c>
      <c r="M158" t="n">
        <v>0</v>
      </c>
      <c r="N158" t="n">
        <v>81.84</v>
      </c>
      <c r="O158" t="n">
        <v>36344.4</v>
      </c>
      <c r="P158" t="n">
        <v>123.54</v>
      </c>
      <c r="Q158" t="n">
        <v>2940.27</v>
      </c>
      <c r="R158" t="n">
        <v>50.9</v>
      </c>
      <c r="S158" t="n">
        <v>30.45</v>
      </c>
      <c r="T158" t="n">
        <v>10343</v>
      </c>
      <c r="U158" t="n">
        <v>0.6</v>
      </c>
      <c r="V158" t="n">
        <v>0.92</v>
      </c>
      <c r="W158" t="n">
        <v>0.14</v>
      </c>
      <c r="X158" t="n">
        <v>0.65</v>
      </c>
      <c r="Y158" t="n">
        <v>1</v>
      </c>
      <c r="Z158" t="n">
        <v>10</v>
      </c>
    </row>
    <row r="159">
      <c r="A159" t="n">
        <v>0</v>
      </c>
      <c r="B159" t="n">
        <v>65</v>
      </c>
      <c r="C159" t="inlineStr">
        <is>
          <t xml:space="preserve">CONCLUIDO	</t>
        </is>
      </c>
      <c r="D159" t="n">
        <v>6.6956</v>
      </c>
      <c r="E159" t="n">
        <v>14.94</v>
      </c>
      <c r="F159" t="n">
        <v>10.79</v>
      </c>
      <c r="G159" t="n">
        <v>9</v>
      </c>
      <c r="H159" t="n">
        <v>0.13</v>
      </c>
      <c r="I159" t="n">
        <v>72</v>
      </c>
      <c r="J159" t="n">
        <v>133.21</v>
      </c>
      <c r="K159" t="n">
        <v>46.47</v>
      </c>
      <c r="L159" t="n">
        <v>1</v>
      </c>
      <c r="M159" t="n">
        <v>70</v>
      </c>
      <c r="N159" t="n">
        <v>20.75</v>
      </c>
      <c r="O159" t="n">
        <v>16663.42</v>
      </c>
      <c r="P159" t="n">
        <v>98.36</v>
      </c>
      <c r="Q159" t="n">
        <v>2940.87</v>
      </c>
      <c r="R159" t="n">
        <v>98.28</v>
      </c>
      <c r="S159" t="n">
        <v>30.45</v>
      </c>
      <c r="T159" t="n">
        <v>33782.9</v>
      </c>
      <c r="U159" t="n">
        <v>0.31</v>
      </c>
      <c r="V159" t="n">
        <v>0.8</v>
      </c>
      <c r="W159" t="n">
        <v>0.2</v>
      </c>
      <c r="X159" t="n">
        <v>2.07</v>
      </c>
      <c r="Y159" t="n">
        <v>1</v>
      </c>
      <c r="Z159" t="n">
        <v>10</v>
      </c>
    </row>
    <row r="160">
      <c r="A160" t="n">
        <v>1</v>
      </c>
      <c r="B160" t="n">
        <v>65</v>
      </c>
      <c r="C160" t="inlineStr">
        <is>
          <t xml:space="preserve">CONCLUIDO	</t>
        </is>
      </c>
      <c r="D160" t="n">
        <v>7.3165</v>
      </c>
      <c r="E160" t="n">
        <v>13.67</v>
      </c>
      <c r="F160" t="n">
        <v>10.13</v>
      </c>
      <c r="G160" t="n">
        <v>12.15</v>
      </c>
      <c r="H160" t="n">
        <v>0.17</v>
      </c>
      <c r="I160" t="n">
        <v>50</v>
      </c>
      <c r="J160" t="n">
        <v>133.55</v>
      </c>
      <c r="K160" t="n">
        <v>46.47</v>
      </c>
      <c r="L160" t="n">
        <v>1.25</v>
      </c>
      <c r="M160" t="n">
        <v>36</v>
      </c>
      <c r="N160" t="n">
        <v>20.83</v>
      </c>
      <c r="O160" t="n">
        <v>16704.7</v>
      </c>
      <c r="P160" t="n">
        <v>84.28</v>
      </c>
      <c r="Q160" t="n">
        <v>2940.78</v>
      </c>
      <c r="R160" t="n">
        <v>75.79000000000001</v>
      </c>
      <c r="S160" t="n">
        <v>30.45</v>
      </c>
      <c r="T160" t="n">
        <v>22648.54</v>
      </c>
      <c r="U160" t="n">
        <v>0.4</v>
      </c>
      <c r="V160" t="n">
        <v>0.86</v>
      </c>
      <c r="W160" t="n">
        <v>0.18</v>
      </c>
      <c r="X160" t="n">
        <v>1.4</v>
      </c>
      <c r="Y160" t="n">
        <v>1</v>
      </c>
      <c r="Z160" t="n">
        <v>10</v>
      </c>
    </row>
    <row r="161">
      <c r="A161" t="n">
        <v>2</v>
      </c>
      <c r="B161" t="n">
        <v>65</v>
      </c>
      <c r="C161" t="inlineStr">
        <is>
          <t xml:space="preserve">CONCLUIDO	</t>
        </is>
      </c>
      <c r="D161" t="n">
        <v>7.3737</v>
      </c>
      <c r="E161" t="n">
        <v>13.56</v>
      </c>
      <c r="F161" t="n">
        <v>10.1</v>
      </c>
      <c r="G161" t="n">
        <v>12.9</v>
      </c>
      <c r="H161" t="n">
        <v>0.2</v>
      </c>
      <c r="I161" t="n">
        <v>47</v>
      </c>
      <c r="J161" t="n">
        <v>133.88</v>
      </c>
      <c r="K161" t="n">
        <v>46.47</v>
      </c>
      <c r="L161" t="n">
        <v>1.5</v>
      </c>
      <c r="M161" t="n">
        <v>0</v>
      </c>
      <c r="N161" t="n">
        <v>20.91</v>
      </c>
      <c r="O161" t="n">
        <v>16746.01</v>
      </c>
      <c r="P161" t="n">
        <v>82.59</v>
      </c>
      <c r="Q161" t="n">
        <v>2940.25</v>
      </c>
      <c r="R161" t="n">
        <v>73.67</v>
      </c>
      <c r="S161" t="n">
        <v>30.45</v>
      </c>
      <c r="T161" t="n">
        <v>21606.53</v>
      </c>
      <c r="U161" t="n">
        <v>0.41</v>
      </c>
      <c r="V161" t="n">
        <v>0.86</v>
      </c>
      <c r="W161" t="n">
        <v>0.21</v>
      </c>
      <c r="X161" t="n">
        <v>1.38</v>
      </c>
      <c r="Y161" t="n">
        <v>1</v>
      </c>
      <c r="Z161" t="n">
        <v>10</v>
      </c>
    </row>
    <row r="162">
      <c r="A162" t="n">
        <v>0</v>
      </c>
      <c r="B162" t="n">
        <v>130</v>
      </c>
      <c r="C162" t="inlineStr">
        <is>
          <t xml:space="preserve">CONCLUIDO	</t>
        </is>
      </c>
      <c r="D162" t="n">
        <v>4.2223</v>
      </c>
      <c r="E162" t="n">
        <v>23.68</v>
      </c>
      <c r="F162" t="n">
        <v>13.35</v>
      </c>
      <c r="G162" t="n">
        <v>5.2</v>
      </c>
      <c r="H162" t="n">
        <v>0.07000000000000001</v>
      </c>
      <c r="I162" t="n">
        <v>154</v>
      </c>
      <c r="J162" t="n">
        <v>252.85</v>
      </c>
      <c r="K162" t="n">
        <v>59.19</v>
      </c>
      <c r="L162" t="n">
        <v>1</v>
      </c>
      <c r="M162" t="n">
        <v>152</v>
      </c>
      <c r="N162" t="n">
        <v>62.65</v>
      </c>
      <c r="O162" t="n">
        <v>31418.63</v>
      </c>
      <c r="P162" t="n">
        <v>210.76</v>
      </c>
      <c r="Q162" t="n">
        <v>2941.23</v>
      </c>
      <c r="R162" t="n">
        <v>182.21</v>
      </c>
      <c r="S162" t="n">
        <v>30.45</v>
      </c>
      <c r="T162" t="n">
        <v>75338.08</v>
      </c>
      <c r="U162" t="n">
        <v>0.17</v>
      </c>
      <c r="V162" t="n">
        <v>0.65</v>
      </c>
      <c r="W162" t="n">
        <v>0.33</v>
      </c>
      <c r="X162" t="n">
        <v>4.62</v>
      </c>
      <c r="Y162" t="n">
        <v>1</v>
      </c>
      <c r="Z162" t="n">
        <v>10</v>
      </c>
    </row>
    <row r="163">
      <c r="A163" t="n">
        <v>1</v>
      </c>
      <c r="B163" t="n">
        <v>130</v>
      </c>
      <c r="C163" t="inlineStr">
        <is>
          <t xml:space="preserve">CONCLUIDO	</t>
        </is>
      </c>
      <c r="D163" t="n">
        <v>5.0052</v>
      </c>
      <c r="E163" t="n">
        <v>19.98</v>
      </c>
      <c r="F163" t="n">
        <v>11.89</v>
      </c>
      <c r="G163" t="n">
        <v>6.61</v>
      </c>
      <c r="H163" t="n">
        <v>0.09</v>
      </c>
      <c r="I163" t="n">
        <v>108</v>
      </c>
      <c r="J163" t="n">
        <v>253.3</v>
      </c>
      <c r="K163" t="n">
        <v>59.19</v>
      </c>
      <c r="L163" t="n">
        <v>1.25</v>
      </c>
      <c r="M163" t="n">
        <v>106</v>
      </c>
      <c r="N163" t="n">
        <v>62.86</v>
      </c>
      <c r="O163" t="n">
        <v>31474.5</v>
      </c>
      <c r="P163" t="n">
        <v>184.27</v>
      </c>
      <c r="Q163" t="n">
        <v>2941.11</v>
      </c>
      <c r="R163" t="n">
        <v>134.33</v>
      </c>
      <c r="S163" t="n">
        <v>30.45</v>
      </c>
      <c r="T163" t="n">
        <v>51629.5</v>
      </c>
      <c r="U163" t="n">
        <v>0.23</v>
      </c>
      <c r="V163" t="n">
        <v>0.73</v>
      </c>
      <c r="W163" t="n">
        <v>0.25</v>
      </c>
      <c r="X163" t="n">
        <v>3.17</v>
      </c>
      <c r="Y163" t="n">
        <v>1</v>
      </c>
      <c r="Z163" t="n">
        <v>10</v>
      </c>
    </row>
    <row r="164">
      <c r="A164" t="n">
        <v>2</v>
      </c>
      <c r="B164" t="n">
        <v>130</v>
      </c>
      <c r="C164" t="inlineStr">
        <is>
          <t xml:space="preserve">CONCLUIDO	</t>
        </is>
      </c>
      <c r="D164" t="n">
        <v>5.587</v>
      </c>
      <c r="E164" t="n">
        <v>17.9</v>
      </c>
      <c r="F164" t="n">
        <v>11.08</v>
      </c>
      <c r="G164" t="n">
        <v>8.109999999999999</v>
      </c>
      <c r="H164" t="n">
        <v>0.11</v>
      </c>
      <c r="I164" t="n">
        <v>82</v>
      </c>
      <c r="J164" t="n">
        <v>253.75</v>
      </c>
      <c r="K164" t="n">
        <v>59.19</v>
      </c>
      <c r="L164" t="n">
        <v>1.5</v>
      </c>
      <c r="M164" t="n">
        <v>80</v>
      </c>
      <c r="N164" t="n">
        <v>63.06</v>
      </c>
      <c r="O164" t="n">
        <v>31530.44</v>
      </c>
      <c r="P164" t="n">
        <v>168.47</v>
      </c>
      <c r="Q164" t="n">
        <v>2940.27</v>
      </c>
      <c r="R164" t="n">
        <v>108.02</v>
      </c>
      <c r="S164" t="n">
        <v>30.45</v>
      </c>
      <c r="T164" t="n">
        <v>38606.08</v>
      </c>
      <c r="U164" t="n">
        <v>0.28</v>
      </c>
      <c r="V164" t="n">
        <v>0.78</v>
      </c>
      <c r="W164" t="n">
        <v>0.21</v>
      </c>
      <c r="X164" t="n">
        <v>2.36</v>
      </c>
      <c r="Y164" t="n">
        <v>1</v>
      </c>
      <c r="Z164" t="n">
        <v>10</v>
      </c>
    </row>
    <row r="165">
      <c r="A165" t="n">
        <v>3</v>
      </c>
      <c r="B165" t="n">
        <v>130</v>
      </c>
      <c r="C165" t="inlineStr">
        <is>
          <t xml:space="preserve">CONCLUIDO	</t>
        </is>
      </c>
      <c r="D165" t="n">
        <v>6.0082</v>
      </c>
      <c r="E165" t="n">
        <v>16.64</v>
      </c>
      <c r="F165" t="n">
        <v>10.61</v>
      </c>
      <c r="G165" t="n">
        <v>9.65</v>
      </c>
      <c r="H165" t="n">
        <v>0.12</v>
      </c>
      <c r="I165" t="n">
        <v>66</v>
      </c>
      <c r="J165" t="n">
        <v>254.21</v>
      </c>
      <c r="K165" t="n">
        <v>59.19</v>
      </c>
      <c r="L165" t="n">
        <v>1.75</v>
      </c>
      <c r="M165" t="n">
        <v>64</v>
      </c>
      <c r="N165" t="n">
        <v>63.26</v>
      </c>
      <c r="O165" t="n">
        <v>31586.46</v>
      </c>
      <c r="P165" t="n">
        <v>158.06</v>
      </c>
      <c r="Q165" t="n">
        <v>2940.85</v>
      </c>
      <c r="R165" t="n">
        <v>92.25</v>
      </c>
      <c r="S165" t="n">
        <v>30.45</v>
      </c>
      <c r="T165" t="n">
        <v>30800.29</v>
      </c>
      <c r="U165" t="n">
        <v>0.33</v>
      </c>
      <c r="V165" t="n">
        <v>0.82</v>
      </c>
      <c r="W165" t="n">
        <v>0.19</v>
      </c>
      <c r="X165" t="n">
        <v>1.89</v>
      </c>
      <c r="Y165" t="n">
        <v>1</v>
      </c>
      <c r="Z165" t="n">
        <v>10</v>
      </c>
    </row>
    <row r="166">
      <c r="A166" t="n">
        <v>4</v>
      </c>
      <c r="B166" t="n">
        <v>130</v>
      </c>
      <c r="C166" t="inlineStr">
        <is>
          <t xml:space="preserve">CONCLUIDO	</t>
        </is>
      </c>
      <c r="D166" t="n">
        <v>6.3388</v>
      </c>
      <c r="E166" t="n">
        <v>15.78</v>
      </c>
      <c r="F166" t="n">
        <v>10.28</v>
      </c>
      <c r="G166" t="n">
        <v>11.22</v>
      </c>
      <c r="H166" t="n">
        <v>0.14</v>
      </c>
      <c r="I166" t="n">
        <v>55</v>
      </c>
      <c r="J166" t="n">
        <v>254.66</v>
      </c>
      <c r="K166" t="n">
        <v>59.19</v>
      </c>
      <c r="L166" t="n">
        <v>2</v>
      </c>
      <c r="M166" t="n">
        <v>53</v>
      </c>
      <c r="N166" t="n">
        <v>63.47</v>
      </c>
      <c r="O166" t="n">
        <v>31642.55</v>
      </c>
      <c r="P166" t="n">
        <v>149.9</v>
      </c>
      <c r="Q166" t="n">
        <v>2940.19</v>
      </c>
      <c r="R166" t="n">
        <v>81.54000000000001</v>
      </c>
      <c r="S166" t="n">
        <v>30.45</v>
      </c>
      <c r="T166" t="n">
        <v>25499.96</v>
      </c>
      <c r="U166" t="n">
        <v>0.37</v>
      </c>
      <c r="V166" t="n">
        <v>0.84</v>
      </c>
      <c r="W166" t="n">
        <v>0.17</v>
      </c>
      <c r="X166" t="n">
        <v>1.56</v>
      </c>
      <c r="Y166" t="n">
        <v>1</v>
      </c>
      <c r="Z166" t="n">
        <v>10</v>
      </c>
    </row>
    <row r="167">
      <c r="A167" t="n">
        <v>5</v>
      </c>
      <c r="B167" t="n">
        <v>130</v>
      </c>
      <c r="C167" t="inlineStr">
        <is>
          <t xml:space="preserve">CONCLUIDO	</t>
        </is>
      </c>
      <c r="D167" t="n">
        <v>6.6014</v>
      </c>
      <c r="E167" t="n">
        <v>15.15</v>
      </c>
      <c r="F167" t="n">
        <v>10.05</v>
      </c>
      <c r="G167" t="n">
        <v>12.82</v>
      </c>
      <c r="H167" t="n">
        <v>0.16</v>
      </c>
      <c r="I167" t="n">
        <v>47</v>
      </c>
      <c r="J167" t="n">
        <v>255.12</v>
      </c>
      <c r="K167" t="n">
        <v>59.19</v>
      </c>
      <c r="L167" t="n">
        <v>2.25</v>
      </c>
      <c r="M167" t="n">
        <v>45</v>
      </c>
      <c r="N167" t="n">
        <v>63.67</v>
      </c>
      <c r="O167" t="n">
        <v>31698.72</v>
      </c>
      <c r="P167" t="n">
        <v>143.02</v>
      </c>
      <c r="Q167" t="n">
        <v>2940.54</v>
      </c>
      <c r="R167" t="n">
        <v>73.77</v>
      </c>
      <c r="S167" t="n">
        <v>30.45</v>
      </c>
      <c r="T167" t="n">
        <v>21652.53</v>
      </c>
      <c r="U167" t="n">
        <v>0.41</v>
      </c>
      <c r="V167" t="n">
        <v>0.86</v>
      </c>
      <c r="W167" t="n">
        <v>0.16</v>
      </c>
      <c r="X167" t="n">
        <v>1.32</v>
      </c>
      <c r="Y167" t="n">
        <v>1</v>
      </c>
      <c r="Z167" t="n">
        <v>10</v>
      </c>
    </row>
    <row r="168">
      <c r="A168" t="n">
        <v>6</v>
      </c>
      <c r="B168" t="n">
        <v>130</v>
      </c>
      <c r="C168" t="inlineStr">
        <is>
          <t xml:space="preserve">CONCLUIDO	</t>
        </is>
      </c>
      <c r="D168" t="n">
        <v>6.8199</v>
      </c>
      <c r="E168" t="n">
        <v>14.66</v>
      </c>
      <c r="F168" t="n">
        <v>9.85</v>
      </c>
      <c r="G168" t="n">
        <v>14.42</v>
      </c>
      <c r="H168" t="n">
        <v>0.17</v>
      </c>
      <c r="I168" t="n">
        <v>41</v>
      </c>
      <c r="J168" t="n">
        <v>255.57</v>
      </c>
      <c r="K168" t="n">
        <v>59.19</v>
      </c>
      <c r="L168" t="n">
        <v>2.5</v>
      </c>
      <c r="M168" t="n">
        <v>39</v>
      </c>
      <c r="N168" t="n">
        <v>63.88</v>
      </c>
      <c r="O168" t="n">
        <v>31754.97</v>
      </c>
      <c r="P168" t="n">
        <v>137.04</v>
      </c>
      <c r="Q168" t="n">
        <v>2940.18</v>
      </c>
      <c r="R168" t="n">
        <v>67.66</v>
      </c>
      <c r="S168" t="n">
        <v>30.45</v>
      </c>
      <c r="T168" t="n">
        <v>18629.92</v>
      </c>
      <c r="U168" t="n">
        <v>0.45</v>
      </c>
      <c r="V168" t="n">
        <v>0.88</v>
      </c>
      <c r="W168" t="n">
        <v>0.14</v>
      </c>
      <c r="X168" t="n">
        <v>1.13</v>
      </c>
      <c r="Y168" t="n">
        <v>1</v>
      </c>
      <c r="Z168" t="n">
        <v>10</v>
      </c>
    </row>
    <row r="169">
      <c r="A169" t="n">
        <v>7</v>
      </c>
      <c r="B169" t="n">
        <v>130</v>
      </c>
      <c r="C169" t="inlineStr">
        <is>
          <t xml:space="preserve">CONCLUIDO	</t>
        </is>
      </c>
      <c r="D169" t="n">
        <v>7.0475</v>
      </c>
      <c r="E169" t="n">
        <v>14.19</v>
      </c>
      <c r="F169" t="n">
        <v>9.67</v>
      </c>
      <c r="G169" t="n">
        <v>16.58</v>
      </c>
      <c r="H169" t="n">
        <v>0.19</v>
      </c>
      <c r="I169" t="n">
        <v>35</v>
      </c>
      <c r="J169" t="n">
        <v>256.03</v>
      </c>
      <c r="K169" t="n">
        <v>59.19</v>
      </c>
      <c r="L169" t="n">
        <v>2.75</v>
      </c>
      <c r="M169" t="n">
        <v>33</v>
      </c>
      <c r="N169" t="n">
        <v>64.09</v>
      </c>
      <c r="O169" t="n">
        <v>31811.29</v>
      </c>
      <c r="P169" t="n">
        <v>130.34</v>
      </c>
      <c r="Q169" t="n">
        <v>2940.06</v>
      </c>
      <c r="R169" t="n">
        <v>61.54</v>
      </c>
      <c r="S169" t="n">
        <v>30.45</v>
      </c>
      <c r="T169" t="n">
        <v>15601.4</v>
      </c>
      <c r="U169" t="n">
        <v>0.49</v>
      </c>
      <c r="V169" t="n">
        <v>0.9</v>
      </c>
      <c r="W169" t="n">
        <v>0.14</v>
      </c>
      <c r="X169" t="n">
        <v>0.95</v>
      </c>
      <c r="Y169" t="n">
        <v>1</v>
      </c>
      <c r="Z169" t="n">
        <v>10</v>
      </c>
    </row>
    <row r="170">
      <c r="A170" t="n">
        <v>8</v>
      </c>
      <c r="B170" t="n">
        <v>130</v>
      </c>
      <c r="C170" t="inlineStr">
        <is>
          <t xml:space="preserve">CONCLUIDO	</t>
        </is>
      </c>
      <c r="D170" t="n">
        <v>7.2084</v>
      </c>
      <c r="E170" t="n">
        <v>13.87</v>
      </c>
      <c r="F170" t="n">
        <v>9.550000000000001</v>
      </c>
      <c r="G170" t="n">
        <v>18.49</v>
      </c>
      <c r="H170" t="n">
        <v>0.21</v>
      </c>
      <c r="I170" t="n">
        <v>31</v>
      </c>
      <c r="J170" t="n">
        <v>256.49</v>
      </c>
      <c r="K170" t="n">
        <v>59.19</v>
      </c>
      <c r="L170" t="n">
        <v>3</v>
      </c>
      <c r="M170" t="n">
        <v>29</v>
      </c>
      <c r="N170" t="n">
        <v>64.29000000000001</v>
      </c>
      <c r="O170" t="n">
        <v>31867.69</v>
      </c>
      <c r="P170" t="n">
        <v>125.24</v>
      </c>
      <c r="Q170" t="n">
        <v>2940.38</v>
      </c>
      <c r="R170" t="n">
        <v>57.55</v>
      </c>
      <c r="S170" t="n">
        <v>30.45</v>
      </c>
      <c r="T170" t="n">
        <v>13624.62</v>
      </c>
      <c r="U170" t="n">
        <v>0.53</v>
      </c>
      <c r="V170" t="n">
        <v>0.91</v>
      </c>
      <c r="W170" t="n">
        <v>0.13</v>
      </c>
      <c r="X170" t="n">
        <v>0.83</v>
      </c>
      <c r="Y170" t="n">
        <v>1</v>
      </c>
      <c r="Z170" t="n">
        <v>10</v>
      </c>
    </row>
    <row r="171">
      <c r="A171" t="n">
        <v>9</v>
      </c>
      <c r="B171" t="n">
        <v>130</v>
      </c>
      <c r="C171" t="inlineStr">
        <is>
          <t xml:space="preserve">CONCLUIDO	</t>
        </is>
      </c>
      <c r="D171" t="n">
        <v>7.4253</v>
      </c>
      <c r="E171" t="n">
        <v>13.47</v>
      </c>
      <c r="F171" t="n">
        <v>9.34</v>
      </c>
      <c r="G171" t="n">
        <v>20.76</v>
      </c>
      <c r="H171" t="n">
        <v>0.23</v>
      </c>
      <c r="I171" t="n">
        <v>27</v>
      </c>
      <c r="J171" t="n">
        <v>256.95</v>
      </c>
      <c r="K171" t="n">
        <v>59.19</v>
      </c>
      <c r="L171" t="n">
        <v>3.25</v>
      </c>
      <c r="M171" t="n">
        <v>25</v>
      </c>
      <c r="N171" t="n">
        <v>64.5</v>
      </c>
      <c r="O171" t="n">
        <v>31924.29</v>
      </c>
      <c r="P171" t="n">
        <v>117.25</v>
      </c>
      <c r="Q171" t="n">
        <v>2940.1</v>
      </c>
      <c r="R171" t="n">
        <v>50.72</v>
      </c>
      <c r="S171" t="n">
        <v>30.45</v>
      </c>
      <c r="T171" t="n">
        <v>10229.57</v>
      </c>
      <c r="U171" t="n">
        <v>0.6</v>
      </c>
      <c r="V171" t="n">
        <v>0.93</v>
      </c>
      <c r="W171" t="n">
        <v>0.12</v>
      </c>
      <c r="X171" t="n">
        <v>0.62</v>
      </c>
      <c r="Y171" t="n">
        <v>1</v>
      </c>
      <c r="Z171" t="n">
        <v>10</v>
      </c>
    </row>
    <row r="172">
      <c r="A172" t="n">
        <v>10</v>
      </c>
      <c r="B172" t="n">
        <v>130</v>
      </c>
      <c r="C172" t="inlineStr">
        <is>
          <t xml:space="preserve">CONCLUIDO	</t>
        </is>
      </c>
      <c r="D172" t="n">
        <v>7.2838</v>
      </c>
      <c r="E172" t="n">
        <v>13.73</v>
      </c>
      <c r="F172" t="n">
        <v>9.65</v>
      </c>
      <c r="G172" t="n">
        <v>22.28</v>
      </c>
      <c r="H172" t="n">
        <v>0.24</v>
      </c>
      <c r="I172" t="n">
        <v>26</v>
      </c>
      <c r="J172" t="n">
        <v>257.41</v>
      </c>
      <c r="K172" t="n">
        <v>59.19</v>
      </c>
      <c r="L172" t="n">
        <v>3.5</v>
      </c>
      <c r="M172" t="n">
        <v>21</v>
      </c>
      <c r="N172" t="n">
        <v>64.70999999999999</v>
      </c>
      <c r="O172" t="n">
        <v>31980.84</v>
      </c>
      <c r="P172" t="n">
        <v>120.02</v>
      </c>
      <c r="Q172" t="n">
        <v>2940.07</v>
      </c>
      <c r="R172" t="n">
        <v>61.69</v>
      </c>
      <c r="S172" t="n">
        <v>30.45</v>
      </c>
      <c r="T172" t="n">
        <v>15717.53</v>
      </c>
      <c r="U172" t="n">
        <v>0.49</v>
      </c>
      <c r="V172" t="n">
        <v>0.9</v>
      </c>
      <c r="W172" t="n">
        <v>0.12</v>
      </c>
      <c r="X172" t="n">
        <v>0.93</v>
      </c>
      <c r="Y172" t="n">
        <v>1</v>
      </c>
      <c r="Z172" t="n">
        <v>10</v>
      </c>
    </row>
    <row r="173">
      <c r="A173" t="n">
        <v>11</v>
      </c>
      <c r="B173" t="n">
        <v>130</v>
      </c>
      <c r="C173" t="inlineStr">
        <is>
          <t xml:space="preserve">CONCLUIDO	</t>
        </is>
      </c>
      <c r="D173" t="n">
        <v>7.4752</v>
      </c>
      <c r="E173" t="n">
        <v>13.38</v>
      </c>
      <c r="F173" t="n">
        <v>9.4</v>
      </c>
      <c r="G173" t="n">
        <v>23.5</v>
      </c>
      <c r="H173" t="n">
        <v>0.26</v>
      </c>
      <c r="I173" t="n">
        <v>24</v>
      </c>
      <c r="J173" t="n">
        <v>257.86</v>
      </c>
      <c r="K173" t="n">
        <v>59.19</v>
      </c>
      <c r="L173" t="n">
        <v>3.75</v>
      </c>
      <c r="M173" t="n">
        <v>4</v>
      </c>
      <c r="N173" t="n">
        <v>64.92</v>
      </c>
      <c r="O173" t="n">
        <v>32037.48</v>
      </c>
      <c r="P173" t="n">
        <v>114.07</v>
      </c>
      <c r="Q173" t="n">
        <v>2940.1</v>
      </c>
      <c r="R173" t="n">
        <v>52.04</v>
      </c>
      <c r="S173" t="n">
        <v>30.45</v>
      </c>
      <c r="T173" t="n">
        <v>10906.47</v>
      </c>
      <c r="U173" t="n">
        <v>0.59</v>
      </c>
      <c r="V173" t="n">
        <v>0.92</v>
      </c>
      <c r="W173" t="n">
        <v>0.14</v>
      </c>
      <c r="X173" t="n">
        <v>0.68</v>
      </c>
      <c r="Y173" t="n">
        <v>1</v>
      </c>
      <c r="Z173" t="n">
        <v>10</v>
      </c>
    </row>
    <row r="174">
      <c r="A174" t="n">
        <v>12</v>
      </c>
      <c r="B174" t="n">
        <v>130</v>
      </c>
      <c r="C174" t="inlineStr">
        <is>
          <t xml:space="preserve">CONCLUIDO	</t>
        </is>
      </c>
      <c r="D174" t="n">
        <v>7.4695</v>
      </c>
      <c r="E174" t="n">
        <v>13.39</v>
      </c>
      <c r="F174" t="n">
        <v>9.41</v>
      </c>
      <c r="G174" t="n">
        <v>23.52</v>
      </c>
      <c r="H174" t="n">
        <v>0.28</v>
      </c>
      <c r="I174" t="n">
        <v>24</v>
      </c>
      <c r="J174" t="n">
        <v>258.32</v>
      </c>
      <c r="K174" t="n">
        <v>59.19</v>
      </c>
      <c r="L174" t="n">
        <v>4</v>
      </c>
      <c r="M174" t="n">
        <v>0</v>
      </c>
      <c r="N174" t="n">
        <v>65.13</v>
      </c>
      <c r="O174" t="n">
        <v>32094.19</v>
      </c>
      <c r="P174" t="n">
        <v>114.38</v>
      </c>
      <c r="Q174" t="n">
        <v>2940.18</v>
      </c>
      <c r="R174" t="n">
        <v>52.23</v>
      </c>
      <c r="S174" t="n">
        <v>30.45</v>
      </c>
      <c r="T174" t="n">
        <v>10998.5</v>
      </c>
      <c r="U174" t="n">
        <v>0.58</v>
      </c>
      <c r="V174" t="n">
        <v>0.92</v>
      </c>
      <c r="W174" t="n">
        <v>0.15</v>
      </c>
      <c r="X174" t="n">
        <v>0.6899999999999999</v>
      </c>
      <c r="Y174" t="n">
        <v>1</v>
      </c>
      <c r="Z174" t="n">
        <v>10</v>
      </c>
    </row>
    <row r="175">
      <c r="A175" t="n">
        <v>0</v>
      </c>
      <c r="B175" t="n">
        <v>75</v>
      </c>
      <c r="C175" t="inlineStr">
        <is>
          <t xml:space="preserve">CONCLUIDO	</t>
        </is>
      </c>
      <c r="D175" t="n">
        <v>6.2554</v>
      </c>
      <c r="E175" t="n">
        <v>15.99</v>
      </c>
      <c r="F175" t="n">
        <v>11.14</v>
      </c>
      <c r="G175" t="n">
        <v>7.96</v>
      </c>
      <c r="H175" t="n">
        <v>0.12</v>
      </c>
      <c r="I175" t="n">
        <v>84</v>
      </c>
      <c r="J175" t="n">
        <v>150.44</v>
      </c>
      <c r="K175" t="n">
        <v>49.1</v>
      </c>
      <c r="L175" t="n">
        <v>1</v>
      </c>
      <c r="M175" t="n">
        <v>82</v>
      </c>
      <c r="N175" t="n">
        <v>25.34</v>
      </c>
      <c r="O175" t="n">
        <v>18787.76</v>
      </c>
      <c r="P175" t="n">
        <v>115.23</v>
      </c>
      <c r="Q175" t="n">
        <v>2940.98</v>
      </c>
      <c r="R175" t="n">
        <v>109.82</v>
      </c>
      <c r="S175" t="n">
        <v>30.45</v>
      </c>
      <c r="T175" t="n">
        <v>39495.67</v>
      </c>
      <c r="U175" t="n">
        <v>0.28</v>
      </c>
      <c r="V175" t="n">
        <v>0.78</v>
      </c>
      <c r="W175" t="n">
        <v>0.21</v>
      </c>
      <c r="X175" t="n">
        <v>2.42</v>
      </c>
      <c r="Y175" t="n">
        <v>1</v>
      </c>
      <c r="Z175" t="n">
        <v>10</v>
      </c>
    </row>
    <row r="176">
      <c r="A176" t="n">
        <v>1</v>
      </c>
      <c r="B176" t="n">
        <v>75</v>
      </c>
      <c r="C176" t="inlineStr">
        <is>
          <t xml:space="preserve">CONCLUIDO	</t>
        </is>
      </c>
      <c r="D176" t="n">
        <v>6.9089</v>
      </c>
      <c r="E176" t="n">
        <v>14.47</v>
      </c>
      <c r="F176" t="n">
        <v>10.39</v>
      </c>
      <c r="G176" t="n">
        <v>10.57</v>
      </c>
      <c r="H176" t="n">
        <v>0.15</v>
      </c>
      <c r="I176" t="n">
        <v>59</v>
      </c>
      <c r="J176" t="n">
        <v>150.78</v>
      </c>
      <c r="K176" t="n">
        <v>49.1</v>
      </c>
      <c r="L176" t="n">
        <v>1.25</v>
      </c>
      <c r="M176" t="n">
        <v>57</v>
      </c>
      <c r="N176" t="n">
        <v>25.44</v>
      </c>
      <c r="O176" t="n">
        <v>18830.65</v>
      </c>
      <c r="P176" t="n">
        <v>100.92</v>
      </c>
      <c r="Q176" t="n">
        <v>2940.4</v>
      </c>
      <c r="R176" t="n">
        <v>85.25</v>
      </c>
      <c r="S176" t="n">
        <v>30.45</v>
      </c>
      <c r="T176" t="n">
        <v>27333.61</v>
      </c>
      <c r="U176" t="n">
        <v>0.36</v>
      </c>
      <c r="V176" t="n">
        <v>0.83</v>
      </c>
      <c r="W176" t="n">
        <v>0.17</v>
      </c>
      <c r="X176" t="n">
        <v>1.67</v>
      </c>
      <c r="Y176" t="n">
        <v>1</v>
      </c>
      <c r="Z176" t="n">
        <v>10</v>
      </c>
    </row>
    <row r="177">
      <c r="A177" t="n">
        <v>2</v>
      </c>
      <c r="B177" t="n">
        <v>75</v>
      </c>
      <c r="C177" t="inlineStr">
        <is>
          <t xml:space="preserve">CONCLUIDO	</t>
        </is>
      </c>
      <c r="D177" t="n">
        <v>7.3251</v>
      </c>
      <c r="E177" t="n">
        <v>13.65</v>
      </c>
      <c r="F177" t="n">
        <v>10</v>
      </c>
      <c r="G177" t="n">
        <v>13.33</v>
      </c>
      <c r="H177" t="n">
        <v>0.18</v>
      </c>
      <c r="I177" t="n">
        <v>45</v>
      </c>
      <c r="J177" t="n">
        <v>151.13</v>
      </c>
      <c r="K177" t="n">
        <v>49.1</v>
      </c>
      <c r="L177" t="n">
        <v>1.5</v>
      </c>
      <c r="M177" t="n">
        <v>33</v>
      </c>
      <c r="N177" t="n">
        <v>25.54</v>
      </c>
      <c r="O177" t="n">
        <v>18873.58</v>
      </c>
      <c r="P177" t="n">
        <v>89.95999999999999</v>
      </c>
      <c r="Q177" t="n">
        <v>2940.12</v>
      </c>
      <c r="R177" t="n">
        <v>71.84999999999999</v>
      </c>
      <c r="S177" t="n">
        <v>30.45</v>
      </c>
      <c r="T177" t="n">
        <v>20703.3</v>
      </c>
      <c r="U177" t="n">
        <v>0.42</v>
      </c>
      <c r="V177" t="n">
        <v>0.87</v>
      </c>
      <c r="W177" t="n">
        <v>0.17</v>
      </c>
      <c r="X177" t="n">
        <v>1.28</v>
      </c>
      <c r="Y177" t="n">
        <v>1</v>
      </c>
      <c r="Z177" t="n">
        <v>10</v>
      </c>
    </row>
    <row r="178">
      <c r="A178" t="n">
        <v>3</v>
      </c>
      <c r="B178" t="n">
        <v>75</v>
      </c>
      <c r="C178" t="inlineStr">
        <is>
          <t xml:space="preserve">CONCLUIDO	</t>
        </is>
      </c>
      <c r="D178" t="n">
        <v>7.4365</v>
      </c>
      <c r="E178" t="n">
        <v>13.45</v>
      </c>
      <c r="F178" t="n">
        <v>9.92</v>
      </c>
      <c r="G178" t="n">
        <v>14.51</v>
      </c>
      <c r="H178" t="n">
        <v>0.2</v>
      </c>
      <c r="I178" t="n">
        <v>41</v>
      </c>
      <c r="J178" t="n">
        <v>151.48</v>
      </c>
      <c r="K178" t="n">
        <v>49.1</v>
      </c>
      <c r="L178" t="n">
        <v>1.75</v>
      </c>
      <c r="M178" t="n">
        <v>1</v>
      </c>
      <c r="N178" t="n">
        <v>25.64</v>
      </c>
      <c r="O178" t="n">
        <v>18916.54</v>
      </c>
      <c r="P178" t="n">
        <v>87.06</v>
      </c>
      <c r="Q178" t="n">
        <v>2940.42</v>
      </c>
      <c r="R178" t="n">
        <v>68</v>
      </c>
      <c r="S178" t="n">
        <v>30.45</v>
      </c>
      <c r="T178" t="n">
        <v>18798.82</v>
      </c>
      <c r="U178" t="n">
        <v>0.45</v>
      </c>
      <c r="V178" t="n">
        <v>0.87</v>
      </c>
      <c r="W178" t="n">
        <v>0.2</v>
      </c>
      <c r="X178" t="n">
        <v>1.2</v>
      </c>
      <c r="Y178" t="n">
        <v>1</v>
      </c>
      <c r="Z178" t="n">
        <v>10</v>
      </c>
    </row>
    <row r="179">
      <c r="A179" t="n">
        <v>4</v>
      </c>
      <c r="B179" t="n">
        <v>75</v>
      </c>
      <c r="C179" t="inlineStr">
        <is>
          <t xml:space="preserve">CONCLUIDO	</t>
        </is>
      </c>
      <c r="D179" t="n">
        <v>7.4357</v>
      </c>
      <c r="E179" t="n">
        <v>13.45</v>
      </c>
      <c r="F179" t="n">
        <v>9.92</v>
      </c>
      <c r="G179" t="n">
        <v>14.52</v>
      </c>
      <c r="H179" t="n">
        <v>0.23</v>
      </c>
      <c r="I179" t="n">
        <v>41</v>
      </c>
      <c r="J179" t="n">
        <v>151.83</v>
      </c>
      <c r="K179" t="n">
        <v>49.1</v>
      </c>
      <c r="L179" t="n">
        <v>2</v>
      </c>
      <c r="M179" t="n">
        <v>0</v>
      </c>
      <c r="N179" t="n">
        <v>25.73</v>
      </c>
      <c r="O179" t="n">
        <v>18959.54</v>
      </c>
      <c r="P179" t="n">
        <v>87.28</v>
      </c>
      <c r="Q179" t="n">
        <v>2940.7</v>
      </c>
      <c r="R179" t="n">
        <v>67.98</v>
      </c>
      <c r="S179" t="n">
        <v>30.45</v>
      </c>
      <c r="T179" t="n">
        <v>18791.52</v>
      </c>
      <c r="U179" t="n">
        <v>0.45</v>
      </c>
      <c r="V179" t="n">
        <v>0.87</v>
      </c>
      <c r="W179" t="n">
        <v>0.2</v>
      </c>
      <c r="X179" t="n">
        <v>1.2</v>
      </c>
      <c r="Y179" t="n">
        <v>1</v>
      </c>
      <c r="Z179" t="n">
        <v>10</v>
      </c>
    </row>
    <row r="180">
      <c r="A180" t="n">
        <v>0</v>
      </c>
      <c r="B180" t="n">
        <v>95</v>
      </c>
      <c r="C180" t="inlineStr">
        <is>
          <t xml:space="preserve">CONCLUIDO	</t>
        </is>
      </c>
      <c r="D180" t="n">
        <v>5.4179</v>
      </c>
      <c r="E180" t="n">
        <v>18.46</v>
      </c>
      <c r="F180" t="n">
        <v>11.93</v>
      </c>
      <c r="G180" t="n">
        <v>6.57</v>
      </c>
      <c r="H180" t="n">
        <v>0.1</v>
      </c>
      <c r="I180" t="n">
        <v>109</v>
      </c>
      <c r="J180" t="n">
        <v>185.69</v>
      </c>
      <c r="K180" t="n">
        <v>53.44</v>
      </c>
      <c r="L180" t="n">
        <v>1</v>
      </c>
      <c r="M180" t="n">
        <v>107</v>
      </c>
      <c r="N180" t="n">
        <v>36.26</v>
      </c>
      <c r="O180" t="n">
        <v>23136.14</v>
      </c>
      <c r="P180" t="n">
        <v>148.79</v>
      </c>
      <c r="Q180" t="n">
        <v>2941.22</v>
      </c>
      <c r="R180" t="n">
        <v>135.58</v>
      </c>
      <c r="S180" t="n">
        <v>30.45</v>
      </c>
      <c r="T180" t="n">
        <v>52248.25</v>
      </c>
      <c r="U180" t="n">
        <v>0.22</v>
      </c>
      <c r="V180" t="n">
        <v>0.73</v>
      </c>
      <c r="W180" t="n">
        <v>0.26</v>
      </c>
      <c r="X180" t="n">
        <v>3.21</v>
      </c>
      <c r="Y180" t="n">
        <v>1</v>
      </c>
      <c r="Z180" t="n">
        <v>10</v>
      </c>
    </row>
    <row r="181">
      <c r="A181" t="n">
        <v>1</v>
      </c>
      <c r="B181" t="n">
        <v>95</v>
      </c>
      <c r="C181" t="inlineStr">
        <is>
          <t xml:space="preserve">CONCLUIDO	</t>
        </is>
      </c>
      <c r="D181" t="n">
        <v>6.1428</v>
      </c>
      <c r="E181" t="n">
        <v>16.28</v>
      </c>
      <c r="F181" t="n">
        <v>10.94</v>
      </c>
      <c r="G181" t="n">
        <v>8.529999999999999</v>
      </c>
      <c r="H181" t="n">
        <v>0.12</v>
      </c>
      <c r="I181" t="n">
        <v>77</v>
      </c>
      <c r="J181" t="n">
        <v>186.07</v>
      </c>
      <c r="K181" t="n">
        <v>53.44</v>
      </c>
      <c r="L181" t="n">
        <v>1.25</v>
      </c>
      <c r="M181" t="n">
        <v>75</v>
      </c>
      <c r="N181" t="n">
        <v>36.39</v>
      </c>
      <c r="O181" t="n">
        <v>23182.76</v>
      </c>
      <c r="P181" t="n">
        <v>131.63</v>
      </c>
      <c r="Q181" t="n">
        <v>2940.72</v>
      </c>
      <c r="R181" t="n">
        <v>103.21</v>
      </c>
      <c r="S181" t="n">
        <v>30.45</v>
      </c>
      <c r="T181" t="n">
        <v>36226.63</v>
      </c>
      <c r="U181" t="n">
        <v>0.3</v>
      </c>
      <c r="V181" t="n">
        <v>0.79</v>
      </c>
      <c r="W181" t="n">
        <v>0.2</v>
      </c>
      <c r="X181" t="n">
        <v>2.22</v>
      </c>
      <c r="Y181" t="n">
        <v>1</v>
      </c>
      <c r="Z181" t="n">
        <v>10</v>
      </c>
    </row>
    <row r="182">
      <c r="A182" t="n">
        <v>2</v>
      </c>
      <c r="B182" t="n">
        <v>95</v>
      </c>
      <c r="C182" t="inlineStr">
        <is>
          <t xml:space="preserve">CONCLUIDO	</t>
        </is>
      </c>
      <c r="D182" t="n">
        <v>6.637</v>
      </c>
      <c r="E182" t="n">
        <v>15.07</v>
      </c>
      <c r="F182" t="n">
        <v>10.4</v>
      </c>
      <c r="G182" t="n">
        <v>10.58</v>
      </c>
      <c r="H182" t="n">
        <v>0.14</v>
      </c>
      <c r="I182" t="n">
        <v>59</v>
      </c>
      <c r="J182" t="n">
        <v>186.45</v>
      </c>
      <c r="K182" t="n">
        <v>53.44</v>
      </c>
      <c r="L182" t="n">
        <v>1.5</v>
      </c>
      <c r="M182" t="n">
        <v>57</v>
      </c>
      <c r="N182" t="n">
        <v>36.51</v>
      </c>
      <c r="O182" t="n">
        <v>23229.42</v>
      </c>
      <c r="P182" t="n">
        <v>120.32</v>
      </c>
      <c r="Q182" t="n">
        <v>2940.32</v>
      </c>
      <c r="R182" t="n">
        <v>85.39</v>
      </c>
      <c r="S182" t="n">
        <v>30.45</v>
      </c>
      <c r="T182" t="n">
        <v>27407.08</v>
      </c>
      <c r="U182" t="n">
        <v>0.36</v>
      </c>
      <c r="V182" t="n">
        <v>0.83</v>
      </c>
      <c r="W182" t="n">
        <v>0.18</v>
      </c>
      <c r="X182" t="n">
        <v>1.68</v>
      </c>
      <c r="Y182" t="n">
        <v>1</v>
      </c>
      <c r="Z182" t="n">
        <v>10</v>
      </c>
    </row>
    <row r="183">
      <c r="A183" t="n">
        <v>3</v>
      </c>
      <c r="B183" t="n">
        <v>95</v>
      </c>
      <c r="C183" t="inlineStr">
        <is>
          <t xml:space="preserve">CONCLUIDO	</t>
        </is>
      </c>
      <c r="D183" t="n">
        <v>7.0155</v>
      </c>
      <c r="E183" t="n">
        <v>14.25</v>
      </c>
      <c r="F183" t="n">
        <v>10.04</v>
      </c>
      <c r="G183" t="n">
        <v>12.81</v>
      </c>
      <c r="H183" t="n">
        <v>0.17</v>
      </c>
      <c r="I183" t="n">
        <v>47</v>
      </c>
      <c r="J183" t="n">
        <v>186.83</v>
      </c>
      <c r="K183" t="n">
        <v>53.44</v>
      </c>
      <c r="L183" t="n">
        <v>1.75</v>
      </c>
      <c r="M183" t="n">
        <v>45</v>
      </c>
      <c r="N183" t="n">
        <v>36.64</v>
      </c>
      <c r="O183" t="n">
        <v>23276.13</v>
      </c>
      <c r="P183" t="n">
        <v>110.64</v>
      </c>
      <c r="Q183" t="n">
        <v>2940.44</v>
      </c>
      <c r="R183" t="n">
        <v>73.55</v>
      </c>
      <c r="S183" t="n">
        <v>30.45</v>
      </c>
      <c r="T183" t="n">
        <v>21546.93</v>
      </c>
      <c r="U183" t="n">
        <v>0.41</v>
      </c>
      <c r="V183" t="n">
        <v>0.86</v>
      </c>
      <c r="W183" t="n">
        <v>0.15</v>
      </c>
      <c r="X183" t="n">
        <v>1.31</v>
      </c>
      <c r="Y183" t="n">
        <v>1</v>
      </c>
      <c r="Z183" t="n">
        <v>10</v>
      </c>
    </row>
    <row r="184">
      <c r="A184" t="n">
        <v>4</v>
      </c>
      <c r="B184" t="n">
        <v>95</v>
      </c>
      <c r="C184" t="inlineStr">
        <is>
          <t xml:space="preserve">CONCLUIDO	</t>
        </is>
      </c>
      <c r="D184" t="n">
        <v>7.3215</v>
      </c>
      <c r="E184" t="n">
        <v>13.66</v>
      </c>
      <c r="F184" t="n">
        <v>9.779999999999999</v>
      </c>
      <c r="G184" t="n">
        <v>15.43</v>
      </c>
      <c r="H184" t="n">
        <v>0.19</v>
      </c>
      <c r="I184" t="n">
        <v>38</v>
      </c>
      <c r="J184" t="n">
        <v>187.21</v>
      </c>
      <c r="K184" t="n">
        <v>53.44</v>
      </c>
      <c r="L184" t="n">
        <v>2</v>
      </c>
      <c r="M184" t="n">
        <v>34</v>
      </c>
      <c r="N184" t="n">
        <v>36.77</v>
      </c>
      <c r="O184" t="n">
        <v>23322.88</v>
      </c>
      <c r="P184" t="n">
        <v>102.3</v>
      </c>
      <c r="Q184" t="n">
        <v>2940.74</v>
      </c>
      <c r="R184" t="n">
        <v>64.95</v>
      </c>
      <c r="S184" t="n">
        <v>30.45</v>
      </c>
      <c r="T184" t="n">
        <v>17290.03</v>
      </c>
      <c r="U184" t="n">
        <v>0.47</v>
      </c>
      <c r="V184" t="n">
        <v>0.89</v>
      </c>
      <c r="W184" t="n">
        <v>0.14</v>
      </c>
      <c r="X184" t="n">
        <v>1.05</v>
      </c>
      <c r="Y184" t="n">
        <v>1</v>
      </c>
      <c r="Z184" t="n">
        <v>10</v>
      </c>
    </row>
    <row r="185">
      <c r="A185" t="n">
        <v>5</v>
      </c>
      <c r="B185" t="n">
        <v>95</v>
      </c>
      <c r="C185" t="inlineStr">
        <is>
          <t xml:space="preserve">CONCLUIDO	</t>
        </is>
      </c>
      <c r="D185" t="n">
        <v>7.486</v>
      </c>
      <c r="E185" t="n">
        <v>13.36</v>
      </c>
      <c r="F185" t="n">
        <v>9.66</v>
      </c>
      <c r="G185" t="n">
        <v>17.57</v>
      </c>
      <c r="H185" t="n">
        <v>0.21</v>
      </c>
      <c r="I185" t="n">
        <v>33</v>
      </c>
      <c r="J185" t="n">
        <v>187.59</v>
      </c>
      <c r="K185" t="n">
        <v>53.44</v>
      </c>
      <c r="L185" t="n">
        <v>2.25</v>
      </c>
      <c r="M185" t="n">
        <v>11</v>
      </c>
      <c r="N185" t="n">
        <v>36.9</v>
      </c>
      <c r="O185" t="n">
        <v>23369.68</v>
      </c>
      <c r="P185" t="n">
        <v>96.73999999999999</v>
      </c>
      <c r="Q185" t="n">
        <v>2940.1</v>
      </c>
      <c r="R185" t="n">
        <v>60.31</v>
      </c>
      <c r="S185" t="n">
        <v>30.45</v>
      </c>
      <c r="T185" t="n">
        <v>14994.4</v>
      </c>
      <c r="U185" t="n">
        <v>0.5</v>
      </c>
      <c r="V185" t="n">
        <v>0.9</v>
      </c>
      <c r="W185" t="n">
        <v>0.16</v>
      </c>
      <c r="X185" t="n">
        <v>0.9399999999999999</v>
      </c>
      <c r="Y185" t="n">
        <v>1</v>
      </c>
      <c r="Z185" t="n">
        <v>10</v>
      </c>
    </row>
    <row r="186">
      <c r="A186" t="n">
        <v>6</v>
      </c>
      <c r="B186" t="n">
        <v>95</v>
      </c>
      <c r="C186" t="inlineStr">
        <is>
          <t xml:space="preserve">CONCLUIDO	</t>
        </is>
      </c>
      <c r="D186" t="n">
        <v>7.5106</v>
      </c>
      <c r="E186" t="n">
        <v>13.31</v>
      </c>
      <c r="F186" t="n">
        <v>9.65</v>
      </c>
      <c r="G186" t="n">
        <v>18.1</v>
      </c>
      <c r="H186" t="n">
        <v>0.24</v>
      </c>
      <c r="I186" t="n">
        <v>32</v>
      </c>
      <c r="J186" t="n">
        <v>187.97</v>
      </c>
      <c r="K186" t="n">
        <v>53.44</v>
      </c>
      <c r="L186" t="n">
        <v>2.5</v>
      </c>
      <c r="M186" t="n">
        <v>0</v>
      </c>
      <c r="N186" t="n">
        <v>37.03</v>
      </c>
      <c r="O186" t="n">
        <v>23416.52</v>
      </c>
      <c r="P186" t="n">
        <v>96.25</v>
      </c>
      <c r="Q186" t="n">
        <v>2940.24</v>
      </c>
      <c r="R186" t="n">
        <v>59.89</v>
      </c>
      <c r="S186" t="n">
        <v>30.45</v>
      </c>
      <c r="T186" t="n">
        <v>14787.68</v>
      </c>
      <c r="U186" t="n">
        <v>0.51</v>
      </c>
      <c r="V186" t="n">
        <v>0.9</v>
      </c>
      <c r="W186" t="n">
        <v>0.17</v>
      </c>
      <c r="X186" t="n">
        <v>0.93</v>
      </c>
      <c r="Y186" t="n">
        <v>1</v>
      </c>
      <c r="Z186" t="n">
        <v>10</v>
      </c>
    </row>
    <row r="187">
      <c r="A187" t="n">
        <v>0</v>
      </c>
      <c r="B187" t="n">
        <v>55</v>
      </c>
      <c r="C187" t="inlineStr">
        <is>
          <t xml:space="preserve">CONCLUIDO	</t>
        </is>
      </c>
      <c r="D187" t="n">
        <v>7.1908</v>
      </c>
      <c r="E187" t="n">
        <v>13.91</v>
      </c>
      <c r="F187" t="n">
        <v>10.41</v>
      </c>
      <c r="G187" t="n">
        <v>10.59</v>
      </c>
      <c r="H187" t="n">
        <v>0.15</v>
      </c>
      <c r="I187" t="n">
        <v>59</v>
      </c>
      <c r="J187" t="n">
        <v>116.05</v>
      </c>
      <c r="K187" t="n">
        <v>43.4</v>
      </c>
      <c r="L187" t="n">
        <v>1</v>
      </c>
      <c r="M187" t="n">
        <v>44</v>
      </c>
      <c r="N187" t="n">
        <v>16.65</v>
      </c>
      <c r="O187" t="n">
        <v>14546.17</v>
      </c>
      <c r="P187" t="n">
        <v>80.02</v>
      </c>
      <c r="Q187" t="n">
        <v>2940.36</v>
      </c>
      <c r="R187" t="n">
        <v>85.23999999999999</v>
      </c>
      <c r="S187" t="n">
        <v>30.45</v>
      </c>
      <c r="T187" t="n">
        <v>27331.02</v>
      </c>
      <c r="U187" t="n">
        <v>0.36</v>
      </c>
      <c r="V187" t="n">
        <v>0.83</v>
      </c>
      <c r="W187" t="n">
        <v>0.19</v>
      </c>
      <c r="X187" t="n">
        <v>1.69</v>
      </c>
      <c r="Y187" t="n">
        <v>1</v>
      </c>
      <c r="Z187" t="n">
        <v>10</v>
      </c>
    </row>
    <row r="188">
      <c r="A188" t="n">
        <v>1</v>
      </c>
      <c r="B188" t="n">
        <v>55</v>
      </c>
      <c r="C188" t="inlineStr">
        <is>
          <t xml:space="preserve">CONCLUIDO	</t>
        </is>
      </c>
      <c r="D188" t="n">
        <v>7.2782</v>
      </c>
      <c r="E188" t="n">
        <v>13.74</v>
      </c>
      <c r="F188" t="n">
        <v>10.34</v>
      </c>
      <c r="G188" t="n">
        <v>11.28</v>
      </c>
      <c r="H188" t="n">
        <v>0.19</v>
      </c>
      <c r="I188" t="n">
        <v>55</v>
      </c>
      <c r="J188" t="n">
        <v>116.37</v>
      </c>
      <c r="K188" t="n">
        <v>43.4</v>
      </c>
      <c r="L188" t="n">
        <v>1.25</v>
      </c>
      <c r="M188" t="n">
        <v>0</v>
      </c>
      <c r="N188" t="n">
        <v>16.72</v>
      </c>
      <c r="O188" t="n">
        <v>14585.96</v>
      </c>
      <c r="P188" t="n">
        <v>78.18000000000001</v>
      </c>
      <c r="Q188" t="n">
        <v>2940.82</v>
      </c>
      <c r="R188" t="n">
        <v>81.09999999999999</v>
      </c>
      <c r="S188" t="n">
        <v>30.45</v>
      </c>
      <c r="T188" t="n">
        <v>25281.71</v>
      </c>
      <c r="U188" t="n">
        <v>0.38</v>
      </c>
      <c r="V188" t="n">
        <v>0.84</v>
      </c>
      <c r="W188" t="n">
        <v>0.24</v>
      </c>
      <c r="X188" t="n">
        <v>1.62</v>
      </c>
      <c r="Y188" t="n">
        <v>1</v>
      </c>
      <c r="Z18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INDEX(resultados!$A$2:$ZZ$188, 1, MATCH($B$1, resultados!$A$1:$ZZ$1, 0))</f>
        <v/>
      </c>
      <c r="B7">
        <f>INDEX(resultados!$A$2:$ZZ$188, 1, MATCH($B$2, resultados!$A$1:$ZZ$1, 0))</f>
        <v/>
      </c>
      <c r="C7">
        <f>INDEX(resultados!$A$2:$ZZ$188, 1, MATCH($B$3, resultados!$A$1:$ZZ$1, 0))</f>
        <v/>
      </c>
    </row>
    <row r="8">
      <c r="A8">
        <f>INDEX(resultados!$A$2:$ZZ$188, 2, MATCH($B$1, resultados!$A$1:$ZZ$1, 0))</f>
        <v/>
      </c>
      <c r="B8">
        <f>INDEX(resultados!$A$2:$ZZ$188, 2, MATCH($B$2, resultados!$A$1:$ZZ$1, 0))</f>
        <v/>
      </c>
      <c r="C8">
        <f>INDEX(resultados!$A$2:$ZZ$188, 2, MATCH($B$3, resultados!$A$1:$ZZ$1, 0))</f>
        <v/>
      </c>
    </row>
    <row r="9">
      <c r="A9">
        <f>INDEX(resultados!$A$2:$ZZ$188, 3, MATCH($B$1, resultados!$A$1:$ZZ$1, 0))</f>
        <v/>
      </c>
      <c r="B9">
        <f>INDEX(resultados!$A$2:$ZZ$188, 3, MATCH($B$2, resultados!$A$1:$ZZ$1, 0))</f>
        <v/>
      </c>
      <c r="C9">
        <f>INDEX(resultados!$A$2:$ZZ$188, 3, MATCH($B$3, resultados!$A$1:$ZZ$1, 0))</f>
        <v/>
      </c>
    </row>
    <row r="10">
      <c r="A10">
        <f>INDEX(resultados!$A$2:$ZZ$188, 4, MATCH($B$1, resultados!$A$1:$ZZ$1, 0))</f>
        <v/>
      </c>
      <c r="B10">
        <f>INDEX(resultados!$A$2:$ZZ$188, 4, MATCH($B$2, resultados!$A$1:$ZZ$1, 0))</f>
        <v/>
      </c>
      <c r="C10">
        <f>INDEX(resultados!$A$2:$ZZ$188, 4, MATCH($B$3, resultados!$A$1:$ZZ$1, 0))</f>
        <v/>
      </c>
    </row>
    <row r="11">
      <c r="A11">
        <f>INDEX(resultados!$A$2:$ZZ$188, 5, MATCH($B$1, resultados!$A$1:$ZZ$1, 0))</f>
        <v/>
      </c>
      <c r="B11">
        <f>INDEX(resultados!$A$2:$ZZ$188, 5, MATCH($B$2, resultados!$A$1:$ZZ$1, 0))</f>
        <v/>
      </c>
      <c r="C11">
        <f>INDEX(resultados!$A$2:$ZZ$188, 5, MATCH($B$3, resultados!$A$1:$ZZ$1, 0))</f>
        <v/>
      </c>
    </row>
    <row r="12">
      <c r="A12">
        <f>INDEX(resultados!$A$2:$ZZ$188, 6, MATCH($B$1, resultados!$A$1:$ZZ$1, 0))</f>
        <v/>
      </c>
      <c r="B12">
        <f>INDEX(resultados!$A$2:$ZZ$188, 6, MATCH($B$2, resultados!$A$1:$ZZ$1, 0))</f>
        <v/>
      </c>
      <c r="C12">
        <f>INDEX(resultados!$A$2:$ZZ$188, 6, MATCH($B$3, resultados!$A$1:$ZZ$1, 0))</f>
        <v/>
      </c>
    </row>
    <row r="13">
      <c r="A13">
        <f>INDEX(resultados!$A$2:$ZZ$188, 7, MATCH($B$1, resultados!$A$1:$ZZ$1, 0))</f>
        <v/>
      </c>
      <c r="B13">
        <f>INDEX(resultados!$A$2:$ZZ$188, 7, MATCH($B$2, resultados!$A$1:$ZZ$1, 0))</f>
        <v/>
      </c>
      <c r="C13">
        <f>INDEX(resultados!$A$2:$ZZ$188, 7, MATCH($B$3, resultados!$A$1:$ZZ$1, 0))</f>
        <v/>
      </c>
    </row>
    <row r="14">
      <c r="A14">
        <f>INDEX(resultados!$A$2:$ZZ$188, 8, MATCH($B$1, resultados!$A$1:$ZZ$1, 0))</f>
        <v/>
      </c>
      <c r="B14">
        <f>INDEX(resultados!$A$2:$ZZ$188, 8, MATCH($B$2, resultados!$A$1:$ZZ$1, 0))</f>
        <v/>
      </c>
      <c r="C14">
        <f>INDEX(resultados!$A$2:$ZZ$188, 8, MATCH($B$3, resultados!$A$1:$ZZ$1, 0))</f>
        <v/>
      </c>
    </row>
    <row r="15">
      <c r="A15">
        <f>INDEX(resultados!$A$2:$ZZ$188, 9, MATCH($B$1, resultados!$A$1:$ZZ$1, 0))</f>
        <v/>
      </c>
      <c r="B15">
        <f>INDEX(resultados!$A$2:$ZZ$188, 9, MATCH($B$2, resultados!$A$1:$ZZ$1, 0))</f>
        <v/>
      </c>
      <c r="C15">
        <f>INDEX(resultados!$A$2:$ZZ$188, 9, MATCH($B$3, resultados!$A$1:$ZZ$1, 0))</f>
        <v/>
      </c>
    </row>
    <row r="16">
      <c r="A16">
        <f>INDEX(resultados!$A$2:$ZZ$188, 10, MATCH($B$1, resultados!$A$1:$ZZ$1, 0))</f>
        <v/>
      </c>
      <c r="B16">
        <f>INDEX(resultados!$A$2:$ZZ$188, 10, MATCH($B$2, resultados!$A$1:$ZZ$1, 0))</f>
        <v/>
      </c>
      <c r="C16">
        <f>INDEX(resultados!$A$2:$ZZ$188, 10, MATCH($B$3, resultados!$A$1:$ZZ$1, 0))</f>
        <v/>
      </c>
    </row>
    <row r="17">
      <c r="A17">
        <f>INDEX(resultados!$A$2:$ZZ$188, 11, MATCH($B$1, resultados!$A$1:$ZZ$1, 0))</f>
        <v/>
      </c>
      <c r="B17">
        <f>INDEX(resultados!$A$2:$ZZ$188, 11, MATCH($B$2, resultados!$A$1:$ZZ$1, 0))</f>
        <v/>
      </c>
      <c r="C17">
        <f>INDEX(resultados!$A$2:$ZZ$188, 11, MATCH($B$3, resultados!$A$1:$ZZ$1, 0))</f>
        <v/>
      </c>
    </row>
    <row r="18">
      <c r="A18">
        <f>INDEX(resultados!$A$2:$ZZ$188, 12, MATCH($B$1, resultados!$A$1:$ZZ$1, 0))</f>
        <v/>
      </c>
      <c r="B18">
        <f>INDEX(resultados!$A$2:$ZZ$188, 12, MATCH($B$2, resultados!$A$1:$ZZ$1, 0))</f>
        <v/>
      </c>
      <c r="C18">
        <f>INDEX(resultados!$A$2:$ZZ$188, 12, MATCH($B$3, resultados!$A$1:$ZZ$1, 0))</f>
        <v/>
      </c>
    </row>
    <row r="19">
      <c r="A19">
        <f>INDEX(resultados!$A$2:$ZZ$188, 13, MATCH($B$1, resultados!$A$1:$ZZ$1, 0))</f>
        <v/>
      </c>
      <c r="B19">
        <f>INDEX(resultados!$A$2:$ZZ$188, 13, MATCH($B$2, resultados!$A$1:$ZZ$1, 0))</f>
        <v/>
      </c>
      <c r="C19">
        <f>INDEX(resultados!$A$2:$ZZ$188, 13, MATCH($B$3, resultados!$A$1:$ZZ$1, 0))</f>
        <v/>
      </c>
    </row>
    <row r="20">
      <c r="A20">
        <f>INDEX(resultados!$A$2:$ZZ$188, 14, MATCH($B$1, resultados!$A$1:$ZZ$1, 0))</f>
        <v/>
      </c>
      <c r="B20">
        <f>INDEX(resultados!$A$2:$ZZ$188, 14, MATCH($B$2, resultados!$A$1:$ZZ$1, 0))</f>
        <v/>
      </c>
      <c r="C20">
        <f>INDEX(resultados!$A$2:$ZZ$188, 14, MATCH($B$3, resultados!$A$1:$ZZ$1, 0))</f>
        <v/>
      </c>
    </row>
    <row r="21">
      <c r="A21">
        <f>INDEX(resultados!$A$2:$ZZ$188, 15, MATCH($B$1, resultados!$A$1:$ZZ$1, 0))</f>
        <v/>
      </c>
      <c r="B21">
        <f>INDEX(resultados!$A$2:$ZZ$188, 15, MATCH($B$2, resultados!$A$1:$ZZ$1, 0))</f>
        <v/>
      </c>
      <c r="C21">
        <f>INDEX(resultados!$A$2:$ZZ$188, 15, MATCH($B$3, resultados!$A$1:$ZZ$1, 0))</f>
        <v/>
      </c>
    </row>
    <row r="22">
      <c r="A22">
        <f>INDEX(resultados!$A$2:$ZZ$188, 16, MATCH($B$1, resultados!$A$1:$ZZ$1, 0))</f>
        <v/>
      </c>
      <c r="B22">
        <f>INDEX(resultados!$A$2:$ZZ$188, 16, MATCH($B$2, resultados!$A$1:$ZZ$1, 0))</f>
        <v/>
      </c>
      <c r="C22">
        <f>INDEX(resultados!$A$2:$ZZ$188, 16, MATCH($B$3, resultados!$A$1:$ZZ$1, 0))</f>
        <v/>
      </c>
    </row>
    <row r="23">
      <c r="A23">
        <f>INDEX(resultados!$A$2:$ZZ$188, 17, MATCH($B$1, resultados!$A$1:$ZZ$1, 0))</f>
        <v/>
      </c>
      <c r="B23">
        <f>INDEX(resultados!$A$2:$ZZ$188, 17, MATCH($B$2, resultados!$A$1:$ZZ$1, 0))</f>
        <v/>
      </c>
      <c r="C23">
        <f>INDEX(resultados!$A$2:$ZZ$188, 17, MATCH($B$3, resultados!$A$1:$ZZ$1, 0))</f>
        <v/>
      </c>
    </row>
    <row r="24">
      <c r="A24">
        <f>INDEX(resultados!$A$2:$ZZ$188, 18, MATCH($B$1, resultados!$A$1:$ZZ$1, 0))</f>
        <v/>
      </c>
      <c r="B24">
        <f>INDEX(resultados!$A$2:$ZZ$188, 18, MATCH($B$2, resultados!$A$1:$ZZ$1, 0))</f>
        <v/>
      </c>
      <c r="C24">
        <f>INDEX(resultados!$A$2:$ZZ$188, 18, MATCH($B$3, resultados!$A$1:$ZZ$1, 0))</f>
        <v/>
      </c>
    </row>
    <row r="25">
      <c r="A25">
        <f>INDEX(resultados!$A$2:$ZZ$188, 19, MATCH($B$1, resultados!$A$1:$ZZ$1, 0))</f>
        <v/>
      </c>
      <c r="B25">
        <f>INDEX(resultados!$A$2:$ZZ$188, 19, MATCH($B$2, resultados!$A$1:$ZZ$1, 0))</f>
        <v/>
      </c>
      <c r="C25">
        <f>INDEX(resultados!$A$2:$ZZ$188, 19, MATCH($B$3, resultados!$A$1:$ZZ$1, 0))</f>
        <v/>
      </c>
    </row>
    <row r="26">
      <c r="A26">
        <f>INDEX(resultados!$A$2:$ZZ$188, 20, MATCH($B$1, resultados!$A$1:$ZZ$1, 0))</f>
        <v/>
      </c>
      <c r="B26">
        <f>INDEX(resultados!$A$2:$ZZ$188, 20, MATCH($B$2, resultados!$A$1:$ZZ$1, 0))</f>
        <v/>
      </c>
      <c r="C26">
        <f>INDEX(resultados!$A$2:$ZZ$188, 20, MATCH($B$3, resultados!$A$1:$ZZ$1, 0))</f>
        <v/>
      </c>
    </row>
    <row r="27">
      <c r="A27">
        <f>INDEX(resultados!$A$2:$ZZ$188, 21, MATCH($B$1, resultados!$A$1:$ZZ$1, 0))</f>
        <v/>
      </c>
      <c r="B27">
        <f>INDEX(resultados!$A$2:$ZZ$188, 21, MATCH($B$2, resultados!$A$1:$ZZ$1, 0))</f>
        <v/>
      </c>
      <c r="C27">
        <f>INDEX(resultados!$A$2:$ZZ$188, 21, MATCH($B$3, resultados!$A$1:$ZZ$1, 0))</f>
        <v/>
      </c>
    </row>
    <row r="28">
      <c r="A28">
        <f>INDEX(resultados!$A$2:$ZZ$188, 22, MATCH($B$1, resultados!$A$1:$ZZ$1, 0))</f>
        <v/>
      </c>
      <c r="B28">
        <f>INDEX(resultados!$A$2:$ZZ$188, 22, MATCH($B$2, resultados!$A$1:$ZZ$1, 0))</f>
        <v/>
      </c>
      <c r="C28">
        <f>INDEX(resultados!$A$2:$ZZ$188, 22, MATCH($B$3, resultados!$A$1:$ZZ$1, 0))</f>
        <v/>
      </c>
    </row>
    <row r="29">
      <c r="A29">
        <f>INDEX(resultados!$A$2:$ZZ$188, 23, MATCH($B$1, resultados!$A$1:$ZZ$1, 0))</f>
        <v/>
      </c>
      <c r="B29">
        <f>INDEX(resultados!$A$2:$ZZ$188, 23, MATCH($B$2, resultados!$A$1:$ZZ$1, 0))</f>
        <v/>
      </c>
      <c r="C29">
        <f>INDEX(resultados!$A$2:$ZZ$188, 23, MATCH($B$3, resultados!$A$1:$ZZ$1, 0))</f>
        <v/>
      </c>
    </row>
    <row r="30">
      <c r="A30">
        <f>INDEX(resultados!$A$2:$ZZ$188, 24, MATCH($B$1, resultados!$A$1:$ZZ$1, 0))</f>
        <v/>
      </c>
      <c r="B30">
        <f>INDEX(resultados!$A$2:$ZZ$188, 24, MATCH($B$2, resultados!$A$1:$ZZ$1, 0))</f>
        <v/>
      </c>
      <c r="C30">
        <f>INDEX(resultados!$A$2:$ZZ$188, 24, MATCH($B$3, resultados!$A$1:$ZZ$1, 0))</f>
        <v/>
      </c>
    </row>
    <row r="31">
      <c r="A31">
        <f>INDEX(resultados!$A$2:$ZZ$188, 25, MATCH($B$1, resultados!$A$1:$ZZ$1, 0))</f>
        <v/>
      </c>
      <c r="B31">
        <f>INDEX(resultados!$A$2:$ZZ$188, 25, MATCH($B$2, resultados!$A$1:$ZZ$1, 0))</f>
        <v/>
      </c>
      <c r="C31">
        <f>INDEX(resultados!$A$2:$ZZ$188, 25, MATCH($B$3, resultados!$A$1:$ZZ$1, 0))</f>
        <v/>
      </c>
    </row>
    <row r="32">
      <c r="A32">
        <f>INDEX(resultados!$A$2:$ZZ$188, 26, MATCH($B$1, resultados!$A$1:$ZZ$1, 0))</f>
        <v/>
      </c>
      <c r="B32">
        <f>INDEX(resultados!$A$2:$ZZ$188, 26, MATCH($B$2, resultados!$A$1:$ZZ$1, 0))</f>
        <v/>
      </c>
      <c r="C32">
        <f>INDEX(resultados!$A$2:$ZZ$188, 26, MATCH($B$3, resultados!$A$1:$ZZ$1, 0))</f>
        <v/>
      </c>
    </row>
    <row r="33">
      <c r="A33">
        <f>INDEX(resultados!$A$2:$ZZ$188, 27, MATCH($B$1, resultados!$A$1:$ZZ$1, 0))</f>
        <v/>
      </c>
      <c r="B33">
        <f>INDEX(resultados!$A$2:$ZZ$188, 27, MATCH($B$2, resultados!$A$1:$ZZ$1, 0))</f>
        <v/>
      </c>
      <c r="C33">
        <f>INDEX(resultados!$A$2:$ZZ$188, 27, MATCH($B$3, resultados!$A$1:$ZZ$1, 0))</f>
        <v/>
      </c>
    </row>
    <row r="34">
      <c r="A34">
        <f>INDEX(resultados!$A$2:$ZZ$188, 28, MATCH($B$1, resultados!$A$1:$ZZ$1, 0))</f>
        <v/>
      </c>
      <c r="B34">
        <f>INDEX(resultados!$A$2:$ZZ$188, 28, MATCH($B$2, resultados!$A$1:$ZZ$1, 0))</f>
        <v/>
      </c>
      <c r="C34">
        <f>INDEX(resultados!$A$2:$ZZ$188, 28, MATCH($B$3, resultados!$A$1:$ZZ$1, 0))</f>
        <v/>
      </c>
    </row>
    <row r="35">
      <c r="A35">
        <f>INDEX(resultados!$A$2:$ZZ$188, 29, MATCH($B$1, resultados!$A$1:$ZZ$1, 0))</f>
        <v/>
      </c>
      <c r="B35">
        <f>INDEX(resultados!$A$2:$ZZ$188, 29, MATCH($B$2, resultados!$A$1:$ZZ$1, 0))</f>
        <v/>
      </c>
      <c r="C35">
        <f>INDEX(resultados!$A$2:$ZZ$188, 29, MATCH($B$3, resultados!$A$1:$ZZ$1, 0))</f>
        <v/>
      </c>
    </row>
    <row r="36">
      <c r="A36">
        <f>INDEX(resultados!$A$2:$ZZ$188, 30, MATCH($B$1, resultados!$A$1:$ZZ$1, 0))</f>
        <v/>
      </c>
      <c r="B36">
        <f>INDEX(resultados!$A$2:$ZZ$188, 30, MATCH($B$2, resultados!$A$1:$ZZ$1, 0))</f>
        <v/>
      </c>
      <c r="C36">
        <f>INDEX(resultados!$A$2:$ZZ$188, 30, MATCH($B$3, resultados!$A$1:$ZZ$1, 0))</f>
        <v/>
      </c>
    </row>
    <row r="37">
      <c r="A37">
        <f>INDEX(resultados!$A$2:$ZZ$188, 31, MATCH($B$1, resultados!$A$1:$ZZ$1, 0))</f>
        <v/>
      </c>
      <c r="B37">
        <f>INDEX(resultados!$A$2:$ZZ$188, 31, MATCH($B$2, resultados!$A$1:$ZZ$1, 0))</f>
        <v/>
      </c>
      <c r="C37">
        <f>INDEX(resultados!$A$2:$ZZ$188, 31, MATCH($B$3, resultados!$A$1:$ZZ$1, 0))</f>
        <v/>
      </c>
    </row>
    <row r="38">
      <c r="A38">
        <f>INDEX(resultados!$A$2:$ZZ$188, 32, MATCH($B$1, resultados!$A$1:$ZZ$1, 0))</f>
        <v/>
      </c>
      <c r="B38">
        <f>INDEX(resultados!$A$2:$ZZ$188, 32, MATCH($B$2, resultados!$A$1:$ZZ$1, 0))</f>
        <v/>
      </c>
      <c r="C38">
        <f>INDEX(resultados!$A$2:$ZZ$188, 32, MATCH($B$3, resultados!$A$1:$ZZ$1, 0))</f>
        <v/>
      </c>
    </row>
    <row r="39">
      <c r="A39">
        <f>INDEX(resultados!$A$2:$ZZ$188, 33, MATCH($B$1, resultados!$A$1:$ZZ$1, 0))</f>
        <v/>
      </c>
      <c r="B39">
        <f>INDEX(resultados!$A$2:$ZZ$188, 33, MATCH($B$2, resultados!$A$1:$ZZ$1, 0))</f>
        <v/>
      </c>
      <c r="C39">
        <f>INDEX(resultados!$A$2:$ZZ$188, 33, MATCH($B$3, resultados!$A$1:$ZZ$1, 0))</f>
        <v/>
      </c>
    </row>
    <row r="40">
      <c r="A40">
        <f>INDEX(resultados!$A$2:$ZZ$188, 34, MATCH($B$1, resultados!$A$1:$ZZ$1, 0))</f>
        <v/>
      </c>
      <c r="B40">
        <f>INDEX(resultados!$A$2:$ZZ$188, 34, MATCH($B$2, resultados!$A$1:$ZZ$1, 0))</f>
        <v/>
      </c>
      <c r="C40">
        <f>INDEX(resultados!$A$2:$ZZ$188, 34, MATCH($B$3, resultados!$A$1:$ZZ$1, 0))</f>
        <v/>
      </c>
    </row>
    <row r="41">
      <c r="A41">
        <f>INDEX(resultados!$A$2:$ZZ$188, 35, MATCH($B$1, resultados!$A$1:$ZZ$1, 0))</f>
        <v/>
      </c>
      <c r="B41">
        <f>INDEX(resultados!$A$2:$ZZ$188, 35, MATCH($B$2, resultados!$A$1:$ZZ$1, 0))</f>
        <v/>
      </c>
      <c r="C41">
        <f>INDEX(resultados!$A$2:$ZZ$188, 35, MATCH($B$3, resultados!$A$1:$ZZ$1, 0))</f>
        <v/>
      </c>
    </row>
    <row r="42">
      <c r="A42">
        <f>INDEX(resultados!$A$2:$ZZ$188, 36, MATCH($B$1, resultados!$A$1:$ZZ$1, 0))</f>
        <v/>
      </c>
      <c r="B42">
        <f>INDEX(resultados!$A$2:$ZZ$188, 36, MATCH($B$2, resultados!$A$1:$ZZ$1, 0))</f>
        <v/>
      </c>
      <c r="C42">
        <f>INDEX(resultados!$A$2:$ZZ$188, 36, MATCH($B$3, resultados!$A$1:$ZZ$1, 0))</f>
        <v/>
      </c>
    </row>
    <row r="43">
      <c r="A43">
        <f>INDEX(resultados!$A$2:$ZZ$188, 37, MATCH($B$1, resultados!$A$1:$ZZ$1, 0))</f>
        <v/>
      </c>
      <c r="B43">
        <f>INDEX(resultados!$A$2:$ZZ$188, 37, MATCH($B$2, resultados!$A$1:$ZZ$1, 0))</f>
        <v/>
      </c>
      <c r="C43">
        <f>INDEX(resultados!$A$2:$ZZ$188, 37, MATCH($B$3, resultados!$A$1:$ZZ$1, 0))</f>
        <v/>
      </c>
    </row>
    <row r="44">
      <c r="A44">
        <f>INDEX(resultados!$A$2:$ZZ$188, 38, MATCH($B$1, resultados!$A$1:$ZZ$1, 0))</f>
        <v/>
      </c>
      <c r="B44">
        <f>INDEX(resultados!$A$2:$ZZ$188, 38, MATCH($B$2, resultados!$A$1:$ZZ$1, 0))</f>
        <v/>
      </c>
      <c r="C44">
        <f>INDEX(resultados!$A$2:$ZZ$188, 38, MATCH($B$3, resultados!$A$1:$ZZ$1, 0))</f>
        <v/>
      </c>
    </row>
    <row r="45">
      <c r="A45">
        <f>INDEX(resultados!$A$2:$ZZ$188, 39, MATCH($B$1, resultados!$A$1:$ZZ$1, 0))</f>
        <v/>
      </c>
      <c r="B45">
        <f>INDEX(resultados!$A$2:$ZZ$188, 39, MATCH($B$2, resultados!$A$1:$ZZ$1, 0))</f>
        <v/>
      </c>
      <c r="C45">
        <f>INDEX(resultados!$A$2:$ZZ$188, 39, MATCH($B$3, resultados!$A$1:$ZZ$1, 0))</f>
        <v/>
      </c>
    </row>
    <row r="46">
      <c r="A46">
        <f>INDEX(resultados!$A$2:$ZZ$188, 40, MATCH($B$1, resultados!$A$1:$ZZ$1, 0))</f>
        <v/>
      </c>
      <c r="B46">
        <f>INDEX(resultados!$A$2:$ZZ$188, 40, MATCH($B$2, resultados!$A$1:$ZZ$1, 0))</f>
        <v/>
      </c>
      <c r="C46">
        <f>INDEX(resultados!$A$2:$ZZ$188, 40, MATCH($B$3, resultados!$A$1:$ZZ$1, 0))</f>
        <v/>
      </c>
    </row>
    <row r="47">
      <c r="A47">
        <f>INDEX(resultados!$A$2:$ZZ$188, 41, MATCH($B$1, resultados!$A$1:$ZZ$1, 0))</f>
        <v/>
      </c>
      <c r="B47">
        <f>INDEX(resultados!$A$2:$ZZ$188, 41, MATCH($B$2, resultados!$A$1:$ZZ$1, 0))</f>
        <v/>
      </c>
      <c r="C47">
        <f>INDEX(resultados!$A$2:$ZZ$188, 41, MATCH($B$3, resultados!$A$1:$ZZ$1, 0))</f>
        <v/>
      </c>
    </row>
    <row r="48">
      <c r="A48">
        <f>INDEX(resultados!$A$2:$ZZ$188, 42, MATCH($B$1, resultados!$A$1:$ZZ$1, 0))</f>
        <v/>
      </c>
      <c r="B48">
        <f>INDEX(resultados!$A$2:$ZZ$188, 42, MATCH($B$2, resultados!$A$1:$ZZ$1, 0))</f>
        <v/>
      </c>
      <c r="C48">
        <f>INDEX(resultados!$A$2:$ZZ$188, 42, MATCH($B$3, resultados!$A$1:$ZZ$1, 0))</f>
        <v/>
      </c>
    </row>
    <row r="49">
      <c r="A49">
        <f>INDEX(resultados!$A$2:$ZZ$188, 43, MATCH($B$1, resultados!$A$1:$ZZ$1, 0))</f>
        <v/>
      </c>
      <c r="B49">
        <f>INDEX(resultados!$A$2:$ZZ$188, 43, MATCH($B$2, resultados!$A$1:$ZZ$1, 0))</f>
        <v/>
      </c>
      <c r="C49">
        <f>INDEX(resultados!$A$2:$ZZ$188, 43, MATCH($B$3, resultados!$A$1:$ZZ$1, 0))</f>
        <v/>
      </c>
    </row>
    <row r="50">
      <c r="A50">
        <f>INDEX(resultados!$A$2:$ZZ$188, 44, MATCH($B$1, resultados!$A$1:$ZZ$1, 0))</f>
        <v/>
      </c>
      <c r="B50">
        <f>INDEX(resultados!$A$2:$ZZ$188, 44, MATCH($B$2, resultados!$A$1:$ZZ$1, 0))</f>
        <v/>
      </c>
      <c r="C50">
        <f>INDEX(resultados!$A$2:$ZZ$188, 44, MATCH($B$3, resultados!$A$1:$ZZ$1, 0))</f>
        <v/>
      </c>
    </row>
    <row r="51">
      <c r="A51">
        <f>INDEX(resultados!$A$2:$ZZ$188, 45, MATCH($B$1, resultados!$A$1:$ZZ$1, 0))</f>
        <v/>
      </c>
      <c r="B51">
        <f>INDEX(resultados!$A$2:$ZZ$188, 45, MATCH($B$2, resultados!$A$1:$ZZ$1, 0))</f>
        <v/>
      </c>
      <c r="C51">
        <f>INDEX(resultados!$A$2:$ZZ$188, 45, MATCH($B$3, resultados!$A$1:$ZZ$1, 0))</f>
        <v/>
      </c>
    </row>
    <row r="52">
      <c r="A52">
        <f>INDEX(resultados!$A$2:$ZZ$188, 46, MATCH($B$1, resultados!$A$1:$ZZ$1, 0))</f>
        <v/>
      </c>
      <c r="B52">
        <f>INDEX(resultados!$A$2:$ZZ$188, 46, MATCH($B$2, resultados!$A$1:$ZZ$1, 0))</f>
        <v/>
      </c>
      <c r="C52">
        <f>INDEX(resultados!$A$2:$ZZ$188, 46, MATCH($B$3, resultados!$A$1:$ZZ$1, 0))</f>
        <v/>
      </c>
    </row>
    <row r="53">
      <c r="A53">
        <f>INDEX(resultados!$A$2:$ZZ$188, 47, MATCH($B$1, resultados!$A$1:$ZZ$1, 0))</f>
        <v/>
      </c>
      <c r="B53">
        <f>INDEX(resultados!$A$2:$ZZ$188, 47, MATCH($B$2, resultados!$A$1:$ZZ$1, 0))</f>
        <v/>
      </c>
      <c r="C53">
        <f>INDEX(resultados!$A$2:$ZZ$188, 47, MATCH($B$3, resultados!$A$1:$ZZ$1, 0))</f>
        <v/>
      </c>
    </row>
    <row r="54">
      <c r="A54">
        <f>INDEX(resultados!$A$2:$ZZ$188, 48, MATCH($B$1, resultados!$A$1:$ZZ$1, 0))</f>
        <v/>
      </c>
      <c r="B54">
        <f>INDEX(resultados!$A$2:$ZZ$188, 48, MATCH($B$2, resultados!$A$1:$ZZ$1, 0))</f>
        <v/>
      </c>
      <c r="C54">
        <f>INDEX(resultados!$A$2:$ZZ$188, 48, MATCH($B$3, resultados!$A$1:$ZZ$1, 0))</f>
        <v/>
      </c>
    </row>
    <row r="55">
      <c r="A55">
        <f>INDEX(resultados!$A$2:$ZZ$188, 49, MATCH($B$1, resultados!$A$1:$ZZ$1, 0))</f>
        <v/>
      </c>
      <c r="B55">
        <f>INDEX(resultados!$A$2:$ZZ$188, 49, MATCH($B$2, resultados!$A$1:$ZZ$1, 0))</f>
        <v/>
      </c>
      <c r="C55">
        <f>INDEX(resultados!$A$2:$ZZ$188, 49, MATCH($B$3, resultados!$A$1:$ZZ$1, 0))</f>
        <v/>
      </c>
    </row>
    <row r="56">
      <c r="A56">
        <f>INDEX(resultados!$A$2:$ZZ$188, 50, MATCH($B$1, resultados!$A$1:$ZZ$1, 0))</f>
        <v/>
      </c>
      <c r="B56">
        <f>INDEX(resultados!$A$2:$ZZ$188, 50, MATCH($B$2, resultados!$A$1:$ZZ$1, 0))</f>
        <v/>
      </c>
      <c r="C56">
        <f>INDEX(resultados!$A$2:$ZZ$188, 50, MATCH($B$3, resultados!$A$1:$ZZ$1, 0))</f>
        <v/>
      </c>
    </row>
    <row r="57">
      <c r="A57">
        <f>INDEX(resultados!$A$2:$ZZ$188, 51, MATCH($B$1, resultados!$A$1:$ZZ$1, 0))</f>
        <v/>
      </c>
      <c r="B57">
        <f>INDEX(resultados!$A$2:$ZZ$188, 51, MATCH($B$2, resultados!$A$1:$ZZ$1, 0))</f>
        <v/>
      </c>
      <c r="C57">
        <f>INDEX(resultados!$A$2:$ZZ$188, 51, MATCH($B$3, resultados!$A$1:$ZZ$1, 0))</f>
        <v/>
      </c>
    </row>
    <row r="58">
      <c r="A58">
        <f>INDEX(resultados!$A$2:$ZZ$188, 52, MATCH($B$1, resultados!$A$1:$ZZ$1, 0))</f>
        <v/>
      </c>
      <c r="B58">
        <f>INDEX(resultados!$A$2:$ZZ$188, 52, MATCH($B$2, resultados!$A$1:$ZZ$1, 0))</f>
        <v/>
      </c>
      <c r="C58">
        <f>INDEX(resultados!$A$2:$ZZ$188, 52, MATCH($B$3, resultados!$A$1:$ZZ$1, 0))</f>
        <v/>
      </c>
    </row>
    <row r="59">
      <c r="A59">
        <f>INDEX(resultados!$A$2:$ZZ$188, 53, MATCH($B$1, resultados!$A$1:$ZZ$1, 0))</f>
        <v/>
      </c>
      <c r="B59">
        <f>INDEX(resultados!$A$2:$ZZ$188, 53, MATCH($B$2, resultados!$A$1:$ZZ$1, 0))</f>
        <v/>
      </c>
      <c r="C59">
        <f>INDEX(resultados!$A$2:$ZZ$188, 53, MATCH($B$3, resultados!$A$1:$ZZ$1, 0))</f>
        <v/>
      </c>
    </row>
    <row r="60">
      <c r="A60">
        <f>INDEX(resultados!$A$2:$ZZ$188, 54, MATCH($B$1, resultados!$A$1:$ZZ$1, 0))</f>
        <v/>
      </c>
      <c r="B60">
        <f>INDEX(resultados!$A$2:$ZZ$188, 54, MATCH($B$2, resultados!$A$1:$ZZ$1, 0))</f>
        <v/>
      </c>
      <c r="C60">
        <f>INDEX(resultados!$A$2:$ZZ$188, 54, MATCH($B$3, resultados!$A$1:$ZZ$1, 0))</f>
        <v/>
      </c>
    </row>
    <row r="61">
      <c r="A61">
        <f>INDEX(resultados!$A$2:$ZZ$188, 55, MATCH($B$1, resultados!$A$1:$ZZ$1, 0))</f>
        <v/>
      </c>
      <c r="B61">
        <f>INDEX(resultados!$A$2:$ZZ$188, 55, MATCH($B$2, resultados!$A$1:$ZZ$1, 0))</f>
        <v/>
      </c>
      <c r="C61">
        <f>INDEX(resultados!$A$2:$ZZ$188, 55, MATCH($B$3, resultados!$A$1:$ZZ$1, 0))</f>
        <v/>
      </c>
    </row>
    <row r="62">
      <c r="A62">
        <f>INDEX(resultados!$A$2:$ZZ$188, 56, MATCH($B$1, resultados!$A$1:$ZZ$1, 0))</f>
        <v/>
      </c>
      <c r="B62">
        <f>INDEX(resultados!$A$2:$ZZ$188, 56, MATCH($B$2, resultados!$A$1:$ZZ$1, 0))</f>
        <v/>
      </c>
      <c r="C62">
        <f>INDEX(resultados!$A$2:$ZZ$188, 56, MATCH($B$3, resultados!$A$1:$ZZ$1, 0))</f>
        <v/>
      </c>
    </row>
    <row r="63">
      <c r="A63">
        <f>INDEX(resultados!$A$2:$ZZ$188, 57, MATCH($B$1, resultados!$A$1:$ZZ$1, 0))</f>
        <v/>
      </c>
      <c r="B63">
        <f>INDEX(resultados!$A$2:$ZZ$188, 57, MATCH($B$2, resultados!$A$1:$ZZ$1, 0))</f>
        <v/>
      </c>
      <c r="C63">
        <f>INDEX(resultados!$A$2:$ZZ$188, 57, MATCH($B$3, resultados!$A$1:$ZZ$1, 0))</f>
        <v/>
      </c>
    </row>
    <row r="64">
      <c r="A64">
        <f>INDEX(resultados!$A$2:$ZZ$188, 58, MATCH($B$1, resultados!$A$1:$ZZ$1, 0))</f>
        <v/>
      </c>
      <c r="B64">
        <f>INDEX(resultados!$A$2:$ZZ$188, 58, MATCH($B$2, resultados!$A$1:$ZZ$1, 0))</f>
        <v/>
      </c>
      <c r="C64">
        <f>INDEX(resultados!$A$2:$ZZ$188, 58, MATCH($B$3, resultados!$A$1:$ZZ$1, 0))</f>
        <v/>
      </c>
    </row>
    <row r="65">
      <c r="A65">
        <f>INDEX(resultados!$A$2:$ZZ$188, 59, MATCH($B$1, resultados!$A$1:$ZZ$1, 0))</f>
        <v/>
      </c>
      <c r="B65">
        <f>INDEX(resultados!$A$2:$ZZ$188, 59, MATCH($B$2, resultados!$A$1:$ZZ$1, 0))</f>
        <v/>
      </c>
      <c r="C65">
        <f>INDEX(resultados!$A$2:$ZZ$188, 59, MATCH($B$3, resultados!$A$1:$ZZ$1, 0))</f>
        <v/>
      </c>
    </row>
    <row r="66">
      <c r="A66">
        <f>INDEX(resultados!$A$2:$ZZ$188, 60, MATCH($B$1, resultados!$A$1:$ZZ$1, 0))</f>
        <v/>
      </c>
      <c r="B66">
        <f>INDEX(resultados!$A$2:$ZZ$188, 60, MATCH($B$2, resultados!$A$1:$ZZ$1, 0))</f>
        <v/>
      </c>
      <c r="C66">
        <f>INDEX(resultados!$A$2:$ZZ$188, 60, MATCH($B$3, resultados!$A$1:$ZZ$1, 0))</f>
        <v/>
      </c>
    </row>
    <row r="67">
      <c r="A67">
        <f>INDEX(resultados!$A$2:$ZZ$188, 61, MATCH($B$1, resultados!$A$1:$ZZ$1, 0))</f>
        <v/>
      </c>
      <c r="B67">
        <f>INDEX(resultados!$A$2:$ZZ$188, 61, MATCH($B$2, resultados!$A$1:$ZZ$1, 0))</f>
        <v/>
      </c>
      <c r="C67">
        <f>INDEX(resultados!$A$2:$ZZ$188, 61, MATCH($B$3, resultados!$A$1:$ZZ$1, 0))</f>
        <v/>
      </c>
    </row>
    <row r="68">
      <c r="A68">
        <f>INDEX(resultados!$A$2:$ZZ$188, 62, MATCH($B$1, resultados!$A$1:$ZZ$1, 0))</f>
        <v/>
      </c>
      <c r="B68">
        <f>INDEX(resultados!$A$2:$ZZ$188, 62, MATCH($B$2, resultados!$A$1:$ZZ$1, 0))</f>
        <v/>
      </c>
      <c r="C68">
        <f>INDEX(resultados!$A$2:$ZZ$188, 62, MATCH($B$3, resultados!$A$1:$ZZ$1, 0))</f>
        <v/>
      </c>
    </row>
    <row r="69">
      <c r="A69">
        <f>INDEX(resultados!$A$2:$ZZ$188, 63, MATCH($B$1, resultados!$A$1:$ZZ$1, 0))</f>
        <v/>
      </c>
      <c r="B69">
        <f>INDEX(resultados!$A$2:$ZZ$188, 63, MATCH($B$2, resultados!$A$1:$ZZ$1, 0))</f>
        <v/>
      </c>
      <c r="C69">
        <f>INDEX(resultados!$A$2:$ZZ$188, 63, MATCH($B$3, resultados!$A$1:$ZZ$1, 0))</f>
        <v/>
      </c>
    </row>
    <row r="70">
      <c r="A70">
        <f>INDEX(resultados!$A$2:$ZZ$188, 64, MATCH($B$1, resultados!$A$1:$ZZ$1, 0))</f>
        <v/>
      </c>
      <c r="B70">
        <f>INDEX(resultados!$A$2:$ZZ$188, 64, MATCH($B$2, resultados!$A$1:$ZZ$1, 0))</f>
        <v/>
      </c>
      <c r="C70">
        <f>INDEX(resultados!$A$2:$ZZ$188, 64, MATCH($B$3, resultados!$A$1:$ZZ$1, 0))</f>
        <v/>
      </c>
    </row>
    <row r="71">
      <c r="A71">
        <f>INDEX(resultados!$A$2:$ZZ$188, 65, MATCH($B$1, resultados!$A$1:$ZZ$1, 0))</f>
        <v/>
      </c>
      <c r="B71">
        <f>INDEX(resultados!$A$2:$ZZ$188, 65, MATCH($B$2, resultados!$A$1:$ZZ$1, 0))</f>
        <v/>
      </c>
      <c r="C71">
        <f>INDEX(resultados!$A$2:$ZZ$188, 65, MATCH($B$3, resultados!$A$1:$ZZ$1, 0))</f>
        <v/>
      </c>
    </row>
    <row r="72">
      <c r="A72">
        <f>INDEX(resultados!$A$2:$ZZ$188, 66, MATCH($B$1, resultados!$A$1:$ZZ$1, 0))</f>
        <v/>
      </c>
      <c r="B72">
        <f>INDEX(resultados!$A$2:$ZZ$188, 66, MATCH($B$2, resultados!$A$1:$ZZ$1, 0))</f>
        <v/>
      </c>
      <c r="C72">
        <f>INDEX(resultados!$A$2:$ZZ$188, 66, MATCH($B$3, resultados!$A$1:$ZZ$1, 0))</f>
        <v/>
      </c>
    </row>
    <row r="73">
      <c r="A73">
        <f>INDEX(resultados!$A$2:$ZZ$188, 67, MATCH($B$1, resultados!$A$1:$ZZ$1, 0))</f>
        <v/>
      </c>
      <c r="B73">
        <f>INDEX(resultados!$A$2:$ZZ$188, 67, MATCH($B$2, resultados!$A$1:$ZZ$1, 0))</f>
        <v/>
      </c>
      <c r="C73">
        <f>INDEX(resultados!$A$2:$ZZ$188, 67, MATCH($B$3, resultados!$A$1:$ZZ$1, 0))</f>
        <v/>
      </c>
    </row>
    <row r="74">
      <c r="A74">
        <f>INDEX(resultados!$A$2:$ZZ$188, 68, MATCH($B$1, resultados!$A$1:$ZZ$1, 0))</f>
        <v/>
      </c>
      <c r="B74">
        <f>INDEX(resultados!$A$2:$ZZ$188, 68, MATCH($B$2, resultados!$A$1:$ZZ$1, 0))</f>
        <v/>
      </c>
      <c r="C74">
        <f>INDEX(resultados!$A$2:$ZZ$188, 68, MATCH($B$3, resultados!$A$1:$ZZ$1, 0))</f>
        <v/>
      </c>
    </row>
    <row r="75">
      <c r="A75">
        <f>INDEX(resultados!$A$2:$ZZ$188, 69, MATCH($B$1, resultados!$A$1:$ZZ$1, 0))</f>
        <v/>
      </c>
      <c r="B75">
        <f>INDEX(resultados!$A$2:$ZZ$188, 69, MATCH($B$2, resultados!$A$1:$ZZ$1, 0))</f>
        <v/>
      </c>
      <c r="C75">
        <f>INDEX(resultados!$A$2:$ZZ$188, 69, MATCH($B$3, resultados!$A$1:$ZZ$1, 0))</f>
        <v/>
      </c>
    </row>
    <row r="76">
      <c r="A76">
        <f>INDEX(resultados!$A$2:$ZZ$188, 70, MATCH($B$1, resultados!$A$1:$ZZ$1, 0))</f>
        <v/>
      </c>
      <c r="B76">
        <f>INDEX(resultados!$A$2:$ZZ$188, 70, MATCH($B$2, resultados!$A$1:$ZZ$1, 0))</f>
        <v/>
      </c>
      <c r="C76">
        <f>INDEX(resultados!$A$2:$ZZ$188, 70, MATCH($B$3, resultados!$A$1:$ZZ$1, 0))</f>
        <v/>
      </c>
    </row>
    <row r="77">
      <c r="A77">
        <f>INDEX(resultados!$A$2:$ZZ$188, 71, MATCH($B$1, resultados!$A$1:$ZZ$1, 0))</f>
        <v/>
      </c>
      <c r="B77">
        <f>INDEX(resultados!$A$2:$ZZ$188, 71, MATCH($B$2, resultados!$A$1:$ZZ$1, 0))</f>
        <v/>
      </c>
      <c r="C77">
        <f>INDEX(resultados!$A$2:$ZZ$188, 71, MATCH($B$3, resultados!$A$1:$ZZ$1, 0))</f>
        <v/>
      </c>
    </row>
    <row r="78">
      <c r="A78">
        <f>INDEX(resultados!$A$2:$ZZ$188, 72, MATCH($B$1, resultados!$A$1:$ZZ$1, 0))</f>
        <v/>
      </c>
      <c r="B78">
        <f>INDEX(resultados!$A$2:$ZZ$188, 72, MATCH($B$2, resultados!$A$1:$ZZ$1, 0))</f>
        <v/>
      </c>
      <c r="C78">
        <f>INDEX(resultados!$A$2:$ZZ$188, 72, MATCH($B$3, resultados!$A$1:$ZZ$1, 0))</f>
        <v/>
      </c>
    </row>
    <row r="79">
      <c r="A79">
        <f>INDEX(resultados!$A$2:$ZZ$188, 73, MATCH($B$1, resultados!$A$1:$ZZ$1, 0))</f>
        <v/>
      </c>
      <c r="B79">
        <f>INDEX(resultados!$A$2:$ZZ$188, 73, MATCH($B$2, resultados!$A$1:$ZZ$1, 0))</f>
        <v/>
      </c>
      <c r="C79">
        <f>INDEX(resultados!$A$2:$ZZ$188, 73, MATCH($B$3, resultados!$A$1:$ZZ$1, 0))</f>
        <v/>
      </c>
    </row>
    <row r="80">
      <c r="A80">
        <f>INDEX(resultados!$A$2:$ZZ$188, 74, MATCH($B$1, resultados!$A$1:$ZZ$1, 0))</f>
        <v/>
      </c>
      <c r="B80">
        <f>INDEX(resultados!$A$2:$ZZ$188, 74, MATCH($B$2, resultados!$A$1:$ZZ$1, 0))</f>
        <v/>
      </c>
      <c r="C80">
        <f>INDEX(resultados!$A$2:$ZZ$188, 74, MATCH($B$3, resultados!$A$1:$ZZ$1, 0))</f>
        <v/>
      </c>
    </row>
    <row r="81">
      <c r="A81">
        <f>INDEX(resultados!$A$2:$ZZ$188, 75, MATCH($B$1, resultados!$A$1:$ZZ$1, 0))</f>
        <v/>
      </c>
      <c r="B81">
        <f>INDEX(resultados!$A$2:$ZZ$188, 75, MATCH($B$2, resultados!$A$1:$ZZ$1, 0))</f>
        <v/>
      </c>
      <c r="C81">
        <f>INDEX(resultados!$A$2:$ZZ$188, 75, MATCH($B$3, resultados!$A$1:$ZZ$1, 0))</f>
        <v/>
      </c>
    </row>
    <row r="82">
      <c r="A82">
        <f>INDEX(resultados!$A$2:$ZZ$188, 76, MATCH($B$1, resultados!$A$1:$ZZ$1, 0))</f>
        <v/>
      </c>
      <c r="B82">
        <f>INDEX(resultados!$A$2:$ZZ$188, 76, MATCH($B$2, resultados!$A$1:$ZZ$1, 0))</f>
        <v/>
      </c>
      <c r="C82">
        <f>INDEX(resultados!$A$2:$ZZ$188, 76, MATCH($B$3, resultados!$A$1:$ZZ$1, 0))</f>
        <v/>
      </c>
    </row>
    <row r="83">
      <c r="A83">
        <f>INDEX(resultados!$A$2:$ZZ$188, 77, MATCH($B$1, resultados!$A$1:$ZZ$1, 0))</f>
        <v/>
      </c>
      <c r="B83">
        <f>INDEX(resultados!$A$2:$ZZ$188, 77, MATCH($B$2, resultados!$A$1:$ZZ$1, 0))</f>
        <v/>
      </c>
      <c r="C83">
        <f>INDEX(resultados!$A$2:$ZZ$188, 77, MATCH($B$3, resultados!$A$1:$ZZ$1, 0))</f>
        <v/>
      </c>
    </row>
    <row r="84">
      <c r="A84">
        <f>INDEX(resultados!$A$2:$ZZ$188, 78, MATCH($B$1, resultados!$A$1:$ZZ$1, 0))</f>
        <v/>
      </c>
      <c r="B84">
        <f>INDEX(resultados!$A$2:$ZZ$188, 78, MATCH($B$2, resultados!$A$1:$ZZ$1, 0))</f>
        <v/>
      </c>
      <c r="C84">
        <f>INDEX(resultados!$A$2:$ZZ$188, 78, MATCH($B$3, resultados!$A$1:$ZZ$1, 0))</f>
        <v/>
      </c>
    </row>
    <row r="85">
      <c r="A85">
        <f>INDEX(resultados!$A$2:$ZZ$188, 79, MATCH($B$1, resultados!$A$1:$ZZ$1, 0))</f>
        <v/>
      </c>
      <c r="B85">
        <f>INDEX(resultados!$A$2:$ZZ$188, 79, MATCH($B$2, resultados!$A$1:$ZZ$1, 0))</f>
        <v/>
      </c>
      <c r="C85">
        <f>INDEX(resultados!$A$2:$ZZ$188, 79, MATCH($B$3, resultados!$A$1:$ZZ$1, 0))</f>
        <v/>
      </c>
    </row>
    <row r="86">
      <c r="A86">
        <f>INDEX(resultados!$A$2:$ZZ$188, 80, MATCH($B$1, resultados!$A$1:$ZZ$1, 0))</f>
        <v/>
      </c>
      <c r="B86">
        <f>INDEX(resultados!$A$2:$ZZ$188, 80, MATCH($B$2, resultados!$A$1:$ZZ$1, 0))</f>
        <v/>
      </c>
      <c r="C86">
        <f>INDEX(resultados!$A$2:$ZZ$188, 80, MATCH($B$3, resultados!$A$1:$ZZ$1, 0))</f>
        <v/>
      </c>
    </row>
    <row r="87">
      <c r="A87">
        <f>INDEX(resultados!$A$2:$ZZ$188, 81, MATCH($B$1, resultados!$A$1:$ZZ$1, 0))</f>
        <v/>
      </c>
      <c r="B87">
        <f>INDEX(resultados!$A$2:$ZZ$188, 81, MATCH($B$2, resultados!$A$1:$ZZ$1, 0))</f>
        <v/>
      </c>
      <c r="C87">
        <f>INDEX(resultados!$A$2:$ZZ$188, 81, MATCH($B$3, resultados!$A$1:$ZZ$1, 0))</f>
        <v/>
      </c>
    </row>
    <row r="88">
      <c r="A88">
        <f>INDEX(resultados!$A$2:$ZZ$188, 82, MATCH($B$1, resultados!$A$1:$ZZ$1, 0))</f>
        <v/>
      </c>
      <c r="B88">
        <f>INDEX(resultados!$A$2:$ZZ$188, 82, MATCH($B$2, resultados!$A$1:$ZZ$1, 0))</f>
        <v/>
      </c>
      <c r="C88">
        <f>INDEX(resultados!$A$2:$ZZ$188, 82, MATCH($B$3, resultados!$A$1:$ZZ$1, 0))</f>
        <v/>
      </c>
    </row>
    <row r="89">
      <c r="A89">
        <f>INDEX(resultados!$A$2:$ZZ$188, 83, MATCH($B$1, resultados!$A$1:$ZZ$1, 0))</f>
        <v/>
      </c>
      <c r="B89">
        <f>INDEX(resultados!$A$2:$ZZ$188, 83, MATCH($B$2, resultados!$A$1:$ZZ$1, 0))</f>
        <v/>
      </c>
      <c r="C89">
        <f>INDEX(resultados!$A$2:$ZZ$188, 83, MATCH($B$3, resultados!$A$1:$ZZ$1, 0))</f>
        <v/>
      </c>
    </row>
    <row r="90">
      <c r="A90">
        <f>INDEX(resultados!$A$2:$ZZ$188, 84, MATCH($B$1, resultados!$A$1:$ZZ$1, 0))</f>
        <v/>
      </c>
      <c r="B90">
        <f>INDEX(resultados!$A$2:$ZZ$188, 84, MATCH($B$2, resultados!$A$1:$ZZ$1, 0))</f>
        <v/>
      </c>
      <c r="C90">
        <f>INDEX(resultados!$A$2:$ZZ$188, 84, MATCH($B$3, resultados!$A$1:$ZZ$1, 0))</f>
        <v/>
      </c>
    </row>
    <row r="91">
      <c r="A91">
        <f>INDEX(resultados!$A$2:$ZZ$188, 85, MATCH($B$1, resultados!$A$1:$ZZ$1, 0))</f>
        <v/>
      </c>
      <c r="B91">
        <f>INDEX(resultados!$A$2:$ZZ$188, 85, MATCH($B$2, resultados!$A$1:$ZZ$1, 0))</f>
        <v/>
      </c>
      <c r="C91">
        <f>INDEX(resultados!$A$2:$ZZ$188, 85, MATCH($B$3, resultados!$A$1:$ZZ$1, 0))</f>
        <v/>
      </c>
    </row>
    <row r="92">
      <c r="A92">
        <f>INDEX(resultados!$A$2:$ZZ$188, 86, MATCH($B$1, resultados!$A$1:$ZZ$1, 0))</f>
        <v/>
      </c>
      <c r="B92">
        <f>INDEX(resultados!$A$2:$ZZ$188, 86, MATCH($B$2, resultados!$A$1:$ZZ$1, 0))</f>
        <v/>
      </c>
      <c r="C92">
        <f>INDEX(resultados!$A$2:$ZZ$188, 86, MATCH($B$3, resultados!$A$1:$ZZ$1, 0))</f>
        <v/>
      </c>
    </row>
    <row r="93">
      <c r="A93">
        <f>INDEX(resultados!$A$2:$ZZ$188, 87, MATCH($B$1, resultados!$A$1:$ZZ$1, 0))</f>
        <v/>
      </c>
      <c r="B93">
        <f>INDEX(resultados!$A$2:$ZZ$188, 87, MATCH($B$2, resultados!$A$1:$ZZ$1, 0))</f>
        <v/>
      </c>
      <c r="C93">
        <f>INDEX(resultados!$A$2:$ZZ$188, 87, MATCH($B$3, resultados!$A$1:$ZZ$1, 0))</f>
        <v/>
      </c>
    </row>
    <row r="94">
      <c r="A94">
        <f>INDEX(resultados!$A$2:$ZZ$188, 88, MATCH($B$1, resultados!$A$1:$ZZ$1, 0))</f>
        <v/>
      </c>
      <c r="B94">
        <f>INDEX(resultados!$A$2:$ZZ$188, 88, MATCH($B$2, resultados!$A$1:$ZZ$1, 0))</f>
        <v/>
      </c>
      <c r="C94">
        <f>INDEX(resultados!$A$2:$ZZ$188, 88, MATCH($B$3, resultados!$A$1:$ZZ$1, 0))</f>
        <v/>
      </c>
    </row>
    <row r="95">
      <c r="A95">
        <f>INDEX(resultados!$A$2:$ZZ$188, 89, MATCH($B$1, resultados!$A$1:$ZZ$1, 0))</f>
        <v/>
      </c>
      <c r="B95">
        <f>INDEX(resultados!$A$2:$ZZ$188, 89, MATCH($B$2, resultados!$A$1:$ZZ$1, 0))</f>
        <v/>
      </c>
      <c r="C95">
        <f>INDEX(resultados!$A$2:$ZZ$188, 89, MATCH($B$3, resultados!$A$1:$ZZ$1, 0))</f>
        <v/>
      </c>
    </row>
    <row r="96">
      <c r="A96">
        <f>INDEX(resultados!$A$2:$ZZ$188, 90, MATCH($B$1, resultados!$A$1:$ZZ$1, 0))</f>
        <v/>
      </c>
      <c r="B96">
        <f>INDEX(resultados!$A$2:$ZZ$188, 90, MATCH($B$2, resultados!$A$1:$ZZ$1, 0))</f>
        <v/>
      </c>
      <c r="C96">
        <f>INDEX(resultados!$A$2:$ZZ$188, 90, MATCH($B$3, resultados!$A$1:$ZZ$1, 0))</f>
        <v/>
      </c>
    </row>
    <row r="97">
      <c r="A97">
        <f>INDEX(resultados!$A$2:$ZZ$188, 91, MATCH($B$1, resultados!$A$1:$ZZ$1, 0))</f>
        <v/>
      </c>
      <c r="B97">
        <f>INDEX(resultados!$A$2:$ZZ$188, 91, MATCH($B$2, resultados!$A$1:$ZZ$1, 0))</f>
        <v/>
      </c>
      <c r="C97">
        <f>INDEX(resultados!$A$2:$ZZ$188, 91, MATCH($B$3, resultados!$A$1:$ZZ$1, 0))</f>
        <v/>
      </c>
    </row>
    <row r="98">
      <c r="A98">
        <f>INDEX(resultados!$A$2:$ZZ$188, 92, MATCH($B$1, resultados!$A$1:$ZZ$1, 0))</f>
        <v/>
      </c>
      <c r="B98">
        <f>INDEX(resultados!$A$2:$ZZ$188, 92, MATCH($B$2, resultados!$A$1:$ZZ$1, 0))</f>
        <v/>
      </c>
      <c r="C98">
        <f>INDEX(resultados!$A$2:$ZZ$188, 92, MATCH($B$3, resultados!$A$1:$ZZ$1, 0))</f>
        <v/>
      </c>
    </row>
    <row r="99">
      <c r="A99">
        <f>INDEX(resultados!$A$2:$ZZ$188, 93, MATCH($B$1, resultados!$A$1:$ZZ$1, 0))</f>
        <v/>
      </c>
      <c r="B99">
        <f>INDEX(resultados!$A$2:$ZZ$188, 93, MATCH($B$2, resultados!$A$1:$ZZ$1, 0))</f>
        <v/>
      </c>
      <c r="C99">
        <f>INDEX(resultados!$A$2:$ZZ$188, 93, MATCH($B$3, resultados!$A$1:$ZZ$1, 0))</f>
        <v/>
      </c>
    </row>
    <row r="100">
      <c r="A100">
        <f>INDEX(resultados!$A$2:$ZZ$188, 94, MATCH($B$1, resultados!$A$1:$ZZ$1, 0))</f>
        <v/>
      </c>
      <c r="B100">
        <f>INDEX(resultados!$A$2:$ZZ$188, 94, MATCH($B$2, resultados!$A$1:$ZZ$1, 0))</f>
        <v/>
      </c>
      <c r="C100">
        <f>INDEX(resultados!$A$2:$ZZ$188, 94, MATCH($B$3, resultados!$A$1:$ZZ$1, 0))</f>
        <v/>
      </c>
    </row>
    <row r="101">
      <c r="A101">
        <f>INDEX(resultados!$A$2:$ZZ$188, 95, MATCH($B$1, resultados!$A$1:$ZZ$1, 0))</f>
        <v/>
      </c>
      <c r="B101">
        <f>INDEX(resultados!$A$2:$ZZ$188, 95, MATCH($B$2, resultados!$A$1:$ZZ$1, 0))</f>
        <v/>
      </c>
      <c r="C101">
        <f>INDEX(resultados!$A$2:$ZZ$188, 95, MATCH($B$3, resultados!$A$1:$ZZ$1, 0))</f>
        <v/>
      </c>
    </row>
    <row r="102">
      <c r="A102">
        <f>INDEX(resultados!$A$2:$ZZ$188, 96, MATCH($B$1, resultados!$A$1:$ZZ$1, 0))</f>
        <v/>
      </c>
      <c r="B102">
        <f>INDEX(resultados!$A$2:$ZZ$188, 96, MATCH($B$2, resultados!$A$1:$ZZ$1, 0))</f>
        <v/>
      </c>
      <c r="C102">
        <f>INDEX(resultados!$A$2:$ZZ$188, 96, MATCH($B$3, resultados!$A$1:$ZZ$1, 0))</f>
        <v/>
      </c>
    </row>
    <row r="103">
      <c r="A103">
        <f>INDEX(resultados!$A$2:$ZZ$188, 97, MATCH($B$1, resultados!$A$1:$ZZ$1, 0))</f>
        <v/>
      </c>
      <c r="B103">
        <f>INDEX(resultados!$A$2:$ZZ$188, 97, MATCH($B$2, resultados!$A$1:$ZZ$1, 0))</f>
        <v/>
      </c>
      <c r="C103">
        <f>INDEX(resultados!$A$2:$ZZ$188, 97, MATCH($B$3, resultados!$A$1:$ZZ$1, 0))</f>
        <v/>
      </c>
    </row>
    <row r="104">
      <c r="A104">
        <f>INDEX(resultados!$A$2:$ZZ$188, 98, MATCH($B$1, resultados!$A$1:$ZZ$1, 0))</f>
        <v/>
      </c>
      <c r="B104">
        <f>INDEX(resultados!$A$2:$ZZ$188, 98, MATCH($B$2, resultados!$A$1:$ZZ$1, 0))</f>
        <v/>
      </c>
      <c r="C104">
        <f>INDEX(resultados!$A$2:$ZZ$188, 98, MATCH($B$3, resultados!$A$1:$ZZ$1, 0))</f>
        <v/>
      </c>
    </row>
    <row r="105">
      <c r="A105">
        <f>INDEX(resultados!$A$2:$ZZ$188, 99, MATCH($B$1, resultados!$A$1:$ZZ$1, 0))</f>
        <v/>
      </c>
      <c r="B105">
        <f>INDEX(resultados!$A$2:$ZZ$188, 99, MATCH($B$2, resultados!$A$1:$ZZ$1, 0))</f>
        <v/>
      </c>
      <c r="C105">
        <f>INDEX(resultados!$A$2:$ZZ$188, 99, MATCH($B$3, resultados!$A$1:$ZZ$1, 0))</f>
        <v/>
      </c>
    </row>
    <row r="106">
      <c r="A106">
        <f>INDEX(resultados!$A$2:$ZZ$188, 100, MATCH($B$1, resultados!$A$1:$ZZ$1, 0))</f>
        <v/>
      </c>
      <c r="B106">
        <f>INDEX(resultados!$A$2:$ZZ$188, 100, MATCH($B$2, resultados!$A$1:$ZZ$1, 0))</f>
        <v/>
      </c>
      <c r="C106">
        <f>INDEX(resultados!$A$2:$ZZ$188, 100, MATCH($B$3, resultados!$A$1:$ZZ$1, 0))</f>
        <v/>
      </c>
    </row>
    <row r="107">
      <c r="A107">
        <f>INDEX(resultados!$A$2:$ZZ$188, 101, MATCH($B$1, resultados!$A$1:$ZZ$1, 0))</f>
        <v/>
      </c>
      <c r="B107">
        <f>INDEX(resultados!$A$2:$ZZ$188, 101, MATCH($B$2, resultados!$A$1:$ZZ$1, 0))</f>
        <v/>
      </c>
      <c r="C107">
        <f>INDEX(resultados!$A$2:$ZZ$188, 101, MATCH($B$3, resultados!$A$1:$ZZ$1, 0))</f>
        <v/>
      </c>
    </row>
    <row r="108">
      <c r="A108">
        <f>INDEX(resultados!$A$2:$ZZ$188, 102, MATCH($B$1, resultados!$A$1:$ZZ$1, 0))</f>
        <v/>
      </c>
      <c r="B108">
        <f>INDEX(resultados!$A$2:$ZZ$188, 102, MATCH($B$2, resultados!$A$1:$ZZ$1, 0))</f>
        <v/>
      </c>
      <c r="C108">
        <f>INDEX(resultados!$A$2:$ZZ$188, 102, MATCH($B$3, resultados!$A$1:$ZZ$1, 0))</f>
        <v/>
      </c>
    </row>
    <row r="109">
      <c r="A109">
        <f>INDEX(resultados!$A$2:$ZZ$188, 103, MATCH($B$1, resultados!$A$1:$ZZ$1, 0))</f>
        <v/>
      </c>
      <c r="B109">
        <f>INDEX(resultados!$A$2:$ZZ$188, 103, MATCH($B$2, resultados!$A$1:$ZZ$1, 0))</f>
        <v/>
      </c>
      <c r="C109">
        <f>INDEX(resultados!$A$2:$ZZ$188, 103, MATCH($B$3, resultados!$A$1:$ZZ$1, 0))</f>
        <v/>
      </c>
    </row>
    <row r="110">
      <c r="A110">
        <f>INDEX(resultados!$A$2:$ZZ$188, 104, MATCH($B$1, resultados!$A$1:$ZZ$1, 0))</f>
        <v/>
      </c>
      <c r="B110">
        <f>INDEX(resultados!$A$2:$ZZ$188, 104, MATCH($B$2, resultados!$A$1:$ZZ$1, 0))</f>
        <v/>
      </c>
      <c r="C110">
        <f>INDEX(resultados!$A$2:$ZZ$188, 104, MATCH($B$3, resultados!$A$1:$ZZ$1, 0))</f>
        <v/>
      </c>
    </row>
    <row r="111">
      <c r="A111">
        <f>INDEX(resultados!$A$2:$ZZ$188, 105, MATCH($B$1, resultados!$A$1:$ZZ$1, 0))</f>
        <v/>
      </c>
      <c r="B111">
        <f>INDEX(resultados!$A$2:$ZZ$188, 105, MATCH($B$2, resultados!$A$1:$ZZ$1, 0))</f>
        <v/>
      </c>
      <c r="C111">
        <f>INDEX(resultados!$A$2:$ZZ$188, 105, MATCH($B$3, resultados!$A$1:$ZZ$1, 0))</f>
        <v/>
      </c>
    </row>
    <row r="112">
      <c r="A112">
        <f>INDEX(resultados!$A$2:$ZZ$188, 106, MATCH($B$1, resultados!$A$1:$ZZ$1, 0))</f>
        <v/>
      </c>
      <c r="B112">
        <f>INDEX(resultados!$A$2:$ZZ$188, 106, MATCH($B$2, resultados!$A$1:$ZZ$1, 0))</f>
        <v/>
      </c>
      <c r="C112">
        <f>INDEX(resultados!$A$2:$ZZ$188, 106, MATCH($B$3, resultados!$A$1:$ZZ$1, 0))</f>
        <v/>
      </c>
    </row>
    <row r="113">
      <c r="A113">
        <f>INDEX(resultados!$A$2:$ZZ$188, 107, MATCH($B$1, resultados!$A$1:$ZZ$1, 0))</f>
        <v/>
      </c>
      <c r="B113">
        <f>INDEX(resultados!$A$2:$ZZ$188, 107, MATCH($B$2, resultados!$A$1:$ZZ$1, 0))</f>
        <v/>
      </c>
      <c r="C113">
        <f>INDEX(resultados!$A$2:$ZZ$188, 107, MATCH($B$3, resultados!$A$1:$ZZ$1, 0))</f>
        <v/>
      </c>
    </row>
    <row r="114">
      <c r="A114">
        <f>INDEX(resultados!$A$2:$ZZ$188, 108, MATCH($B$1, resultados!$A$1:$ZZ$1, 0))</f>
        <v/>
      </c>
      <c r="B114">
        <f>INDEX(resultados!$A$2:$ZZ$188, 108, MATCH($B$2, resultados!$A$1:$ZZ$1, 0))</f>
        <v/>
      </c>
      <c r="C114">
        <f>INDEX(resultados!$A$2:$ZZ$188, 108, MATCH($B$3, resultados!$A$1:$ZZ$1, 0))</f>
        <v/>
      </c>
    </row>
    <row r="115">
      <c r="A115">
        <f>INDEX(resultados!$A$2:$ZZ$188, 109, MATCH($B$1, resultados!$A$1:$ZZ$1, 0))</f>
        <v/>
      </c>
      <c r="B115">
        <f>INDEX(resultados!$A$2:$ZZ$188, 109, MATCH($B$2, resultados!$A$1:$ZZ$1, 0))</f>
        <v/>
      </c>
      <c r="C115">
        <f>INDEX(resultados!$A$2:$ZZ$188, 109, MATCH($B$3, resultados!$A$1:$ZZ$1, 0))</f>
        <v/>
      </c>
    </row>
    <row r="116">
      <c r="A116">
        <f>INDEX(resultados!$A$2:$ZZ$188, 110, MATCH($B$1, resultados!$A$1:$ZZ$1, 0))</f>
        <v/>
      </c>
      <c r="B116">
        <f>INDEX(resultados!$A$2:$ZZ$188, 110, MATCH($B$2, resultados!$A$1:$ZZ$1, 0))</f>
        <v/>
      </c>
      <c r="C116">
        <f>INDEX(resultados!$A$2:$ZZ$188, 110, MATCH($B$3, resultados!$A$1:$ZZ$1, 0))</f>
        <v/>
      </c>
    </row>
    <row r="117">
      <c r="A117">
        <f>INDEX(resultados!$A$2:$ZZ$188, 111, MATCH($B$1, resultados!$A$1:$ZZ$1, 0))</f>
        <v/>
      </c>
      <c r="B117">
        <f>INDEX(resultados!$A$2:$ZZ$188, 111, MATCH($B$2, resultados!$A$1:$ZZ$1, 0))</f>
        <v/>
      </c>
      <c r="C117">
        <f>INDEX(resultados!$A$2:$ZZ$188, 111, MATCH($B$3, resultados!$A$1:$ZZ$1, 0))</f>
        <v/>
      </c>
    </row>
    <row r="118">
      <c r="A118">
        <f>INDEX(resultados!$A$2:$ZZ$188, 112, MATCH($B$1, resultados!$A$1:$ZZ$1, 0))</f>
        <v/>
      </c>
      <c r="B118">
        <f>INDEX(resultados!$A$2:$ZZ$188, 112, MATCH($B$2, resultados!$A$1:$ZZ$1, 0))</f>
        <v/>
      </c>
      <c r="C118">
        <f>INDEX(resultados!$A$2:$ZZ$188, 112, MATCH($B$3, resultados!$A$1:$ZZ$1, 0))</f>
        <v/>
      </c>
    </row>
    <row r="119">
      <c r="A119">
        <f>INDEX(resultados!$A$2:$ZZ$188, 113, MATCH($B$1, resultados!$A$1:$ZZ$1, 0))</f>
        <v/>
      </c>
      <c r="B119">
        <f>INDEX(resultados!$A$2:$ZZ$188, 113, MATCH($B$2, resultados!$A$1:$ZZ$1, 0))</f>
        <v/>
      </c>
      <c r="C119">
        <f>INDEX(resultados!$A$2:$ZZ$188, 113, MATCH($B$3, resultados!$A$1:$ZZ$1, 0))</f>
        <v/>
      </c>
    </row>
    <row r="120">
      <c r="A120">
        <f>INDEX(resultados!$A$2:$ZZ$188, 114, MATCH($B$1, resultados!$A$1:$ZZ$1, 0))</f>
        <v/>
      </c>
      <c r="B120">
        <f>INDEX(resultados!$A$2:$ZZ$188, 114, MATCH($B$2, resultados!$A$1:$ZZ$1, 0))</f>
        <v/>
      </c>
      <c r="C120">
        <f>INDEX(resultados!$A$2:$ZZ$188, 114, MATCH($B$3, resultados!$A$1:$ZZ$1, 0))</f>
        <v/>
      </c>
    </row>
    <row r="121">
      <c r="A121">
        <f>INDEX(resultados!$A$2:$ZZ$188, 115, MATCH($B$1, resultados!$A$1:$ZZ$1, 0))</f>
        <v/>
      </c>
      <c r="B121">
        <f>INDEX(resultados!$A$2:$ZZ$188, 115, MATCH($B$2, resultados!$A$1:$ZZ$1, 0))</f>
        <v/>
      </c>
      <c r="C121">
        <f>INDEX(resultados!$A$2:$ZZ$188, 115, MATCH($B$3, resultados!$A$1:$ZZ$1, 0))</f>
        <v/>
      </c>
    </row>
    <row r="122">
      <c r="A122">
        <f>INDEX(resultados!$A$2:$ZZ$188, 116, MATCH($B$1, resultados!$A$1:$ZZ$1, 0))</f>
        <v/>
      </c>
      <c r="B122">
        <f>INDEX(resultados!$A$2:$ZZ$188, 116, MATCH($B$2, resultados!$A$1:$ZZ$1, 0))</f>
        <v/>
      </c>
      <c r="C122">
        <f>INDEX(resultados!$A$2:$ZZ$188, 116, MATCH($B$3, resultados!$A$1:$ZZ$1, 0))</f>
        <v/>
      </c>
    </row>
    <row r="123">
      <c r="A123">
        <f>INDEX(resultados!$A$2:$ZZ$188, 117, MATCH($B$1, resultados!$A$1:$ZZ$1, 0))</f>
        <v/>
      </c>
      <c r="B123">
        <f>INDEX(resultados!$A$2:$ZZ$188, 117, MATCH($B$2, resultados!$A$1:$ZZ$1, 0))</f>
        <v/>
      </c>
      <c r="C123">
        <f>INDEX(resultados!$A$2:$ZZ$188, 117, MATCH($B$3, resultados!$A$1:$ZZ$1, 0))</f>
        <v/>
      </c>
    </row>
    <row r="124">
      <c r="A124">
        <f>INDEX(resultados!$A$2:$ZZ$188, 118, MATCH($B$1, resultados!$A$1:$ZZ$1, 0))</f>
        <v/>
      </c>
      <c r="B124">
        <f>INDEX(resultados!$A$2:$ZZ$188, 118, MATCH($B$2, resultados!$A$1:$ZZ$1, 0))</f>
        <v/>
      </c>
      <c r="C124">
        <f>INDEX(resultados!$A$2:$ZZ$188, 118, MATCH($B$3, resultados!$A$1:$ZZ$1, 0))</f>
        <v/>
      </c>
    </row>
    <row r="125">
      <c r="A125">
        <f>INDEX(resultados!$A$2:$ZZ$188, 119, MATCH($B$1, resultados!$A$1:$ZZ$1, 0))</f>
        <v/>
      </c>
      <c r="B125">
        <f>INDEX(resultados!$A$2:$ZZ$188, 119, MATCH($B$2, resultados!$A$1:$ZZ$1, 0))</f>
        <v/>
      </c>
      <c r="C125">
        <f>INDEX(resultados!$A$2:$ZZ$188, 119, MATCH($B$3, resultados!$A$1:$ZZ$1, 0))</f>
        <v/>
      </c>
    </row>
    <row r="126">
      <c r="A126">
        <f>INDEX(resultados!$A$2:$ZZ$188, 120, MATCH($B$1, resultados!$A$1:$ZZ$1, 0))</f>
        <v/>
      </c>
      <c r="B126">
        <f>INDEX(resultados!$A$2:$ZZ$188, 120, MATCH($B$2, resultados!$A$1:$ZZ$1, 0))</f>
        <v/>
      </c>
      <c r="C126">
        <f>INDEX(resultados!$A$2:$ZZ$188, 120, MATCH($B$3, resultados!$A$1:$ZZ$1, 0))</f>
        <v/>
      </c>
    </row>
    <row r="127">
      <c r="A127">
        <f>INDEX(resultados!$A$2:$ZZ$188, 121, MATCH($B$1, resultados!$A$1:$ZZ$1, 0))</f>
        <v/>
      </c>
      <c r="B127">
        <f>INDEX(resultados!$A$2:$ZZ$188, 121, MATCH($B$2, resultados!$A$1:$ZZ$1, 0))</f>
        <v/>
      </c>
      <c r="C127">
        <f>INDEX(resultados!$A$2:$ZZ$188, 121, MATCH($B$3, resultados!$A$1:$ZZ$1, 0))</f>
        <v/>
      </c>
    </row>
    <row r="128">
      <c r="A128">
        <f>INDEX(resultados!$A$2:$ZZ$188, 122, MATCH($B$1, resultados!$A$1:$ZZ$1, 0))</f>
        <v/>
      </c>
      <c r="B128">
        <f>INDEX(resultados!$A$2:$ZZ$188, 122, MATCH($B$2, resultados!$A$1:$ZZ$1, 0))</f>
        <v/>
      </c>
      <c r="C128">
        <f>INDEX(resultados!$A$2:$ZZ$188, 122, MATCH($B$3, resultados!$A$1:$ZZ$1, 0))</f>
        <v/>
      </c>
    </row>
    <row r="129">
      <c r="A129">
        <f>INDEX(resultados!$A$2:$ZZ$188, 123, MATCH($B$1, resultados!$A$1:$ZZ$1, 0))</f>
        <v/>
      </c>
      <c r="B129">
        <f>INDEX(resultados!$A$2:$ZZ$188, 123, MATCH($B$2, resultados!$A$1:$ZZ$1, 0))</f>
        <v/>
      </c>
      <c r="C129">
        <f>INDEX(resultados!$A$2:$ZZ$188, 123, MATCH($B$3, resultados!$A$1:$ZZ$1, 0))</f>
        <v/>
      </c>
    </row>
    <row r="130">
      <c r="A130">
        <f>INDEX(resultados!$A$2:$ZZ$188, 124, MATCH($B$1, resultados!$A$1:$ZZ$1, 0))</f>
        <v/>
      </c>
      <c r="B130">
        <f>INDEX(resultados!$A$2:$ZZ$188, 124, MATCH($B$2, resultados!$A$1:$ZZ$1, 0))</f>
        <v/>
      </c>
      <c r="C130">
        <f>INDEX(resultados!$A$2:$ZZ$188, 124, MATCH($B$3, resultados!$A$1:$ZZ$1, 0))</f>
        <v/>
      </c>
    </row>
    <row r="131">
      <c r="A131">
        <f>INDEX(resultados!$A$2:$ZZ$188, 125, MATCH($B$1, resultados!$A$1:$ZZ$1, 0))</f>
        <v/>
      </c>
      <c r="B131">
        <f>INDEX(resultados!$A$2:$ZZ$188, 125, MATCH($B$2, resultados!$A$1:$ZZ$1, 0))</f>
        <v/>
      </c>
      <c r="C131">
        <f>INDEX(resultados!$A$2:$ZZ$188, 125, MATCH($B$3, resultados!$A$1:$ZZ$1, 0))</f>
        <v/>
      </c>
    </row>
    <row r="132">
      <c r="A132">
        <f>INDEX(resultados!$A$2:$ZZ$188, 126, MATCH($B$1, resultados!$A$1:$ZZ$1, 0))</f>
        <v/>
      </c>
      <c r="B132">
        <f>INDEX(resultados!$A$2:$ZZ$188, 126, MATCH($B$2, resultados!$A$1:$ZZ$1, 0))</f>
        <v/>
      </c>
      <c r="C132">
        <f>INDEX(resultados!$A$2:$ZZ$188, 126, MATCH($B$3, resultados!$A$1:$ZZ$1, 0))</f>
        <v/>
      </c>
    </row>
    <row r="133">
      <c r="A133">
        <f>INDEX(resultados!$A$2:$ZZ$188, 127, MATCH($B$1, resultados!$A$1:$ZZ$1, 0))</f>
        <v/>
      </c>
      <c r="B133">
        <f>INDEX(resultados!$A$2:$ZZ$188, 127, MATCH($B$2, resultados!$A$1:$ZZ$1, 0))</f>
        <v/>
      </c>
      <c r="C133">
        <f>INDEX(resultados!$A$2:$ZZ$188, 127, MATCH($B$3, resultados!$A$1:$ZZ$1, 0))</f>
        <v/>
      </c>
    </row>
    <row r="134">
      <c r="A134">
        <f>INDEX(resultados!$A$2:$ZZ$188, 128, MATCH($B$1, resultados!$A$1:$ZZ$1, 0))</f>
        <v/>
      </c>
      <c r="B134">
        <f>INDEX(resultados!$A$2:$ZZ$188, 128, MATCH($B$2, resultados!$A$1:$ZZ$1, 0))</f>
        <v/>
      </c>
      <c r="C134">
        <f>INDEX(resultados!$A$2:$ZZ$188, 128, MATCH($B$3, resultados!$A$1:$ZZ$1, 0))</f>
        <v/>
      </c>
    </row>
    <row r="135">
      <c r="A135">
        <f>INDEX(resultados!$A$2:$ZZ$188, 129, MATCH($B$1, resultados!$A$1:$ZZ$1, 0))</f>
        <v/>
      </c>
      <c r="B135">
        <f>INDEX(resultados!$A$2:$ZZ$188, 129, MATCH($B$2, resultados!$A$1:$ZZ$1, 0))</f>
        <v/>
      </c>
      <c r="C135">
        <f>INDEX(resultados!$A$2:$ZZ$188, 129, MATCH($B$3, resultados!$A$1:$ZZ$1, 0))</f>
        <v/>
      </c>
    </row>
    <row r="136">
      <c r="A136">
        <f>INDEX(resultados!$A$2:$ZZ$188, 130, MATCH($B$1, resultados!$A$1:$ZZ$1, 0))</f>
        <v/>
      </c>
      <c r="B136">
        <f>INDEX(resultados!$A$2:$ZZ$188, 130, MATCH($B$2, resultados!$A$1:$ZZ$1, 0))</f>
        <v/>
      </c>
      <c r="C136">
        <f>INDEX(resultados!$A$2:$ZZ$188, 130, MATCH($B$3, resultados!$A$1:$ZZ$1, 0))</f>
        <v/>
      </c>
    </row>
    <row r="137">
      <c r="A137">
        <f>INDEX(resultados!$A$2:$ZZ$188, 131, MATCH($B$1, resultados!$A$1:$ZZ$1, 0))</f>
        <v/>
      </c>
      <c r="B137">
        <f>INDEX(resultados!$A$2:$ZZ$188, 131, MATCH($B$2, resultados!$A$1:$ZZ$1, 0))</f>
        <v/>
      </c>
      <c r="C137">
        <f>INDEX(resultados!$A$2:$ZZ$188, 131, MATCH($B$3, resultados!$A$1:$ZZ$1, 0))</f>
        <v/>
      </c>
    </row>
    <row r="138">
      <c r="A138">
        <f>INDEX(resultados!$A$2:$ZZ$188, 132, MATCH($B$1, resultados!$A$1:$ZZ$1, 0))</f>
        <v/>
      </c>
      <c r="B138">
        <f>INDEX(resultados!$A$2:$ZZ$188, 132, MATCH($B$2, resultados!$A$1:$ZZ$1, 0))</f>
        <v/>
      </c>
      <c r="C138">
        <f>INDEX(resultados!$A$2:$ZZ$188, 132, MATCH($B$3, resultados!$A$1:$ZZ$1, 0))</f>
        <v/>
      </c>
    </row>
    <row r="139">
      <c r="A139">
        <f>INDEX(resultados!$A$2:$ZZ$188, 133, MATCH($B$1, resultados!$A$1:$ZZ$1, 0))</f>
        <v/>
      </c>
      <c r="B139">
        <f>INDEX(resultados!$A$2:$ZZ$188, 133, MATCH($B$2, resultados!$A$1:$ZZ$1, 0))</f>
        <v/>
      </c>
      <c r="C139">
        <f>INDEX(resultados!$A$2:$ZZ$188, 133, MATCH($B$3, resultados!$A$1:$ZZ$1, 0))</f>
        <v/>
      </c>
    </row>
    <row r="140">
      <c r="A140">
        <f>INDEX(resultados!$A$2:$ZZ$188, 134, MATCH($B$1, resultados!$A$1:$ZZ$1, 0))</f>
        <v/>
      </c>
      <c r="B140">
        <f>INDEX(resultados!$A$2:$ZZ$188, 134, MATCH($B$2, resultados!$A$1:$ZZ$1, 0))</f>
        <v/>
      </c>
      <c r="C140">
        <f>INDEX(resultados!$A$2:$ZZ$188, 134, MATCH($B$3, resultados!$A$1:$ZZ$1, 0))</f>
        <v/>
      </c>
    </row>
    <row r="141">
      <c r="A141">
        <f>INDEX(resultados!$A$2:$ZZ$188, 135, MATCH($B$1, resultados!$A$1:$ZZ$1, 0))</f>
        <v/>
      </c>
      <c r="B141">
        <f>INDEX(resultados!$A$2:$ZZ$188, 135, MATCH($B$2, resultados!$A$1:$ZZ$1, 0))</f>
        <v/>
      </c>
      <c r="C141">
        <f>INDEX(resultados!$A$2:$ZZ$188, 135, MATCH($B$3, resultados!$A$1:$ZZ$1, 0))</f>
        <v/>
      </c>
    </row>
    <row r="142">
      <c r="A142">
        <f>INDEX(resultados!$A$2:$ZZ$188, 136, MATCH($B$1, resultados!$A$1:$ZZ$1, 0))</f>
        <v/>
      </c>
      <c r="B142">
        <f>INDEX(resultados!$A$2:$ZZ$188, 136, MATCH($B$2, resultados!$A$1:$ZZ$1, 0))</f>
        <v/>
      </c>
      <c r="C142">
        <f>INDEX(resultados!$A$2:$ZZ$188, 136, MATCH($B$3, resultados!$A$1:$ZZ$1, 0))</f>
        <v/>
      </c>
    </row>
    <row r="143">
      <c r="A143">
        <f>INDEX(resultados!$A$2:$ZZ$188, 137, MATCH($B$1, resultados!$A$1:$ZZ$1, 0))</f>
        <v/>
      </c>
      <c r="B143">
        <f>INDEX(resultados!$A$2:$ZZ$188, 137, MATCH($B$2, resultados!$A$1:$ZZ$1, 0))</f>
        <v/>
      </c>
      <c r="C143">
        <f>INDEX(resultados!$A$2:$ZZ$188, 137, MATCH($B$3, resultados!$A$1:$ZZ$1, 0))</f>
        <v/>
      </c>
    </row>
    <row r="144">
      <c r="A144">
        <f>INDEX(resultados!$A$2:$ZZ$188, 138, MATCH($B$1, resultados!$A$1:$ZZ$1, 0))</f>
        <v/>
      </c>
      <c r="B144">
        <f>INDEX(resultados!$A$2:$ZZ$188, 138, MATCH($B$2, resultados!$A$1:$ZZ$1, 0))</f>
        <v/>
      </c>
      <c r="C144">
        <f>INDEX(resultados!$A$2:$ZZ$188, 138, MATCH($B$3, resultados!$A$1:$ZZ$1, 0))</f>
        <v/>
      </c>
    </row>
    <row r="145">
      <c r="A145">
        <f>INDEX(resultados!$A$2:$ZZ$188, 139, MATCH($B$1, resultados!$A$1:$ZZ$1, 0))</f>
        <v/>
      </c>
      <c r="B145">
        <f>INDEX(resultados!$A$2:$ZZ$188, 139, MATCH($B$2, resultados!$A$1:$ZZ$1, 0))</f>
        <v/>
      </c>
      <c r="C145">
        <f>INDEX(resultados!$A$2:$ZZ$188, 139, MATCH($B$3, resultados!$A$1:$ZZ$1, 0))</f>
        <v/>
      </c>
    </row>
    <row r="146">
      <c r="A146">
        <f>INDEX(resultados!$A$2:$ZZ$188, 140, MATCH($B$1, resultados!$A$1:$ZZ$1, 0))</f>
        <v/>
      </c>
      <c r="B146">
        <f>INDEX(resultados!$A$2:$ZZ$188, 140, MATCH($B$2, resultados!$A$1:$ZZ$1, 0))</f>
        <v/>
      </c>
      <c r="C146">
        <f>INDEX(resultados!$A$2:$ZZ$188, 140, MATCH($B$3, resultados!$A$1:$ZZ$1, 0))</f>
        <v/>
      </c>
    </row>
    <row r="147">
      <c r="A147">
        <f>INDEX(resultados!$A$2:$ZZ$188, 141, MATCH($B$1, resultados!$A$1:$ZZ$1, 0))</f>
        <v/>
      </c>
      <c r="B147">
        <f>INDEX(resultados!$A$2:$ZZ$188, 141, MATCH($B$2, resultados!$A$1:$ZZ$1, 0))</f>
        <v/>
      </c>
      <c r="C147">
        <f>INDEX(resultados!$A$2:$ZZ$188, 141, MATCH($B$3, resultados!$A$1:$ZZ$1, 0))</f>
        <v/>
      </c>
    </row>
    <row r="148">
      <c r="A148">
        <f>INDEX(resultados!$A$2:$ZZ$188, 142, MATCH($B$1, resultados!$A$1:$ZZ$1, 0))</f>
        <v/>
      </c>
      <c r="B148">
        <f>INDEX(resultados!$A$2:$ZZ$188, 142, MATCH($B$2, resultados!$A$1:$ZZ$1, 0))</f>
        <v/>
      </c>
      <c r="C148">
        <f>INDEX(resultados!$A$2:$ZZ$188, 142, MATCH($B$3, resultados!$A$1:$ZZ$1, 0))</f>
        <v/>
      </c>
    </row>
    <row r="149">
      <c r="A149">
        <f>INDEX(resultados!$A$2:$ZZ$188, 143, MATCH($B$1, resultados!$A$1:$ZZ$1, 0))</f>
        <v/>
      </c>
      <c r="B149">
        <f>INDEX(resultados!$A$2:$ZZ$188, 143, MATCH($B$2, resultados!$A$1:$ZZ$1, 0))</f>
        <v/>
      </c>
      <c r="C149">
        <f>INDEX(resultados!$A$2:$ZZ$188, 143, MATCH($B$3, resultados!$A$1:$ZZ$1, 0))</f>
        <v/>
      </c>
    </row>
    <row r="150">
      <c r="A150">
        <f>INDEX(resultados!$A$2:$ZZ$188, 144, MATCH($B$1, resultados!$A$1:$ZZ$1, 0))</f>
        <v/>
      </c>
      <c r="B150">
        <f>INDEX(resultados!$A$2:$ZZ$188, 144, MATCH($B$2, resultados!$A$1:$ZZ$1, 0))</f>
        <v/>
      </c>
      <c r="C150">
        <f>INDEX(resultados!$A$2:$ZZ$188, 144, MATCH($B$3, resultados!$A$1:$ZZ$1, 0))</f>
        <v/>
      </c>
    </row>
    <row r="151">
      <c r="A151">
        <f>INDEX(resultados!$A$2:$ZZ$188, 145, MATCH($B$1, resultados!$A$1:$ZZ$1, 0))</f>
        <v/>
      </c>
      <c r="B151">
        <f>INDEX(resultados!$A$2:$ZZ$188, 145, MATCH($B$2, resultados!$A$1:$ZZ$1, 0))</f>
        <v/>
      </c>
      <c r="C151">
        <f>INDEX(resultados!$A$2:$ZZ$188, 145, MATCH($B$3, resultados!$A$1:$ZZ$1, 0))</f>
        <v/>
      </c>
    </row>
    <row r="152">
      <c r="A152">
        <f>INDEX(resultados!$A$2:$ZZ$188, 146, MATCH($B$1, resultados!$A$1:$ZZ$1, 0))</f>
        <v/>
      </c>
      <c r="B152">
        <f>INDEX(resultados!$A$2:$ZZ$188, 146, MATCH($B$2, resultados!$A$1:$ZZ$1, 0))</f>
        <v/>
      </c>
      <c r="C152">
        <f>INDEX(resultados!$A$2:$ZZ$188, 146, MATCH($B$3, resultados!$A$1:$ZZ$1, 0))</f>
        <v/>
      </c>
    </row>
    <row r="153">
      <c r="A153">
        <f>INDEX(resultados!$A$2:$ZZ$188, 147, MATCH($B$1, resultados!$A$1:$ZZ$1, 0))</f>
        <v/>
      </c>
      <c r="B153">
        <f>INDEX(resultados!$A$2:$ZZ$188, 147, MATCH($B$2, resultados!$A$1:$ZZ$1, 0))</f>
        <v/>
      </c>
      <c r="C153">
        <f>INDEX(resultados!$A$2:$ZZ$188, 147, MATCH($B$3, resultados!$A$1:$ZZ$1, 0))</f>
        <v/>
      </c>
    </row>
    <row r="154">
      <c r="A154">
        <f>INDEX(resultados!$A$2:$ZZ$188, 148, MATCH($B$1, resultados!$A$1:$ZZ$1, 0))</f>
        <v/>
      </c>
      <c r="B154">
        <f>INDEX(resultados!$A$2:$ZZ$188, 148, MATCH($B$2, resultados!$A$1:$ZZ$1, 0))</f>
        <v/>
      </c>
      <c r="C154">
        <f>INDEX(resultados!$A$2:$ZZ$188, 148, MATCH($B$3, resultados!$A$1:$ZZ$1, 0))</f>
        <v/>
      </c>
    </row>
    <row r="155">
      <c r="A155">
        <f>INDEX(resultados!$A$2:$ZZ$188, 149, MATCH($B$1, resultados!$A$1:$ZZ$1, 0))</f>
        <v/>
      </c>
      <c r="B155">
        <f>INDEX(resultados!$A$2:$ZZ$188, 149, MATCH($B$2, resultados!$A$1:$ZZ$1, 0))</f>
        <v/>
      </c>
      <c r="C155">
        <f>INDEX(resultados!$A$2:$ZZ$188, 149, MATCH($B$3, resultados!$A$1:$ZZ$1, 0))</f>
        <v/>
      </c>
    </row>
    <row r="156">
      <c r="A156">
        <f>INDEX(resultados!$A$2:$ZZ$188, 150, MATCH($B$1, resultados!$A$1:$ZZ$1, 0))</f>
        <v/>
      </c>
      <c r="B156">
        <f>INDEX(resultados!$A$2:$ZZ$188, 150, MATCH($B$2, resultados!$A$1:$ZZ$1, 0))</f>
        <v/>
      </c>
      <c r="C156">
        <f>INDEX(resultados!$A$2:$ZZ$188, 150, MATCH($B$3, resultados!$A$1:$ZZ$1, 0))</f>
        <v/>
      </c>
    </row>
    <row r="157">
      <c r="A157">
        <f>INDEX(resultados!$A$2:$ZZ$188, 151, MATCH($B$1, resultados!$A$1:$ZZ$1, 0))</f>
        <v/>
      </c>
      <c r="B157">
        <f>INDEX(resultados!$A$2:$ZZ$188, 151, MATCH($B$2, resultados!$A$1:$ZZ$1, 0))</f>
        <v/>
      </c>
      <c r="C157">
        <f>INDEX(resultados!$A$2:$ZZ$188, 151, MATCH($B$3, resultados!$A$1:$ZZ$1, 0))</f>
        <v/>
      </c>
    </row>
    <row r="158">
      <c r="A158">
        <f>INDEX(resultados!$A$2:$ZZ$188, 152, MATCH($B$1, resultados!$A$1:$ZZ$1, 0))</f>
        <v/>
      </c>
      <c r="B158">
        <f>INDEX(resultados!$A$2:$ZZ$188, 152, MATCH($B$2, resultados!$A$1:$ZZ$1, 0))</f>
        <v/>
      </c>
      <c r="C158">
        <f>INDEX(resultados!$A$2:$ZZ$188, 152, MATCH($B$3, resultados!$A$1:$ZZ$1, 0))</f>
        <v/>
      </c>
    </row>
    <row r="159">
      <c r="A159">
        <f>INDEX(resultados!$A$2:$ZZ$188, 153, MATCH($B$1, resultados!$A$1:$ZZ$1, 0))</f>
        <v/>
      </c>
      <c r="B159">
        <f>INDEX(resultados!$A$2:$ZZ$188, 153, MATCH($B$2, resultados!$A$1:$ZZ$1, 0))</f>
        <v/>
      </c>
      <c r="C159">
        <f>INDEX(resultados!$A$2:$ZZ$188, 153, MATCH($B$3, resultados!$A$1:$ZZ$1, 0))</f>
        <v/>
      </c>
    </row>
    <row r="160">
      <c r="A160">
        <f>INDEX(resultados!$A$2:$ZZ$188, 154, MATCH($B$1, resultados!$A$1:$ZZ$1, 0))</f>
        <v/>
      </c>
      <c r="B160">
        <f>INDEX(resultados!$A$2:$ZZ$188, 154, MATCH($B$2, resultados!$A$1:$ZZ$1, 0))</f>
        <v/>
      </c>
      <c r="C160">
        <f>INDEX(resultados!$A$2:$ZZ$188, 154, MATCH($B$3, resultados!$A$1:$ZZ$1, 0))</f>
        <v/>
      </c>
    </row>
    <row r="161">
      <c r="A161">
        <f>INDEX(resultados!$A$2:$ZZ$188, 155, MATCH($B$1, resultados!$A$1:$ZZ$1, 0))</f>
        <v/>
      </c>
      <c r="B161">
        <f>INDEX(resultados!$A$2:$ZZ$188, 155, MATCH($B$2, resultados!$A$1:$ZZ$1, 0))</f>
        <v/>
      </c>
      <c r="C161">
        <f>INDEX(resultados!$A$2:$ZZ$188, 155, MATCH($B$3, resultados!$A$1:$ZZ$1, 0))</f>
        <v/>
      </c>
    </row>
    <row r="162">
      <c r="A162">
        <f>INDEX(resultados!$A$2:$ZZ$188, 156, MATCH($B$1, resultados!$A$1:$ZZ$1, 0))</f>
        <v/>
      </c>
      <c r="B162">
        <f>INDEX(resultados!$A$2:$ZZ$188, 156, MATCH($B$2, resultados!$A$1:$ZZ$1, 0))</f>
        <v/>
      </c>
      <c r="C162">
        <f>INDEX(resultados!$A$2:$ZZ$188, 156, MATCH($B$3, resultados!$A$1:$ZZ$1, 0))</f>
        <v/>
      </c>
    </row>
    <row r="163">
      <c r="A163">
        <f>INDEX(resultados!$A$2:$ZZ$188, 157, MATCH($B$1, resultados!$A$1:$ZZ$1, 0))</f>
        <v/>
      </c>
      <c r="B163">
        <f>INDEX(resultados!$A$2:$ZZ$188, 157, MATCH($B$2, resultados!$A$1:$ZZ$1, 0))</f>
        <v/>
      </c>
      <c r="C163">
        <f>INDEX(resultados!$A$2:$ZZ$188, 157, MATCH($B$3, resultados!$A$1:$ZZ$1, 0))</f>
        <v/>
      </c>
    </row>
    <row r="164">
      <c r="A164">
        <f>INDEX(resultados!$A$2:$ZZ$188, 158, MATCH($B$1, resultados!$A$1:$ZZ$1, 0))</f>
        <v/>
      </c>
      <c r="B164">
        <f>INDEX(resultados!$A$2:$ZZ$188, 158, MATCH($B$2, resultados!$A$1:$ZZ$1, 0))</f>
        <v/>
      </c>
      <c r="C164">
        <f>INDEX(resultados!$A$2:$ZZ$188, 158, MATCH($B$3, resultados!$A$1:$ZZ$1, 0))</f>
        <v/>
      </c>
    </row>
    <row r="165">
      <c r="A165">
        <f>INDEX(resultados!$A$2:$ZZ$188, 159, MATCH($B$1, resultados!$A$1:$ZZ$1, 0))</f>
        <v/>
      </c>
      <c r="B165">
        <f>INDEX(resultados!$A$2:$ZZ$188, 159, MATCH($B$2, resultados!$A$1:$ZZ$1, 0))</f>
        <v/>
      </c>
      <c r="C165">
        <f>INDEX(resultados!$A$2:$ZZ$188, 159, MATCH($B$3, resultados!$A$1:$ZZ$1, 0))</f>
        <v/>
      </c>
    </row>
    <row r="166">
      <c r="A166">
        <f>INDEX(resultados!$A$2:$ZZ$188, 160, MATCH($B$1, resultados!$A$1:$ZZ$1, 0))</f>
        <v/>
      </c>
      <c r="B166">
        <f>INDEX(resultados!$A$2:$ZZ$188, 160, MATCH($B$2, resultados!$A$1:$ZZ$1, 0))</f>
        <v/>
      </c>
      <c r="C166">
        <f>INDEX(resultados!$A$2:$ZZ$188, 160, MATCH($B$3, resultados!$A$1:$ZZ$1, 0))</f>
        <v/>
      </c>
    </row>
    <row r="167">
      <c r="A167">
        <f>INDEX(resultados!$A$2:$ZZ$188, 161, MATCH($B$1, resultados!$A$1:$ZZ$1, 0))</f>
        <v/>
      </c>
      <c r="B167">
        <f>INDEX(resultados!$A$2:$ZZ$188, 161, MATCH($B$2, resultados!$A$1:$ZZ$1, 0))</f>
        <v/>
      </c>
      <c r="C167">
        <f>INDEX(resultados!$A$2:$ZZ$188, 161, MATCH($B$3, resultados!$A$1:$ZZ$1, 0))</f>
        <v/>
      </c>
    </row>
    <row r="168">
      <c r="A168">
        <f>INDEX(resultados!$A$2:$ZZ$188, 162, MATCH($B$1, resultados!$A$1:$ZZ$1, 0))</f>
        <v/>
      </c>
      <c r="B168">
        <f>INDEX(resultados!$A$2:$ZZ$188, 162, MATCH($B$2, resultados!$A$1:$ZZ$1, 0))</f>
        <v/>
      </c>
      <c r="C168">
        <f>INDEX(resultados!$A$2:$ZZ$188, 162, MATCH($B$3, resultados!$A$1:$ZZ$1, 0))</f>
        <v/>
      </c>
    </row>
    <row r="169">
      <c r="A169">
        <f>INDEX(resultados!$A$2:$ZZ$188, 163, MATCH($B$1, resultados!$A$1:$ZZ$1, 0))</f>
        <v/>
      </c>
      <c r="B169">
        <f>INDEX(resultados!$A$2:$ZZ$188, 163, MATCH($B$2, resultados!$A$1:$ZZ$1, 0))</f>
        <v/>
      </c>
      <c r="C169">
        <f>INDEX(resultados!$A$2:$ZZ$188, 163, MATCH($B$3, resultados!$A$1:$ZZ$1, 0))</f>
        <v/>
      </c>
    </row>
    <row r="170">
      <c r="A170">
        <f>INDEX(resultados!$A$2:$ZZ$188, 164, MATCH($B$1, resultados!$A$1:$ZZ$1, 0))</f>
        <v/>
      </c>
      <c r="B170">
        <f>INDEX(resultados!$A$2:$ZZ$188, 164, MATCH($B$2, resultados!$A$1:$ZZ$1, 0))</f>
        <v/>
      </c>
      <c r="C170">
        <f>INDEX(resultados!$A$2:$ZZ$188, 164, MATCH($B$3, resultados!$A$1:$ZZ$1, 0))</f>
        <v/>
      </c>
    </row>
    <row r="171">
      <c r="A171">
        <f>INDEX(resultados!$A$2:$ZZ$188, 165, MATCH($B$1, resultados!$A$1:$ZZ$1, 0))</f>
        <v/>
      </c>
      <c r="B171">
        <f>INDEX(resultados!$A$2:$ZZ$188, 165, MATCH($B$2, resultados!$A$1:$ZZ$1, 0))</f>
        <v/>
      </c>
      <c r="C171">
        <f>INDEX(resultados!$A$2:$ZZ$188, 165, MATCH($B$3, resultados!$A$1:$ZZ$1, 0))</f>
        <v/>
      </c>
    </row>
    <row r="172">
      <c r="A172">
        <f>INDEX(resultados!$A$2:$ZZ$188, 166, MATCH($B$1, resultados!$A$1:$ZZ$1, 0))</f>
        <v/>
      </c>
      <c r="B172">
        <f>INDEX(resultados!$A$2:$ZZ$188, 166, MATCH($B$2, resultados!$A$1:$ZZ$1, 0))</f>
        <v/>
      </c>
      <c r="C172">
        <f>INDEX(resultados!$A$2:$ZZ$188, 166, MATCH($B$3, resultados!$A$1:$ZZ$1, 0))</f>
        <v/>
      </c>
    </row>
    <row r="173">
      <c r="A173">
        <f>INDEX(resultados!$A$2:$ZZ$188, 167, MATCH($B$1, resultados!$A$1:$ZZ$1, 0))</f>
        <v/>
      </c>
      <c r="B173">
        <f>INDEX(resultados!$A$2:$ZZ$188, 167, MATCH($B$2, resultados!$A$1:$ZZ$1, 0))</f>
        <v/>
      </c>
      <c r="C173">
        <f>INDEX(resultados!$A$2:$ZZ$188, 167, MATCH($B$3, resultados!$A$1:$ZZ$1, 0))</f>
        <v/>
      </c>
    </row>
    <row r="174">
      <c r="A174">
        <f>INDEX(resultados!$A$2:$ZZ$188, 168, MATCH($B$1, resultados!$A$1:$ZZ$1, 0))</f>
        <v/>
      </c>
      <c r="B174">
        <f>INDEX(resultados!$A$2:$ZZ$188, 168, MATCH($B$2, resultados!$A$1:$ZZ$1, 0))</f>
        <v/>
      </c>
      <c r="C174">
        <f>INDEX(resultados!$A$2:$ZZ$188, 168, MATCH($B$3, resultados!$A$1:$ZZ$1, 0))</f>
        <v/>
      </c>
    </row>
    <row r="175">
      <c r="A175">
        <f>INDEX(resultados!$A$2:$ZZ$188, 169, MATCH($B$1, resultados!$A$1:$ZZ$1, 0))</f>
        <v/>
      </c>
      <c r="B175">
        <f>INDEX(resultados!$A$2:$ZZ$188, 169, MATCH($B$2, resultados!$A$1:$ZZ$1, 0))</f>
        <v/>
      </c>
      <c r="C175">
        <f>INDEX(resultados!$A$2:$ZZ$188, 169, MATCH($B$3, resultados!$A$1:$ZZ$1, 0))</f>
        <v/>
      </c>
    </row>
    <row r="176">
      <c r="A176">
        <f>INDEX(resultados!$A$2:$ZZ$188, 170, MATCH($B$1, resultados!$A$1:$ZZ$1, 0))</f>
        <v/>
      </c>
      <c r="B176">
        <f>INDEX(resultados!$A$2:$ZZ$188, 170, MATCH($B$2, resultados!$A$1:$ZZ$1, 0))</f>
        <v/>
      </c>
      <c r="C176">
        <f>INDEX(resultados!$A$2:$ZZ$188, 170, MATCH($B$3, resultados!$A$1:$ZZ$1, 0))</f>
        <v/>
      </c>
    </row>
    <row r="177">
      <c r="A177">
        <f>INDEX(resultados!$A$2:$ZZ$188, 171, MATCH($B$1, resultados!$A$1:$ZZ$1, 0))</f>
        <v/>
      </c>
      <c r="B177">
        <f>INDEX(resultados!$A$2:$ZZ$188, 171, MATCH($B$2, resultados!$A$1:$ZZ$1, 0))</f>
        <v/>
      </c>
      <c r="C177">
        <f>INDEX(resultados!$A$2:$ZZ$188, 171, MATCH($B$3, resultados!$A$1:$ZZ$1, 0))</f>
        <v/>
      </c>
    </row>
    <row r="178">
      <c r="A178">
        <f>INDEX(resultados!$A$2:$ZZ$188, 172, MATCH($B$1, resultados!$A$1:$ZZ$1, 0))</f>
        <v/>
      </c>
      <c r="B178">
        <f>INDEX(resultados!$A$2:$ZZ$188, 172, MATCH($B$2, resultados!$A$1:$ZZ$1, 0))</f>
        <v/>
      </c>
      <c r="C178">
        <f>INDEX(resultados!$A$2:$ZZ$188, 172, MATCH($B$3, resultados!$A$1:$ZZ$1, 0))</f>
        <v/>
      </c>
    </row>
    <row r="179">
      <c r="A179">
        <f>INDEX(resultados!$A$2:$ZZ$188, 173, MATCH($B$1, resultados!$A$1:$ZZ$1, 0))</f>
        <v/>
      </c>
      <c r="B179">
        <f>INDEX(resultados!$A$2:$ZZ$188, 173, MATCH($B$2, resultados!$A$1:$ZZ$1, 0))</f>
        <v/>
      </c>
      <c r="C179">
        <f>INDEX(resultados!$A$2:$ZZ$188, 173, MATCH($B$3, resultados!$A$1:$ZZ$1, 0))</f>
        <v/>
      </c>
    </row>
    <row r="180">
      <c r="A180">
        <f>INDEX(resultados!$A$2:$ZZ$188, 174, MATCH($B$1, resultados!$A$1:$ZZ$1, 0))</f>
        <v/>
      </c>
      <c r="B180">
        <f>INDEX(resultados!$A$2:$ZZ$188, 174, MATCH($B$2, resultados!$A$1:$ZZ$1, 0))</f>
        <v/>
      </c>
      <c r="C180">
        <f>INDEX(resultados!$A$2:$ZZ$188, 174, MATCH($B$3, resultados!$A$1:$ZZ$1, 0))</f>
        <v/>
      </c>
    </row>
    <row r="181">
      <c r="A181">
        <f>INDEX(resultados!$A$2:$ZZ$188, 175, MATCH($B$1, resultados!$A$1:$ZZ$1, 0))</f>
        <v/>
      </c>
      <c r="B181">
        <f>INDEX(resultados!$A$2:$ZZ$188, 175, MATCH($B$2, resultados!$A$1:$ZZ$1, 0))</f>
        <v/>
      </c>
      <c r="C181">
        <f>INDEX(resultados!$A$2:$ZZ$188, 175, MATCH($B$3, resultados!$A$1:$ZZ$1, 0))</f>
        <v/>
      </c>
    </row>
    <row r="182">
      <c r="A182">
        <f>INDEX(resultados!$A$2:$ZZ$188, 176, MATCH($B$1, resultados!$A$1:$ZZ$1, 0))</f>
        <v/>
      </c>
      <c r="B182">
        <f>INDEX(resultados!$A$2:$ZZ$188, 176, MATCH($B$2, resultados!$A$1:$ZZ$1, 0))</f>
        <v/>
      </c>
      <c r="C182">
        <f>INDEX(resultados!$A$2:$ZZ$188, 176, MATCH($B$3, resultados!$A$1:$ZZ$1, 0))</f>
        <v/>
      </c>
    </row>
    <row r="183">
      <c r="A183">
        <f>INDEX(resultados!$A$2:$ZZ$188, 177, MATCH($B$1, resultados!$A$1:$ZZ$1, 0))</f>
        <v/>
      </c>
      <c r="B183">
        <f>INDEX(resultados!$A$2:$ZZ$188, 177, MATCH($B$2, resultados!$A$1:$ZZ$1, 0))</f>
        <v/>
      </c>
      <c r="C183">
        <f>INDEX(resultados!$A$2:$ZZ$188, 177, MATCH($B$3, resultados!$A$1:$ZZ$1, 0))</f>
        <v/>
      </c>
    </row>
    <row r="184">
      <c r="A184">
        <f>INDEX(resultados!$A$2:$ZZ$188, 178, MATCH($B$1, resultados!$A$1:$ZZ$1, 0))</f>
        <v/>
      </c>
      <c r="B184">
        <f>INDEX(resultados!$A$2:$ZZ$188, 178, MATCH($B$2, resultados!$A$1:$ZZ$1, 0))</f>
        <v/>
      </c>
      <c r="C184">
        <f>INDEX(resultados!$A$2:$ZZ$188, 178, MATCH($B$3, resultados!$A$1:$ZZ$1, 0))</f>
        <v/>
      </c>
    </row>
    <row r="185">
      <c r="A185">
        <f>INDEX(resultados!$A$2:$ZZ$188, 179, MATCH($B$1, resultados!$A$1:$ZZ$1, 0))</f>
        <v/>
      </c>
      <c r="B185">
        <f>INDEX(resultados!$A$2:$ZZ$188, 179, MATCH($B$2, resultados!$A$1:$ZZ$1, 0))</f>
        <v/>
      </c>
      <c r="C185">
        <f>INDEX(resultados!$A$2:$ZZ$188, 179, MATCH($B$3, resultados!$A$1:$ZZ$1, 0))</f>
        <v/>
      </c>
    </row>
    <row r="186">
      <c r="A186">
        <f>INDEX(resultados!$A$2:$ZZ$188, 180, MATCH($B$1, resultados!$A$1:$ZZ$1, 0))</f>
        <v/>
      </c>
      <c r="B186">
        <f>INDEX(resultados!$A$2:$ZZ$188, 180, MATCH($B$2, resultados!$A$1:$ZZ$1, 0))</f>
        <v/>
      </c>
      <c r="C186">
        <f>INDEX(resultados!$A$2:$ZZ$188, 180, MATCH($B$3, resultados!$A$1:$ZZ$1, 0))</f>
        <v/>
      </c>
    </row>
    <row r="187">
      <c r="A187">
        <f>INDEX(resultados!$A$2:$ZZ$188, 181, MATCH($B$1, resultados!$A$1:$ZZ$1, 0))</f>
        <v/>
      </c>
      <c r="B187">
        <f>INDEX(resultados!$A$2:$ZZ$188, 181, MATCH($B$2, resultados!$A$1:$ZZ$1, 0))</f>
        <v/>
      </c>
      <c r="C187">
        <f>INDEX(resultados!$A$2:$ZZ$188, 181, MATCH($B$3, resultados!$A$1:$ZZ$1, 0))</f>
        <v/>
      </c>
    </row>
    <row r="188">
      <c r="A188">
        <f>INDEX(resultados!$A$2:$ZZ$188, 182, MATCH($B$1, resultados!$A$1:$ZZ$1, 0))</f>
        <v/>
      </c>
      <c r="B188">
        <f>INDEX(resultados!$A$2:$ZZ$188, 182, MATCH($B$2, resultados!$A$1:$ZZ$1, 0))</f>
        <v/>
      </c>
      <c r="C188">
        <f>INDEX(resultados!$A$2:$ZZ$188, 182, MATCH($B$3, resultados!$A$1:$ZZ$1, 0))</f>
        <v/>
      </c>
    </row>
    <row r="189">
      <c r="A189">
        <f>INDEX(resultados!$A$2:$ZZ$188, 183, MATCH($B$1, resultados!$A$1:$ZZ$1, 0))</f>
        <v/>
      </c>
      <c r="B189">
        <f>INDEX(resultados!$A$2:$ZZ$188, 183, MATCH($B$2, resultados!$A$1:$ZZ$1, 0))</f>
        <v/>
      </c>
      <c r="C189">
        <f>INDEX(resultados!$A$2:$ZZ$188, 183, MATCH($B$3, resultados!$A$1:$ZZ$1, 0))</f>
        <v/>
      </c>
    </row>
    <row r="190">
      <c r="A190">
        <f>INDEX(resultados!$A$2:$ZZ$188, 184, MATCH($B$1, resultados!$A$1:$ZZ$1, 0))</f>
        <v/>
      </c>
      <c r="B190">
        <f>INDEX(resultados!$A$2:$ZZ$188, 184, MATCH($B$2, resultados!$A$1:$ZZ$1, 0))</f>
        <v/>
      </c>
      <c r="C190">
        <f>INDEX(resultados!$A$2:$ZZ$188, 184, MATCH($B$3, resultados!$A$1:$ZZ$1, 0))</f>
        <v/>
      </c>
    </row>
    <row r="191">
      <c r="A191">
        <f>INDEX(resultados!$A$2:$ZZ$188, 185, MATCH($B$1, resultados!$A$1:$ZZ$1, 0))</f>
        <v/>
      </c>
      <c r="B191">
        <f>INDEX(resultados!$A$2:$ZZ$188, 185, MATCH($B$2, resultados!$A$1:$ZZ$1, 0))</f>
        <v/>
      </c>
      <c r="C191">
        <f>INDEX(resultados!$A$2:$ZZ$188, 185, MATCH($B$3, resultados!$A$1:$ZZ$1, 0))</f>
        <v/>
      </c>
    </row>
    <row r="192">
      <c r="A192">
        <f>INDEX(resultados!$A$2:$ZZ$188, 186, MATCH($B$1, resultados!$A$1:$ZZ$1, 0))</f>
        <v/>
      </c>
      <c r="B192">
        <f>INDEX(resultados!$A$2:$ZZ$188, 186, MATCH($B$2, resultados!$A$1:$ZZ$1, 0))</f>
        <v/>
      </c>
      <c r="C192">
        <f>INDEX(resultados!$A$2:$ZZ$188, 186, MATCH($B$3, resultados!$A$1:$ZZ$1, 0))</f>
        <v/>
      </c>
    </row>
    <row r="193">
      <c r="A193">
        <f>INDEX(resultados!$A$2:$ZZ$188, 187, MATCH($B$1, resultados!$A$1:$ZZ$1, 0))</f>
        <v/>
      </c>
      <c r="B193">
        <f>INDEX(resultados!$A$2:$ZZ$188, 187, MATCH($B$2, resultados!$A$1:$ZZ$1, 0))</f>
        <v/>
      </c>
      <c r="C193">
        <f>INDEX(resultados!$A$2:$ZZ$188, 187,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4.3829</v>
      </c>
      <c r="E2" t="n">
        <v>22.82</v>
      </c>
      <c r="F2" t="n">
        <v>13.12</v>
      </c>
      <c r="G2" t="n">
        <v>5.35</v>
      </c>
      <c r="H2" t="n">
        <v>0.07000000000000001</v>
      </c>
      <c r="I2" t="n">
        <v>147</v>
      </c>
      <c r="J2" t="n">
        <v>242.64</v>
      </c>
      <c r="K2" t="n">
        <v>58.47</v>
      </c>
      <c r="L2" t="n">
        <v>1</v>
      </c>
      <c r="M2" t="n">
        <v>145</v>
      </c>
      <c r="N2" t="n">
        <v>58.17</v>
      </c>
      <c r="O2" t="n">
        <v>30160.1</v>
      </c>
      <c r="P2" t="n">
        <v>201</v>
      </c>
      <c r="Q2" t="n">
        <v>2941.19</v>
      </c>
      <c r="R2" t="n">
        <v>174.86</v>
      </c>
      <c r="S2" t="n">
        <v>30.45</v>
      </c>
      <c r="T2" t="n">
        <v>71701.31</v>
      </c>
      <c r="U2" t="n">
        <v>0.17</v>
      </c>
      <c r="V2" t="n">
        <v>0.66</v>
      </c>
      <c r="W2" t="n">
        <v>0.31</v>
      </c>
      <c r="X2" t="n">
        <v>4.39</v>
      </c>
      <c r="Y2" t="n">
        <v>1</v>
      </c>
      <c r="Z2" t="n">
        <v>10</v>
      </c>
      <c r="AA2" t="n">
        <v>437.2836891869246</v>
      </c>
      <c r="AB2" t="n">
        <v>598.3108351403856</v>
      </c>
      <c r="AC2" t="n">
        <v>541.2088887691176</v>
      </c>
      <c r="AD2" t="n">
        <v>437283.6891869246</v>
      </c>
      <c r="AE2" t="n">
        <v>598310.8351403857</v>
      </c>
      <c r="AF2" t="n">
        <v>5.431896281941793e-06</v>
      </c>
      <c r="AG2" t="n">
        <v>27</v>
      </c>
      <c r="AH2" t="n">
        <v>541208.8887691176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5.1617</v>
      </c>
      <c r="E3" t="n">
        <v>19.37</v>
      </c>
      <c r="F3" t="n">
        <v>11.75</v>
      </c>
      <c r="G3" t="n">
        <v>6.85</v>
      </c>
      <c r="H3" t="n">
        <v>0.09</v>
      </c>
      <c r="I3" t="n">
        <v>103</v>
      </c>
      <c r="J3" t="n">
        <v>243.08</v>
      </c>
      <c r="K3" t="n">
        <v>58.47</v>
      </c>
      <c r="L3" t="n">
        <v>1.25</v>
      </c>
      <c r="M3" t="n">
        <v>101</v>
      </c>
      <c r="N3" t="n">
        <v>58.36</v>
      </c>
      <c r="O3" t="n">
        <v>30214.33</v>
      </c>
      <c r="P3" t="n">
        <v>176.43</v>
      </c>
      <c r="Q3" t="n">
        <v>2940.85</v>
      </c>
      <c r="R3" t="n">
        <v>129.7</v>
      </c>
      <c r="S3" t="n">
        <v>30.45</v>
      </c>
      <c r="T3" t="n">
        <v>49338.79</v>
      </c>
      <c r="U3" t="n">
        <v>0.23</v>
      </c>
      <c r="V3" t="n">
        <v>0.74</v>
      </c>
      <c r="W3" t="n">
        <v>0.24</v>
      </c>
      <c r="X3" t="n">
        <v>3.03</v>
      </c>
      <c r="Y3" t="n">
        <v>1</v>
      </c>
      <c r="Z3" t="n">
        <v>10</v>
      </c>
      <c r="AA3" t="n">
        <v>355.7593305881448</v>
      </c>
      <c r="AB3" t="n">
        <v>486.7656111046692</v>
      </c>
      <c r="AC3" t="n">
        <v>440.3093843606648</v>
      </c>
      <c r="AD3" t="n">
        <v>355759.3305881448</v>
      </c>
      <c r="AE3" t="n">
        <v>486765.6111046692</v>
      </c>
      <c r="AF3" t="n">
        <v>6.397093029386696e-06</v>
      </c>
      <c r="AG3" t="n">
        <v>23</v>
      </c>
      <c r="AH3" t="n">
        <v>440309.3843606648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5.7185</v>
      </c>
      <c r="E4" t="n">
        <v>17.49</v>
      </c>
      <c r="F4" t="n">
        <v>11</v>
      </c>
      <c r="G4" t="n">
        <v>8.35</v>
      </c>
      <c r="H4" t="n">
        <v>0.11</v>
      </c>
      <c r="I4" t="n">
        <v>79</v>
      </c>
      <c r="J4" t="n">
        <v>243.52</v>
      </c>
      <c r="K4" t="n">
        <v>58.47</v>
      </c>
      <c r="L4" t="n">
        <v>1.5</v>
      </c>
      <c r="M4" t="n">
        <v>77</v>
      </c>
      <c r="N4" t="n">
        <v>58.55</v>
      </c>
      <c r="O4" t="n">
        <v>30268.64</v>
      </c>
      <c r="P4" t="n">
        <v>161.67</v>
      </c>
      <c r="Q4" t="n">
        <v>2940.75</v>
      </c>
      <c r="R4" t="n">
        <v>105.04</v>
      </c>
      <c r="S4" t="n">
        <v>30.45</v>
      </c>
      <c r="T4" t="n">
        <v>37129.98</v>
      </c>
      <c r="U4" t="n">
        <v>0.29</v>
      </c>
      <c r="V4" t="n">
        <v>0.79</v>
      </c>
      <c r="W4" t="n">
        <v>0.2</v>
      </c>
      <c r="X4" t="n">
        <v>2.28</v>
      </c>
      <c r="Y4" t="n">
        <v>1</v>
      </c>
      <c r="Z4" t="n">
        <v>10</v>
      </c>
      <c r="AA4" t="n">
        <v>314.9350554139893</v>
      </c>
      <c r="AB4" t="n">
        <v>430.90803677148</v>
      </c>
      <c r="AC4" t="n">
        <v>389.7827785252372</v>
      </c>
      <c r="AD4" t="n">
        <v>314935.0554139893</v>
      </c>
      <c r="AE4" t="n">
        <v>430908.03677148</v>
      </c>
      <c r="AF4" t="n">
        <v>7.08715665159692e-06</v>
      </c>
      <c r="AG4" t="n">
        <v>21</v>
      </c>
      <c r="AH4" t="n">
        <v>389782.7785252372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6.1197</v>
      </c>
      <c r="E5" t="n">
        <v>16.34</v>
      </c>
      <c r="F5" t="n">
        <v>10.56</v>
      </c>
      <c r="G5" t="n">
        <v>9.9</v>
      </c>
      <c r="H5" t="n">
        <v>0.13</v>
      </c>
      <c r="I5" t="n">
        <v>64</v>
      </c>
      <c r="J5" t="n">
        <v>243.96</v>
      </c>
      <c r="K5" t="n">
        <v>58.47</v>
      </c>
      <c r="L5" t="n">
        <v>1.75</v>
      </c>
      <c r="M5" t="n">
        <v>62</v>
      </c>
      <c r="N5" t="n">
        <v>58.74</v>
      </c>
      <c r="O5" t="n">
        <v>30323.01</v>
      </c>
      <c r="P5" t="n">
        <v>151.91</v>
      </c>
      <c r="Q5" t="n">
        <v>2940.84</v>
      </c>
      <c r="R5" t="n">
        <v>90.75</v>
      </c>
      <c r="S5" t="n">
        <v>30.45</v>
      </c>
      <c r="T5" t="n">
        <v>30060.16</v>
      </c>
      <c r="U5" t="n">
        <v>0.34</v>
      </c>
      <c r="V5" t="n">
        <v>0.82</v>
      </c>
      <c r="W5" t="n">
        <v>0.18</v>
      </c>
      <c r="X5" t="n">
        <v>1.84</v>
      </c>
      <c r="Y5" t="n">
        <v>1</v>
      </c>
      <c r="Z5" t="n">
        <v>10</v>
      </c>
      <c r="AA5" t="n">
        <v>282.9225625736558</v>
      </c>
      <c r="AB5" t="n">
        <v>387.1071317758262</v>
      </c>
      <c r="AC5" t="n">
        <v>350.1621704274123</v>
      </c>
      <c r="AD5" t="n">
        <v>282922.5625736558</v>
      </c>
      <c r="AE5" t="n">
        <v>387107.1317758262</v>
      </c>
      <c r="AF5" t="n">
        <v>7.584379218462477e-06</v>
      </c>
      <c r="AG5" t="n">
        <v>19</v>
      </c>
      <c r="AH5" t="n">
        <v>350162.1704274123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6.466</v>
      </c>
      <c r="E6" t="n">
        <v>15.47</v>
      </c>
      <c r="F6" t="n">
        <v>10.21</v>
      </c>
      <c r="G6" t="n">
        <v>11.55</v>
      </c>
      <c r="H6" t="n">
        <v>0.15</v>
      </c>
      <c r="I6" t="n">
        <v>53</v>
      </c>
      <c r="J6" t="n">
        <v>244.41</v>
      </c>
      <c r="K6" t="n">
        <v>58.47</v>
      </c>
      <c r="L6" t="n">
        <v>2</v>
      </c>
      <c r="M6" t="n">
        <v>51</v>
      </c>
      <c r="N6" t="n">
        <v>58.93</v>
      </c>
      <c r="O6" t="n">
        <v>30377.45</v>
      </c>
      <c r="P6" t="n">
        <v>143.17</v>
      </c>
      <c r="Q6" t="n">
        <v>2940.48</v>
      </c>
      <c r="R6" t="n">
        <v>78.95</v>
      </c>
      <c r="S6" t="n">
        <v>30.45</v>
      </c>
      <c r="T6" t="n">
        <v>24217.04</v>
      </c>
      <c r="U6" t="n">
        <v>0.39</v>
      </c>
      <c r="V6" t="n">
        <v>0.85</v>
      </c>
      <c r="W6" t="n">
        <v>0.17</v>
      </c>
      <c r="X6" t="n">
        <v>1.48</v>
      </c>
      <c r="Y6" t="n">
        <v>1</v>
      </c>
      <c r="Z6" t="n">
        <v>10</v>
      </c>
      <c r="AA6" t="n">
        <v>263.7233651552487</v>
      </c>
      <c r="AB6" t="n">
        <v>360.8379428591504</v>
      </c>
      <c r="AC6" t="n">
        <v>326.4000760319058</v>
      </c>
      <c r="AD6" t="n">
        <v>263723.3651552487</v>
      </c>
      <c r="AE6" t="n">
        <v>360837.9428591504</v>
      </c>
      <c r="AF6" t="n">
        <v>8.01356210706054e-06</v>
      </c>
      <c r="AG6" t="n">
        <v>18</v>
      </c>
      <c r="AH6" t="n">
        <v>326400.0760319058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6.7267</v>
      </c>
      <c r="E7" t="n">
        <v>14.87</v>
      </c>
      <c r="F7" t="n">
        <v>9.98</v>
      </c>
      <c r="G7" t="n">
        <v>13.31</v>
      </c>
      <c r="H7" t="n">
        <v>0.16</v>
      </c>
      <c r="I7" t="n">
        <v>45</v>
      </c>
      <c r="J7" t="n">
        <v>244.85</v>
      </c>
      <c r="K7" t="n">
        <v>58.47</v>
      </c>
      <c r="L7" t="n">
        <v>2.25</v>
      </c>
      <c r="M7" t="n">
        <v>43</v>
      </c>
      <c r="N7" t="n">
        <v>59.12</v>
      </c>
      <c r="O7" t="n">
        <v>30431.96</v>
      </c>
      <c r="P7" t="n">
        <v>136.59</v>
      </c>
      <c r="Q7" t="n">
        <v>2940.23</v>
      </c>
      <c r="R7" t="n">
        <v>71.79000000000001</v>
      </c>
      <c r="S7" t="n">
        <v>30.45</v>
      </c>
      <c r="T7" t="n">
        <v>20674.35</v>
      </c>
      <c r="U7" t="n">
        <v>0.42</v>
      </c>
      <c r="V7" t="n">
        <v>0.87</v>
      </c>
      <c r="W7" t="n">
        <v>0.15</v>
      </c>
      <c r="X7" t="n">
        <v>1.26</v>
      </c>
      <c r="Y7" t="n">
        <v>1</v>
      </c>
      <c r="Z7" t="n">
        <v>10</v>
      </c>
      <c r="AA7" t="n">
        <v>257.5196992303282</v>
      </c>
      <c r="AB7" t="n">
        <v>352.3498134540826</v>
      </c>
      <c r="AC7" t="n">
        <v>318.7220417841993</v>
      </c>
      <c r="AD7" t="n">
        <v>257519.6992303281</v>
      </c>
      <c r="AE7" t="n">
        <v>352349.8134540826</v>
      </c>
      <c r="AF7" t="n">
        <v>8.336657628450994e-06</v>
      </c>
      <c r="AG7" t="n">
        <v>18</v>
      </c>
      <c r="AH7" t="n">
        <v>318722.0417841993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6.9402</v>
      </c>
      <c r="E8" t="n">
        <v>14.41</v>
      </c>
      <c r="F8" t="n">
        <v>9.81</v>
      </c>
      <c r="G8" t="n">
        <v>15.09</v>
      </c>
      <c r="H8" t="n">
        <v>0.18</v>
      </c>
      <c r="I8" t="n">
        <v>39</v>
      </c>
      <c r="J8" t="n">
        <v>245.29</v>
      </c>
      <c r="K8" t="n">
        <v>58.47</v>
      </c>
      <c r="L8" t="n">
        <v>2.5</v>
      </c>
      <c r="M8" t="n">
        <v>37</v>
      </c>
      <c r="N8" t="n">
        <v>59.32</v>
      </c>
      <c r="O8" t="n">
        <v>30486.54</v>
      </c>
      <c r="P8" t="n">
        <v>130.32</v>
      </c>
      <c r="Q8" t="n">
        <v>2940.43</v>
      </c>
      <c r="R8" t="n">
        <v>66.18000000000001</v>
      </c>
      <c r="S8" t="n">
        <v>30.45</v>
      </c>
      <c r="T8" t="n">
        <v>17898.84</v>
      </c>
      <c r="U8" t="n">
        <v>0.46</v>
      </c>
      <c r="V8" t="n">
        <v>0.88</v>
      </c>
      <c r="W8" t="n">
        <v>0.14</v>
      </c>
      <c r="X8" t="n">
        <v>1.09</v>
      </c>
      <c r="Y8" t="n">
        <v>1</v>
      </c>
      <c r="Z8" t="n">
        <v>10</v>
      </c>
      <c r="AA8" t="n">
        <v>242.520939785969</v>
      </c>
      <c r="AB8" t="n">
        <v>331.8278490837544</v>
      </c>
      <c r="AC8" t="n">
        <v>300.1586648906108</v>
      </c>
      <c r="AD8" t="n">
        <v>242520.939785969</v>
      </c>
      <c r="AE8" t="n">
        <v>331827.8490837544</v>
      </c>
      <c r="AF8" t="n">
        <v>8.60125637726903e-06</v>
      </c>
      <c r="AG8" t="n">
        <v>17</v>
      </c>
      <c r="AH8" t="n">
        <v>300158.6648906108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7.1395</v>
      </c>
      <c r="E9" t="n">
        <v>14.01</v>
      </c>
      <c r="F9" t="n">
        <v>9.640000000000001</v>
      </c>
      <c r="G9" t="n">
        <v>17.02</v>
      </c>
      <c r="H9" t="n">
        <v>0.2</v>
      </c>
      <c r="I9" t="n">
        <v>34</v>
      </c>
      <c r="J9" t="n">
        <v>245.73</v>
      </c>
      <c r="K9" t="n">
        <v>58.47</v>
      </c>
      <c r="L9" t="n">
        <v>2.75</v>
      </c>
      <c r="M9" t="n">
        <v>32</v>
      </c>
      <c r="N9" t="n">
        <v>59.51</v>
      </c>
      <c r="O9" t="n">
        <v>30541.19</v>
      </c>
      <c r="P9" t="n">
        <v>124.14</v>
      </c>
      <c r="Q9" t="n">
        <v>2940.25</v>
      </c>
      <c r="R9" t="n">
        <v>60.63</v>
      </c>
      <c r="S9" t="n">
        <v>30.45</v>
      </c>
      <c r="T9" t="n">
        <v>15149.52</v>
      </c>
      <c r="U9" t="n">
        <v>0.5</v>
      </c>
      <c r="V9" t="n">
        <v>0.9</v>
      </c>
      <c r="W9" t="n">
        <v>0.14</v>
      </c>
      <c r="X9" t="n">
        <v>0.92</v>
      </c>
      <c r="Y9" t="n">
        <v>1</v>
      </c>
      <c r="Z9" t="n">
        <v>10</v>
      </c>
      <c r="AA9" t="n">
        <v>237.9906859735494</v>
      </c>
      <c r="AB9" t="n">
        <v>325.6293559569123</v>
      </c>
      <c r="AC9" t="n">
        <v>294.5517472481529</v>
      </c>
      <c r="AD9" t="n">
        <v>237990.6859735494</v>
      </c>
      <c r="AE9" t="n">
        <v>325629.3559569123</v>
      </c>
      <c r="AF9" t="n">
        <v>8.848256520779264e-06</v>
      </c>
      <c r="AG9" t="n">
        <v>17</v>
      </c>
      <c r="AH9" t="n">
        <v>294551.7472481529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7.3662</v>
      </c>
      <c r="E10" t="n">
        <v>13.58</v>
      </c>
      <c r="F10" t="n">
        <v>9.449999999999999</v>
      </c>
      <c r="G10" t="n">
        <v>19.55</v>
      </c>
      <c r="H10" t="n">
        <v>0.22</v>
      </c>
      <c r="I10" t="n">
        <v>29</v>
      </c>
      <c r="J10" t="n">
        <v>246.18</v>
      </c>
      <c r="K10" t="n">
        <v>58.47</v>
      </c>
      <c r="L10" t="n">
        <v>3</v>
      </c>
      <c r="M10" t="n">
        <v>27</v>
      </c>
      <c r="N10" t="n">
        <v>59.7</v>
      </c>
      <c r="O10" t="n">
        <v>30595.91</v>
      </c>
      <c r="P10" t="n">
        <v>117.13</v>
      </c>
      <c r="Q10" t="n">
        <v>2940.35</v>
      </c>
      <c r="R10" t="n">
        <v>54.12</v>
      </c>
      <c r="S10" t="n">
        <v>30.45</v>
      </c>
      <c r="T10" t="n">
        <v>11921.5</v>
      </c>
      <c r="U10" t="n">
        <v>0.5600000000000001</v>
      </c>
      <c r="V10" t="n">
        <v>0.92</v>
      </c>
      <c r="W10" t="n">
        <v>0.13</v>
      </c>
      <c r="X10" t="n">
        <v>0.73</v>
      </c>
      <c r="Y10" t="n">
        <v>1</v>
      </c>
      <c r="Z10" t="n">
        <v>10</v>
      </c>
      <c r="AA10" t="n">
        <v>223.1433850526486</v>
      </c>
      <c r="AB10" t="n">
        <v>305.3146238202581</v>
      </c>
      <c r="AC10" t="n">
        <v>276.1758246347088</v>
      </c>
      <c r="AD10" t="n">
        <v>223143.3850526486</v>
      </c>
      <c r="AE10" t="n">
        <v>305314.6238202581</v>
      </c>
      <c r="AF10" t="n">
        <v>9.129214536503144e-06</v>
      </c>
      <c r="AG10" t="n">
        <v>16</v>
      </c>
      <c r="AH10" t="n">
        <v>276175.8246347088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7.4683</v>
      </c>
      <c r="E11" t="n">
        <v>13.39</v>
      </c>
      <c r="F11" t="n">
        <v>9.41</v>
      </c>
      <c r="G11" t="n">
        <v>21.7</v>
      </c>
      <c r="H11" t="n">
        <v>0.23</v>
      </c>
      <c r="I11" t="n">
        <v>26</v>
      </c>
      <c r="J11" t="n">
        <v>246.62</v>
      </c>
      <c r="K11" t="n">
        <v>58.47</v>
      </c>
      <c r="L11" t="n">
        <v>3.25</v>
      </c>
      <c r="M11" t="n">
        <v>18</v>
      </c>
      <c r="N11" t="n">
        <v>59.9</v>
      </c>
      <c r="O11" t="n">
        <v>30650.7</v>
      </c>
      <c r="P11" t="n">
        <v>112.38</v>
      </c>
      <c r="Q11" t="n">
        <v>2939.96</v>
      </c>
      <c r="R11" t="n">
        <v>53.11</v>
      </c>
      <c r="S11" t="n">
        <v>30.45</v>
      </c>
      <c r="T11" t="n">
        <v>11429.81</v>
      </c>
      <c r="U11" t="n">
        <v>0.57</v>
      </c>
      <c r="V11" t="n">
        <v>0.92</v>
      </c>
      <c r="W11" t="n">
        <v>0.12</v>
      </c>
      <c r="X11" t="n">
        <v>0.6899999999999999</v>
      </c>
      <c r="Y11" t="n">
        <v>1</v>
      </c>
      <c r="Z11" t="n">
        <v>10</v>
      </c>
      <c r="AA11" t="n">
        <v>220.6563376290196</v>
      </c>
      <c r="AB11" t="n">
        <v>301.9117358144621</v>
      </c>
      <c r="AC11" t="n">
        <v>273.0977034842016</v>
      </c>
      <c r="AD11" t="n">
        <v>220656.3376290196</v>
      </c>
      <c r="AE11" t="n">
        <v>301911.7358144621</v>
      </c>
      <c r="AF11" t="n">
        <v>9.255750987343059e-06</v>
      </c>
      <c r="AG11" t="n">
        <v>16</v>
      </c>
      <c r="AH11" t="n">
        <v>273097.7034842016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7.4864</v>
      </c>
      <c r="E12" t="n">
        <v>13.36</v>
      </c>
      <c r="F12" t="n">
        <v>9.42</v>
      </c>
      <c r="G12" t="n">
        <v>22.61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4</v>
      </c>
      <c r="N12" t="n">
        <v>60.09</v>
      </c>
      <c r="O12" t="n">
        <v>30705.56</v>
      </c>
      <c r="P12" t="n">
        <v>111.46</v>
      </c>
      <c r="Q12" t="n">
        <v>2940.03</v>
      </c>
      <c r="R12" t="n">
        <v>52.7</v>
      </c>
      <c r="S12" t="n">
        <v>30.45</v>
      </c>
      <c r="T12" t="n">
        <v>11228.87</v>
      </c>
      <c r="U12" t="n">
        <v>0.58</v>
      </c>
      <c r="V12" t="n">
        <v>0.92</v>
      </c>
      <c r="W12" t="n">
        <v>0.14</v>
      </c>
      <c r="X12" t="n">
        <v>0.7</v>
      </c>
      <c r="Y12" t="n">
        <v>1</v>
      </c>
      <c r="Z12" t="n">
        <v>10</v>
      </c>
      <c r="AA12" t="n">
        <v>220.2395175293435</v>
      </c>
      <c r="AB12" t="n">
        <v>301.3414241652806</v>
      </c>
      <c r="AC12" t="n">
        <v>272.5818215783803</v>
      </c>
      <c r="AD12" t="n">
        <v>220239.5175293435</v>
      </c>
      <c r="AE12" t="n">
        <v>301341.4241652805</v>
      </c>
      <c r="AF12" t="n">
        <v>9.278183012418498e-06</v>
      </c>
      <c r="AG12" t="n">
        <v>16</v>
      </c>
      <c r="AH12" t="n">
        <v>272581.8215783803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7.4788</v>
      </c>
      <c r="E13" t="n">
        <v>13.37</v>
      </c>
      <c r="F13" t="n">
        <v>9.43</v>
      </c>
      <c r="G13" t="n">
        <v>22.64</v>
      </c>
      <c r="H13" t="n">
        <v>0.27</v>
      </c>
      <c r="I13" t="n">
        <v>25</v>
      </c>
      <c r="J13" t="n">
        <v>247.51</v>
      </c>
      <c r="K13" t="n">
        <v>58.47</v>
      </c>
      <c r="L13" t="n">
        <v>3.75</v>
      </c>
      <c r="M13" t="n">
        <v>0</v>
      </c>
      <c r="N13" t="n">
        <v>60.29</v>
      </c>
      <c r="O13" t="n">
        <v>30760.49</v>
      </c>
      <c r="P13" t="n">
        <v>111.33</v>
      </c>
      <c r="Q13" t="n">
        <v>2940.02</v>
      </c>
      <c r="R13" t="n">
        <v>53.08</v>
      </c>
      <c r="S13" t="n">
        <v>30.45</v>
      </c>
      <c r="T13" t="n">
        <v>11419.99</v>
      </c>
      <c r="U13" t="n">
        <v>0.57</v>
      </c>
      <c r="V13" t="n">
        <v>0.92</v>
      </c>
      <c r="W13" t="n">
        <v>0.15</v>
      </c>
      <c r="X13" t="n">
        <v>0.71</v>
      </c>
      <c r="Y13" t="n">
        <v>1</v>
      </c>
      <c r="Z13" t="n">
        <v>10</v>
      </c>
      <c r="AA13" t="n">
        <v>220.2823933587912</v>
      </c>
      <c r="AB13" t="n">
        <v>301.4000887666789</v>
      </c>
      <c r="AC13" t="n">
        <v>272.6348873125575</v>
      </c>
      <c r="AD13" t="n">
        <v>220282.3933587912</v>
      </c>
      <c r="AE13" t="n">
        <v>301400.0887666789</v>
      </c>
      <c r="AF13" t="n">
        <v>9.268764040563617e-06</v>
      </c>
      <c r="AG13" t="n">
        <v>16</v>
      </c>
      <c r="AH13" t="n">
        <v>272634.8873125575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6.6481</v>
      </c>
      <c r="E2" t="n">
        <v>15.04</v>
      </c>
      <c r="F2" t="n">
        <v>11.66</v>
      </c>
      <c r="G2" t="n">
        <v>7.07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66.56999999999999</v>
      </c>
      <c r="Q2" t="n">
        <v>2940.73</v>
      </c>
      <c r="R2" t="n">
        <v>122.12</v>
      </c>
      <c r="S2" t="n">
        <v>30.45</v>
      </c>
      <c r="T2" t="n">
        <v>45568.11</v>
      </c>
      <c r="U2" t="n">
        <v>0.25</v>
      </c>
      <c r="V2" t="n">
        <v>0.74</v>
      </c>
      <c r="W2" t="n">
        <v>0.37</v>
      </c>
      <c r="X2" t="n">
        <v>2.94</v>
      </c>
      <c r="Y2" t="n">
        <v>1</v>
      </c>
      <c r="Z2" t="n">
        <v>10</v>
      </c>
      <c r="AA2" t="n">
        <v>212.6253829634649</v>
      </c>
      <c r="AB2" t="n">
        <v>290.923429340341</v>
      </c>
      <c r="AC2" t="n">
        <v>263.1581055577821</v>
      </c>
      <c r="AD2" t="n">
        <v>212625.3829634649</v>
      </c>
      <c r="AE2" t="n">
        <v>290923.429340341</v>
      </c>
      <c r="AF2" t="n">
        <v>1.465178066398708e-05</v>
      </c>
      <c r="AG2" t="n">
        <v>18</v>
      </c>
      <c r="AH2" t="n">
        <v>263158.1055577821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5.4091</v>
      </c>
      <c r="E2" t="n">
        <v>18.49</v>
      </c>
      <c r="F2" t="n">
        <v>14.6</v>
      </c>
      <c r="G2" t="n">
        <v>4.45</v>
      </c>
      <c r="H2" t="n">
        <v>0.43</v>
      </c>
      <c r="I2" t="n">
        <v>197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57.44</v>
      </c>
      <c r="Q2" t="n">
        <v>2942.33</v>
      </c>
      <c r="R2" t="n">
        <v>213.7</v>
      </c>
      <c r="S2" t="n">
        <v>30.45</v>
      </c>
      <c r="T2" t="n">
        <v>90872.19</v>
      </c>
      <c r="U2" t="n">
        <v>0.14</v>
      </c>
      <c r="V2" t="n">
        <v>0.59</v>
      </c>
      <c r="W2" t="n">
        <v>0.65</v>
      </c>
      <c r="X2" t="n">
        <v>5.87</v>
      </c>
      <c r="Y2" t="n">
        <v>1</v>
      </c>
      <c r="Z2" t="n">
        <v>10</v>
      </c>
      <c r="AA2" t="n">
        <v>250.5554856685759</v>
      </c>
      <c r="AB2" t="n">
        <v>342.8210692194796</v>
      </c>
      <c r="AC2" t="n">
        <v>310.1027075256672</v>
      </c>
      <c r="AD2" t="n">
        <v>250555.4856685759</v>
      </c>
      <c r="AE2" t="n">
        <v>342821.0692194796</v>
      </c>
      <c r="AF2" t="n">
        <v>1.576680680692798e-05</v>
      </c>
      <c r="AG2" t="n">
        <v>22</v>
      </c>
      <c r="AH2" t="n">
        <v>310102.7075256672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6.4366</v>
      </c>
      <c r="E2" t="n">
        <v>15.54</v>
      </c>
      <c r="F2" t="n">
        <v>11.03</v>
      </c>
      <c r="G2" t="n">
        <v>8.369999999999999</v>
      </c>
      <c r="H2" t="n">
        <v>0.12</v>
      </c>
      <c r="I2" t="n">
        <v>79</v>
      </c>
      <c r="J2" t="n">
        <v>141.81</v>
      </c>
      <c r="K2" t="n">
        <v>47.83</v>
      </c>
      <c r="L2" t="n">
        <v>1</v>
      </c>
      <c r="M2" t="n">
        <v>77</v>
      </c>
      <c r="N2" t="n">
        <v>22.98</v>
      </c>
      <c r="O2" t="n">
        <v>17723.39</v>
      </c>
      <c r="P2" t="n">
        <v>107.7</v>
      </c>
      <c r="Q2" t="n">
        <v>2940.87</v>
      </c>
      <c r="R2" t="n">
        <v>106.05</v>
      </c>
      <c r="S2" t="n">
        <v>30.45</v>
      </c>
      <c r="T2" t="n">
        <v>37634.04</v>
      </c>
      <c r="U2" t="n">
        <v>0.29</v>
      </c>
      <c r="V2" t="n">
        <v>0.79</v>
      </c>
      <c r="W2" t="n">
        <v>0.2</v>
      </c>
      <c r="X2" t="n">
        <v>2.3</v>
      </c>
      <c r="Y2" t="n">
        <v>1</v>
      </c>
      <c r="Z2" t="n">
        <v>10</v>
      </c>
      <c r="AA2" t="n">
        <v>241.3721976239019</v>
      </c>
      <c r="AB2" t="n">
        <v>330.2560893786875</v>
      </c>
      <c r="AC2" t="n">
        <v>298.7369117258164</v>
      </c>
      <c r="AD2" t="n">
        <v>241372.1976239019</v>
      </c>
      <c r="AE2" t="n">
        <v>330256.0893786876</v>
      </c>
      <c r="AF2" t="n">
        <v>1.007904356477311e-05</v>
      </c>
      <c r="AG2" t="n">
        <v>18</v>
      </c>
      <c r="AH2" t="n">
        <v>298736.9117258164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7.0877</v>
      </c>
      <c r="E3" t="n">
        <v>14.11</v>
      </c>
      <c r="F3" t="n">
        <v>10.29</v>
      </c>
      <c r="G3" t="n">
        <v>11.23</v>
      </c>
      <c r="H3" t="n">
        <v>0.16</v>
      </c>
      <c r="I3" t="n">
        <v>55</v>
      </c>
      <c r="J3" t="n">
        <v>142.15</v>
      </c>
      <c r="K3" t="n">
        <v>47.83</v>
      </c>
      <c r="L3" t="n">
        <v>1.25</v>
      </c>
      <c r="M3" t="n">
        <v>53</v>
      </c>
      <c r="N3" t="n">
        <v>23.07</v>
      </c>
      <c r="O3" t="n">
        <v>17765.46</v>
      </c>
      <c r="P3" t="n">
        <v>92.8</v>
      </c>
      <c r="Q3" t="n">
        <v>2941</v>
      </c>
      <c r="R3" t="n">
        <v>81.72</v>
      </c>
      <c r="S3" t="n">
        <v>30.45</v>
      </c>
      <c r="T3" t="n">
        <v>25590.29</v>
      </c>
      <c r="U3" t="n">
        <v>0.37</v>
      </c>
      <c r="V3" t="n">
        <v>0.84</v>
      </c>
      <c r="W3" t="n">
        <v>0.17</v>
      </c>
      <c r="X3" t="n">
        <v>1.57</v>
      </c>
      <c r="Y3" t="n">
        <v>1</v>
      </c>
      <c r="Z3" t="n">
        <v>10</v>
      </c>
      <c r="AA3" t="n">
        <v>219.0207067746149</v>
      </c>
      <c r="AB3" t="n">
        <v>299.673793520526</v>
      </c>
      <c r="AC3" t="n">
        <v>271.0733472618263</v>
      </c>
      <c r="AD3" t="n">
        <v>219020.7067746149</v>
      </c>
      <c r="AE3" t="n">
        <v>299673.793520526</v>
      </c>
      <c r="AF3" t="n">
        <v>1.109859818445179e-05</v>
      </c>
      <c r="AG3" t="n">
        <v>17</v>
      </c>
      <c r="AH3" t="n">
        <v>271073.3472618263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7.4073</v>
      </c>
      <c r="E4" t="n">
        <v>13.5</v>
      </c>
      <c r="F4" t="n">
        <v>10</v>
      </c>
      <c r="G4" t="n">
        <v>13.64</v>
      </c>
      <c r="H4" t="n">
        <v>0.19</v>
      </c>
      <c r="I4" t="n">
        <v>44</v>
      </c>
      <c r="J4" t="n">
        <v>142.49</v>
      </c>
      <c r="K4" t="n">
        <v>47.83</v>
      </c>
      <c r="L4" t="n">
        <v>1.5</v>
      </c>
      <c r="M4" t="n">
        <v>7</v>
      </c>
      <c r="N4" t="n">
        <v>23.16</v>
      </c>
      <c r="O4" t="n">
        <v>17807.56</v>
      </c>
      <c r="P4" t="n">
        <v>84.97</v>
      </c>
      <c r="Q4" t="n">
        <v>2940.39</v>
      </c>
      <c r="R4" t="n">
        <v>70.84999999999999</v>
      </c>
      <c r="S4" t="n">
        <v>30.45</v>
      </c>
      <c r="T4" t="n">
        <v>20208.45</v>
      </c>
      <c r="U4" t="n">
        <v>0.43</v>
      </c>
      <c r="V4" t="n">
        <v>0.87</v>
      </c>
      <c r="W4" t="n">
        <v>0.2</v>
      </c>
      <c r="X4" t="n">
        <v>1.28</v>
      </c>
      <c r="Y4" t="n">
        <v>1</v>
      </c>
      <c r="Z4" t="n">
        <v>10</v>
      </c>
      <c r="AA4" t="n">
        <v>203.8884284173187</v>
      </c>
      <c r="AB4" t="n">
        <v>278.9691426830788</v>
      </c>
      <c r="AC4" t="n">
        <v>252.3447192411385</v>
      </c>
      <c r="AD4" t="n">
        <v>203888.4284173188</v>
      </c>
      <c r="AE4" t="n">
        <v>278969.1426830788</v>
      </c>
      <c r="AF4" t="n">
        <v>1.159905841552122e-05</v>
      </c>
      <c r="AG4" t="n">
        <v>16</v>
      </c>
      <c r="AH4" t="n">
        <v>252344.7192411385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7.4339</v>
      </c>
      <c r="E5" t="n">
        <v>13.45</v>
      </c>
      <c r="F5" t="n">
        <v>9.98</v>
      </c>
      <c r="G5" t="n">
        <v>13.93</v>
      </c>
      <c r="H5" t="n">
        <v>0.22</v>
      </c>
      <c r="I5" t="n">
        <v>43</v>
      </c>
      <c r="J5" t="n">
        <v>142.83</v>
      </c>
      <c r="K5" t="n">
        <v>47.83</v>
      </c>
      <c r="L5" t="n">
        <v>1.75</v>
      </c>
      <c r="M5" t="n">
        <v>0</v>
      </c>
      <c r="N5" t="n">
        <v>23.25</v>
      </c>
      <c r="O5" t="n">
        <v>17849.7</v>
      </c>
      <c r="P5" t="n">
        <v>84.59</v>
      </c>
      <c r="Q5" t="n">
        <v>2940.3</v>
      </c>
      <c r="R5" t="n">
        <v>69.81</v>
      </c>
      <c r="S5" t="n">
        <v>30.45</v>
      </c>
      <c r="T5" t="n">
        <v>19693.49</v>
      </c>
      <c r="U5" t="n">
        <v>0.44</v>
      </c>
      <c r="V5" t="n">
        <v>0.87</v>
      </c>
      <c r="W5" t="n">
        <v>0.21</v>
      </c>
      <c r="X5" t="n">
        <v>1.26</v>
      </c>
      <c r="Y5" t="n">
        <v>1</v>
      </c>
      <c r="Z5" t="n">
        <v>10</v>
      </c>
      <c r="AA5" t="n">
        <v>203.5555489976232</v>
      </c>
      <c r="AB5" t="n">
        <v>278.5136823754481</v>
      </c>
      <c r="AC5" t="n">
        <v>251.9327274260253</v>
      </c>
      <c r="AD5" t="n">
        <v>203555.5489976232</v>
      </c>
      <c r="AE5" t="n">
        <v>278513.6823754481</v>
      </c>
      <c r="AF5" t="n">
        <v>1.164071123825729e-05</v>
      </c>
      <c r="AG5" t="n">
        <v>16</v>
      </c>
      <c r="AH5" t="n">
        <v>251932.7274260253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5.6327</v>
      </c>
      <c r="E2" t="n">
        <v>17.75</v>
      </c>
      <c r="F2" t="n">
        <v>11.71</v>
      </c>
      <c r="G2" t="n">
        <v>6.89</v>
      </c>
      <c r="H2" t="n">
        <v>0.1</v>
      </c>
      <c r="I2" t="n">
        <v>102</v>
      </c>
      <c r="J2" t="n">
        <v>176.73</v>
      </c>
      <c r="K2" t="n">
        <v>52.44</v>
      </c>
      <c r="L2" t="n">
        <v>1</v>
      </c>
      <c r="M2" t="n">
        <v>100</v>
      </c>
      <c r="N2" t="n">
        <v>33.29</v>
      </c>
      <c r="O2" t="n">
        <v>22031.19</v>
      </c>
      <c r="P2" t="n">
        <v>140.01</v>
      </c>
      <c r="Q2" t="n">
        <v>2940.61</v>
      </c>
      <c r="R2" t="n">
        <v>128.21</v>
      </c>
      <c r="S2" t="n">
        <v>30.45</v>
      </c>
      <c r="T2" t="n">
        <v>48599.91</v>
      </c>
      <c r="U2" t="n">
        <v>0.24</v>
      </c>
      <c r="V2" t="n">
        <v>0.74</v>
      </c>
      <c r="W2" t="n">
        <v>0.24</v>
      </c>
      <c r="X2" t="n">
        <v>2.98</v>
      </c>
      <c r="Y2" t="n">
        <v>1</v>
      </c>
      <c r="Z2" t="n">
        <v>10</v>
      </c>
      <c r="AA2" t="n">
        <v>301.2024981157439</v>
      </c>
      <c r="AB2" t="n">
        <v>412.1185460383505</v>
      </c>
      <c r="AC2" t="n">
        <v>372.7865304164617</v>
      </c>
      <c r="AD2" t="n">
        <v>301202.4981157439</v>
      </c>
      <c r="AE2" t="n">
        <v>412118.5460383506</v>
      </c>
      <c r="AF2" t="n">
        <v>7.969921340160965e-06</v>
      </c>
      <c r="AG2" t="n">
        <v>21</v>
      </c>
      <c r="AH2" t="n">
        <v>372786.5304164618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6.3105</v>
      </c>
      <c r="E3" t="n">
        <v>15.85</v>
      </c>
      <c r="F3" t="n">
        <v>10.83</v>
      </c>
      <c r="G3" t="n">
        <v>8.9</v>
      </c>
      <c r="H3" t="n">
        <v>0.13</v>
      </c>
      <c r="I3" t="n">
        <v>73</v>
      </c>
      <c r="J3" t="n">
        <v>177.1</v>
      </c>
      <c r="K3" t="n">
        <v>52.44</v>
      </c>
      <c r="L3" t="n">
        <v>1.25</v>
      </c>
      <c r="M3" t="n">
        <v>71</v>
      </c>
      <c r="N3" t="n">
        <v>33.41</v>
      </c>
      <c r="O3" t="n">
        <v>22076.81</v>
      </c>
      <c r="P3" t="n">
        <v>124.51</v>
      </c>
      <c r="Q3" t="n">
        <v>2940.67</v>
      </c>
      <c r="R3" t="n">
        <v>99.54000000000001</v>
      </c>
      <c r="S3" t="n">
        <v>30.45</v>
      </c>
      <c r="T3" t="n">
        <v>34411.35</v>
      </c>
      <c r="U3" t="n">
        <v>0.31</v>
      </c>
      <c r="V3" t="n">
        <v>0.8</v>
      </c>
      <c r="W3" t="n">
        <v>0.2</v>
      </c>
      <c r="X3" t="n">
        <v>2.11</v>
      </c>
      <c r="Y3" t="n">
        <v>1</v>
      </c>
      <c r="Z3" t="n">
        <v>10</v>
      </c>
      <c r="AA3" t="n">
        <v>263.2610595646497</v>
      </c>
      <c r="AB3" t="n">
        <v>360.2053959546096</v>
      </c>
      <c r="AC3" t="n">
        <v>325.8278985161493</v>
      </c>
      <c r="AD3" t="n">
        <v>263261.0595646497</v>
      </c>
      <c r="AE3" t="n">
        <v>360205.3959546096</v>
      </c>
      <c r="AF3" t="n">
        <v>8.928966324690784e-06</v>
      </c>
      <c r="AG3" t="n">
        <v>19</v>
      </c>
      <c r="AH3" t="n">
        <v>325827.8985161493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6.7866</v>
      </c>
      <c r="E4" t="n">
        <v>14.74</v>
      </c>
      <c r="F4" t="n">
        <v>10.32</v>
      </c>
      <c r="G4" t="n">
        <v>11.06</v>
      </c>
      <c r="H4" t="n">
        <v>0.15</v>
      </c>
      <c r="I4" t="n">
        <v>56</v>
      </c>
      <c r="J4" t="n">
        <v>177.47</v>
      </c>
      <c r="K4" t="n">
        <v>52.44</v>
      </c>
      <c r="L4" t="n">
        <v>1.5</v>
      </c>
      <c r="M4" t="n">
        <v>54</v>
      </c>
      <c r="N4" t="n">
        <v>33.53</v>
      </c>
      <c r="O4" t="n">
        <v>22122.46</v>
      </c>
      <c r="P4" t="n">
        <v>113.37</v>
      </c>
      <c r="Q4" t="n">
        <v>2940.38</v>
      </c>
      <c r="R4" t="n">
        <v>82.79000000000001</v>
      </c>
      <c r="S4" t="n">
        <v>30.45</v>
      </c>
      <c r="T4" t="n">
        <v>26119.24</v>
      </c>
      <c r="U4" t="n">
        <v>0.37</v>
      </c>
      <c r="V4" t="n">
        <v>0.84</v>
      </c>
      <c r="W4" t="n">
        <v>0.17</v>
      </c>
      <c r="X4" t="n">
        <v>1.6</v>
      </c>
      <c r="Y4" t="n">
        <v>1</v>
      </c>
      <c r="Z4" t="n">
        <v>10</v>
      </c>
      <c r="AA4" t="n">
        <v>242.9421259985122</v>
      </c>
      <c r="AB4" t="n">
        <v>332.40413464118</v>
      </c>
      <c r="AC4" t="n">
        <v>300.6799505632578</v>
      </c>
      <c r="AD4" t="n">
        <v>242942.1259985122</v>
      </c>
      <c r="AE4" t="n">
        <v>332404.1346411799</v>
      </c>
      <c r="AF4" t="n">
        <v>9.602618312201324e-06</v>
      </c>
      <c r="AG4" t="n">
        <v>18</v>
      </c>
      <c r="AH4" t="n">
        <v>300679.9505632577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7.1762</v>
      </c>
      <c r="E5" t="n">
        <v>13.94</v>
      </c>
      <c r="F5" t="n">
        <v>9.949999999999999</v>
      </c>
      <c r="G5" t="n">
        <v>13.57</v>
      </c>
      <c r="H5" t="n">
        <v>0.17</v>
      </c>
      <c r="I5" t="n">
        <v>44</v>
      </c>
      <c r="J5" t="n">
        <v>177.84</v>
      </c>
      <c r="K5" t="n">
        <v>52.44</v>
      </c>
      <c r="L5" t="n">
        <v>1.75</v>
      </c>
      <c r="M5" t="n">
        <v>42</v>
      </c>
      <c r="N5" t="n">
        <v>33.65</v>
      </c>
      <c r="O5" t="n">
        <v>22168.15</v>
      </c>
      <c r="P5" t="n">
        <v>103.43</v>
      </c>
      <c r="Q5" t="n">
        <v>2940.11</v>
      </c>
      <c r="R5" t="n">
        <v>70.68000000000001</v>
      </c>
      <c r="S5" t="n">
        <v>30.45</v>
      </c>
      <c r="T5" t="n">
        <v>20126.64</v>
      </c>
      <c r="U5" t="n">
        <v>0.43</v>
      </c>
      <c r="V5" t="n">
        <v>0.87</v>
      </c>
      <c r="W5" t="n">
        <v>0.15</v>
      </c>
      <c r="X5" t="n">
        <v>1.23</v>
      </c>
      <c r="Y5" t="n">
        <v>1</v>
      </c>
      <c r="Z5" t="n">
        <v>10</v>
      </c>
      <c r="AA5" t="n">
        <v>225.3914429800292</v>
      </c>
      <c r="AB5" t="n">
        <v>308.3905158538148</v>
      </c>
      <c r="AC5" t="n">
        <v>278.9581578496255</v>
      </c>
      <c r="AD5" t="n">
        <v>225391.4429800292</v>
      </c>
      <c r="AE5" t="n">
        <v>308390.5158538148</v>
      </c>
      <c r="AF5" t="n">
        <v>1.015387816167435e-05</v>
      </c>
      <c r="AG5" t="n">
        <v>17</v>
      </c>
      <c r="AH5" t="n">
        <v>278958.1578496255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7.4471</v>
      </c>
      <c r="E6" t="n">
        <v>13.43</v>
      </c>
      <c r="F6" t="n">
        <v>9.73</v>
      </c>
      <c r="G6" t="n">
        <v>16.21</v>
      </c>
      <c r="H6" t="n">
        <v>0.2</v>
      </c>
      <c r="I6" t="n">
        <v>36</v>
      </c>
      <c r="J6" t="n">
        <v>178.21</v>
      </c>
      <c r="K6" t="n">
        <v>52.44</v>
      </c>
      <c r="L6" t="n">
        <v>2</v>
      </c>
      <c r="M6" t="n">
        <v>25</v>
      </c>
      <c r="N6" t="n">
        <v>33.77</v>
      </c>
      <c r="O6" t="n">
        <v>22213.89</v>
      </c>
      <c r="P6" t="n">
        <v>95.42</v>
      </c>
      <c r="Q6" t="n">
        <v>2940.31</v>
      </c>
      <c r="R6" t="n">
        <v>63.03</v>
      </c>
      <c r="S6" t="n">
        <v>30.45</v>
      </c>
      <c r="T6" t="n">
        <v>16339.28</v>
      </c>
      <c r="U6" t="n">
        <v>0.48</v>
      </c>
      <c r="V6" t="n">
        <v>0.89</v>
      </c>
      <c r="W6" t="n">
        <v>0.15</v>
      </c>
      <c r="X6" t="n">
        <v>1.01</v>
      </c>
      <c r="Y6" t="n">
        <v>1</v>
      </c>
      <c r="Z6" t="n">
        <v>10</v>
      </c>
      <c r="AA6" t="n">
        <v>210.3909155046992</v>
      </c>
      <c r="AB6" t="n">
        <v>287.8661323855124</v>
      </c>
      <c r="AC6" t="n">
        <v>260.3925927333781</v>
      </c>
      <c r="AD6" t="n">
        <v>210390.9155046992</v>
      </c>
      <c r="AE6" t="n">
        <v>287866.1323855124</v>
      </c>
      <c r="AF6" t="n">
        <v>1.053718486912364e-05</v>
      </c>
      <c r="AG6" t="n">
        <v>16</v>
      </c>
      <c r="AH6" t="n">
        <v>260392.5927333781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7.4938</v>
      </c>
      <c r="E7" t="n">
        <v>13.34</v>
      </c>
      <c r="F7" t="n">
        <v>9.710000000000001</v>
      </c>
      <c r="G7" t="n">
        <v>17.14</v>
      </c>
      <c r="H7" t="n">
        <v>0.22</v>
      </c>
      <c r="I7" t="n">
        <v>34</v>
      </c>
      <c r="J7" t="n">
        <v>178.59</v>
      </c>
      <c r="K7" t="n">
        <v>52.44</v>
      </c>
      <c r="L7" t="n">
        <v>2.25</v>
      </c>
      <c r="M7" t="n">
        <v>1</v>
      </c>
      <c r="N7" t="n">
        <v>33.89</v>
      </c>
      <c r="O7" t="n">
        <v>22259.66</v>
      </c>
      <c r="P7" t="n">
        <v>93.81</v>
      </c>
      <c r="Q7" t="n">
        <v>2940.04</v>
      </c>
      <c r="R7" t="n">
        <v>61.68</v>
      </c>
      <c r="S7" t="n">
        <v>30.45</v>
      </c>
      <c r="T7" t="n">
        <v>15675.96</v>
      </c>
      <c r="U7" t="n">
        <v>0.49</v>
      </c>
      <c r="V7" t="n">
        <v>0.89</v>
      </c>
      <c r="W7" t="n">
        <v>0.18</v>
      </c>
      <c r="X7" t="n">
        <v>0.99</v>
      </c>
      <c r="Y7" t="n">
        <v>1</v>
      </c>
      <c r="Z7" t="n">
        <v>10</v>
      </c>
      <c r="AA7" t="n">
        <v>209.5032179841405</v>
      </c>
      <c r="AB7" t="n">
        <v>286.651545475434</v>
      </c>
      <c r="AC7" t="n">
        <v>259.2939242933138</v>
      </c>
      <c r="AD7" t="n">
        <v>209503.2179841406</v>
      </c>
      <c r="AE7" t="n">
        <v>286651.545475434</v>
      </c>
      <c r="AF7" t="n">
        <v>1.060326247428378e-05</v>
      </c>
      <c r="AG7" t="n">
        <v>16</v>
      </c>
      <c r="AH7" t="n">
        <v>259293.9242933138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7.4934</v>
      </c>
      <c r="E8" t="n">
        <v>13.34</v>
      </c>
      <c r="F8" t="n">
        <v>9.720000000000001</v>
      </c>
      <c r="G8" t="n">
        <v>17.15</v>
      </c>
      <c r="H8" t="n">
        <v>0.25</v>
      </c>
      <c r="I8" t="n">
        <v>34</v>
      </c>
      <c r="J8" t="n">
        <v>178.96</v>
      </c>
      <c r="K8" t="n">
        <v>52.44</v>
      </c>
      <c r="L8" t="n">
        <v>2.5</v>
      </c>
      <c r="M8" t="n">
        <v>0</v>
      </c>
      <c r="N8" t="n">
        <v>34.02</v>
      </c>
      <c r="O8" t="n">
        <v>22305.48</v>
      </c>
      <c r="P8" t="n">
        <v>94.08</v>
      </c>
      <c r="Q8" t="n">
        <v>2940.04</v>
      </c>
      <c r="R8" t="n">
        <v>61.67</v>
      </c>
      <c r="S8" t="n">
        <v>30.45</v>
      </c>
      <c r="T8" t="n">
        <v>15667.93</v>
      </c>
      <c r="U8" t="n">
        <v>0.49</v>
      </c>
      <c r="V8" t="n">
        <v>0.89</v>
      </c>
      <c r="W8" t="n">
        <v>0.18</v>
      </c>
      <c r="X8" t="n">
        <v>0.99</v>
      </c>
      <c r="Y8" t="n">
        <v>1</v>
      </c>
      <c r="Z8" t="n">
        <v>10</v>
      </c>
      <c r="AA8" t="n">
        <v>209.6146958295439</v>
      </c>
      <c r="AB8" t="n">
        <v>286.8040743815702</v>
      </c>
      <c r="AC8" t="n">
        <v>259.431896054724</v>
      </c>
      <c r="AD8" t="n">
        <v>209614.6958295439</v>
      </c>
      <c r="AE8" t="n">
        <v>286804.0743815702</v>
      </c>
      <c r="AF8" t="n">
        <v>1.060269649907898e-05</v>
      </c>
      <c r="AG8" t="n">
        <v>16</v>
      </c>
      <c r="AH8" t="n">
        <v>259431.896054724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4.8849</v>
      </c>
      <c r="E2" t="n">
        <v>20.47</v>
      </c>
      <c r="F2" t="n">
        <v>12.5</v>
      </c>
      <c r="G2" t="n">
        <v>5.9</v>
      </c>
      <c r="H2" t="n">
        <v>0.08</v>
      </c>
      <c r="I2" t="n">
        <v>127</v>
      </c>
      <c r="J2" t="n">
        <v>213.37</v>
      </c>
      <c r="K2" t="n">
        <v>56.13</v>
      </c>
      <c r="L2" t="n">
        <v>1</v>
      </c>
      <c r="M2" t="n">
        <v>125</v>
      </c>
      <c r="N2" t="n">
        <v>46.25</v>
      </c>
      <c r="O2" t="n">
        <v>26550.29</v>
      </c>
      <c r="P2" t="n">
        <v>173.96</v>
      </c>
      <c r="Q2" t="n">
        <v>2940.73</v>
      </c>
      <c r="R2" t="n">
        <v>154.07</v>
      </c>
      <c r="S2" t="n">
        <v>30.45</v>
      </c>
      <c r="T2" t="n">
        <v>61407.27</v>
      </c>
      <c r="U2" t="n">
        <v>0.2</v>
      </c>
      <c r="V2" t="n">
        <v>0.6899999999999999</v>
      </c>
      <c r="W2" t="n">
        <v>0.29</v>
      </c>
      <c r="X2" t="n">
        <v>3.77</v>
      </c>
      <c r="Y2" t="n">
        <v>1</v>
      </c>
      <c r="Z2" t="n">
        <v>10</v>
      </c>
      <c r="AA2" t="n">
        <v>370.4161009615882</v>
      </c>
      <c r="AB2" t="n">
        <v>506.8196509406878</v>
      </c>
      <c r="AC2" t="n">
        <v>458.4494947807555</v>
      </c>
      <c r="AD2" t="n">
        <v>370416.1009615882</v>
      </c>
      <c r="AE2" t="n">
        <v>506819.6509406879</v>
      </c>
      <c r="AF2" t="n">
        <v>6.374402732397708e-06</v>
      </c>
      <c r="AG2" t="n">
        <v>24</v>
      </c>
      <c r="AH2" t="n">
        <v>458449.4947807555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5.6337</v>
      </c>
      <c r="E3" t="n">
        <v>17.75</v>
      </c>
      <c r="F3" t="n">
        <v>11.34</v>
      </c>
      <c r="G3" t="n">
        <v>7.56</v>
      </c>
      <c r="H3" t="n">
        <v>0.1</v>
      </c>
      <c r="I3" t="n">
        <v>90</v>
      </c>
      <c r="J3" t="n">
        <v>213.78</v>
      </c>
      <c r="K3" t="n">
        <v>56.13</v>
      </c>
      <c r="L3" t="n">
        <v>1.25</v>
      </c>
      <c r="M3" t="n">
        <v>88</v>
      </c>
      <c r="N3" t="n">
        <v>46.4</v>
      </c>
      <c r="O3" t="n">
        <v>26600.32</v>
      </c>
      <c r="P3" t="n">
        <v>153.68</v>
      </c>
      <c r="Q3" t="n">
        <v>2941</v>
      </c>
      <c r="R3" t="n">
        <v>116.06</v>
      </c>
      <c r="S3" t="n">
        <v>30.45</v>
      </c>
      <c r="T3" t="n">
        <v>42586.65</v>
      </c>
      <c r="U3" t="n">
        <v>0.26</v>
      </c>
      <c r="V3" t="n">
        <v>0.76</v>
      </c>
      <c r="W3" t="n">
        <v>0.23</v>
      </c>
      <c r="X3" t="n">
        <v>2.61</v>
      </c>
      <c r="Y3" t="n">
        <v>1</v>
      </c>
      <c r="Z3" t="n">
        <v>10</v>
      </c>
      <c r="AA3" t="n">
        <v>310.8664797184508</v>
      </c>
      <c r="AB3" t="n">
        <v>425.3412320119526</v>
      </c>
      <c r="AC3" t="n">
        <v>384.7472617988995</v>
      </c>
      <c r="AD3" t="n">
        <v>310866.4797184508</v>
      </c>
      <c r="AE3" t="n">
        <v>425341.2320119526</v>
      </c>
      <c r="AF3" t="n">
        <v>7.351526678848894e-06</v>
      </c>
      <c r="AG3" t="n">
        <v>21</v>
      </c>
      <c r="AH3" t="n">
        <v>384747.2617988995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6.1598</v>
      </c>
      <c r="E4" t="n">
        <v>16.23</v>
      </c>
      <c r="F4" t="n">
        <v>10.71</v>
      </c>
      <c r="G4" t="n">
        <v>9.31</v>
      </c>
      <c r="H4" t="n">
        <v>0.12</v>
      </c>
      <c r="I4" t="n">
        <v>69</v>
      </c>
      <c r="J4" t="n">
        <v>214.19</v>
      </c>
      <c r="K4" t="n">
        <v>56.13</v>
      </c>
      <c r="L4" t="n">
        <v>1.5</v>
      </c>
      <c r="M4" t="n">
        <v>67</v>
      </c>
      <c r="N4" t="n">
        <v>46.56</v>
      </c>
      <c r="O4" t="n">
        <v>26650.41</v>
      </c>
      <c r="P4" t="n">
        <v>141.1</v>
      </c>
      <c r="Q4" t="n">
        <v>2940.72</v>
      </c>
      <c r="R4" t="n">
        <v>95.65000000000001</v>
      </c>
      <c r="S4" t="n">
        <v>30.45</v>
      </c>
      <c r="T4" t="n">
        <v>32485.21</v>
      </c>
      <c r="U4" t="n">
        <v>0.32</v>
      </c>
      <c r="V4" t="n">
        <v>0.8100000000000001</v>
      </c>
      <c r="W4" t="n">
        <v>0.19</v>
      </c>
      <c r="X4" t="n">
        <v>1.99</v>
      </c>
      <c r="Y4" t="n">
        <v>1</v>
      </c>
      <c r="Z4" t="n">
        <v>10</v>
      </c>
      <c r="AA4" t="n">
        <v>275.6046157530244</v>
      </c>
      <c r="AB4" t="n">
        <v>377.0943940908098</v>
      </c>
      <c r="AC4" t="n">
        <v>341.1050343740883</v>
      </c>
      <c r="AD4" t="n">
        <v>275604.6157530244</v>
      </c>
      <c r="AE4" t="n">
        <v>377094.3940908098</v>
      </c>
      <c r="AF4" t="n">
        <v>8.038044985777271e-06</v>
      </c>
      <c r="AG4" t="n">
        <v>19</v>
      </c>
      <c r="AH4" t="n">
        <v>341105.0343740883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6.5728</v>
      </c>
      <c r="E5" t="n">
        <v>15.21</v>
      </c>
      <c r="F5" t="n">
        <v>10.28</v>
      </c>
      <c r="G5" t="n">
        <v>11.21</v>
      </c>
      <c r="H5" t="n">
        <v>0.14</v>
      </c>
      <c r="I5" t="n">
        <v>55</v>
      </c>
      <c r="J5" t="n">
        <v>214.59</v>
      </c>
      <c r="K5" t="n">
        <v>56.13</v>
      </c>
      <c r="L5" t="n">
        <v>1.75</v>
      </c>
      <c r="M5" t="n">
        <v>53</v>
      </c>
      <c r="N5" t="n">
        <v>46.72</v>
      </c>
      <c r="O5" t="n">
        <v>26700.55</v>
      </c>
      <c r="P5" t="n">
        <v>131.43</v>
      </c>
      <c r="Q5" t="n">
        <v>2940.39</v>
      </c>
      <c r="R5" t="n">
        <v>81.51000000000001</v>
      </c>
      <c r="S5" t="n">
        <v>30.45</v>
      </c>
      <c r="T5" t="n">
        <v>25486.2</v>
      </c>
      <c r="U5" t="n">
        <v>0.37</v>
      </c>
      <c r="V5" t="n">
        <v>0.84</v>
      </c>
      <c r="W5" t="n">
        <v>0.17</v>
      </c>
      <c r="X5" t="n">
        <v>1.56</v>
      </c>
      <c r="Y5" t="n">
        <v>1</v>
      </c>
      <c r="Z5" t="n">
        <v>10</v>
      </c>
      <c r="AA5" t="n">
        <v>255.5621273801626</v>
      </c>
      <c r="AB5" t="n">
        <v>349.6713772867126</v>
      </c>
      <c r="AC5" t="n">
        <v>316.2992318054334</v>
      </c>
      <c r="AD5" t="n">
        <v>255562.1273801626</v>
      </c>
      <c r="AE5" t="n">
        <v>349671.3772867126</v>
      </c>
      <c r="AF5" t="n">
        <v>8.576976863293753e-06</v>
      </c>
      <c r="AG5" t="n">
        <v>18</v>
      </c>
      <c r="AH5" t="n">
        <v>316299.2318054334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6.8655</v>
      </c>
      <c r="E6" t="n">
        <v>14.57</v>
      </c>
      <c r="F6" t="n">
        <v>10.01</v>
      </c>
      <c r="G6" t="n">
        <v>13.06</v>
      </c>
      <c r="H6" t="n">
        <v>0.17</v>
      </c>
      <c r="I6" t="n">
        <v>46</v>
      </c>
      <c r="J6" t="n">
        <v>215</v>
      </c>
      <c r="K6" t="n">
        <v>56.13</v>
      </c>
      <c r="L6" t="n">
        <v>2</v>
      </c>
      <c r="M6" t="n">
        <v>44</v>
      </c>
      <c r="N6" t="n">
        <v>46.87</v>
      </c>
      <c r="O6" t="n">
        <v>26750.75</v>
      </c>
      <c r="P6" t="n">
        <v>123.72</v>
      </c>
      <c r="Q6" t="n">
        <v>2940.47</v>
      </c>
      <c r="R6" t="n">
        <v>72.59999999999999</v>
      </c>
      <c r="S6" t="n">
        <v>30.45</v>
      </c>
      <c r="T6" t="n">
        <v>21075.75</v>
      </c>
      <c r="U6" t="n">
        <v>0.42</v>
      </c>
      <c r="V6" t="n">
        <v>0.87</v>
      </c>
      <c r="W6" t="n">
        <v>0.16</v>
      </c>
      <c r="X6" t="n">
        <v>1.29</v>
      </c>
      <c r="Y6" t="n">
        <v>1</v>
      </c>
      <c r="Z6" t="n">
        <v>10</v>
      </c>
      <c r="AA6" t="n">
        <v>238.9859404756636</v>
      </c>
      <c r="AB6" t="n">
        <v>326.991107074234</v>
      </c>
      <c r="AC6" t="n">
        <v>295.7835347500675</v>
      </c>
      <c r="AD6" t="n">
        <v>238985.9404756636</v>
      </c>
      <c r="AE6" t="n">
        <v>326991.1070742341</v>
      </c>
      <c r="AF6" t="n">
        <v>8.958926888836304e-06</v>
      </c>
      <c r="AG6" t="n">
        <v>17</v>
      </c>
      <c r="AH6" t="n">
        <v>295783.5347500675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7.1519</v>
      </c>
      <c r="E7" t="n">
        <v>13.98</v>
      </c>
      <c r="F7" t="n">
        <v>9.77</v>
      </c>
      <c r="G7" t="n">
        <v>15.42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115.81</v>
      </c>
      <c r="Q7" t="n">
        <v>2940.12</v>
      </c>
      <c r="R7" t="n">
        <v>64.54000000000001</v>
      </c>
      <c r="S7" t="n">
        <v>30.45</v>
      </c>
      <c r="T7" t="n">
        <v>17085.59</v>
      </c>
      <c r="U7" t="n">
        <v>0.47</v>
      </c>
      <c r="V7" t="n">
        <v>0.89</v>
      </c>
      <c r="W7" t="n">
        <v>0.14</v>
      </c>
      <c r="X7" t="n">
        <v>1.04</v>
      </c>
      <c r="Y7" t="n">
        <v>1</v>
      </c>
      <c r="Z7" t="n">
        <v>10</v>
      </c>
      <c r="AA7" t="n">
        <v>232.9522944056309</v>
      </c>
      <c r="AB7" t="n">
        <v>318.7356063355413</v>
      </c>
      <c r="AC7" t="n">
        <v>288.3159274152049</v>
      </c>
      <c r="AD7" t="n">
        <v>232952.2944056309</v>
      </c>
      <c r="AE7" t="n">
        <v>318735.6063355413</v>
      </c>
      <c r="AF7" t="n">
        <v>9.332655919637079e-06</v>
      </c>
      <c r="AG7" t="n">
        <v>17</v>
      </c>
      <c r="AH7" t="n">
        <v>288315.9274152049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7.3448</v>
      </c>
      <c r="E8" t="n">
        <v>13.62</v>
      </c>
      <c r="F8" t="n">
        <v>9.609999999999999</v>
      </c>
      <c r="G8" t="n">
        <v>17.47</v>
      </c>
      <c r="H8" t="n">
        <v>0.21</v>
      </c>
      <c r="I8" t="n">
        <v>33</v>
      </c>
      <c r="J8" t="n">
        <v>215.82</v>
      </c>
      <c r="K8" t="n">
        <v>56.13</v>
      </c>
      <c r="L8" t="n">
        <v>2.5</v>
      </c>
      <c r="M8" t="n">
        <v>30</v>
      </c>
      <c r="N8" t="n">
        <v>47.19</v>
      </c>
      <c r="O8" t="n">
        <v>26851.31</v>
      </c>
      <c r="P8" t="n">
        <v>109.12</v>
      </c>
      <c r="Q8" t="n">
        <v>2940.48</v>
      </c>
      <c r="R8" t="n">
        <v>59.41</v>
      </c>
      <c r="S8" t="n">
        <v>30.45</v>
      </c>
      <c r="T8" t="n">
        <v>14546.23</v>
      </c>
      <c r="U8" t="n">
        <v>0.51</v>
      </c>
      <c r="V8" t="n">
        <v>0.9</v>
      </c>
      <c r="W8" t="n">
        <v>0.13</v>
      </c>
      <c r="X8" t="n">
        <v>0.89</v>
      </c>
      <c r="Y8" t="n">
        <v>1</v>
      </c>
      <c r="Z8" t="n">
        <v>10</v>
      </c>
      <c r="AA8" t="n">
        <v>218.7707826952518</v>
      </c>
      <c r="AB8" t="n">
        <v>299.3318363692694</v>
      </c>
      <c r="AC8" t="n">
        <v>270.7640260211456</v>
      </c>
      <c r="AD8" t="n">
        <v>218770.7826952518</v>
      </c>
      <c r="AE8" t="n">
        <v>299331.8363692694</v>
      </c>
      <c r="AF8" t="n">
        <v>9.584374949111483e-06</v>
      </c>
      <c r="AG8" t="n">
        <v>16</v>
      </c>
      <c r="AH8" t="n">
        <v>270764.0260211456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7.4888</v>
      </c>
      <c r="E9" t="n">
        <v>13.35</v>
      </c>
      <c r="F9" t="n">
        <v>9.52</v>
      </c>
      <c r="G9" t="n">
        <v>19.69</v>
      </c>
      <c r="H9" t="n">
        <v>0.23</v>
      </c>
      <c r="I9" t="n">
        <v>29</v>
      </c>
      <c r="J9" t="n">
        <v>216.22</v>
      </c>
      <c r="K9" t="n">
        <v>56.13</v>
      </c>
      <c r="L9" t="n">
        <v>2.75</v>
      </c>
      <c r="M9" t="n">
        <v>11</v>
      </c>
      <c r="N9" t="n">
        <v>47.35</v>
      </c>
      <c r="O9" t="n">
        <v>26901.66</v>
      </c>
      <c r="P9" t="n">
        <v>104.33</v>
      </c>
      <c r="Q9" t="n">
        <v>2940.38</v>
      </c>
      <c r="R9" t="n">
        <v>55.56</v>
      </c>
      <c r="S9" t="n">
        <v>30.45</v>
      </c>
      <c r="T9" t="n">
        <v>12640.41</v>
      </c>
      <c r="U9" t="n">
        <v>0.55</v>
      </c>
      <c r="V9" t="n">
        <v>0.91</v>
      </c>
      <c r="W9" t="n">
        <v>0.15</v>
      </c>
      <c r="X9" t="n">
        <v>0.79</v>
      </c>
      <c r="Y9" t="n">
        <v>1</v>
      </c>
      <c r="Z9" t="n">
        <v>10</v>
      </c>
      <c r="AA9" t="n">
        <v>215.88051187653</v>
      </c>
      <c r="AB9" t="n">
        <v>295.3772403253469</v>
      </c>
      <c r="AC9" t="n">
        <v>267.1868510733434</v>
      </c>
      <c r="AD9" t="n">
        <v>215880.51187653</v>
      </c>
      <c r="AE9" t="n">
        <v>295377.2403253469</v>
      </c>
      <c r="AF9" t="n">
        <v>9.772283400352096e-06</v>
      </c>
      <c r="AG9" t="n">
        <v>16</v>
      </c>
      <c r="AH9" t="n">
        <v>267186.8510733434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7.498</v>
      </c>
      <c r="E10" t="n">
        <v>13.34</v>
      </c>
      <c r="F10" t="n">
        <v>9.539999999999999</v>
      </c>
      <c r="G10" t="n">
        <v>20.45</v>
      </c>
      <c r="H10" t="n">
        <v>0.25</v>
      </c>
      <c r="I10" t="n">
        <v>28</v>
      </c>
      <c r="J10" t="n">
        <v>216.63</v>
      </c>
      <c r="K10" t="n">
        <v>56.13</v>
      </c>
      <c r="L10" t="n">
        <v>3</v>
      </c>
      <c r="M10" t="n">
        <v>1</v>
      </c>
      <c r="N10" t="n">
        <v>47.51</v>
      </c>
      <c r="O10" t="n">
        <v>26952.08</v>
      </c>
      <c r="P10" t="n">
        <v>103.86</v>
      </c>
      <c r="Q10" t="n">
        <v>2940.55</v>
      </c>
      <c r="R10" t="n">
        <v>56.17</v>
      </c>
      <c r="S10" t="n">
        <v>30.45</v>
      </c>
      <c r="T10" t="n">
        <v>12948.66</v>
      </c>
      <c r="U10" t="n">
        <v>0.54</v>
      </c>
      <c r="V10" t="n">
        <v>0.91</v>
      </c>
      <c r="W10" t="n">
        <v>0.16</v>
      </c>
      <c r="X10" t="n">
        <v>0.82</v>
      </c>
      <c r="Y10" t="n">
        <v>1</v>
      </c>
      <c r="Z10" t="n">
        <v>10</v>
      </c>
      <c r="AA10" t="n">
        <v>215.7069923136726</v>
      </c>
      <c r="AB10" t="n">
        <v>295.1398232043027</v>
      </c>
      <c r="AC10" t="n">
        <v>266.9720927091146</v>
      </c>
      <c r="AD10" t="n">
        <v>215706.9923136726</v>
      </c>
      <c r="AE10" t="n">
        <v>295139.8232043027</v>
      </c>
      <c r="AF10" t="n">
        <v>9.78428866251469e-06</v>
      </c>
      <c r="AG10" t="n">
        <v>16</v>
      </c>
      <c r="AH10" t="n">
        <v>266972.0927091146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7.4936</v>
      </c>
      <c r="E11" t="n">
        <v>13.34</v>
      </c>
      <c r="F11" t="n">
        <v>9.550000000000001</v>
      </c>
      <c r="G11" t="n">
        <v>20.46</v>
      </c>
      <c r="H11" t="n">
        <v>0.27</v>
      </c>
      <c r="I11" t="n">
        <v>28</v>
      </c>
      <c r="J11" t="n">
        <v>217.04</v>
      </c>
      <c r="K11" t="n">
        <v>56.13</v>
      </c>
      <c r="L11" t="n">
        <v>3.25</v>
      </c>
      <c r="M11" t="n">
        <v>0</v>
      </c>
      <c r="N11" t="n">
        <v>47.66</v>
      </c>
      <c r="O11" t="n">
        <v>27002.55</v>
      </c>
      <c r="P11" t="n">
        <v>104.19</v>
      </c>
      <c r="Q11" t="n">
        <v>2940.42</v>
      </c>
      <c r="R11" t="n">
        <v>56.47</v>
      </c>
      <c r="S11" t="n">
        <v>30.45</v>
      </c>
      <c r="T11" t="n">
        <v>13099.22</v>
      </c>
      <c r="U11" t="n">
        <v>0.54</v>
      </c>
      <c r="V11" t="n">
        <v>0.91</v>
      </c>
      <c r="W11" t="n">
        <v>0.16</v>
      </c>
      <c r="X11" t="n">
        <v>0.83</v>
      </c>
      <c r="Y11" t="n">
        <v>1</v>
      </c>
      <c r="Z11" t="n">
        <v>10</v>
      </c>
      <c r="AA11" t="n">
        <v>215.8696976666656</v>
      </c>
      <c r="AB11" t="n">
        <v>295.3624438463212</v>
      </c>
      <c r="AC11" t="n">
        <v>267.173466749509</v>
      </c>
      <c r="AD11" t="n">
        <v>215869.6976666657</v>
      </c>
      <c r="AE11" t="n">
        <v>295362.4438463213</v>
      </c>
      <c r="AF11" t="n">
        <v>9.778547015393448e-06</v>
      </c>
      <c r="AG11" t="n">
        <v>16</v>
      </c>
      <c r="AH11" t="n">
        <v>267173.466749509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2024-09-24T16:05:06Z</dcterms:created>
  <dcterms:modified xmlns:dcterms="http://purl.org/dc/terms/" xmlns:xsi="http://www.w3.org/2001/XMLSchema-instance" xsi:type="dcterms:W3CDTF">2024-09-24T16:05:06Z</dcterms:modified>
</cp:coreProperties>
</file>