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6%_12m_0_LM/"/>
    </mc:Choice>
  </mc:AlternateContent>
  <xr:revisionPtr revIDLastSave="269" documentId="11_E7686865CCD91974FB453928DE84D4F3A65E9623" xr6:coauthVersionLast="47" xr6:coauthVersionMax="47" xr10:uidLastSave="{13B3DA12-68FC-4FE8-9DC3-92E46E3132E3}"/>
  <bookViews>
    <workbookView xWindow="390" yWindow="39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<sst xmlns="http://schemas.openxmlformats.org/spreadsheetml/2006/main" count="813" uniqueCount="71">
  <si>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</si>
  <si>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</si>
  <si>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</si>
  <si>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</si>
  <si>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</si>
  <si>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</si>
  <si>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</si>
  <si>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</si>
  <si>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</si>
  <si>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</si>
  <si>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</si>
  <si>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</si>
  <si>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</si>
  <si>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</si>
  <si>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</si>
  <si>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</si>
  <si>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</si>
  <si>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</si>
  <si>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</si>
  <si>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</si>
  <si>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</si>
  <si>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</si>
  <si>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</si>
  <si>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</si>
  <si>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</si>
  <si>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</si>
  <si>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</si>
  <si>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</si>
  <si>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</si>
  <si>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</si>
  <si>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</si>
  <si>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</si>
  <si>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</si>
  <si>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</si>
  <si>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</si>
  <si>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</si>
  <si>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</si>
  <si>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</si>
  <si>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</si>
  <si>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</si>
  <si>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</si>
  <si>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</si>
  <si>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</si>
  <si>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</si>
  <si>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</si>
  <si>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</si>
  <si>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</si>
  <si>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</si>
  <si>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</si>
  <si>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</si>
  <si>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</si>
  <si>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</si>
  <si>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</si>
  <si>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</si>
  <si>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</si>
  <si>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</si>
  <si>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</si>
  <si>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</si>
  <si>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</si>
  <si>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</si>
  <si>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</si>
  <si>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</si>
  <si>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</si>
  <si>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</si>
  <si>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</si>
  <si>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</si>
  <si>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</si>
  <si>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</si>
  <si>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</si>
  <si>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</si>
  <si>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field_64ha_100ha_6%_12m_0_LM\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</si>
</sst>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2B-4765-B134-5F8A2FC3251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72B-4765-B134-5F8A2FC3251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72B-4765-B134-5F8A2FC3251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72B-4765-B134-5F8A2FC3251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72B-4765-B134-5F8A2FC3251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72B-4765-B134-5F8A2FC3251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72B-4765-B134-5F8A2FC3251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72B-4765-B134-5F8A2FC3251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72B-4765-B134-5F8A2FC3251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72B-4765-B134-5F8A2FC3251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72B-4765-B134-5F8A2FC3251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72B-4765-B134-5F8A2FC3251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72B-4765-B134-5F8A2FC3251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72B-4765-B134-5F8A2FC3251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72B-4765-B134-5F8A2FC3251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72B-4765-B134-5F8A2FC3251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72B-4765-B134-5F8A2FC3251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72B-4765-B134-5F8A2FC3251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72B-4765-B134-5F8A2FC3251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72B-4765-B134-5F8A2FC3251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72B-4765-B134-5F8A2FC3251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72B-4765-B134-5F8A2FC3251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72B-4765-B134-5F8A2FC3251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72B-4765-B134-5F8A2FC3251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72B-4765-B134-5F8A2FC3251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72B-4765-B134-5F8A2FC3251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72B-4765-B134-5F8A2FC3251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72B-4765-B134-5F8A2FC3251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72B-4765-B134-5F8A2FC3251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72B-4765-B134-5F8A2FC3251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72B-4765-B134-5F8A2FC3251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72B-4765-B134-5F8A2FC3251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72B-4765-B134-5F8A2FC3251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72B-4765-B134-5F8A2FC3251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72B-4765-B134-5F8A2FC3251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72B-4765-B134-5F8A2FC3251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C72B-4765-B134-5F8A2FC3251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C72B-4765-B134-5F8A2FC3251A}"/>
              </c:ext>
            </c:extLst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72B-4765-B134-5F8A2FC32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C3FB-B2A2-48D2-B587-94E6E8AD4CE5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4.7807000000000004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233</v>
      </c>
      <c r="F2">
        <f>_xlfn.XLOOKUP(B2,RESULTADOS_0!D:D,RESULTADOS_0!F:F,0,0,1)</f>
        <v>16.68</v>
      </c>
      <c r="G2">
        <f>_xlfn.XLOOKUP(B2,RESULTADOS_0!D:D,RESULTADOS_0!M:M,0,0,1)</f>
        <v>0</v>
      </c>
      <c r="H2">
        <f>_xlfn.XLOOKUP(B2,RESULTADOS_0!D:D,RESULTADOS_0!AF:AF,0,0,1)</f>
        <v>2.9175431057005101E-5</v>
      </c>
      <c r="I2">
        <f>_xlfn.XLOOKUP(B2,RESULTADOS_0!D:D,RESULTADOS_0!AC:AC,0,0,1)</f>
        <v>192.48609874981469</v>
      </c>
      <c r="J2">
        <f>_xlfn.XLOOKUP(B2,RESULTADOS_0!D:D,RESULTADOS_0!G:G,0,0,1)</f>
        <v>4.3</v>
      </c>
      <c r="K2">
        <v>3.0596480000000001</v>
      </c>
      <c r="L2">
        <v>64</v>
      </c>
      <c r="M2">
        <v>6</v>
      </c>
      <c r="N2">
        <f>_xlfn.XLOOKUP(B2,RESULTADOS_0!D:D,RESULTADOS_0!AH:AH,0,0,1)</f>
        <v>192486.0987498147</v>
      </c>
      <c r="T2">
        <v>20</v>
      </c>
    </row>
    <row r="3" spans="1:20" x14ac:dyDescent="0.25">
      <c r="A3" t="s">
        <v>52</v>
      </c>
      <c r="B3">
        <v>5.8296999999999999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156</v>
      </c>
      <c r="F3">
        <f>_xlfn.XLOOKUP(B3,RESULTADOS_1!D:D,RESULTADOS_1!F:F,0,0,1)</f>
        <v>13.72</v>
      </c>
      <c r="G3">
        <f>_xlfn.XLOOKUP(B3,RESULTADOS_1!D:D,RESULTADOS_1!M:M,0,0,1)</f>
        <v>0</v>
      </c>
      <c r="H3">
        <f>_xlfn.XLOOKUP(B3,RESULTADOS_1!D:D,RESULTADOS_1!AF:AF,0,0,1)</f>
        <v>3.020942194691598E-5</v>
      </c>
      <c r="I3">
        <f>_xlfn.XLOOKUP(B3,RESULTADOS_1!D:D,RESULTADOS_1!AC:AC,0,0,1)</f>
        <v>166.4138396073262</v>
      </c>
      <c r="J3">
        <f>_xlfn.XLOOKUP(B3,RESULTADOS_1!D:D,RESULTADOS_1!G:G,0,0,1)</f>
        <v>5.28</v>
      </c>
      <c r="K3">
        <v>3.7310080000000001</v>
      </c>
      <c r="N3">
        <f>_xlfn.XLOOKUP(B3,RESULTADOS_1!D:D,RESULTADOS_1!AH:AH,0,0,1)</f>
        <v>166413.8396073262</v>
      </c>
    </row>
    <row r="4" spans="1:20" x14ac:dyDescent="0.25">
      <c r="A4" t="s">
        <v>53</v>
      </c>
      <c r="B4">
        <v>6.4934000000000003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117</v>
      </c>
      <c r="F4">
        <f>_xlfn.XLOOKUP(B4,RESULTADOS_2!D:D,RESULTADOS_2!F:F,0,0,1)</f>
        <v>12.22</v>
      </c>
      <c r="G4">
        <f>_xlfn.XLOOKUP(B4,RESULTADOS_2!D:D,RESULTADOS_2!M:M,0,0,1)</f>
        <v>0</v>
      </c>
      <c r="H4">
        <f>_xlfn.XLOOKUP(B4,RESULTADOS_2!D:D,RESULTADOS_2!AF:AF,0,0,1)</f>
        <v>2.9962088051732279E-5</v>
      </c>
      <c r="I4">
        <f>_xlfn.XLOOKUP(B4,RESULTADOS_2!D:D,RESULTADOS_2!AC:AC,0,0,1)</f>
        <v>153.8393930696071</v>
      </c>
      <c r="J4">
        <f>_xlfn.XLOOKUP(B4,RESULTADOS_2!D:D,RESULTADOS_2!G:G,0,0,1)</f>
        <v>6.27</v>
      </c>
      <c r="K4">
        <v>4.1557760000000004</v>
      </c>
      <c r="N4">
        <f>_xlfn.XLOOKUP(B4,RESULTADOS_2!D:D,RESULTADOS_2!AH:AH,0,0,1)</f>
        <v>153839.39306960709</v>
      </c>
    </row>
    <row r="5" spans="1:20" x14ac:dyDescent="0.25">
      <c r="A5" t="s">
        <v>54</v>
      </c>
      <c r="B5">
        <v>6.9322999999999997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94</v>
      </c>
      <c r="F5">
        <f>_xlfn.XLOOKUP(B5,RESULTADOS_3!D:D,RESULTADOS_3!F:F,0,0,1)</f>
        <v>11.32</v>
      </c>
      <c r="G5">
        <f>_xlfn.XLOOKUP(B5,RESULTADOS_3!D:D,RESULTADOS_3!M:M,0,0,1)</f>
        <v>0</v>
      </c>
      <c r="H5">
        <f>_xlfn.XLOOKUP(B5,RESULTADOS_3!D:D,RESULTADOS_3!AF:AF,0,0,1)</f>
        <v>2.9233907535656149E-5</v>
      </c>
      <c r="I5">
        <f>_xlfn.XLOOKUP(B5,RESULTADOS_3!D:D,RESULTADOS_3!AC:AC,0,0,1)</f>
        <v>142.13980530354351</v>
      </c>
      <c r="J5">
        <f>_xlfn.XLOOKUP(B5,RESULTADOS_3!D:D,RESULTADOS_3!G:G,0,0,1)</f>
        <v>7.23</v>
      </c>
      <c r="K5">
        <v>4.4366719999999997</v>
      </c>
      <c r="N5">
        <f>_xlfn.XLOOKUP(B5,RESULTADOS_3!D:D,RESULTADOS_3!AH:AH,0,0,1)</f>
        <v>142139.80530354349</v>
      </c>
    </row>
    <row r="6" spans="1:20" x14ac:dyDescent="0.25">
      <c r="A6" t="s">
        <v>55</v>
      </c>
      <c r="B6">
        <v>7.2225000000000001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79</v>
      </c>
      <c r="F6">
        <f>_xlfn.XLOOKUP(B6,RESULTADOS_4!D:D,RESULTADOS_4!F:F,0,0,1)</f>
        <v>10.77</v>
      </c>
      <c r="G6">
        <f>_xlfn.XLOOKUP(B6,RESULTADOS_4!D:D,RESULTADOS_4!M:M,0,0,1)</f>
        <v>0</v>
      </c>
      <c r="H6">
        <f>_xlfn.XLOOKUP(B6,RESULTADOS_4!D:D,RESULTADOS_4!AF:AF,0,0,1)</f>
        <v>2.829813987840046E-5</v>
      </c>
      <c r="I6">
        <f>_xlfn.XLOOKUP(B6,RESULTADOS_4!D:D,RESULTADOS_4!AC:AC,0,0,1)</f>
        <v>142.61921972564289</v>
      </c>
      <c r="J6">
        <f>_xlfn.XLOOKUP(B6,RESULTADOS_4!D:D,RESULTADOS_4!G:G,0,0,1)</f>
        <v>8.18</v>
      </c>
      <c r="K6">
        <v>4.6223999999999998</v>
      </c>
      <c r="N6">
        <f>_xlfn.XLOOKUP(B6,RESULTADOS_4!D:D,RESULTADOS_4!AH:AH,0,0,1)</f>
        <v>142619.21972564291</v>
      </c>
    </row>
    <row r="7" spans="1:20" x14ac:dyDescent="0.25">
      <c r="A7" t="s">
        <v>56</v>
      </c>
      <c r="B7">
        <v>7.4433999999999996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68</v>
      </c>
      <c r="F7">
        <f>_xlfn.XLOOKUP(B7,RESULTADOS_5!D:D,RESULTADOS_5!F:F,0,0,1)</f>
        <v>10.37</v>
      </c>
      <c r="G7">
        <f>_xlfn.XLOOKUP(B7,RESULTADOS_5!D:D,RESULTADOS_5!M:M,0,0,1)</f>
        <v>0</v>
      </c>
      <c r="H7">
        <f>_xlfn.XLOOKUP(B7,RESULTADOS_5!D:D,RESULTADOS_5!AF:AF,0,0,1)</f>
        <v>2.7405485692693721E-5</v>
      </c>
      <c r="I7">
        <f>_xlfn.XLOOKUP(B7,RESULTADOS_5!D:D,RESULTADOS_5!AC:AC,0,0,1)</f>
        <v>131.47981168030449</v>
      </c>
      <c r="J7">
        <f>_xlfn.XLOOKUP(B7,RESULTADOS_5!D:D,RESULTADOS_5!G:G,0,0,1)</f>
        <v>9.15</v>
      </c>
      <c r="K7">
        <v>4.763776</v>
      </c>
      <c r="N7">
        <f>_xlfn.XLOOKUP(B7,RESULTADOS_5!D:D,RESULTADOS_5!AH:AH,0,0,1)</f>
        <v>131479.8116803045</v>
      </c>
    </row>
    <row r="8" spans="1:20" x14ac:dyDescent="0.25">
      <c r="A8" t="s">
        <v>57</v>
      </c>
      <c r="B8">
        <v>7.6695000000000002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59</v>
      </c>
      <c r="F8">
        <f>_xlfn.XLOOKUP(B8,RESULTADOS_6!D:D,RESULTADOS_6!F:F,0,0,1)</f>
        <v>9.98</v>
      </c>
      <c r="G8">
        <f>_xlfn.XLOOKUP(B8,RESULTADOS_6!D:D,RESULTADOS_6!M:M,0,0,1)</f>
        <v>0</v>
      </c>
      <c r="H8">
        <f>_xlfn.XLOOKUP(B8,RESULTADOS_6!D:D,RESULTADOS_6!AF:AF,0,0,1)</f>
        <v>2.6757226849075011E-5</v>
      </c>
      <c r="I8">
        <f>_xlfn.XLOOKUP(B8,RESULTADOS_6!D:D,RESULTADOS_6!AC:AC,0,0,1)</f>
        <v>131.73689247336691</v>
      </c>
      <c r="J8">
        <f>_xlfn.XLOOKUP(B8,RESULTADOS_6!D:D,RESULTADOS_6!G:G,0,0,1)</f>
        <v>10.15</v>
      </c>
      <c r="K8">
        <v>4.90848</v>
      </c>
      <c r="N8">
        <f>_xlfn.XLOOKUP(B8,RESULTADOS_6!D:D,RESULTADOS_6!AH:AH,0,0,1)</f>
        <v>131736.8924733669</v>
      </c>
    </row>
    <row r="9" spans="1:20" x14ac:dyDescent="0.25">
      <c r="A9" t="s">
        <v>58</v>
      </c>
      <c r="B9">
        <v>7.7853000000000003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53</v>
      </c>
      <c r="F9">
        <f>_xlfn.XLOOKUP(B9,RESULTADOS_7!D:D,RESULTADOS_7!F:F,0,0,1)</f>
        <v>9.77</v>
      </c>
      <c r="G9">
        <f>_xlfn.XLOOKUP(B9,RESULTADOS_7!D:D,RESULTADOS_7!M:M,0,0,1)</f>
        <v>0</v>
      </c>
      <c r="H9">
        <f>_xlfn.XLOOKUP(B9,RESULTADOS_7!D:D,RESULTADOS_7!AF:AF,0,0,1)</f>
        <v>2.5900974841276051E-5</v>
      </c>
      <c r="I9">
        <f>_xlfn.XLOOKUP(B9,RESULTADOS_7!D:D,RESULTADOS_7!AC:AC,0,0,1)</f>
        <v>132.75016247551</v>
      </c>
      <c r="J9">
        <f>_xlfn.XLOOKUP(B9,RESULTADOS_7!D:D,RESULTADOS_7!G:G,0,0,1)</f>
        <v>11.06</v>
      </c>
      <c r="K9">
        <v>4.9825920000000004</v>
      </c>
      <c r="N9">
        <f>_xlfn.XLOOKUP(B9,RESULTADOS_7!D:D,RESULTADOS_7!AH:AH,0,0,1)</f>
        <v>132750.16247551001</v>
      </c>
    </row>
    <row r="10" spans="1:20" x14ac:dyDescent="0.25">
      <c r="A10" t="s">
        <v>59</v>
      </c>
      <c r="B10">
        <v>7.8901000000000003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48</v>
      </c>
      <c r="F10">
        <f>_xlfn.XLOOKUP(B10,RESULTADOS_8!D:D,RESULTADOS_8!F:F,0,0,1)</f>
        <v>9.57</v>
      </c>
      <c r="G10">
        <f>_xlfn.XLOOKUP(B10,RESULTADOS_8!D:D,RESULTADOS_8!M:M,0,0,1)</f>
        <v>0</v>
      </c>
      <c r="H10">
        <f>_xlfn.XLOOKUP(B10,RESULTADOS_8!D:D,RESULTADOS_8!AF:AF,0,0,1)</f>
        <v>2.5157423297533909E-5</v>
      </c>
      <c r="I10">
        <f>_xlfn.XLOOKUP(B10,RESULTADOS_8!D:D,RESULTADOS_8!AC:AC,0,0,1)</f>
        <v>133.45673263576421</v>
      </c>
      <c r="J10">
        <f>_xlfn.XLOOKUP(B10,RESULTADOS_8!D:D,RESULTADOS_8!G:G,0,0,1)</f>
        <v>11.96</v>
      </c>
      <c r="K10">
        <v>5.0496639999999999</v>
      </c>
      <c r="N10">
        <f>_xlfn.XLOOKUP(B10,RESULTADOS_8!D:D,RESULTADOS_8!AH:AH,0,0,1)</f>
        <v>133456.7326357642</v>
      </c>
    </row>
    <row r="11" spans="1:20" x14ac:dyDescent="0.25">
      <c r="A11" t="s">
        <v>60</v>
      </c>
      <c r="B11">
        <v>7.9678000000000004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44</v>
      </c>
      <c r="F11">
        <f>_xlfn.XLOOKUP(B11,RESULTADOS_9!D:D,RESULTADOS_9!F:F,0,0,1)</f>
        <v>9.42</v>
      </c>
      <c r="G11">
        <f>_xlfn.XLOOKUP(B11,RESULTADOS_9!D:D,RESULTADOS_9!M:M,0,0,1)</f>
        <v>0</v>
      </c>
      <c r="H11">
        <f>_xlfn.XLOOKUP(B11,RESULTADOS_9!D:D,RESULTADOS_9!AF:AF,0,0,1)</f>
        <v>2.444700092489815E-5</v>
      </c>
      <c r="I11">
        <f>_xlfn.XLOOKUP(B11,RESULTADOS_9!D:D,RESULTADOS_9!AC:AC,0,0,1)</f>
        <v>134.30909483336231</v>
      </c>
      <c r="J11">
        <f>_xlfn.XLOOKUP(B11,RESULTADOS_9!D:D,RESULTADOS_9!G:G,0,0,1)</f>
        <v>12.84</v>
      </c>
      <c r="K11">
        <v>5.0993919999999999</v>
      </c>
      <c r="N11">
        <f>_xlfn.XLOOKUP(B11,RESULTADOS_9!D:D,RESULTADOS_9!AH:AH,0,0,1)</f>
        <v>134309.09483336229</v>
      </c>
    </row>
    <row r="12" spans="1:20" x14ac:dyDescent="0.25">
      <c r="A12" t="s">
        <v>61</v>
      </c>
      <c r="B12">
        <v>8.0792000000000002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40</v>
      </c>
      <c r="F12">
        <f>_xlfn.XLOOKUP(B12,RESULTADOS_10!D:D,RESULTADOS_10!F:F,0,0,1)</f>
        <v>9.2200000000000006</v>
      </c>
      <c r="G12">
        <f>_xlfn.XLOOKUP(B12,RESULTADOS_10!D:D,RESULTADOS_10!M:M,0,0,1)</f>
        <v>0</v>
      </c>
      <c r="H12">
        <f>_xlfn.XLOOKUP(B12,RESULTADOS_10!D:D,RESULTADOS_10!AF:AF,0,0,1)</f>
        <v>2.3933864457953872E-5</v>
      </c>
      <c r="I12">
        <f>_xlfn.XLOOKUP(B12,RESULTADOS_10!D:D,RESULTADOS_10!AC:AC,0,0,1)</f>
        <v>134.7667923604871</v>
      </c>
      <c r="J12">
        <f>_xlfn.XLOOKUP(B12,RESULTADOS_10!D:D,RESULTADOS_10!G:G,0,0,1)</f>
        <v>13.83</v>
      </c>
      <c r="K12">
        <v>5.1706880000000002</v>
      </c>
      <c r="N12">
        <f>_xlfn.XLOOKUP(B12,RESULTADOS_10!D:D,RESULTADOS_10!AH:AH,0,0,1)</f>
        <v>134766.7923604871</v>
      </c>
    </row>
    <row r="13" spans="1:20" x14ac:dyDescent="0.25">
      <c r="A13" t="s">
        <v>62</v>
      </c>
      <c r="B13">
        <v>8.1538000000000004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37</v>
      </c>
      <c r="F13">
        <f>_xlfn.XLOOKUP(B13,RESULTADOS_11!D:D,RESULTADOS_11!F:F,0,0,1)</f>
        <v>9.08</v>
      </c>
      <c r="G13">
        <f>_xlfn.XLOOKUP(B13,RESULTADOS_11!D:D,RESULTADOS_11!M:M,0,0,1)</f>
        <v>0</v>
      </c>
      <c r="H13">
        <f>_xlfn.XLOOKUP(B13,RESULTADOS_11!D:D,RESULTADOS_11!AF:AF,0,0,1)</f>
        <v>2.338743540741055E-5</v>
      </c>
      <c r="I13">
        <f>_xlfn.XLOOKUP(B13,RESULTADOS_11!D:D,RESULTADOS_11!AC:AC,0,0,1)</f>
        <v>123.4331271993067</v>
      </c>
      <c r="J13">
        <f>_xlfn.XLOOKUP(B13,RESULTADOS_11!D:D,RESULTADOS_11!G:G,0,0,1)</f>
        <v>14.72</v>
      </c>
      <c r="K13">
        <v>5.218432</v>
      </c>
      <c r="N13">
        <f>_xlfn.XLOOKUP(B13,RESULTADOS_11!D:D,RESULTADOS_11!AH:AH,0,0,1)</f>
        <v>123433.1271993066</v>
      </c>
    </row>
    <row r="14" spans="1:20" x14ac:dyDescent="0.25">
      <c r="A14" t="s">
        <v>63</v>
      </c>
      <c r="B14">
        <v>8.3274000000000008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35</v>
      </c>
      <c r="F14">
        <f>_xlfn.XLOOKUP(B14,RESULTADOS_12!D:D,RESULTADOS_12!F:F,0,0,1)</f>
        <v>8.77</v>
      </c>
      <c r="G14">
        <f>_xlfn.XLOOKUP(B14,RESULTADOS_12!D:D,RESULTADOS_12!M:M,0,0,1)</f>
        <v>0</v>
      </c>
      <c r="H14">
        <f>_xlfn.XLOOKUP(B14,RESULTADOS_12!D:D,RESULTADOS_12!AF:AF,0,0,1)</f>
        <v>2.3181935909929441E-5</v>
      </c>
      <c r="I14">
        <f>_xlfn.XLOOKUP(B14,RESULTADOS_12!D:D,RESULTADOS_12!AC:AC,0,0,1)</f>
        <v>123.11057291992471</v>
      </c>
      <c r="J14">
        <f>_xlfn.XLOOKUP(B14,RESULTADOS_12!D:D,RESULTADOS_12!G:G,0,0,1)</f>
        <v>15.03</v>
      </c>
      <c r="K14">
        <v>5.3295360000000009</v>
      </c>
      <c r="N14">
        <f>_xlfn.XLOOKUP(B14,RESULTADOS_12!D:D,RESULTADOS_12!AH:AH,0,0,1)</f>
        <v>123110.5729199247</v>
      </c>
    </row>
    <row r="15" spans="1:20" x14ac:dyDescent="0.25">
      <c r="A15" t="s">
        <v>64</v>
      </c>
      <c r="B15">
        <v>8.1651000000000007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32</v>
      </c>
      <c r="F15">
        <f>_xlfn.XLOOKUP(B15,RESULTADOS_13!D:D,RESULTADOS_13!F:F,0,0,1)</f>
        <v>8.99</v>
      </c>
      <c r="G15">
        <f>_xlfn.XLOOKUP(B15,RESULTADOS_13!D:D,RESULTADOS_13!M:M,0,0,1)</f>
        <v>2</v>
      </c>
      <c r="H15">
        <f>_xlfn.XLOOKUP(B15,RESULTADOS_13!D:D,RESULTADOS_13!AF:AF,0,0,1)</f>
        <v>2.2106275437009401E-5</v>
      </c>
      <c r="I15">
        <f>_xlfn.XLOOKUP(B15,RESULTADOS_13!D:D,RESULTADOS_13!AC:AC,0,0,1)</f>
        <v>125.4039357005834</v>
      </c>
      <c r="J15">
        <f>_xlfn.XLOOKUP(B15,RESULTADOS_13!D:D,RESULTADOS_13!G:G,0,0,1)</f>
        <v>16.86</v>
      </c>
      <c r="K15">
        <v>5.2256640000000001</v>
      </c>
      <c r="N15">
        <f>_xlfn.XLOOKUP(B15,RESULTADOS_13!D:D,RESULTADOS_13!AH:AH,0,0,1)</f>
        <v>125403.9357005834</v>
      </c>
    </row>
    <row r="16" spans="1:20" x14ac:dyDescent="0.25">
      <c r="A16" t="s">
        <v>65</v>
      </c>
      <c r="B16">
        <v>8.1559000000000008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31</v>
      </c>
      <c r="F16">
        <f>_xlfn.XLOOKUP(B16,RESULTADOS_14!D:D,RESULTADOS_14!F:F,0,0,1)</f>
        <v>8.94</v>
      </c>
      <c r="G16">
        <f>_xlfn.XLOOKUP(B16,RESULTADOS_14!D:D,RESULTADOS_14!M:M,0,0,1)</f>
        <v>0</v>
      </c>
      <c r="H16">
        <f>_xlfn.XLOOKUP(B16,RESULTADOS_14!D:D,RESULTADOS_14!AF:AF,0,0,1)</f>
        <v>2.1513945822217461E-5</v>
      </c>
      <c r="I16">
        <f>_xlfn.XLOOKUP(B16,RESULTADOS_14!D:D,RESULTADOS_14!AC:AC,0,0,1)</f>
        <v>126.5847343797644</v>
      </c>
      <c r="J16">
        <f>_xlfn.XLOOKUP(B16,RESULTADOS_14!D:D,RESULTADOS_14!G:G,0,0,1)</f>
        <v>17.3</v>
      </c>
      <c r="K16">
        <v>5.2197760000000004</v>
      </c>
      <c r="N16">
        <f>_xlfn.XLOOKUP(B16,RESULTADOS_14!D:D,RESULTADOS_14!AH:AH,0,0,1)</f>
        <v>126584.7343797644</v>
      </c>
    </row>
    <row r="17" spans="1:14" x14ac:dyDescent="0.25">
      <c r="A17" t="s">
        <v>66</v>
      </c>
      <c r="B17">
        <v>8.2022999999999993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29</v>
      </c>
      <c r="F17">
        <f>_xlfn.XLOOKUP(B17,RESULTADOS_15!D:D,RESULTADOS_15!F:F,0,0,1)</f>
        <v>8.84</v>
      </c>
      <c r="G17">
        <f>_xlfn.XLOOKUP(B17,RESULTADOS_15!D:D,RESULTADOS_15!M:M,0,0,1)</f>
        <v>0</v>
      </c>
      <c r="H17">
        <f>_xlfn.XLOOKUP(B17,RESULTADOS_15!D:D,RESULTADOS_15!AF:AF,0,0,1)</f>
        <v>2.11136625611463E-5</v>
      </c>
      <c r="I17">
        <f>_xlfn.XLOOKUP(B17,RESULTADOS_15!D:D,RESULTADOS_15!AC:AC,0,0,1)</f>
        <v>127.24311124193849</v>
      </c>
      <c r="J17">
        <f>_xlfn.XLOOKUP(B17,RESULTADOS_15!D:D,RESULTADOS_15!G:G,0,0,1)</f>
        <v>18.28</v>
      </c>
      <c r="K17">
        <v>5.2494719999999999</v>
      </c>
      <c r="N17">
        <f>_xlfn.XLOOKUP(B17,RESULTADOS_15!D:D,RESULTADOS_15!AH:AH,0,0,1)</f>
        <v>127243.1112419385</v>
      </c>
    </row>
    <row r="18" spans="1:14" x14ac:dyDescent="0.25">
      <c r="A18" t="s">
        <v>67</v>
      </c>
      <c r="B18">
        <v>8.2306000000000008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27</v>
      </c>
      <c r="F18">
        <f>_xlfn.XLOOKUP(B18,RESULTADOS_16!D:D,RESULTADOS_16!F:F,0,0,1)</f>
        <v>8.77</v>
      </c>
      <c r="G18">
        <f>_xlfn.XLOOKUP(B18,RESULTADOS_16!D:D,RESULTADOS_16!M:M,0,0,1)</f>
        <v>0</v>
      </c>
      <c r="H18">
        <f>_xlfn.XLOOKUP(B18,RESULTADOS_16!D:D,RESULTADOS_16!AF:AF,0,0,1)</f>
        <v>2.0703624536037809E-5</v>
      </c>
      <c r="I18">
        <f>_xlfn.XLOOKUP(B18,RESULTADOS_16!D:D,RESULTADOS_16!AC:AC,0,0,1)</f>
        <v>127.8829746505247</v>
      </c>
      <c r="J18">
        <f>_xlfn.XLOOKUP(B18,RESULTADOS_16!D:D,RESULTADOS_16!G:G,0,0,1)</f>
        <v>19.489999999999998</v>
      </c>
      <c r="K18">
        <v>5.2675840000000003</v>
      </c>
      <c r="N18">
        <f>_xlfn.XLOOKUP(B18,RESULTADOS_16!D:D,RESULTADOS_16!AH:AH,0,0,1)</f>
        <v>127882.9746505247</v>
      </c>
    </row>
    <row r="19" spans="1:14" x14ac:dyDescent="0.25">
      <c r="A19" t="s">
        <v>68</v>
      </c>
      <c r="B19">
        <v>8.2103999999999999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26</v>
      </c>
      <c r="F19">
        <f>_xlfn.XLOOKUP(B19,RESULTADOS_17!D:D,RESULTADOS_17!F:F,0,0,1)</f>
        <v>8.74</v>
      </c>
      <c r="G19">
        <f>_xlfn.XLOOKUP(B19,RESULTADOS_17!D:D,RESULTADOS_17!M:M,0,0,1)</f>
        <v>0</v>
      </c>
      <c r="H19">
        <f>_xlfn.XLOOKUP(B19,RESULTADOS_17!D:D,RESULTADOS_17!AF:AF,0,0,1)</f>
        <v>2.0207271666801981E-5</v>
      </c>
      <c r="I19">
        <f>_xlfn.XLOOKUP(B19,RESULTADOS_17!D:D,RESULTADOS_17!AC:AC,0,0,1)</f>
        <v>128.93732303375771</v>
      </c>
      <c r="J19">
        <f>_xlfn.XLOOKUP(B19,RESULTADOS_17!D:D,RESULTADOS_17!G:G,0,0,1)</f>
        <v>20.18</v>
      </c>
      <c r="K19">
        <v>5.2546559999999998</v>
      </c>
      <c r="N19">
        <f>_xlfn.XLOOKUP(B19,RESULTADOS_17!D:D,RESULTADOS_17!AH:AH,0,0,1)</f>
        <v>128937.3230337577</v>
      </c>
    </row>
    <row r="20" spans="1:14" x14ac:dyDescent="0.25">
      <c r="A20" t="s">
        <v>69</v>
      </c>
      <c r="B20">
        <v>8.2166999999999994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25</v>
      </c>
      <c r="F20">
        <f>_xlfn.XLOOKUP(B20,RESULTADOS_18!D:D,RESULTADOS_18!F:F,0,0,1)</f>
        <v>8.68</v>
      </c>
      <c r="G20">
        <f>_xlfn.XLOOKUP(B20,RESULTADOS_18!D:D,RESULTADOS_18!M:M,0,0,1)</f>
        <v>1</v>
      </c>
      <c r="H20">
        <f>_xlfn.XLOOKUP(B20,RESULTADOS_18!D:D,RESULTADOS_18!AF:AF,0,0,1)</f>
        <v>1.9808665119843371E-5</v>
      </c>
      <c r="I20">
        <f>_xlfn.XLOOKUP(B20,RESULTADOS_18!D:D,RESULTADOS_18!AC:AC,0,0,1)</f>
        <v>129.73010242275419</v>
      </c>
      <c r="J20">
        <f>_xlfn.XLOOKUP(B20,RESULTADOS_18!D:D,RESULTADOS_18!G:G,0,0,1)</f>
        <v>20.84</v>
      </c>
      <c r="K20">
        <v>5.2586879999999994</v>
      </c>
      <c r="N20">
        <f>_xlfn.XLOOKUP(B20,RESULTADOS_18!D:D,RESULTADOS_18!AH:AH,0,0,1)</f>
        <v>129730.10242275419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7.0407000000000002</v>
      </c>
      <c r="E2">
        <v>14.2</v>
      </c>
      <c r="F2">
        <v>10.33</v>
      </c>
      <c r="G2">
        <v>9.1199999999999992</v>
      </c>
      <c r="H2">
        <v>0.14000000000000001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92.07</v>
      </c>
      <c r="Q2">
        <v>2323.1999999999998</v>
      </c>
      <c r="R2">
        <v>140.44999999999999</v>
      </c>
      <c r="S2">
        <v>54.16</v>
      </c>
      <c r="T2">
        <v>43254.400000000001</v>
      </c>
      <c r="U2">
        <v>0.39</v>
      </c>
      <c r="V2">
        <v>0.74</v>
      </c>
      <c r="W2">
        <v>0.22</v>
      </c>
      <c r="X2">
        <v>2.57</v>
      </c>
      <c r="Y2">
        <v>2</v>
      </c>
      <c r="Z2">
        <v>10</v>
      </c>
      <c r="AA2">
        <v>126.5545577169068</v>
      </c>
      <c r="AB2">
        <v>173.15752906124069</v>
      </c>
      <c r="AC2">
        <v>156.6316175158025</v>
      </c>
      <c r="AD2">
        <v>126554.5577169068</v>
      </c>
      <c r="AE2">
        <v>173157.5290612407</v>
      </c>
      <c r="AF2">
        <v>2.0857406610693609E-5</v>
      </c>
      <c r="AG2">
        <v>10</v>
      </c>
      <c r="AH2">
        <v>156631.6175158025</v>
      </c>
    </row>
    <row r="3" spans="1:34" x14ac:dyDescent="0.25">
      <c r="A3">
        <v>1</v>
      </c>
      <c r="B3">
        <v>60</v>
      </c>
      <c r="C3" t="s">
        <v>34</v>
      </c>
      <c r="D3">
        <v>8.0792000000000002</v>
      </c>
      <c r="E3">
        <v>12.38</v>
      </c>
      <c r="F3">
        <v>9.2200000000000006</v>
      </c>
      <c r="G3">
        <v>13.83</v>
      </c>
      <c r="H3">
        <v>0.28000000000000003</v>
      </c>
      <c r="I3">
        <v>40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73.040000000000006</v>
      </c>
      <c r="Q3">
        <v>2322.5700000000002</v>
      </c>
      <c r="R3">
        <v>101.4</v>
      </c>
      <c r="S3">
        <v>54.16</v>
      </c>
      <c r="T3">
        <v>23872.77</v>
      </c>
      <c r="U3">
        <v>0.53</v>
      </c>
      <c r="V3">
        <v>0.83</v>
      </c>
      <c r="W3">
        <v>0.22</v>
      </c>
      <c r="X3">
        <v>1.46</v>
      </c>
      <c r="Y3">
        <v>2</v>
      </c>
      <c r="Z3">
        <v>10</v>
      </c>
      <c r="AA3">
        <v>108.8883079457881</v>
      </c>
      <c r="AB3">
        <v>148.98578674447421</v>
      </c>
      <c r="AC3">
        <v>134.7667923604871</v>
      </c>
      <c r="AD3">
        <v>108888.3079457881</v>
      </c>
      <c r="AE3">
        <v>148985.7867444742</v>
      </c>
      <c r="AF3">
        <v>2.3933864457953872E-5</v>
      </c>
      <c r="AG3">
        <v>9</v>
      </c>
      <c r="AH3">
        <v>134766.7923604871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5.9386000000000001</v>
      </c>
      <c r="E2">
        <v>16.84</v>
      </c>
      <c r="F2">
        <v>11.45</v>
      </c>
      <c r="G2">
        <v>7.23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128.91</v>
      </c>
      <c r="Q2">
        <v>2323.69</v>
      </c>
      <c r="R2">
        <v>178.22</v>
      </c>
      <c r="S2">
        <v>54.16</v>
      </c>
      <c r="T2">
        <v>62003.82</v>
      </c>
      <c r="U2">
        <v>0.3</v>
      </c>
      <c r="V2">
        <v>0.67</v>
      </c>
      <c r="W2">
        <v>0.26</v>
      </c>
      <c r="X2">
        <v>3.69</v>
      </c>
      <c r="Y2">
        <v>2</v>
      </c>
      <c r="Z2">
        <v>10</v>
      </c>
      <c r="AA2">
        <v>154.72863417486249</v>
      </c>
      <c r="AB2">
        <v>211.70654342352651</v>
      </c>
      <c r="AC2">
        <v>191.5015680512455</v>
      </c>
      <c r="AD2">
        <v>154728.6341748625</v>
      </c>
      <c r="AE2">
        <v>211706.54342352651</v>
      </c>
      <c r="AF2">
        <v>1.5665066842386569E-5</v>
      </c>
      <c r="AG2">
        <v>11</v>
      </c>
      <c r="AH2">
        <v>191501.5680512455</v>
      </c>
    </row>
    <row r="3" spans="1:34" x14ac:dyDescent="0.25">
      <c r="A3">
        <v>1</v>
      </c>
      <c r="B3">
        <v>80</v>
      </c>
      <c r="C3" t="s">
        <v>34</v>
      </c>
      <c r="D3">
        <v>8.0856999999999992</v>
      </c>
      <c r="E3">
        <v>12.37</v>
      </c>
      <c r="F3">
        <v>9.01</v>
      </c>
      <c r="G3">
        <v>16.899999999999999</v>
      </c>
      <c r="H3">
        <v>0.22</v>
      </c>
      <c r="I3">
        <v>32</v>
      </c>
      <c r="J3">
        <v>160.54</v>
      </c>
      <c r="K3">
        <v>50.28</v>
      </c>
      <c r="L3">
        <v>2</v>
      </c>
      <c r="M3">
        <v>15</v>
      </c>
      <c r="N3">
        <v>28.26</v>
      </c>
      <c r="O3">
        <v>20034.400000000001</v>
      </c>
      <c r="P3">
        <v>82.84</v>
      </c>
      <c r="Q3">
        <v>2323.31</v>
      </c>
      <c r="R3">
        <v>95.75</v>
      </c>
      <c r="S3">
        <v>54.16</v>
      </c>
      <c r="T3">
        <v>21085.919999999998</v>
      </c>
      <c r="U3">
        <v>0.56999999999999995</v>
      </c>
      <c r="V3">
        <v>0.85</v>
      </c>
      <c r="W3">
        <v>0.18</v>
      </c>
      <c r="X3">
        <v>1.25</v>
      </c>
      <c r="Y3">
        <v>2</v>
      </c>
      <c r="Z3">
        <v>10</v>
      </c>
      <c r="AA3">
        <v>112.5096278501084</v>
      </c>
      <c r="AB3">
        <v>153.94063639892161</v>
      </c>
      <c r="AC3">
        <v>139.24875811809079</v>
      </c>
      <c r="AD3">
        <v>112509.6278501084</v>
      </c>
      <c r="AE3">
        <v>153940.6363989216</v>
      </c>
      <c r="AF3">
        <v>2.1328769569845589E-5</v>
      </c>
      <c r="AG3">
        <v>9</v>
      </c>
      <c r="AH3">
        <v>139248.7581180908</v>
      </c>
    </row>
    <row r="4" spans="1:34" x14ac:dyDescent="0.25">
      <c r="A4">
        <v>2</v>
      </c>
      <c r="B4">
        <v>80</v>
      </c>
      <c r="C4" t="s">
        <v>34</v>
      </c>
      <c r="D4">
        <v>8.1559000000000008</v>
      </c>
      <c r="E4">
        <v>12.26</v>
      </c>
      <c r="F4">
        <v>8.94</v>
      </c>
      <c r="G4">
        <v>17.3</v>
      </c>
      <c r="H4">
        <v>0.33</v>
      </c>
      <c r="I4">
        <v>31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81.8</v>
      </c>
      <c r="Q4">
        <v>2322.39</v>
      </c>
      <c r="R4">
        <v>92.51</v>
      </c>
      <c r="S4">
        <v>54.16</v>
      </c>
      <c r="T4">
        <v>19472.82</v>
      </c>
      <c r="U4">
        <v>0.59</v>
      </c>
      <c r="V4">
        <v>0.86</v>
      </c>
      <c r="W4">
        <v>0.2</v>
      </c>
      <c r="X4">
        <v>1.18</v>
      </c>
      <c r="Y4">
        <v>2</v>
      </c>
      <c r="Z4">
        <v>10</v>
      </c>
      <c r="AA4">
        <v>102.2774030379077</v>
      </c>
      <c r="AB4">
        <v>139.940454996976</v>
      </c>
      <c r="AC4">
        <v>126.5847343797644</v>
      </c>
      <c r="AD4">
        <v>102277.4030379077</v>
      </c>
      <c r="AE4">
        <v>139940.45499697601</v>
      </c>
      <c r="AF4">
        <v>2.1513945822217461E-5</v>
      </c>
      <c r="AG4">
        <v>8</v>
      </c>
      <c r="AH4">
        <v>126584.7343797644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7.4433999999999996</v>
      </c>
      <c r="E2">
        <v>13.43</v>
      </c>
      <c r="F2">
        <v>10.37</v>
      </c>
      <c r="G2">
        <v>9.15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63.44</v>
      </c>
      <c r="Q2">
        <v>2323.67</v>
      </c>
      <c r="R2">
        <v>138.75</v>
      </c>
      <c r="S2">
        <v>54.16</v>
      </c>
      <c r="T2">
        <v>42404.51</v>
      </c>
      <c r="U2">
        <v>0.39</v>
      </c>
      <c r="V2">
        <v>0.74</v>
      </c>
      <c r="W2">
        <v>0.3</v>
      </c>
      <c r="X2">
        <v>2.61</v>
      </c>
      <c r="Y2">
        <v>2</v>
      </c>
      <c r="Z2">
        <v>10</v>
      </c>
      <c r="AA2">
        <v>106.2325070749162</v>
      </c>
      <c r="AB2">
        <v>145.3520028272838</v>
      </c>
      <c r="AC2">
        <v>131.47981168030449</v>
      </c>
      <c r="AD2">
        <v>106232.5070749162</v>
      </c>
      <c r="AE2">
        <v>145352.00282728381</v>
      </c>
      <c r="AF2">
        <v>2.7405485692693721E-5</v>
      </c>
      <c r="AG2">
        <v>9</v>
      </c>
      <c r="AH2">
        <v>131479.8116803045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7.6946000000000003</v>
      </c>
      <c r="E2">
        <v>13</v>
      </c>
      <c r="F2">
        <v>9.76</v>
      </c>
      <c r="G2">
        <v>10.84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41</v>
      </c>
      <c r="N2">
        <v>14.77</v>
      </c>
      <c r="O2">
        <v>13481.73</v>
      </c>
      <c r="P2">
        <v>72.7</v>
      </c>
      <c r="Q2">
        <v>2322.56</v>
      </c>
      <c r="R2">
        <v>120.87</v>
      </c>
      <c r="S2">
        <v>54.16</v>
      </c>
      <c r="T2">
        <v>33533.620000000003</v>
      </c>
      <c r="U2">
        <v>0.45</v>
      </c>
      <c r="V2">
        <v>0.79</v>
      </c>
      <c r="W2">
        <v>0.21</v>
      </c>
      <c r="X2">
        <v>2</v>
      </c>
      <c r="Y2">
        <v>2</v>
      </c>
      <c r="Z2">
        <v>10</v>
      </c>
      <c r="AA2">
        <v>109.0797227045033</v>
      </c>
      <c r="AB2">
        <v>149.24768886197131</v>
      </c>
      <c r="AC2">
        <v>135.00369890747231</v>
      </c>
      <c r="AD2">
        <v>109079.72270450321</v>
      </c>
      <c r="AE2">
        <v>149247.68886197131</v>
      </c>
      <c r="AF2">
        <v>2.453407552568465E-5</v>
      </c>
      <c r="AG2">
        <v>9</v>
      </c>
      <c r="AH2">
        <v>135003.69890747231</v>
      </c>
    </row>
    <row r="3" spans="1:34" x14ac:dyDescent="0.25">
      <c r="A3">
        <v>1</v>
      </c>
      <c r="B3">
        <v>50</v>
      </c>
      <c r="C3" t="s">
        <v>34</v>
      </c>
      <c r="D3">
        <v>7.8901000000000003</v>
      </c>
      <c r="E3">
        <v>12.67</v>
      </c>
      <c r="F3">
        <v>9.57</v>
      </c>
      <c r="G3">
        <v>11.96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69.61</v>
      </c>
      <c r="Q3">
        <v>2323.7800000000002</v>
      </c>
      <c r="R3">
        <v>112.93</v>
      </c>
      <c r="S3">
        <v>54.16</v>
      </c>
      <c r="T3">
        <v>29594.73</v>
      </c>
      <c r="U3">
        <v>0.48</v>
      </c>
      <c r="V3">
        <v>0.8</v>
      </c>
      <c r="W3">
        <v>0.24</v>
      </c>
      <c r="X3">
        <v>1.81</v>
      </c>
      <c r="Y3">
        <v>2</v>
      </c>
      <c r="Z3">
        <v>10</v>
      </c>
      <c r="AA3">
        <v>107.8298113812084</v>
      </c>
      <c r="AB3">
        <v>147.53750504724431</v>
      </c>
      <c r="AC3">
        <v>133.45673263576421</v>
      </c>
      <c r="AD3">
        <v>107829.8113812084</v>
      </c>
      <c r="AE3">
        <v>147537.50504724431</v>
      </c>
      <c r="AF3">
        <v>2.5157423297533909E-5</v>
      </c>
      <c r="AG3">
        <v>9</v>
      </c>
      <c r="AH3">
        <v>133456.7326357642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6.9322999999999997</v>
      </c>
      <c r="E2">
        <v>14.43</v>
      </c>
      <c r="F2">
        <v>11.32</v>
      </c>
      <c r="G2">
        <v>7.23</v>
      </c>
      <c r="H2">
        <v>0.28000000000000003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59.07</v>
      </c>
      <c r="Q2">
        <v>2324.02</v>
      </c>
      <c r="R2">
        <v>169.17</v>
      </c>
      <c r="S2">
        <v>54.16</v>
      </c>
      <c r="T2">
        <v>57485.29</v>
      </c>
      <c r="U2">
        <v>0.32</v>
      </c>
      <c r="V2">
        <v>0.68</v>
      </c>
      <c r="W2">
        <v>0.38</v>
      </c>
      <c r="X2">
        <v>3.56</v>
      </c>
      <c r="Y2">
        <v>2</v>
      </c>
      <c r="Z2">
        <v>10</v>
      </c>
      <c r="AA2">
        <v>114.8455240356712</v>
      </c>
      <c r="AB2">
        <v>157.13671261247359</v>
      </c>
      <c r="AC2">
        <v>142.13980530354351</v>
      </c>
      <c r="AD2">
        <v>114845.5240356712</v>
      </c>
      <c r="AE2">
        <v>157136.71261247361</v>
      </c>
      <c r="AF2">
        <v>2.9233907535656149E-5</v>
      </c>
      <c r="AG2">
        <v>10</v>
      </c>
      <c r="AH2">
        <v>142139.80530354349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5.7228000000000003</v>
      </c>
      <c r="E2">
        <v>17.47</v>
      </c>
      <c r="F2">
        <v>11.68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137.32</v>
      </c>
      <c r="Q2">
        <v>2323.65</v>
      </c>
      <c r="R2">
        <v>185.52</v>
      </c>
      <c r="S2">
        <v>54.16</v>
      </c>
      <c r="T2">
        <v>65627.070000000007</v>
      </c>
      <c r="U2">
        <v>0.28999999999999998</v>
      </c>
      <c r="V2">
        <v>0.66</v>
      </c>
      <c r="W2">
        <v>0.27</v>
      </c>
      <c r="X2">
        <v>3.91</v>
      </c>
      <c r="Y2">
        <v>2</v>
      </c>
      <c r="Z2">
        <v>10</v>
      </c>
      <c r="AA2">
        <v>169.3816130757848</v>
      </c>
      <c r="AB2">
        <v>231.7553955995636</v>
      </c>
      <c r="AC2">
        <v>209.6369859143488</v>
      </c>
      <c r="AD2">
        <v>169381.61307578479</v>
      </c>
      <c r="AE2">
        <v>231755.39559956361</v>
      </c>
      <c r="AF2">
        <v>1.4731144691724029E-5</v>
      </c>
      <c r="AG2">
        <v>12</v>
      </c>
      <c r="AH2">
        <v>209636.9859143488</v>
      </c>
    </row>
    <row r="3" spans="1:34" x14ac:dyDescent="0.25">
      <c r="A3">
        <v>1</v>
      </c>
      <c r="B3">
        <v>85</v>
      </c>
      <c r="C3" t="s">
        <v>34</v>
      </c>
      <c r="D3">
        <v>7.8676000000000004</v>
      </c>
      <c r="E3">
        <v>12.71</v>
      </c>
      <c r="F3">
        <v>9.19</v>
      </c>
      <c r="G3">
        <v>16.21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90.41</v>
      </c>
      <c r="Q3">
        <v>2322.4299999999998</v>
      </c>
      <c r="R3">
        <v>102.97</v>
      </c>
      <c r="S3">
        <v>54.16</v>
      </c>
      <c r="T3">
        <v>24686.19</v>
      </c>
      <c r="U3">
        <v>0.53</v>
      </c>
      <c r="V3">
        <v>0.84</v>
      </c>
      <c r="W3">
        <v>0.15</v>
      </c>
      <c r="X3">
        <v>1.42</v>
      </c>
      <c r="Y3">
        <v>2</v>
      </c>
      <c r="Z3">
        <v>10</v>
      </c>
      <c r="AA3">
        <v>115.17815602822709</v>
      </c>
      <c r="AB3">
        <v>157.59183437937619</v>
      </c>
      <c r="AC3">
        <v>142.55149088778049</v>
      </c>
      <c r="AD3">
        <v>115178.15602822709</v>
      </c>
      <c r="AE3">
        <v>157591.8343793762</v>
      </c>
      <c r="AF3">
        <v>2.0252106307508219E-5</v>
      </c>
      <c r="AG3">
        <v>9</v>
      </c>
      <c r="AH3">
        <v>142551.4908877805</v>
      </c>
    </row>
    <row r="4" spans="1:34" x14ac:dyDescent="0.25">
      <c r="A4">
        <v>2</v>
      </c>
      <c r="B4">
        <v>85</v>
      </c>
      <c r="C4" t="s">
        <v>34</v>
      </c>
      <c r="D4">
        <v>8.2022999999999993</v>
      </c>
      <c r="E4">
        <v>12.19</v>
      </c>
      <c r="F4">
        <v>8.84</v>
      </c>
      <c r="G4">
        <v>18.28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83.67</v>
      </c>
      <c r="Q4">
        <v>2322.73</v>
      </c>
      <c r="R4">
        <v>89.04</v>
      </c>
      <c r="S4">
        <v>54.16</v>
      </c>
      <c r="T4">
        <v>17744.3</v>
      </c>
      <c r="U4">
        <v>0.61</v>
      </c>
      <c r="V4">
        <v>0.87</v>
      </c>
      <c r="W4">
        <v>0.19</v>
      </c>
      <c r="X4">
        <v>1.07</v>
      </c>
      <c r="Y4">
        <v>2</v>
      </c>
      <c r="Z4">
        <v>10</v>
      </c>
      <c r="AA4">
        <v>102.8093556150754</v>
      </c>
      <c r="AB4">
        <v>140.66829598114799</v>
      </c>
      <c r="AC4">
        <v>127.24311124193849</v>
      </c>
      <c r="AD4">
        <v>102809.3556150754</v>
      </c>
      <c r="AE4">
        <v>140668.295981148</v>
      </c>
      <c r="AF4">
        <v>2.11136625611463E-5</v>
      </c>
      <c r="AG4">
        <v>8</v>
      </c>
      <c r="AH4">
        <v>127243.1112419385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6.4934000000000003</v>
      </c>
      <c r="E2">
        <v>15.4</v>
      </c>
      <c r="F2">
        <v>12.22</v>
      </c>
      <c r="G2">
        <v>6.27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56.8</v>
      </c>
      <c r="Q2">
        <v>2324.17</v>
      </c>
      <c r="R2">
        <v>197.97</v>
      </c>
      <c r="S2">
        <v>54.16</v>
      </c>
      <c r="T2">
        <v>71769.19</v>
      </c>
      <c r="U2">
        <v>0.27</v>
      </c>
      <c r="V2">
        <v>0.63</v>
      </c>
      <c r="W2">
        <v>0.45</v>
      </c>
      <c r="X2">
        <v>4.46</v>
      </c>
      <c r="Y2">
        <v>2</v>
      </c>
      <c r="Z2">
        <v>10</v>
      </c>
      <c r="AA2">
        <v>124.2985079139418</v>
      </c>
      <c r="AB2">
        <v>170.07070219093279</v>
      </c>
      <c r="AC2">
        <v>153.8393930696071</v>
      </c>
      <c r="AD2">
        <v>124298.50791394179</v>
      </c>
      <c r="AE2">
        <v>170070.70219093279</v>
      </c>
      <c r="AF2">
        <v>2.9962088051732279E-5</v>
      </c>
      <c r="AG2">
        <v>11</v>
      </c>
      <c r="AH2">
        <v>153839.39306960709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6.7762000000000002</v>
      </c>
      <c r="E2">
        <v>14.76</v>
      </c>
      <c r="F2">
        <v>10.56</v>
      </c>
      <c r="G2">
        <v>8.56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16663.419999999998</v>
      </c>
      <c r="P2">
        <v>100.86</v>
      </c>
      <c r="Q2">
        <v>2322.86</v>
      </c>
      <c r="R2">
        <v>148.16999999999999</v>
      </c>
      <c r="S2">
        <v>54.16</v>
      </c>
      <c r="T2">
        <v>47083.9</v>
      </c>
      <c r="U2">
        <v>0.37</v>
      </c>
      <c r="V2">
        <v>0.73</v>
      </c>
      <c r="W2">
        <v>0.23</v>
      </c>
      <c r="X2">
        <v>2.8</v>
      </c>
      <c r="Y2">
        <v>2</v>
      </c>
      <c r="Z2">
        <v>10</v>
      </c>
      <c r="AA2">
        <v>130.44895244948299</v>
      </c>
      <c r="AB2">
        <v>178.48601174291881</v>
      </c>
      <c r="AC2">
        <v>161.45155728891541</v>
      </c>
      <c r="AD2">
        <v>130448.952449483</v>
      </c>
      <c r="AE2">
        <v>178486.01174291881</v>
      </c>
      <c r="AF2">
        <v>1.9436083765568861E-5</v>
      </c>
      <c r="AG2">
        <v>10</v>
      </c>
      <c r="AH2">
        <v>161451.55728891541</v>
      </c>
    </row>
    <row r="3" spans="1:34" x14ac:dyDescent="0.25">
      <c r="A3">
        <v>1</v>
      </c>
      <c r="B3">
        <v>65</v>
      </c>
      <c r="C3" t="s">
        <v>34</v>
      </c>
      <c r="D3">
        <v>8.1538000000000004</v>
      </c>
      <c r="E3">
        <v>12.26</v>
      </c>
      <c r="F3">
        <v>9.08</v>
      </c>
      <c r="G3">
        <v>14.72</v>
      </c>
      <c r="H3">
        <v>0.26</v>
      </c>
      <c r="I3">
        <v>37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74.680000000000007</v>
      </c>
      <c r="Q3">
        <v>2322.6999999999998</v>
      </c>
      <c r="R3">
        <v>96.69</v>
      </c>
      <c r="S3">
        <v>54.16</v>
      </c>
      <c r="T3">
        <v>21532.82</v>
      </c>
      <c r="U3">
        <v>0.56000000000000005</v>
      </c>
      <c r="V3">
        <v>0.85</v>
      </c>
      <c r="W3">
        <v>0.21</v>
      </c>
      <c r="X3">
        <v>1.32</v>
      </c>
      <c r="Y3">
        <v>2</v>
      </c>
      <c r="Z3">
        <v>10</v>
      </c>
      <c r="AA3">
        <v>99.730980679854511</v>
      </c>
      <c r="AB3">
        <v>136.4563275864636</v>
      </c>
      <c r="AC3">
        <v>123.4331271993067</v>
      </c>
      <c r="AD3">
        <v>99730.980679854518</v>
      </c>
      <c r="AE3">
        <v>136456.32758646359</v>
      </c>
      <c r="AF3">
        <v>2.338743540741055E-5</v>
      </c>
      <c r="AG3">
        <v>8</v>
      </c>
      <c r="AH3">
        <v>123433.1271993066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6.2068000000000003</v>
      </c>
      <c r="E2">
        <v>16.11</v>
      </c>
      <c r="F2">
        <v>11.15</v>
      </c>
      <c r="G2">
        <v>7.6</v>
      </c>
      <c r="H2">
        <v>0.12</v>
      </c>
      <c r="I2">
        <v>88</v>
      </c>
      <c r="J2">
        <v>150.44</v>
      </c>
      <c r="K2">
        <v>49.1</v>
      </c>
      <c r="L2">
        <v>1</v>
      </c>
      <c r="M2">
        <v>86</v>
      </c>
      <c r="N2">
        <v>25.34</v>
      </c>
      <c r="O2">
        <v>18787.759999999998</v>
      </c>
      <c r="P2">
        <v>119.37</v>
      </c>
      <c r="Q2">
        <v>2323.37</v>
      </c>
      <c r="R2">
        <v>167.77</v>
      </c>
      <c r="S2">
        <v>54.16</v>
      </c>
      <c r="T2">
        <v>56817.83</v>
      </c>
      <c r="U2">
        <v>0.32</v>
      </c>
      <c r="V2">
        <v>0.69</v>
      </c>
      <c r="W2">
        <v>0.24</v>
      </c>
      <c r="X2">
        <v>3.38</v>
      </c>
      <c r="Y2">
        <v>2</v>
      </c>
      <c r="Z2">
        <v>10</v>
      </c>
      <c r="AA2">
        <v>149.49402591538561</v>
      </c>
      <c r="AB2">
        <v>204.544321468296</v>
      </c>
      <c r="AC2">
        <v>185.0228985071783</v>
      </c>
      <c r="AD2">
        <v>149494.0259153856</v>
      </c>
      <c r="AE2">
        <v>204544.321468296</v>
      </c>
      <c r="AF2">
        <v>1.6804353943298909E-5</v>
      </c>
      <c r="AG2">
        <v>11</v>
      </c>
      <c r="AH2">
        <v>185022.8985071783</v>
      </c>
    </row>
    <row r="3" spans="1:34" x14ac:dyDescent="0.25">
      <c r="A3">
        <v>1</v>
      </c>
      <c r="B3">
        <v>75</v>
      </c>
      <c r="C3" t="s">
        <v>34</v>
      </c>
      <c r="D3">
        <v>8.1651000000000007</v>
      </c>
      <c r="E3">
        <v>12.25</v>
      </c>
      <c r="F3">
        <v>8.99</v>
      </c>
      <c r="G3">
        <v>16.86</v>
      </c>
      <c r="H3">
        <v>0.23</v>
      </c>
      <c r="I3">
        <v>32</v>
      </c>
      <c r="J3">
        <v>151.83000000000001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78.8</v>
      </c>
      <c r="Q3">
        <v>2322.92</v>
      </c>
      <c r="R3">
        <v>94.48</v>
      </c>
      <c r="S3">
        <v>54.16</v>
      </c>
      <c r="T3">
        <v>20449.419999999998</v>
      </c>
      <c r="U3">
        <v>0.56999999999999995</v>
      </c>
      <c r="V3">
        <v>0.86</v>
      </c>
      <c r="W3">
        <v>0.19</v>
      </c>
      <c r="X3">
        <v>1.23</v>
      </c>
      <c r="Y3">
        <v>2</v>
      </c>
      <c r="Z3">
        <v>10</v>
      </c>
      <c r="AA3">
        <v>101.3233462710395</v>
      </c>
      <c r="AB3">
        <v>138.6350724385336</v>
      </c>
      <c r="AC3">
        <v>125.4039357005834</v>
      </c>
      <c r="AD3">
        <v>101323.3462710395</v>
      </c>
      <c r="AE3">
        <v>138635.07243853359</v>
      </c>
      <c r="AF3">
        <v>2.2106275437009401E-5</v>
      </c>
      <c r="AG3">
        <v>8</v>
      </c>
      <c r="AH3">
        <v>125403.9357005834</v>
      </c>
    </row>
    <row r="4" spans="1:34" x14ac:dyDescent="0.25">
      <c r="A4">
        <v>2</v>
      </c>
      <c r="B4">
        <v>75</v>
      </c>
      <c r="C4" t="s">
        <v>34</v>
      </c>
      <c r="D4">
        <v>8.1611999999999991</v>
      </c>
      <c r="E4">
        <v>12.25</v>
      </c>
      <c r="F4">
        <v>9</v>
      </c>
      <c r="G4">
        <v>16.87</v>
      </c>
      <c r="H4">
        <v>0.35</v>
      </c>
      <c r="I4">
        <v>32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79.56</v>
      </c>
      <c r="Q4">
        <v>2322.94</v>
      </c>
      <c r="R4">
        <v>94.57</v>
      </c>
      <c r="S4">
        <v>54.16</v>
      </c>
      <c r="T4">
        <v>20494.84</v>
      </c>
      <c r="U4">
        <v>0.56999999999999995</v>
      </c>
      <c r="V4">
        <v>0.86</v>
      </c>
      <c r="W4">
        <v>0.2</v>
      </c>
      <c r="X4">
        <v>1.24</v>
      </c>
      <c r="Y4">
        <v>2</v>
      </c>
      <c r="Z4">
        <v>10</v>
      </c>
      <c r="AA4">
        <v>101.4711259143271</v>
      </c>
      <c r="AB4">
        <v>138.83727106605741</v>
      </c>
      <c r="AC4">
        <v>125.58683677488401</v>
      </c>
      <c r="AD4">
        <v>101471.1259143271</v>
      </c>
      <c r="AE4">
        <v>138837.27106605741</v>
      </c>
      <c r="AF4">
        <v>2.2095716537032139E-5</v>
      </c>
      <c r="AG4">
        <v>8</v>
      </c>
      <c r="AH4">
        <v>125586.836774884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5.2293000000000003</v>
      </c>
      <c r="E2">
        <v>19.12</v>
      </c>
      <c r="F2">
        <v>12.34</v>
      </c>
      <c r="G2">
        <v>6.38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157.41999999999999</v>
      </c>
      <c r="Q2">
        <v>2323.35</v>
      </c>
      <c r="R2">
        <v>208.11</v>
      </c>
      <c r="S2">
        <v>54.16</v>
      </c>
      <c r="T2">
        <v>76844.88</v>
      </c>
      <c r="U2">
        <v>0.26</v>
      </c>
      <c r="V2">
        <v>0.62</v>
      </c>
      <c r="W2">
        <v>0.28999999999999998</v>
      </c>
      <c r="X2">
        <v>4.57</v>
      </c>
      <c r="Y2">
        <v>2</v>
      </c>
      <c r="Z2">
        <v>10</v>
      </c>
      <c r="AA2">
        <v>192.00088974431969</v>
      </c>
      <c r="AB2">
        <v>262.70408782949659</v>
      </c>
      <c r="AC2">
        <v>237.63197839462919</v>
      </c>
      <c r="AD2">
        <v>192000.88974431969</v>
      </c>
      <c r="AE2">
        <v>262704.08782949671</v>
      </c>
      <c r="AF2">
        <v>1.2870248188542291E-5</v>
      </c>
      <c r="AG2">
        <v>13</v>
      </c>
      <c r="AH2">
        <v>237631.9783946292</v>
      </c>
    </row>
    <row r="3" spans="1:34" x14ac:dyDescent="0.25">
      <c r="A3">
        <v>1</v>
      </c>
      <c r="B3">
        <v>95</v>
      </c>
      <c r="C3" t="s">
        <v>34</v>
      </c>
      <c r="D3">
        <v>7.7980999999999998</v>
      </c>
      <c r="E3">
        <v>12.82</v>
      </c>
      <c r="F3">
        <v>8.98</v>
      </c>
      <c r="G3">
        <v>14.56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36.770000000000003</v>
      </c>
      <c r="O3">
        <v>23322.880000000001</v>
      </c>
      <c r="P3">
        <v>99</v>
      </c>
      <c r="Q3">
        <v>2322.81</v>
      </c>
      <c r="R3">
        <v>95.14</v>
      </c>
      <c r="S3">
        <v>54.16</v>
      </c>
      <c r="T3">
        <v>20757.54</v>
      </c>
      <c r="U3">
        <v>0.56999999999999995</v>
      </c>
      <c r="V3">
        <v>0.86</v>
      </c>
      <c r="W3">
        <v>0.15</v>
      </c>
      <c r="X3">
        <v>1.22</v>
      </c>
      <c r="Y3">
        <v>2</v>
      </c>
      <c r="Z3">
        <v>10</v>
      </c>
      <c r="AA3">
        <v>117.624368607055</v>
      </c>
      <c r="AB3">
        <v>160.9388503490093</v>
      </c>
      <c r="AC3">
        <v>145.57907235083931</v>
      </c>
      <c r="AD3">
        <v>117624.368607055</v>
      </c>
      <c r="AE3">
        <v>160938.8503490093</v>
      </c>
      <c r="AF3">
        <v>1.9192527183193091E-5</v>
      </c>
      <c r="AG3">
        <v>9</v>
      </c>
      <c r="AH3">
        <v>145579.0723508393</v>
      </c>
    </row>
    <row r="4" spans="1:34" x14ac:dyDescent="0.25">
      <c r="A4">
        <v>2</v>
      </c>
      <c r="B4">
        <v>95</v>
      </c>
      <c r="C4" t="s">
        <v>34</v>
      </c>
      <c r="D4">
        <v>8.2103999999999999</v>
      </c>
      <c r="E4">
        <v>12.18</v>
      </c>
      <c r="F4">
        <v>8.74</v>
      </c>
      <c r="G4">
        <v>20.18</v>
      </c>
      <c r="H4">
        <v>0.28000000000000003</v>
      </c>
      <c r="I4">
        <v>26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87.5</v>
      </c>
      <c r="Q4">
        <v>2322.63</v>
      </c>
      <c r="R4">
        <v>86.16</v>
      </c>
      <c r="S4">
        <v>54.16</v>
      </c>
      <c r="T4">
        <v>16320.46</v>
      </c>
      <c r="U4">
        <v>0.63</v>
      </c>
      <c r="V4">
        <v>0.88</v>
      </c>
      <c r="W4">
        <v>0.18</v>
      </c>
      <c r="X4">
        <v>0.98</v>
      </c>
      <c r="Y4">
        <v>2</v>
      </c>
      <c r="Z4">
        <v>10</v>
      </c>
      <c r="AA4">
        <v>104.1782377564529</v>
      </c>
      <c r="AB4">
        <v>142.54126091779759</v>
      </c>
      <c r="AC4">
        <v>128.93732303375771</v>
      </c>
      <c r="AD4">
        <v>104178.2377564529</v>
      </c>
      <c r="AE4">
        <v>142541.2609177976</v>
      </c>
      <c r="AF4">
        <v>2.0207271666801981E-5</v>
      </c>
      <c r="AG4">
        <v>8</v>
      </c>
      <c r="AH4">
        <v>128937.3230337577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5.0228999999999999</v>
      </c>
      <c r="E2">
        <v>19.91</v>
      </c>
      <c r="F2">
        <v>12.61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166.88</v>
      </c>
      <c r="Q2">
        <v>2323.75</v>
      </c>
      <c r="R2">
        <v>217.32</v>
      </c>
      <c r="S2">
        <v>54.16</v>
      </c>
      <c r="T2">
        <v>81416.72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  <c r="AA2">
        <v>198.47042984327641</v>
      </c>
      <c r="AB2">
        <v>271.55599800885028</v>
      </c>
      <c r="AC2">
        <v>245.63907469020211</v>
      </c>
      <c r="AD2">
        <v>198470.42984327639</v>
      </c>
      <c r="AE2">
        <v>271555.99800885032</v>
      </c>
      <c r="AF2">
        <v>1.210911242110108E-5</v>
      </c>
      <c r="AG2">
        <v>13</v>
      </c>
      <c r="AH2">
        <v>245639.07469020199</v>
      </c>
    </row>
    <row r="3" spans="1:34" x14ac:dyDescent="0.25">
      <c r="A3">
        <v>1</v>
      </c>
      <c r="B3">
        <v>100</v>
      </c>
      <c r="C3" t="s">
        <v>34</v>
      </c>
      <c r="D3">
        <v>7.6704999999999997</v>
      </c>
      <c r="E3">
        <v>13.04</v>
      </c>
      <c r="F3">
        <v>9</v>
      </c>
      <c r="G3">
        <v>13.85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104.37</v>
      </c>
      <c r="Q3">
        <v>2322.84</v>
      </c>
      <c r="R3">
        <v>95.68</v>
      </c>
      <c r="S3">
        <v>54.16</v>
      </c>
      <c r="T3">
        <v>21017.919999999998</v>
      </c>
      <c r="U3">
        <v>0.56999999999999995</v>
      </c>
      <c r="V3">
        <v>0.85</v>
      </c>
      <c r="W3">
        <v>0.16</v>
      </c>
      <c r="X3">
        <v>1.24</v>
      </c>
      <c r="Y3">
        <v>2</v>
      </c>
      <c r="Z3">
        <v>10</v>
      </c>
      <c r="AA3">
        <v>119.5259786418632</v>
      </c>
      <c r="AB3">
        <v>163.54071709174639</v>
      </c>
      <c r="AC3">
        <v>147.93262058339329</v>
      </c>
      <c r="AD3">
        <v>119525.9786418632</v>
      </c>
      <c r="AE3">
        <v>163540.7170917464</v>
      </c>
      <c r="AF3">
        <v>1.849189647933581E-5</v>
      </c>
      <c r="AG3">
        <v>9</v>
      </c>
      <c r="AH3">
        <v>147932.62058339329</v>
      </c>
    </row>
    <row r="4" spans="1:34" x14ac:dyDescent="0.25">
      <c r="A4">
        <v>2</v>
      </c>
      <c r="B4">
        <v>100</v>
      </c>
      <c r="C4" t="s">
        <v>34</v>
      </c>
      <c r="D4">
        <v>8.2166999999999994</v>
      </c>
      <c r="E4">
        <v>12.17</v>
      </c>
      <c r="F4">
        <v>8.68</v>
      </c>
      <c r="G4">
        <v>20.84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89.41</v>
      </c>
      <c r="Q4">
        <v>2322.6999999999998</v>
      </c>
      <c r="R4">
        <v>84.29</v>
      </c>
      <c r="S4">
        <v>54.16</v>
      </c>
      <c r="T4">
        <v>15391.16</v>
      </c>
      <c r="U4">
        <v>0.64</v>
      </c>
      <c r="V4">
        <v>0.89</v>
      </c>
      <c r="W4">
        <v>0.17</v>
      </c>
      <c r="X4">
        <v>0.92</v>
      </c>
      <c r="Y4">
        <v>2</v>
      </c>
      <c r="Z4">
        <v>10</v>
      </c>
      <c r="AA4">
        <v>104.818784323824</v>
      </c>
      <c r="AB4">
        <v>143.41768499019449</v>
      </c>
      <c r="AC4">
        <v>129.73010242275419</v>
      </c>
      <c r="AD4">
        <v>104818.784323824</v>
      </c>
      <c r="AE4">
        <v>143417.68499019451</v>
      </c>
      <c r="AF4">
        <v>1.9808665119843371E-5</v>
      </c>
      <c r="AG4">
        <v>8</v>
      </c>
      <c r="AH4">
        <v>129730.10242275419</v>
      </c>
    </row>
    <row r="5" spans="1:34" x14ac:dyDescent="0.25">
      <c r="A5">
        <v>3</v>
      </c>
      <c r="B5">
        <v>100</v>
      </c>
      <c r="C5" t="s">
        <v>34</v>
      </c>
      <c r="D5">
        <v>8.2147000000000006</v>
      </c>
      <c r="E5">
        <v>12.17</v>
      </c>
      <c r="F5">
        <v>8.68</v>
      </c>
      <c r="G5">
        <v>20.84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90.15</v>
      </c>
      <c r="Q5">
        <v>2322.6999999999998</v>
      </c>
      <c r="R5">
        <v>84.33</v>
      </c>
      <c r="S5">
        <v>54.16</v>
      </c>
      <c r="T5">
        <v>15411.53</v>
      </c>
      <c r="U5">
        <v>0.64</v>
      </c>
      <c r="V5">
        <v>0.89</v>
      </c>
      <c r="W5">
        <v>0.18</v>
      </c>
      <c r="X5">
        <v>0.92</v>
      </c>
      <c r="Y5">
        <v>2</v>
      </c>
      <c r="Z5">
        <v>10</v>
      </c>
      <c r="AA5">
        <v>104.9473874656702</v>
      </c>
      <c r="AB5">
        <v>143.59364548243849</v>
      </c>
      <c r="AC5">
        <v>129.88926949258061</v>
      </c>
      <c r="AD5">
        <v>104947.3874656702</v>
      </c>
      <c r="AE5">
        <v>143593.6454824385</v>
      </c>
      <c r="AF5">
        <v>1.9803843557629869E-5</v>
      </c>
      <c r="AG5">
        <v>8</v>
      </c>
      <c r="AH5">
        <v>129889.2694925806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7.4185999999999996</v>
      </c>
      <c r="E2">
        <v>13.48</v>
      </c>
      <c r="F2">
        <v>9.9600000000000009</v>
      </c>
      <c r="G2">
        <v>9.9600000000000009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81.53</v>
      </c>
      <c r="Q2">
        <v>2323.38</v>
      </c>
      <c r="R2">
        <v>127.94</v>
      </c>
      <c r="S2">
        <v>54.16</v>
      </c>
      <c r="T2">
        <v>37043.11</v>
      </c>
      <c r="U2">
        <v>0.42</v>
      </c>
      <c r="V2">
        <v>0.77</v>
      </c>
      <c r="W2">
        <v>0.2</v>
      </c>
      <c r="X2">
        <v>2.2000000000000002</v>
      </c>
      <c r="Y2">
        <v>2</v>
      </c>
      <c r="Z2">
        <v>10</v>
      </c>
      <c r="AA2">
        <v>112.42212590858711</v>
      </c>
      <c r="AB2">
        <v>153.82091238221889</v>
      </c>
      <c r="AC2">
        <v>139.14046039350839</v>
      </c>
      <c r="AD2">
        <v>112422.1259085871</v>
      </c>
      <c r="AE2">
        <v>153820.9123822189</v>
      </c>
      <c r="AF2">
        <v>2.2761931908613341E-5</v>
      </c>
      <c r="AG2">
        <v>9</v>
      </c>
      <c r="AH2">
        <v>139140.46039350849</v>
      </c>
    </row>
    <row r="3" spans="1:34" x14ac:dyDescent="0.25">
      <c r="A3">
        <v>1</v>
      </c>
      <c r="B3">
        <v>55</v>
      </c>
      <c r="C3" t="s">
        <v>34</v>
      </c>
      <c r="D3">
        <v>7.9678000000000004</v>
      </c>
      <c r="E3">
        <v>12.55</v>
      </c>
      <c r="F3">
        <v>9.42</v>
      </c>
      <c r="G3">
        <v>12.84</v>
      </c>
      <c r="H3">
        <v>0.3</v>
      </c>
      <c r="I3">
        <v>44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71.709999999999994</v>
      </c>
      <c r="Q3">
        <v>2323.0700000000002</v>
      </c>
      <c r="R3">
        <v>107.7</v>
      </c>
      <c r="S3">
        <v>54.16</v>
      </c>
      <c r="T3">
        <v>26999.56</v>
      </c>
      <c r="U3">
        <v>0.5</v>
      </c>
      <c r="V3">
        <v>0.82</v>
      </c>
      <c r="W3">
        <v>0.24</v>
      </c>
      <c r="X3">
        <v>1.65</v>
      </c>
      <c r="Y3">
        <v>2</v>
      </c>
      <c r="Z3">
        <v>10</v>
      </c>
      <c r="AA3">
        <v>108.5184994165008</v>
      </c>
      <c r="AB3">
        <v>148.47979839990271</v>
      </c>
      <c r="AC3">
        <v>134.30909483336231</v>
      </c>
      <c r="AD3">
        <v>108518.4994165008</v>
      </c>
      <c r="AE3">
        <v>148479.79839990271</v>
      </c>
      <c r="AF3">
        <v>2.444700092489815E-5</v>
      </c>
      <c r="AG3">
        <v>9</v>
      </c>
      <c r="AH3">
        <v>134309.09483336229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3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5.0228999999999999</v>
      </c>
      <c r="E2">
        <v>19.91</v>
      </c>
      <c r="F2">
        <v>12.61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166.88</v>
      </c>
      <c r="Q2">
        <v>2323.75</v>
      </c>
      <c r="R2">
        <v>217.32</v>
      </c>
      <c r="S2">
        <v>54.16</v>
      </c>
      <c r="T2">
        <v>81416.72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7.6704999999999997</v>
      </c>
      <c r="E3">
        <v>13.04</v>
      </c>
      <c r="F3">
        <v>9</v>
      </c>
      <c r="G3">
        <v>13.85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104.37</v>
      </c>
      <c r="Q3">
        <v>2322.84</v>
      </c>
      <c r="R3">
        <v>95.68</v>
      </c>
      <c r="S3">
        <v>54.16</v>
      </c>
      <c r="T3">
        <v>21017.919999999998</v>
      </c>
      <c r="U3">
        <v>0.56999999999999995</v>
      </c>
      <c r="V3">
        <v>0.85</v>
      </c>
      <c r="W3">
        <v>0.16</v>
      </c>
      <c r="X3">
        <v>1.24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8.2166999999999994</v>
      </c>
      <c r="E4">
        <v>12.17</v>
      </c>
      <c r="F4">
        <v>8.68</v>
      </c>
      <c r="G4">
        <v>20.84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89.41</v>
      </c>
      <c r="Q4">
        <v>2322.6999999999998</v>
      </c>
      <c r="R4">
        <v>84.29</v>
      </c>
      <c r="S4">
        <v>54.16</v>
      </c>
      <c r="T4">
        <v>15391.16</v>
      </c>
      <c r="U4">
        <v>0.64</v>
      </c>
      <c r="V4">
        <v>0.89</v>
      </c>
      <c r="W4">
        <v>0.17</v>
      </c>
      <c r="X4">
        <v>0.92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8.2147000000000006</v>
      </c>
      <c r="E5">
        <v>12.17</v>
      </c>
      <c r="F5">
        <v>8.68</v>
      </c>
      <c r="G5">
        <v>20.84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90.15</v>
      </c>
      <c r="Q5">
        <v>2322.6999999999998</v>
      </c>
      <c r="R5">
        <v>84.33</v>
      </c>
      <c r="S5">
        <v>54.16</v>
      </c>
      <c r="T5">
        <v>15411.53</v>
      </c>
      <c r="U5">
        <v>0.64</v>
      </c>
      <c r="V5">
        <v>0.89</v>
      </c>
      <c r="W5">
        <v>0.18</v>
      </c>
      <c r="X5">
        <v>0.92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7.6695000000000002</v>
      </c>
      <c r="E6">
        <v>13.04</v>
      </c>
      <c r="F6">
        <v>9.98</v>
      </c>
      <c r="G6">
        <v>10.15</v>
      </c>
      <c r="H6">
        <v>0.2</v>
      </c>
      <c r="I6">
        <v>59</v>
      </c>
      <c r="J6">
        <v>89.87</v>
      </c>
      <c r="K6">
        <v>37.549999999999997</v>
      </c>
      <c r="L6">
        <v>1</v>
      </c>
      <c r="M6">
        <v>0</v>
      </c>
      <c r="N6">
        <v>11.32</v>
      </c>
      <c r="O6">
        <v>11317.98</v>
      </c>
      <c r="P6">
        <v>64.930000000000007</v>
      </c>
      <c r="Q6">
        <v>2322.8000000000002</v>
      </c>
      <c r="R6">
        <v>126.16</v>
      </c>
      <c r="S6">
        <v>54.16</v>
      </c>
      <c r="T6">
        <v>36155.79</v>
      </c>
      <c r="U6">
        <v>0.43</v>
      </c>
      <c r="V6">
        <v>0.77</v>
      </c>
      <c r="W6">
        <v>0.28000000000000003</v>
      </c>
      <c r="X6">
        <v>2.2200000000000002</v>
      </c>
      <c r="Y6">
        <v>2</v>
      </c>
      <c r="Z6">
        <v>10</v>
      </c>
    </row>
    <row r="7" spans="1:26" x14ac:dyDescent="0.25">
      <c r="A7">
        <v>0</v>
      </c>
      <c r="B7">
        <v>30</v>
      </c>
      <c r="C7" t="s">
        <v>34</v>
      </c>
      <c r="D7">
        <v>7.2225000000000001</v>
      </c>
      <c r="E7">
        <v>13.85</v>
      </c>
      <c r="F7">
        <v>10.77</v>
      </c>
      <c r="G7">
        <v>8.18</v>
      </c>
      <c r="H7">
        <v>0.24</v>
      </c>
      <c r="I7">
        <v>79</v>
      </c>
      <c r="J7">
        <v>71.52</v>
      </c>
      <c r="K7">
        <v>32.270000000000003</v>
      </c>
      <c r="L7">
        <v>1</v>
      </c>
      <c r="M7">
        <v>0</v>
      </c>
      <c r="N7">
        <v>8.25</v>
      </c>
      <c r="O7">
        <v>9054.6</v>
      </c>
      <c r="P7">
        <v>61.5</v>
      </c>
      <c r="Q7">
        <v>2324.13</v>
      </c>
      <c r="R7">
        <v>151.57</v>
      </c>
      <c r="S7">
        <v>54.16</v>
      </c>
      <c r="T7">
        <v>48759.040000000001</v>
      </c>
      <c r="U7">
        <v>0.36</v>
      </c>
      <c r="V7">
        <v>0.71</v>
      </c>
      <c r="W7">
        <v>0.33</v>
      </c>
      <c r="X7">
        <v>3.01</v>
      </c>
      <c r="Y7">
        <v>2</v>
      </c>
      <c r="Z7">
        <v>10</v>
      </c>
    </row>
    <row r="8" spans="1:26" x14ac:dyDescent="0.25">
      <c r="A8">
        <v>0</v>
      </c>
      <c r="B8">
        <v>15</v>
      </c>
      <c r="C8" t="s">
        <v>34</v>
      </c>
      <c r="D8">
        <v>5.8296999999999999</v>
      </c>
      <c r="E8">
        <v>17.149999999999999</v>
      </c>
      <c r="F8">
        <v>13.72</v>
      </c>
      <c r="G8">
        <v>5.28</v>
      </c>
      <c r="H8">
        <v>0.43</v>
      </c>
      <c r="I8">
        <v>156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53.87</v>
      </c>
      <c r="Q8">
        <v>2325.5300000000002</v>
      </c>
      <c r="R8">
        <v>246.33</v>
      </c>
      <c r="S8">
        <v>54.16</v>
      </c>
      <c r="T8">
        <v>95754.55</v>
      </c>
      <c r="U8">
        <v>0.22</v>
      </c>
      <c r="V8">
        <v>0.56000000000000005</v>
      </c>
      <c r="W8">
        <v>0.56000000000000005</v>
      </c>
      <c r="X8">
        <v>5.95</v>
      </c>
      <c r="Y8">
        <v>2</v>
      </c>
      <c r="Z8">
        <v>10</v>
      </c>
    </row>
    <row r="9" spans="1:26" x14ac:dyDescent="0.25">
      <c r="A9">
        <v>0</v>
      </c>
      <c r="B9">
        <v>70</v>
      </c>
      <c r="C9" t="s">
        <v>34</v>
      </c>
      <c r="D9">
        <v>6.4880000000000004</v>
      </c>
      <c r="E9">
        <v>15.41</v>
      </c>
      <c r="F9">
        <v>10.84</v>
      </c>
      <c r="G9">
        <v>8.0299999999999994</v>
      </c>
      <c r="H9">
        <v>0.12</v>
      </c>
      <c r="I9">
        <v>81</v>
      </c>
      <c r="J9">
        <v>141.81</v>
      </c>
      <c r="K9">
        <v>47.83</v>
      </c>
      <c r="L9">
        <v>1</v>
      </c>
      <c r="M9">
        <v>79</v>
      </c>
      <c r="N9">
        <v>22.98</v>
      </c>
      <c r="O9">
        <v>17723.39</v>
      </c>
      <c r="P9">
        <v>109.97</v>
      </c>
      <c r="Q9">
        <v>2322.81</v>
      </c>
      <c r="R9">
        <v>157.59</v>
      </c>
      <c r="S9">
        <v>54.16</v>
      </c>
      <c r="T9">
        <v>51760.21</v>
      </c>
      <c r="U9">
        <v>0.34</v>
      </c>
      <c r="V9">
        <v>0.71</v>
      </c>
      <c r="W9">
        <v>0.24</v>
      </c>
      <c r="X9">
        <v>3.08</v>
      </c>
      <c r="Y9">
        <v>2</v>
      </c>
      <c r="Z9">
        <v>10</v>
      </c>
    </row>
    <row r="10" spans="1:26" x14ac:dyDescent="0.25">
      <c r="A10">
        <v>1</v>
      </c>
      <c r="B10">
        <v>70</v>
      </c>
      <c r="C10" t="s">
        <v>34</v>
      </c>
      <c r="D10">
        <v>8.3274000000000008</v>
      </c>
      <c r="E10">
        <v>12.01</v>
      </c>
      <c r="F10">
        <v>8.77</v>
      </c>
      <c r="G10">
        <v>15.03</v>
      </c>
      <c r="H10">
        <v>0.25</v>
      </c>
      <c r="I10">
        <v>35</v>
      </c>
      <c r="J10">
        <v>143.16999999999999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74.5</v>
      </c>
      <c r="Q10">
        <v>2322.7600000000002</v>
      </c>
      <c r="R10">
        <v>86.68</v>
      </c>
      <c r="S10">
        <v>54.16</v>
      </c>
      <c r="T10">
        <v>16534.099999999999</v>
      </c>
      <c r="U10">
        <v>0.62</v>
      </c>
      <c r="V10">
        <v>0.88</v>
      </c>
      <c r="W10">
        <v>0.19</v>
      </c>
      <c r="X10">
        <v>1.01</v>
      </c>
      <c r="Y10">
        <v>2</v>
      </c>
      <c r="Z10">
        <v>10</v>
      </c>
    </row>
    <row r="11" spans="1:26" x14ac:dyDescent="0.25">
      <c r="A11">
        <v>0</v>
      </c>
      <c r="B11">
        <v>90</v>
      </c>
      <c r="C11" t="s">
        <v>34</v>
      </c>
      <c r="D11">
        <v>5.4824999999999999</v>
      </c>
      <c r="E11">
        <v>18.239999999999998</v>
      </c>
      <c r="F11">
        <v>11.98</v>
      </c>
      <c r="G11">
        <v>6.66</v>
      </c>
      <c r="H11">
        <v>0.1</v>
      </c>
      <c r="I11">
        <v>108</v>
      </c>
      <c r="J11">
        <v>176.73</v>
      </c>
      <c r="K11">
        <v>52.44</v>
      </c>
      <c r="L11">
        <v>1</v>
      </c>
      <c r="M11">
        <v>106</v>
      </c>
      <c r="N11">
        <v>33.29</v>
      </c>
      <c r="O11">
        <v>22031.19</v>
      </c>
      <c r="P11">
        <v>146.88</v>
      </c>
      <c r="Q11">
        <v>2324.1999999999998</v>
      </c>
      <c r="R11">
        <v>195.61</v>
      </c>
      <c r="S11">
        <v>54.16</v>
      </c>
      <c r="T11">
        <v>70635.03</v>
      </c>
      <c r="U11">
        <v>0.28000000000000003</v>
      </c>
      <c r="V11">
        <v>0.64</v>
      </c>
      <c r="W11">
        <v>0.28000000000000003</v>
      </c>
      <c r="X11">
        <v>4.21</v>
      </c>
      <c r="Y11">
        <v>2</v>
      </c>
      <c r="Z11">
        <v>10</v>
      </c>
    </row>
    <row r="12" spans="1:26" x14ac:dyDescent="0.25">
      <c r="A12">
        <v>1</v>
      </c>
      <c r="B12">
        <v>90</v>
      </c>
      <c r="C12" t="s">
        <v>34</v>
      </c>
      <c r="D12">
        <v>7.8739999999999997</v>
      </c>
      <c r="E12">
        <v>12.7</v>
      </c>
      <c r="F12">
        <v>9.0399999999999991</v>
      </c>
      <c r="G12">
        <v>15.49</v>
      </c>
      <c r="H12">
        <v>0.2</v>
      </c>
      <c r="I12">
        <v>35</v>
      </c>
      <c r="J12">
        <v>178.21</v>
      </c>
      <c r="K12">
        <v>52.44</v>
      </c>
      <c r="L12">
        <v>2</v>
      </c>
      <c r="M12">
        <v>33</v>
      </c>
      <c r="N12">
        <v>33.770000000000003</v>
      </c>
      <c r="O12">
        <v>22213.89</v>
      </c>
      <c r="P12">
        <v>94.35</v>
      </c>
      <c r="Q12">
        <v>2322.33</v>
      </c>
      <c r="R12">
        <v>97.67</v>
      </c>
      <c r="S12">
        <v>54.16</v>
      </c>
      <c r="T12">
        <v>22032.09</v>
      </c>
      <c r="U12">
        <v>0.55000000000000004</v>
      </c>
      <c r="V12">
        <v>0.85</v>
      </c>
      <c r="W12">
        <v>0.15</v>
      </c>
      <c r="X12">
        <v>1.27</v>
      </c>
      <c r="Y12">
        <v>2</v>
      </c>
      <c r="Z12">
        <v>10</v>
      </c>
    </row>
    <row r="13" spans="1:26" x14ac:dyDescent="0.25">
      <c r="A13">
        <v>2</v>
      </c>
      <c r="B13">
        <v>90</v>
      </c>
      <c r="C13" t="s">
        <v>34</v>
      </c>
      <c r="D13">
        <v>8.2306000000000008</v>
      </c>
      <c r="E13">
        <v>12.15</v>
      </c>
      <c r="F13">
        <v>8.77</v>
      </c>
      <c r="G13">
        <v>19.489999999999998</v>
      </c>
      <c r="H13">
        <v>0.3</v>
      </c>
      <c r="I13">
        <v>27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85.08</v>
      </c>
      <c r="Q13">
        <v>2322.6</v>
      </c>
      <c r="R13">
        <v>87.17</v>
      </c>
      <c r="S13">
        <v>54.16</v>
      </c>
      <c r="T13">
        <v>16822.400000000001</v>
      </c>
      <c r="U13">
        <v>0.62</v>
      </c>
      <c r="V13">
        <v>0.88</v>
      </c>
      <c r="W13">
        <v>0.18</v>
      </c>
      <c r="X13">
        <v>1.01</v>
      </c>
      <c r="Y13">
        <v>2</v>
      </c>
      <c r="Z13">
        <v>10</v>
      </c>
    </row>
    <row r="14" spans="1:26" x14ac:dyDescent="0.25">
      <c r="A14">
        <v>0</v>
      </c>
      <c r="B14">
        <v>10</v>
      </c>
      <c r="C14" t="s">
        <v>34</v>
      </c>
      <c r="D14">
        <v>4.7807000000000004</v>
      </c>
      <c r="E14">
        <v>20.92</v>
      </c>
      <c r="F14">
        <v>16.68</v>
      </c>
      <c r="G14">
        <v>4.3</v>
      </c>
      <c r="H14">
        <v>0.64</v>
      </c>
      <c r="I14">
        <v>233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48.29</v>
      </c>
      <c r="Q14">
        <v>2326.63</v>
      </c>
      <c r="R14">
        <v>341.61</v>
      </c>
      <c r="S14">
        <v>54.16</v>
      </c>
      <c r="T14">
        <v>143011.19</v>
      </c>
      <c r="U14">
        <v>0.16</v>
      </c>
      <c r="V14">
        <v>0.46</v>
      </c>
      <c r="W14">
        <v>0.79</v>
      </c>
      <c r="X14">
        <v>8.91</v>
      </c>
      <c r="Y14">
        <v>2</v>
      </c>
      <c r="Z14">
        <v>10</v>
      </c>
    </row>
    <row r="15" spans="1:26" x14ac:dyDescent="0.25">
      <c r="A15">
        <v>0</v>
      </c>
      <c r="B15">
        <v>45</v>
      </c>
      <c r="C15" t="s">
        <v>34</v>
      </c>
      <c r="D15">
        <v>7.7550999999999997</v>
      </c>
      <c r="E15">
        <v>12.89</v>
      </c>
      <c r="F15">
        <v>9.8000000000000007</v>
      </c>
      <c r="G15">
        <v>10.89</v>
      </c>
      <c r="H15">
        <v>0.18</v>
      </c>
      <c r="I15">
        <v>54</v>
      </c>
      <c r="J15">
        <v>98.71</v>
      </c>
      <c r="K15">
        <v>39.72</v>
      </c>
      <c r="L15">
        <v>1</v>
      </c>
      <c r="M15">
        <v>9</v>
      </c>
      <c r="N15">
        <v>12.99</v>
      </c>
      <c r="O15">
        <v>12407.75</v>
      </c>
      <c r="P15">
        <v>67.569999999999993</v>
      </c>
      <c r="Q15">
        <v>2323.37</v>
      </c>
      <c r="R15">
        <v>120.59</v>
      </c>
      <c r="S15">
        <v>54.16</v>
      </c>
      <c r="T15">
        <v>33397.75</v>
      </c>
      <c r="U15">
        <v>0.45</v>
      </c>
      <c r="V15">
        <v>0.79</v>
      </c>
      <c r="W15">
        <v>0.25</v>
      </c>
      <c r="X15">
        <v>2.0299999999999998</v>
      </c>
      <c r="Y15">
        <v>2</v>
      </c>
      <c r="Z15">
        <v>10</v>
      </c>
    </row>
    <row r="16" spans="1:26" x14ac:dyDescent="0.25">
      <c r="A16">
        <v>1</v>
      </c>
      <c r="B16">
        <v>45</v>
      </c>
      <c r="C16" t="s">
        <v>34</v>
      </c>
      <c r="D16">
        <v>7.7853000000000003</v>
      </c>
      <c r="E16">
        <v>12.84</v>
      </c>
      <c r="F16">
        <v>9.77</v>
      </c>
      <c r="G16">
        <v>11.06</v>
      </c>
      <c r="H16">
        <v>0.35</v>
      </c>
      <c r="I16">
        <v>53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67.87</v>
      </c>
      <c r="Q16">
        <v>2322.9</v>
      </c>
      <c r="R16">
        <v>119.36</v>
      </c>
      <c r="S16">
        <v>54.16</v>
      </c>
      <c r="T16">
        <v>32787.269999999997</v>
      </c>
      <c r="U16">
        <v>0.45</v>
      </c>
      <c r="V16">
        <v>0.79</v>
      </c>
      <c r="W16">
        <v>0.25</v>
      </c>
      <c r="X16">
        <v>2</v>
      </c>
      <c r="Y16">
        <v>2</v>
      </c>
      <c r="Z16">
        <v>10</v>
      </c>
    </row>
    <row r="17" spans="1:26" x14ac:dyDescent="0.25">
      <c r="A17">
        <v>0</v>
      </c>
      <c r="B17">
        <v>60</v>
      </c>
      <c r="C17" t="s">
        <v>34</v>
      </c>
      <c r="D17">
        <v>7.0407000000000002</v>
      </c>
      <c r="E17">
        <v>14.2</v>
      </c>
      <c r="F17">
        <v>10.33</v>
      </c>
      <c r="G17">
        <v>9.1199999999999992</v>
      </c>
      <c r="H17">
        <v>0.14000000000000001</v>
      </c>
      <c r="I17">
        <v>68</v>
      </c>
      <c r="J17">
        <v>124.63</v>
      </c>
      <c r="K17">
        <v>45</v>
      </c>
      <c r="L17">
        <v>1</v>
      </c>
      <c r="M17">
        <v>66</v>
      </c>
      <c r="N17">
        <v>18.64</v>
      </c>
      <c r="O17">
        <v>15605.44</v>
      </c>
      <c r="P17">
        <v>92.07</v>
      </c>
      <c r="Q17">
        <v>2323.1999999999998</v>
      </c>
      <c r="R17">
        <v>140.44999999999999</v>
      </c>
      <c r="S17">
        <v>54.16</v>
      </c>
      <c r="T17">
        <v>43254.400000000001</v>
      </c>
      <c r="U17">
        <v>0.39</v>
      </c>
      <c r="V17">
        <v>0.74</v>
      </c>
      <c r="W17">
        <v>0.22</v>
      </c>
      <c r="X17">
        <v>2.57</v>
      </c>
      <c r="Y17">
        <v>2</v>
      </c>
      <c r="Z17">
        <v>10</v>
      </c>
    </row>
    <row r="18" spans="1:26" x14ac:dyDescent="0.25">
      <c r="A18">
        <v>1</v>
      </c>
      <c r="B18">
        <v>60</v>
      </c>
      <c r="C18" t="s">
        <v>34</v>
      </c>
      <c r="D18">
        <v>8.0792000000000002</v>
      </c>
      <c r="E18">
        <v>12.38</v>
      </c>
      <c r="F18">
        <v>9.2200000000000006</v>
      </c>
      <c r="G18">
        <v>13.83</v>
      </c>
      <c r="H18">
        <v>0.28000000000000003</v>
      </c>
      <c r="I18">
        <v>40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73.040000000000006</v>
      </c>
      <c r="Q18">
        <v>2322.5700000000002</v>
      </c>
      <c r="R18">
        <v>101.4</v>
      </c>
      <c r="S18">
        <v>54.16</v>
      </c>
      <c r="T18">
        <v>23872.77</v>
      </c>
      <c r="U18">
        <v>0.53</v>
      </c>
      <c r="V18">
        <v>0.83</v>
      </c>
      <c r="W18">
        <v>0.22</v>
      </c>
      <c r="X18">
        <v>1.46</v>
      </c>
      <c r="Y18">
        <v>2</v>
      </c>
      <c r="Z18">
        <v>10</v>
      </c>
    </row>
    <row r="19" spans="1:26" x14ac:dyDescent="0.25">
      <c r="A19">
        <v>0</v>
      </c>
      <c r="B19">
        <v>80</v>
      </c>
      <c r="C19" t="s">
        <v>34</v>
      </c>
      <c r="D19">
        <v>5.9386000000000001</v>
      </c>
      <c r="E19">
        <v>16.84</v>
      </c>
      <c r="F19">
        <v>11.45</v>
      </c>
      <c r="G19">
        <v>7.23</v>
      </c>
      <c r="H19">
        <v>0.11</v>
      </c>
      <c r="I19">
        <v>95</v>
      </c>
      <c r="J19">
        <v>159.12</v>
      </c>
      <c r="K19">
        <v>50.28</v>
      </c>
      <c r="L19">
        <v>1</v>
      </c>
      <c r="M19">
        <v>93</v>
      </c>
      <c r="N19">
        <v>27.84</v>
      </c>
      <c r="O19">
        <v>19859.16</v>
      </c>
      <c r="P19">
        <v>128.91</v>
      </c>
      <c r="Q19">
        <v>2323.69</v>
      </c>
      <c r="R19">
        <v>178.22</v>
      </c>
      <c r="S19">
        <v>54.16</v>
      </c>
      <c r="T19">
        <v>62003.82</v>
      </c>
      <c r="U19">
        <v>0.3</v>
      </c>
      <c r="V19">
        <v>0.67</v>
      </c>
      <c r="W19">
        <v>0.26</v>
      </c>
      <c r="X19">
        <v>3.69</v>
      </c>
      <c r="Y19">
        <v>2</v>
      </c>
      <c r="Z19">
        <v>10</v>
      </c>
    </row>
    <row r="20" spans="1:26" x14ac:dyDescent="0.25">
      <c r="A20">
        <v>1</v>
      </c>
      <c r="B20">
        <v>80</v>
      </c>
      <c r="C20" t="s">
        <v>34</v>
      </c>
      <c r="D20">
        <v>8.0856999999999992</v>
      </c>
      <c r="E20">
        <v>12.37</v>
      </c>
      <c r="F20">
        <v>9.01</v>
      </c>
      <c r="G20">
        <v>16.899999999999999</v>
      </c>
      <c r="H20">
        <v>0.22</v>
      </c>
      <c r="I20">
        <v>32</v>
      </c>
      <c r="J20">
        <v>160.54</v>
      </c>
      <c r="K20">
        <v>50.28</v>
      </c>
      <c r="L20">
        <v>2</v>
      </c>
      <c r="M20">
        <v>15</v>
      </c>
      <c r="N20">
        <v>28.26</v>
      </c>
      <c r="O20">
        <v>20034.400000000001</v>
      </c>
      <c r="P20">
        <v>82.84</v>
      </c>
      <c r="Q20">
        <v>2323.31</v>
      </c>
      <c r="R20">
        <v>95.75</v>
      </c>
      <c r="S20">
        <v>54.16</v>
      </c>
      <c r="T20">
        <v>21085.919999999998</v>
      </c>
      <c r="U20">
        <v>0.56999999999999995</v>
      </c>
      <c r="V20">
        <v>0.85</v>
      </c>
      <c r="W20">
        <v>0.18</v>
      </c>
      <c r="X20">
        <v>1.25</v>
      </c>
      <c r="Y20">
        <v>2</v>
      </c>
      <c r="Z20">
        <v>10</v>
      </c>
    </row>
    <row r="21" spans="1:26" x14ac:dyDescent="0.25">
      <c r="A21">
        <v>2</v>
      </c>
      <c r="B21">
        <v>80</v>
      </c>
      <c r="C21" t="s">
        <v>34</v>
      </c>
      <c r="D21">
        <v>8.1559000000000008</v>
      </c>
      <c r="E21">
        <v>12.26</v>
      </c>
      <c r="F21">
        <v>8.94</v>
      </c>
      <c r="G21">
        <v>17.3</v>
      </c>
      <c r="H21">
        <v>0.33</v>
      </c>
      <c r="I21">
        <v>31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81.8</v>
      </c>
      <c r="Q21">
        <v>2322.39</v>
      </c>
      <c r="R21">
        <v>92.51</v>
      </c>
      <c r="S21">
        <v>54.16</v>
      </c>
      <c r="T21">
        <v>19472.82</v>
      </c>
      <c r="U21">
        <v>0.59</v>
      </c>
      <c r="V21">
        <v>0.86</v>
      </c>
      <c r="W21">
        <v>0.2</v>
      </c>
      <c r="X21">
        <v>1.18</v>
      </c>
      <c r="Y21">
        <v>2</v>
      </c>
      <c r="Z21">
        <v>10</v>
      </c>
    </row>
    <row r="22" spans="1:26" x14ac:dyDescent="0.25">
      <c r="A22">
        <v>0</v>
      </c>
      <c r="B22">
        <v>35</v>
      </c>
      <c r="C22" t="s">
        <v>34</v>
      </c>
      <c r="D22">
        <v>7.4433999999999996</v>
      </c>
      <c r="E22">
        <v>13.43</v>
      </c>
      <c r="F22">
        <v>10.37</v>
      </c>
      <c r="G22">
        <v>9.15</v>
      </c>
      <c r="H22">
        <v>0.22</v>
      </c>
      <c r="I22">
        <v>68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10204.209999999999</v>
      </c>
      <c r="P22">
        <v>63.44</v>
      </c>
      <c r="Q22">
        <v>2323.67</v>
      </c>
      <c r="R22">
        <v>138.75</v>
      </c>
      <c r="S22">
        <v>54.16</v>
      </c>
      <c r="T22">
        <v>42404.51</v>
      </c>
      <c r="U22">
        <v>0.39</v>
      </c>
      <c r="V22">
        <v>0.74</v>
      </c>
      <c r="W22">
        <v>0.3</v>
      </c>
      <c r="X22">
        <v>2.61</v>
      </c>
      <c r="Y22">
        <v>2</v>
      </c>
      <c r="Z22">
        <v>10</v>
      </c>
    </row>
    <row r="23" spans="1:26" x14ac:dyDescent="0.25">
      <c r="A23">
        <v>0</v>
      </c>
      <c r="B23">
        <v>50</v>
      </c>
      <c r="C23" t="s">
        <v>34</v>
      </c>
      <c r="D23">
        <v>7.6946000000000003</v>
      </c>
      <c r="E23">
        <v>13</v>
      </c>
      <c r="F23">
        <v>9.76</v>
      </c>
      <c r="G23">
        <v>10.84</v>
      </c>
      <c r="H23">
        <v>0.16</v>
      </c>
      <c r="I23">
        <v>54</v>
      </c>
      <c r="J23">
        <v>107.41</v>
      </c>
      <c r="K23">
        <v>41.65</v>
      </c>
      <c r="L23">
        <v>1</v>
      </c>
      <c r="M23">
        <v>41</v>
      </c>
      <c r="N23">
        <v>14.77</v>
      </c>
      <c r="O23">
        <v>13481.73</v>
      </c>
      <c r="P23">
        <v>72.7</v>
      </c>
      <c r="Q23">
        <v>2322.56</v>
      </c>
      <c r="R23">
        <v>120.87</v>
      </c>
      <c r="S23">
        <v>54.16</v>
      </c>
      <c r="T23">
        <v>33533.620000000003</v>
      </c>
      <c r="U23">
        <v>0.45</v>
      </c>
      <c r="V23">
        <v>0.79</v>
      </c>
      <c r="W23">
        <v>0.21</v>
      </c>
      <c r="X23">
        <v>2</v>
      </c>
      <c r="Y23">
        <v>2</v>
      </c>
      <c r="Z23">
        <v>10</v>
      </c>
    </row>
    <row r="24" spans="1:26" x14ac:dyDescent="0.25">
      <c r="A24">
        <v>1</v>
      </c>
      <c r="B24">
        <v>50</v>
      </c>
      <c r="C24" t="s">
        <v>34</v>
      </c>
      <c r="D24">
        <v>7.8901000000000003</v>
      </c>
      <c r="E24">
        <v>12.67</v>
      </c>
      <c r="F24">
        <v>9.57</v>
      </c>
      <c r="G24">
        <v>11.96</v>
      </c>
      <c r="H24">
        <v>0.32</v>
      </c>
      <c r="I24">
        <v>48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69.61</v>
      </c>
      <c r="Q24">
        <v>2323.7800000000002</v>
      </c>
      <c r="R24">
        <v>112.93</v>
      </c>
      <c r="S24">
        <v>54.16</v>
      </c>
      <c r="T24">
        <v>29594.73</v>
      </c>
      <c r="U24">
        <v>0.48</v>
      </c>
      <c r="V24">
        <v>0.8</v>
      </c>
      <c r="W24">
        <v>0.24</v>
      </c>
      <c r="X24">
        <v>1.81</v>
      </c>
      <c r="Y24">
        <v>2</v>
      </c>
      <c r="Z24">
        <v>10</v>
      </c>
    </row>
    <row r="25" spans="1:26" x14ac:dyDescent="0.25">
      <c r="A25">
        <v>0</v>
      </c>
      <c r="B25">
        <v>25</v>
      </c>
      <c r="C25" t="s">
        <v>34</v>
      </c>
      <c r="D25">
        <v>6.9322999999999997</v>
      </c>
      <c r="E25">
        <v>14.43</v>
      </c>
      <c r="F25">
        <v>11.32</v>
      </c>
      <c r="G25">
        <v>7.23</v>
      </c>
      <c r="H25">
        <v>0.28000000000000003</v>
      </c>
      <c r="I25">
        <v>94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59.07</v>
      </c>
      <c r="Q25">
        <v>2324.02</v>
      </c>
      <c r="R25">
        <v>169.17</v>
      </c>
      <c r="S25">
        <v>54.16</v>
      </c>
      <c r="T25">
        <v>57485.29</v>
      </c>
      <c r="U25">
        <v>0.32</v>
      </c>
      <c r="V25">
        <v>0.68</v>
      </c>
      <c r="W25">
        <v>0.38</v>
      </c>
      <c r="X25">
        <v>3.56</v>
      </c>
      <c r="Y25">
        <v>2</v>
      </c>
      <c r="Z25">
        <v>10</v>
      </c>
    </row>
    <row r="26" spans="1:26" x14ac:dyDescent="0.25">
      <c r="A26">
        <v>0</v>
      </c>
      <c r="B26">
        <v>85</v>
      </c>
      <c r="C26" t="s">
        <v>34</v>
      </c>
      <c r="D26">
        <v>5.7228000000000003</v>
      </c>
      <c r="E26">
        <v>17.47</v>
      </c>
      <c r="F26">
        <v>11.68</v>
      </c>
      <c r="G26">
        <v>6.94</v>
      </c>
      <c r="H26">
        <v>0.11</v>
      </c>
      <c r="I26">
        <v>101</v>
      </c>
      <c r="J26">
        <v>167.88</v>
      </c>
      <c r="K26">
        <v>51.39</v>
      </c>
      <c r="L26">
        <v>1</v>
      </c>
      <c r="M26">
        <v>99</v>
      </c>
      <c r="N26">
        <v>30.49</v>
      </c>
      <c r="O26">
        <v>20939.59</v>
      </c>
      <c r="P26">
        <v>137.32</v>
      </c>
      <c r="Q26">
        <v>2323.65</v>
      </c>
      <c r="R26">
        <v>185.52</v>
      </c>
      <c r="S26">
        <v>54.16</v>
      </c>
      <c r="T26">
        <v>65627.070000000007</v>
      </c>
      <c r="U26">
        <v>0.28999999999999998</v>
      </c>
      <c r="V26">
        <v>0.66</v>
      </c>
      <c r="W26">
        <v>0.27</v>
      </c>
      <c r="X26">
        <v>3.91</v>
      </c>
      <c r="Y26">
        <v>2</v>
      </c>
      <c r="Z26">
        <v>10</v>
      </c>
    </row>
    <row r="27" spans="1:26" x14ac:dyDescent="0.25">
      <c r="A27">
        <v>1</v>
      </c>
      <c r="B27">
        <v>85</v>
      </c>
      <c r="C27" t="s">
        <v>34</v>
      </c>
      <c r="D27">
        <v>7.8676000000000004</v>
      </c>
      <c r="E27">
        <v>12.71</v>
      </c>
      <c r="F27">
        <v>9.19</v>
      </c>
      <c r="G27">
        <v>16.21</v>
      </c>
      <c r="H27">
        <v>0.21</v>
      </c>
      <c r="I27">
        <v>34</v>
      </c>
      <c r="J27">
        <v>169.33</v>
      </c>
      <c r="K27">
        <v>51.39</v>
      </c>
      <c r="L27">
        <v>2</v>
      </c>
      <c r="M27">
        <v>32</v>
      </c>
      <c r="N27">
        <v>30.94</v>
      </c>
      <c r="O27">
        <v>21118.46</v>
      </c>
      <c r="P27">
        <v>90.41</v>
      </c>
      <c r="Q27">
        <v>2322.4299999999998</v>
      </c>
      <c r="R27">
        <v>102.97</v>
      </c>
      <c r="S27">
        <v>54.16</v>
      </c>
      <c r="T27">
        <v>24686.19</v>
      </c>
      <c r="U27">
        <v>0.53</v>
      </c>
      <c r="V27">
        <v>0.84</v>
      </c>
      <c r="W27">
        <v>0.15</v>
      </c>
      <c r="X27">
        <v>1.42</v>
      </c>
      <c r="Y27">
        <v>2</v>
      </c>
      <c r="Z27">
        <v>10</v>
      </c>
    </row>
    <row r="28" spans="1:26" x14ac:dyDescent="0.25">
      <c r="A28">
        <v>2</v>
      </c>
      <c r="B28">
        <v>85</v>
      </c>
      <c r="C28" t="s">
        <v>34</v>
      </c>
      <c r="D28">
        <v>8.2022999999999993</v>
      </c>
      <c r="E28">
        <v>12.19</v>
      </c>
      <c r="F28">
        <v>8.84</v>
      </c>
      <c r="G28">
        <v>18.28</v>
      </c>
      <c r="H28">
        <v>0.31</v>
      </c>
      <c r="I28">
        <v>29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83.67</v>
      </c>
      <c r="Q28">
        <v>2322.73</v>
      </c>
      <c r="R28">
        <v>89.04</v>
      </c>
      <c r="S28">
        <v>54.16</v>
      </c>
      <c r="T28">
        <v>17744.3</v>
      </c>
      <c r="U28">
        <v>0.61</v>
      </c>
      <c r="V28">
        <v>0.87</v>
      </c>
      <c r="W28">
        <v>0.19</v>
      </c>
      <c r="X28">
        <v>1.07</v>
      </c>
      <c r="Y28">
        <v>2</v>
      </c>
      <c r="Z28">
        <v>10</v>
      </c>
    </row>
    <row r="29" spans="1:26" x14ac:dyDescent="0.25">
      <c r="A29">
        <v>0</v>
      </c>
      <c r="B29">
        <v>20</v>
      </c>
      <c r="C29" t="s">
        <v>34</v>
      </c>
      <c r="D29">
        <v>6.4934000000000003</v>
      </c>
      <c r="E29">
        <v>15.4</v>
      </c>
      <c r="F29">
        <v>12.22</v>
      </c>
      <c r="G29">
        <v>6.27</v>
      </c>
      <c r="H29">
        <v>0.34</v>
      </c>
      <c r="I29">
        <v>117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56.8</v>
      </c>
      <c r="Q29">
        <v>2324.17</v>
      </c>
      <c r="R29">
        <v>197.97</v>
      </c>
      <c r="S29">
        <v>54.16</v>
      </c>
      <c r="T29">
        <v>71769.19</v>
      </c>
      <c r="U29">
        <v>0.27</v>
      </c>
      <c r="V29">
        <v>0.63</v>
      </c>
      <c r="W29">
        <v>0.45</v>
      </c>
      <c r="X29">
        <v>4.46</v>
      </c>
      <c r="Y29">
        <v>2</v>
      </c>
      <c r="Z29">
        <v>10</v>
      </c>
    </row>
    <row r="30" spans="1:26" x14ac:dyDescent="0.25">
      <c r="A30">
        <v>0</v>
      </c>
      <c r="B30">
        <v>65</v>
      </c>
      <c r="C30" t="s">
        <v>34</v>
      </c>
      <c r="D30">
        <v>6.7762000000000002</v>
      </c>
      <c r="E30">
        <v>14.76</v>
      </c>
      <c r="F30">
        <v>10.56</v>
      </c>
      <c r="G30">
        <v>8.56</v>
      </c>
      <c r="H30">
        <v>0.13</v>
      </c>
      <c r="I30">
        <v>74</v>
      </c>
      <c r="J30">
        <v>133.21</v>
      </c>
      <c r="K30">
        <v>46.47</v>
      </c>
      <c r="L30">
        <v>1</v>
      </c>
      <c r="M30">
        <v>72</v>
      </c>
      <c r="N30">
        <v>20.75</v>
      </c>
      <c r="O30">
        <v>16663.419999999998</v>
      </c>
      <c r="P30">
        <v>100.86</v>
      </c>
      <c r="Q30">
        <v>2322.86</v>
      </c>
      <c r="R30">
        <v>148.16999999999999</v>
      </c>
      <c r="S30">
        <v>54.16</v>
      </c>
      <c r="T30">
        <v>47083.9</v>
      </c>
      <c r="U30">
        <v>0.37</v>
      </c>
      <c r="V30">
        <v>0.73</v>
      </c>
      <c r="W30">
        <v>0.23</v>
      </c>
      <c r="X30">
        <v>2.8</v>
      </c>
      <c r="Y30">
        <v>2</v>
      </c>
      <c r="Z30">
        <v>10</v>
      </c>
    </row>
    <row r="31" spans="1:26" x14ac:dyDescent="0.25">
      <c r="A31">
        <v>1</v>
      </c>
      <c r="B31">
        <v>65</v>
      </c>
      <c r="C31" t="s">
        <v>34</v>
      </c>
      <c r="D31">
        <v>8.1538000000000004</v>
      </c>
      <c r="E31">
        <v>12.26</v>
      </c>
      <c r="F31">
        <v>9.08</v>
      </c>
      <c r="G31">
        <v>14.72</v>
      </c>
      <c r="H31">
        <v>0.26</v>
      </c>
      <c r="I31">
        <v>37</v>
      </c>
      <c r="J31">
        <v>134.55000000000001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74.680000000000007</v>
      </c>
      <c r="Q31">
        <v>2322.6999999999998</v>
      </c>
      <c r="R31">
        <v>96.69</v>
      </c>
      <c r="S31">
        <v>54.16</v>
      </c>
      <c r="T31">
        <v>21532.82</v>
      </c>
      <c r="U31">
        <v>0.56000000000000005</v>
      </c>
      <c r="V31">
        <v>0.85</v>
      </c>
      <c r="W31">
        <v>0.21</v>
      </c>
      <c r="X31">
        <v>1.32</v>
      </c>
      <c r="Y31">
        <v>2</v>
      </c>
      <c r="Z31">
        <v>10</v>
      </c>
    </row>
    <row r="32" spans="1:26" x14ac:dyDescent="0.25">
      <c r="A32">
        <v>0</v>
      </c>
      <c r="B32">
        <v>75</v>
      </c>
      <c r="C32" t="s">
        <v>34</v>
      </c>
      <c r="D32">
        <v>6.2068000000000003</v>
      </c>
      <c r="E32">
        <v>16.11</v>
      </c>
      <c r="F32">
        <v>11.15</v>
      </c>
      <c r="G32">
        <v>7.6</v>
      </c>
      <c r="H32">
        <v>0.12</v>
      </c>
      <c r="I32">
        <v>88</v>
      </c>
      <c r="J32">
        <v>150.44</v>
      </c>
      <c r="K32">
        <v>49.1</v>
      </c>
      <c r="L32">
        <v>1</v>
      </c>
      <c r="M32">
        <v>86</v>
      </c>
      <c r="N32">
        <v>25.34</v>
      </c>
      <c r="O32">
        <v>18787.759999999998</v>
      </c>
      <c r="P32">
        <v>119.37</v>
      </c>
      <c r="Q32">
        <v>2323.37</v>
      </c>
      <c r="R32">
        <v>167.77</v>
      </c>
      <c r="S32">
        <v>54.16</v>
      </c>
      <c r="T32">
        <v>56817.83</v>
      </c>
      <c r="U32">
        <v>0.32</v>
      </c>
      <c r="V32">
        <v>0.69</v>
      </c>
      <c r="W32">
        <v>0.24</v>
      </c>
      <c r="X32">
        <v>3.38</v>
      </c>
      <c r="Y32">
        <v>2</v>
      </c>
      <c r="Z32">
        <v>10</v>
      </c>
    </row>
    <row r="33" spans="1:26" x14ac:dyDescent="0.25">
      <c r="A33">
        <v>1</v>
      </c>
      <c r="B33">
        <v>75</v>
      </c>
      <c r="C33" t="s">
        <v>34</v>
      </c>
      <c r="D33">
        <v>8.1651000000000007</v>
      </c>
      <c r="E33">
        <v>12.25</v>
      </c>
      <c r="F33">
        <v>8.99</v>
      </c>
      <c r="G33">
        <v>16.86</v>
      </c>
      <c r="H33">
        <v>0.23</v>
      </c>
      <c r="I33">
        <v>32</v>
      </c>
      <c r="J33">
        <v>151.83000000000001</v>
      </c>
      <c r="K33">
        <v>49.1</v>
      </c>
      <c r="L33">
        <v>2</v>
      </c>
      <c r="M33">
        <v>2</v>
      </c>
      <c r="N33">
        <v>25.73</v>
      </c>
      <c r="O33">
        <v>18959.54</v>
      </c>
      <c r="P33">
        <v>78.8</v>
      </c>
      <c r="Q33">
        <v>2322.92</v>
      </c>
      <c r="R33">
        <v>94.48</v>
      </c>
      <c r="S33">
        <v>54.16</v>
      </c>
      <c r="T33">
        <v>20449.419999999998</v>
      </c>
      <c r="U33">
        <v>0.56999999999999995</v>
      </c>
      <c r="V33">
        <v>0.86</v>
      </c>
      <c r="W33">
        <v>0.19</v>
      </c>
      <c r="X33">
        <v>1.23</v>
      </c>
      <c r="Y33">
        <v>2</v>
      </c>
      <c r="Z33">
        <v>10</v>
      </c>
    </row>
    <row r="34" spans="1:26" x14ac:dyDescent="0.25">
      <c r="A34">
        <v>2</v>
      </c>
      <c r="B34">
        <v>75</v>
      </c>
      <c r="C34" t="s">
        <v>34</v>
      </c>
      <c r="D34">
        <v>8.1611999999999991</v>
      </c>
      <c r="E34">
        <v>12.25</v>
      </c>
      <c r="F34">
        <v>9</v>
      </c>
      <c r="G34">
        <v>16.87</v>
      </c>
      <c r="H34">
        <v>0.35</v>
      </c>
      <c r="I34">
        <v>32</v>
      </c>
      <c r="J34">
        <v>153.22999999999999</v>
      </c>
      <c r="K34">
        <v>49.1</v>
      </c>
      <c r="L34">
        <v>3</v>
      </c>
      <c r="M34">
        <v>0</v>
      </c>
      <c r="N34">
        <v>26.13</v>
      </c>
      <c r="O34">
        <v>19131.849999999999</v>
      </c>
      <c r="P34">
        <v>79.56</v>
      </c>
      <c r="Q34">
        <v>2322.94</v>
      </c>
      <c r="R34">
        <v>94.57</v>
      </c>
      <c r="S34">
        <v>54.16</v>
      </c>
      <c r="T34">
        <v>20494.84</v>
      </c>
      <c r="U34">
        <v>0.56999999999999995</v>
      </c>
      <c r="V34">
        <v>0.86</v>
      </c>
      <c r="W34">
        <v>0.2</v>
      </c>
      <c r="X34">
        <v>1.24</v>
      </c>
      <c r="Y34">
        <v>2</v>
      </c>
      <c r="Z34">
        <v>10</v>
      </c>
    </row>
    <row r="35" spans="1:26" x14ac:dyDescent="0.25">
      <c r="A35">
        <v>0</v>
      </c>
      <c r="B35">
        <v>95</v>
      </c>
      <c r="C35" t="s">
        <v>34</v>
      </c>
      <c r="D35">
        <v>5.2293000000000003</v>
      </c>
      <c r="E35">
        <v>19.12</v>
      </c>
      <c r="F35">
        <v>12.34</v>
      </c>
      <c r="G35">
        <v>6.38</v>
      </c>
      <c r="H35">
        <v>0.1</v>
      </c>
      <c r="I35">
        <v>116</v>
      </c>
      <c r="J35">
        <v>185.69</v>
      </c>
      <c r="K35">
        <v>53.44</v>
      </c>
      <c r="L35">
        <v>1</v>
      </c>
      <c r="M35">
        <v>114</v>
      </c>
      <c r="N35">
        <v>36.26</v>
      </c>
      <c r="O35">
        <v>23136.14</v>
      </c>
      <c r="P35">
        <v>157.41999999999999</v>
      </c>
      <c r="Q35">
        <v>2323.35</v>
      </c>
      <c r="R35">
        <v>208.11</v>
      </c>
      <c r="S35">
        <v>54.16</v>
      </c>
      <c r="T35">
        <v>76844.88</v>
      </c>
      <c r="U35">
        <v>0.26</v>
      </c>
      <c r="V35">
        <v>0.62</v>
      </c>
      <c r="W35">
        <v>0.28999999999999998</v>
      </c>
      <c r="X35">
        <v>4.57</v>
      </c>
      <c r="Y35">
        <v>2</v>
      </c>
      <c r="Z35">
        <v>10</v>
      </c>
    </row>
    <row r="36" spans="1:26" x14ac:dyDescent="0.25">
      <c r="A36">
        <v>1</v>
      </c>
      <c r="B36">
        <v>95</v>
      </c>
      <c r="C36" t="s">
        <v>34</v>
      </c>
      <c r="D36">
        <v>7.7980999999999998</v>
      </c>
      <c r="E36">
        <v>12.82</v>
      </c>
      <c r="F36">
        <v>8.98</v>
      </c>
      <c r="G36">
        <v>14.56</v>
      </c>
      <c r="H36">
        <v>0.19</v>
      </c>
      <c r="I36">
        <v>37</v>
      </c>
      <c r="J36">
        <v>187.21</v>
      </c>
      <c r="K36">
        <v>53.44</v>
      </c>
      <c r="L36">
        <v>2</v>
      </c>
      <c r="M36">
        <v>35</v>
      </c>
      <c r="N36">
        <v>36.770000000000003</v>
      </c>
      <c r="O36">
        <v>23322.880000000001</v>
      </c>
      <c r="P36">
        <v>99</v>
      </c>
      <c r="Q36">
        <v>2322.81</v>
      </c>
      <c r="R36">
        <v>95.14</v>
      </c>
      <c r="S36">
        <v>54.16</v>
      </c>
      <c r="T36">
        <v>20757.54</v>
      </c>
      <c r="U36">
        <v>0.56999999999999995</v>
      </c>
      <c r="V36">
        <v>0.86</v>
      </c>
      <c r="W36">
        <v>0.15</v>
      </c>
      <c r="X36">
        <v>1.22</v>
      </c>
      <c r="Y36">
        <v>2</v>
      </c>
      <c r="Z36">
        <v>10</v>
      </c>
    </row>
    <row r="37" spans="1:26" x14ac:dyDescent="0.25">
      <c r="A37">
        <v>2</v>
      </c>
      <c r="B37">
        <v>95</v>
      </c>
      <c r="C37" t="s">
        <v>34</v>
      </c>
      <c r="D37">
        <v>8.2103999999999999</v>
      </c>
      <c r="E37">
        <v>12.18</v>
      </c>
      <c r="F37">
        <v>8.74</v>
      </c>
      <c r="G37">
        <v>20.18</v>
      </c>
      <c r="H37">
        <v>0.28000000000000003</v>
      </c>
      <c r="I37">
        <v>26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87.5</v>
      </c>
      <c r="Q37">
        <v>2322.63</v>
      </c>
      <c r="R37">
        <v>86.16</v>
      </c>
      <c r="S37">
        <v>54.16</v>
      </c>
      <c r="T37">
        <v>16320.46</v>
      </c>
      <c r="U37">
        <v>0.63</v>
      </c>
      <c r="V37">
        <v>0.88</v>
      </c>
      <c r="W37">
        <v>0.18</v>
      </c>
      <c r="X37">
        <v>0.98</v>
      </c>
      <c r="Y37">
        <v>2</v>
      </c>
      <c r="Z37">
        <v>10</v>
      </c>
    </row>
    <row r="38" spans="1:26" x14ac:dyDescent="0.25">
      <c r="A38">
        <v>0</v>
      </c>
      <c r="B38">
        <v>55</v>
      </c>
      <c r="C38" t="s">
        <v>34</v>
      </c>
      <c r="D38">
        <v>7.4185999999999996</v>
      </c>
      <c r="E38">
        <v>13.48</v>
      </c>
      <c r="F38">
        <v>9.9600000000000009</v>
      </c>
      <c r="G38">
        <v>9.9600000000000009</v>
      </c>
      <c r="H38">
        <v>0.15</v>
      </c>
      <c r="I38">
        <v>60</v>
      </c>
      <c r="J38">
        <v>116.05</v>
      </c>
      <c r="K38">
        <v>43.4</v>
      </c>
      <c r="L38">
        <v>1</v>
      </c>
      <c r="M38">
        <v>57</v>
      </c>
      <c r="N38">
        <v>16.649999999999999</v>
      </c>
      <c r="O38">
        <v>14546.17</v>
      </c>
      <c r="P38">
        <v>81.53</v>
      </c>
      <c r="Q38">
        <v>2323.38</v>
      </c>
      <c r="R38">
        <v>127.94</v>
      </c>
      <c r="S38">
        <v>54.16</v>
      </c>
      <c r="T38">
        <v>37043.11</v>
      </c>
      <c r="U38">
        <v>0.42</v>
      </c>
      <c r="V38">
        <v>0.77</v>
      </c>
      <c r="W38">
        <v>0.2</v>
      </c>
      <c r="X38">
        <v>2.2000000000000002</v>
      </c>
      <c r="Y38">
        <v>2</v>
      </c>
      <c r="Z38">
        <v>10</v>
      </c>
    </row>
    <row r="39" spans="1:26" x14ac:dyDescent="0.25">
      <c r="A39">
        <v>1</v>
      </c>
      <c r="B39">
        <v>55</v>
      </c>
      <c r="C39" t="s">
        <v>34</v>
      </c>
      <c r="D39">
        <v>7.9678000000000004</v>
      </c>
      <c r="E39">
        <v>12.55</v>
      </c>
      <c r="F39">
        <v>9.42</v>
      </c>
      <c r="G39">
        <v>12.84</v>
      </c>
      <c r="H39">
        <v>0.3</v>
      </c>
      <c r="I39">
        <v>44</v>
      </c>
      <c r="J39">
        <v>117.34</v>
      </c>
      <c r="K39">
        <v>43.4</v>
      </c>
      <c r="L39">
        <v>2</v>
      </c>
      <c r="M39">
        <v>0</v>
      </c>
      <c r="N39">
        <v>16.940000000000001</v>
      </c>
      <c r="O39">
        <v>14705.49</v>
      </c>
      <c r="P39">
        <v>71.709999999999994</v>
      </c>
      <c r="Q39">
        <v>2323.0700000000002</v>
      </c>
      <c r="R39">
        <v>107.7</v>
      </c>
      <c r="S39">
        <v>54.16</v>
      </c>
      <c r="T39">
        <v>26999.56</v>
      </c>
      <c r="U39">
        <v>0.5</v>
      </c>
      <c r="V39">
        <v>0.82</v>
      </c>
      <c r="W39">
        <v>0.24</v>
      </c>
      <c r="X39">
        <v>1.65</v>
      </c>
      <c r="Y39">
        <v>2</v>
      </c>
      <c r="Z3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4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INDEX(resultados!$A$2:$ZZ$39, 1, MATCH($B$1, resultados!$A$1:$ZZ$1, 0))</f>
        <v>#N/A</v>
      </c>
      <c r="B7" t="e">
        <f>INDEX(resultados!$A$2:$ZZ$39, 1, MATCH($B$2, resultados!$A$1:$ZZ$1, 0))</f>
        <v>#N/A</v>
      </c>
      <c r="C7" t="e">
        <f>INDEX(resultados!$A$2:$ZZ$39, 1, MATCH($B$3, resultados!$A$1:$ZZ$1, 0))</f>
        <v>#N/A</v>
      </c>
    </row>
    <row r="8" spans="1:3" x14ac:dyDescent="0.25">
      <c r="A8" t="e">
        <f>INDEX(resultados!$A$2:$ZZ$39, 2, MATCH($B$1, resultados!$A$1:$ZZ$1, 0))</f>
        <v>#N/A</v>
      </c>
      <c r="B8" t="e">
        <f>INDEX(resultados!$A$2:$ZZ$39, 2, MATCH($B$2, resultados!$A$1:$ZZ$1, 0))</f>
        <v>#N/A</v>
      </c>
      <c r="C8" t="e">
        <f>INDEX(resultados!$A$2:$ZZ$39, 2, MATCH($B$3, resultados!$A$1:$ZZ$1, 0))</f>
        <v>#N/A</v>
      </c>
    </row>
    <row r="9" spans="1:3" x14ac:dyDescent="0.25">
      <c r="A9" t="e">
        <f>INDEX(resultados!$A$2:$ZZ$39, 3, MATCH($B$1, resultados!$A$1:$ZZ$1, 0))</f>
        <v>#N/A</v>
      </c>
      <c r="B9" t="e">
        <f>INDEX(resultados!$A$2:$ZZ$39, 3, MATCH($B$2, resultados!$A$1:$ZZ$1, 0))</f>
        <v>#N/A</v>
      </c>
      <c r="C9" t="e">
        <f>INDEX(resultados!$A$2:$ZZ$39, 3, MATCH($B$3, resultados!$A$1:$ZZ$1, 0))</f>
        <v>#N/A</v>
      </c>
    </row>
    <row r="10" spans="1:3" x14ac:dyDescent="0.25">
      <c r="A10" t="e">
        <f>INDEX(resultados!$A$2:$ZZ$39, 4, MATCH($B$1, resultados!$A$1:$ZZ$1, 0))</f>
        <v>#N/A</v>
      </c>
      <c r="B10" t="e">
        <f>INDEX(resultados!$A$2:$ZZ$39, 4, MATCH($B$2, resultados!$A$1:$ZZ$1, 0))</f>
        <v>#N/A</v>
      </c>
      <c r="C10" t="e">
        <f>INDEX(resultados!$A$2:$ZZ$39, 4, MATCH($B$3, resultados!$A$1:$ZZ$1, 0))</f>
        <v>#N/A</v>
      </c>
    </row>
    <row r="11" spans="1:3" x14ac:dyDescent="0.25">
      <c r="A11" t="e">
        <f>INDEX(resultados!$A$2:$ZZ$39, 5, MATCH($B$1, resultados!$A$1:$ZZ$1, 0))</f>
        <v>#N/A</v>
      </c>
      <c r="B11" t="e">
        <f>INDEX(resultados!$A$2:$ZZ$39, 5, MATCH($B$2, resultados!$A$1:$ZZ$1, 0))</f>
        <v>#N/A</v>
      </c>
      <c r="C11" t="e">
        <f>INDEX(resultados!$A$2:$ZZ$39, 5, MATCH($B$3, resultados!$A$1:$ZZ$1, 0))</f>
        <v>#N/A</v>
      </c>
    </row>
    <row r="12" spans="1:3" x14ac:dyDescent="0.25">
      <c r="A12" t="e">
        <f>INDEX(resultados!$A$2:$ZZ$39, 6, MATCH($B$1, resultados!$A$1:$ZZ$1, 0))</f>
        <v>#N/A</v>
      </c>
      <c r="B12" t="e">
        <f>INDEX(resultados!$A$2:$ZZ$39, 6, MATCH($B$2, resultados!$A$1:$ZZ$1, 0))</f>
        <v>#N/A</v>
      </c>
      <c r="C12" t="e">
        <f>INDEX(resultados!$A$2:$ZZ$39, 6, MATCH($B$3, resultados!$A$1:$ZZ$1, 0))</f>
        <v>#N/A</v>
      </c>
    </row>
    <row r="13" spans="1:3" x14ac:dyDescent="0.25">
      <c r="A13" t="e">
        <f>INDEX(resultados!$A$2:$ZZ$39, 7, MATCH($B$1, resultados!$A$1:$ZZ$1, 0))</f>
        <v>#N/A</v>
      </c>
      <c r="B13" t="e">
        <f>INDEX(resultados!$A$2:$ZZ$39, 7, MATCH($B$2, resultados!$A$1:$ZZ$1, 0))</f>
        <v>#N/A</v>
      </c>
      <c r="C13" t="e">
        <f>INDEX(resultados!$A$2:$ZZ$39, 7, MATCH($B$3, resultados!$A$1:$ZZ$1, 0))</f>
        <v>#N/A</v>
      </c>
    </row>
    <row r="14" spans="1:3" x14ac:dyDescent="0.25">
      <c r="A14" t="e">
        <f>INDEX(resultados!$A$2:$ZZ$39, 8, MATCH($B$1, resultados!$A$1:$ZZ$1, 0))</f>
        <v>#N/A</v>
      </c>
      <c r="B14" t="e">
        <f>INDEX(resultados!$A$2:$ZZ$39, 8, MATCH($B$2, resultados!$A$1:$ZZ$1, 0))</f>
        <v>#N/A</v>
      </c>
      <c r="C14" t="e">
        <f>INDEX(resultados!$A$2:$ZZ$39, 8, MATCH($B$3, resultados!$A$1:$ZZ$1, 0))</f>
        <v>#N/A</v>
      </c>
    </row>
    <row r="15" spans="1:3" x14ac:dyDescent="0.25">
      <c r="A15" t="e">
        <f>INDEX(resultados!$A$2:$ZZ$39, 9, MATCH($B$1, resultados!$A$1:$ZZ$1, 0))</f>
        <v>#N/A</v>
      </c>
      <c r="B15" t="e">
        <f>INDEX(resultados!$A$2:$ZZ$39, 9, MATCH($B$2, resultados!$A$1:$ZZ$1, 0))</f>
        <v>#N/A</v>
      </c>
      <c r="C15" t="e">
        <f>INDEX(resultados!$A$2:$ZZ$39, 9, MATCH($B$3, resultados!$A$1:$ZZ$1, 0))</f>
        <v>#N/A</v>
      </c>
    </row>
    <row r="16" spans="1:3" x14ac:dyDescent="0.25">
      <c r="A16" t="e">
        <f>INDEX(resultados!$A$2:$ZZ$39, 10, MATCH($B$1, resultados!$A$1:$ZZ$1, 0))</f>
        <v>#N/A</v>
      </c>
      <c r="B16" t="e">
        <f>INDEX(resultados!$A$2:$ZZ$39, 10, MATCH($B$2, resultados!$A$1:$ZZ$1, 0))</f>
        <v>#N/A</v>
      </c>
      <c r="C16" t="e">
        <f>INDEX(resultados!$A$2:$ZZ$39, 10, MATCH($B$3, resultados!$A$1:$ZZ$1, 0))</f>
        <v>#N/A</v>
      </c>
    </row>
    <row r="17" spans="1:3" x14ac:dyDescent="0.25">
      <c r="A17" t="e">
        <f>INDEX(resultados!$A$2:$ZZ$39, 11, MATCH($B$1, resultados!$A$1:$ZZ$1, 0))</f>
        <v>#N/A</v>
      </c>
      <c r="B17" t="e">
        <f>INDEX(resultados!$A$2:$ZZ$39, 11, MATCH($B$2, resultados!$A$1:$ZZ$1, 0))</f>
        <v>#N/A</v>
      </c>
      <c r="C17" t="e">
        <f>INDEX(resultados!$A$2:$ZZ$39, 11, MATCH($B$3, resultados!$A$1:$ZZ$1, 0))</f>
        <v>#N/A</v>
      </c>
    </row>
    <row r="18" spans="1:3" x14ac:dyDescent="0.25">
      <c r="A18" t="e">
        <f>INDEX(resultados!$A$2:$ZZ$39, 12, MATCH($B$1, resultados!$A$1:$ZZ$1, 0))</f>
        <v>#N/A</v>
      </c>
      <c r="B18" t="e">
        <f>INDEX(resultados!$A$2:$ZZ$39, 12, MATCH($B$2, resultados!$A$1:$ZZ$1, 0))</f>
        <v>#N/A</v>
      </c>
      <c r="C18" t="e">
        <f>INDEX(resultados!$A$2:$ZZ$39, 12, MATCH($B$3, resultados!$A$1:$ZZ$1, 0))</f>
        <v>#N/A</v>
      </c>
    </row>
    <row r="19" spans="1:3" x14ac:dyDescent="0.25">
      <c r="A19" t="e">
        <f>INDEX(resultados!$A$2:$ZZ$39, 13, MATCH($B$1, resultados!$A$1:$ZZ$1, 0))</f>
        <v>#N/A</v>
      </c>
      <c r="B19" t="e">
        <f>INDEX(resultados!$A$2:$ZZ$39, 13, MATCH($B$2, resultados!$A$1:$ZZ$1, 0))</f>
        <v>#N/A</v>
      </c>
      <c r="C19" t="e">
        <f>INDEX(resultados!$A$2:$ZZ$39, 13, MATCH($B$3, resultados!$A$1:$ZZ$1, 0))</f>
        <v>#N/A</v>
      </c>
    </row>
    <row r="20" spans="1:3" x14ac:dyDescent="0.25">
      <c r="A20" t="e">
        <f>INDEX(resultados!$A$2:$ZZ$39, 14, MATCH($B$1, resultados!$A$1:$ZZ$1, 0))</f>
        <v>#N/A</v>
      </c>
      <c r="B20" t="e">
        <f>INDEX(resultados!$A$2:$ZZ$39, 14, MATCH($B$2, resultados!$A$1:$ZZ$1, 0))</f>
        <v>#N/A</v>
      </c>
      <c r="C20" t="e">
        <f>INDEX(resultados!$A$2:$ZZ$39, 14, MATCH($B$3, resultados!$A$1:$ZZ$1, 0))</f>
        <v>#N/A</v>
      </c>
    </row>
    <row r="21" spans="1:3" x14ac:dyDescent="0.25">
      <c r="A21" t="e">
        <f>INDEX(resultados!$A$2:$ZZ$39, 15, MATCH($B$1, resultados!$A$1:$ZZ$1, 0))</f>
        <v>#N/A</v>
      </c>
      <c r="B21" t="e">
        <f>INDEX(resultados!$A$2:$ZZ$39, 15, MATCH($B$2, resultados!$A$1:$ZZ$1, 0))</f>
        <v>#N/A</v>
      </c>
      <c r="C21" t="e">
        <f>INDEX(resultados!$A$2:$ZZ$39, 15, MATCH($B$3, resultados!$A$1:$ZZ$1, 0))</f>
        <v>#N/A</v>
      </c>
    </row>
    <row r="22" spans="1:3" x14ac:dyDescent="0.25">
      <c r="A22" t="e">
        <f>INDEX(resultados!$A$2:$ZZ$39, 16, MATCH($B$1, resultados!$A$1:$ZZ$1, 0))</f>
        <v>#N/A</v>
      </c>
      <c r="B22" t="e">
        <f>INDEX(resultados!$A$2:$ZZ$39, 16, MATCH($B$2, resultados!$A$1:$ZZ$1, 0))</f>
        <v>#N/A</v>
      </c>
      <c r="C22" t="e">
        <f>INDEX(resultados!$A$2:$ZZ$39, 16, MATCH($B$3, resultados!$A$1:$ZZ$1, 0))</f>
        <v>#N/A</v>
      </c>
    </row>
    <row r="23" spans="1:3" x14ac:dyDescent="0.25">
      <c r="A23" t="e">
        <f>INDEX(resultados!$A$2:$ZZ$39, 17, MATCH($B$1, resultados!$A$1:$ZZ$1, 0))</f>
        <v>#N/A</v>
      </c>
      <c r="B23" t="e">
        <f>INDEX(resultados!$A$2:$ZZ$39, 17, MATCH($B$2, resultados!$A$1:$ZZ$1, 0))</f>
        <v>#N/A</v>
      </c>
      <c r="C23" t="e">
        <f>INDEX(resultados!$A$2:$ZZ$39, 17, MATCH($B$3, resultados!$A$1:$ZZ$1, 0))</f>
        <v>#N/A</v>
      </c>
    </row>
    <row r="24" spans="1:3" x14ac:dyDescent="0.25">
      <c r="A24" t="e">
        <f>INDEX(resultados!$A$2:$ZZ$39, 18, MATCH($B$1, resultados!$A$1:$ZZ$1, 0))</f>
        <v>#N/A</v>
      </c>
      <c r="B24" t="e">
        <f>INDEX(resultados!$A$2:$ZZ$39, 18, MATCH($B$2, resultados!$A$1:$ZZ$1, 0))</f>
        <v>#N/A</v>
      </c>
      <c r="C24" t="e">
        <f>INDEX(resultados!$A$2:$ZZ$39, 18, MATCH($B$3, resultados!$A$1:$ZZ$1, 0))</f>
        <v>#N/A</v>
      </c>
    </row>
    <row r="25" spans="1:3" x14ac:dyDescent="0.25">
      <c r="A25" t="e">
        <f>INDEX(resultados!$A$2:$ZZ$39, 19, MATCH($B$1, resultados!$A$1:$ZZ$1, 0))</f>
        <v>#N/A</v>
      </c>
      <c r="B25" t="e">
        <f>INDEX(resultados!$A$2:$ZZ$39, 19, MATCH($B$2, resultados!$A$1:$ZZ$1, 0))</f>
        <v>#N/A</v>
      </c>
      <c r="C25" t="e">
        <f>INDEX(resultados!$A$2:$ZZ$39, 19, MATCH($B$3, resultados!$A$1:$ZZ$1, 0))</f>
        <v>#N/A</v>
      </c>
    </row>
    <row r="26" spans="1:3" x14ac:dyDescent="0.25">
      <c r="A26" t="e">
        <f>INDEX(resultados!$A$2:$ZZ$39, 20, MATCH($B$1, resultados!$A$1:$ZZ$1, 0))</f>
        <v>#N/A</v>
      </c>
      <c r="B26" t="e">
        <f>INDEX(resultados!$A$2:$ZZ$39, 20, MATCH($B$2, resultados!$A$1:$ZZ$1, 0))</f>
        <v>#N/A</v>
      </c>
      <c r="C26" t="e">
        <f>INDEX(resultados!$A$2:$ZZ$39, 20, MATCH($B$3, resultados!$A$1:$ZZ$1, 0))</f>
        <v>#N/A</v>
      </c>
    </row>
    <row r="27" spans="1:3" x14ac:dyDescent="0.25">
      <c r="A27" t="e">
        <f>INDEX(resultados!$A$2:$ZZ$39, 21, MATCH($B$1, resultados!$A$1:$ZZ$1, 0))</f>
        <v>#N/A</v>
      </c>
      <c r="B27" t="e">
        <f>INDEX(resultados!$A$2:$ZZ$39, 21, MATCH($B$2, resultados!$A$1:$ZZ$1, 0))</f>
        <v>#N/A</v>
      </c>
      <c r="C27" t="e">
        <f>INDEX(resultados!$A$2:$ZZ$39, 21, MATCH($B$3, resultados!$A$1:$ZZ$1, 0))</f>
        <v>#N/A</v>
      </c>
    </row>
    <row r="28" spans="1:3" x14ac:dyDescent="0.25">
      <c r="A28" t="e">
        <f>INDEX(resultados!$A$2:$ZZ$39, 22, MATCH($B$1, resultados!$A$1:$ZZ$1, 0))</f>
        <v>#N/A</v>
      </c>
      <c r="B28" t="e">
        <f>INDEX(resultados!$A$2:$ZZ$39, 22, MATCH($B$2, resultados!$A$1:$ZZ$1, 0))</f>
        <v>#N/A</v>
      </c>
      <c r="C28" t="e">
        <f>INDEX(resultados!$A$2:$ZZ$39, 22, MATCH($B$3, resultados!$A$1:$ZZ$1, 0))</f>
        <v>#N/A</v>
      </c>
    </row>
    <row r="29" spans="1:3" x14ac:dyDescent="0.25">
      <c r="A29" t="e">
        <f>INDEX(resultados!$A$2:$ZZ$39, 23, MATCH($B$1, resultados!$A$1:$ZZ$1, 0))</f>
        <v>#N/A</v>
      </c>
      <c r="B29" t="e">
        <f>INDEX(resultados!$A$2:$ZZ$39, 23, MATCH($B$2, resultados!$A$1:$ZZ$1, 0))</f>
        <v>#N/A</v>
      </c>
      <c r="C29" t="e">
        <f>INDEX(resultados!$A$2:$ZZ$39, 23, MATCH($B$3, resultados!$A$1:$ZZ$1, 0))</f>
        <v>#N/A</v>
      </c>
    </row>
    <row r="30" spans="1:3" x14ac:dyDescent="0.25">
      <c r="A30" t="e">
        <f>INDEX(resultados!$A$2:$ZZ$39, 24, MATCH($B$1, resultados!$A$1:$ZZ$1, 0))</f>
        <v>#N/A</v>
      </c>
      <c r="B30" t="e">
        <f>INDEX(resultados!$A$2:$ZZ$39, 24, MATCH($B$2, resultados!$A$1:$ZZ$1, 0))</f>
        <v>#N/A</v>
      </c>
      <c r="C30" t="e">
        <f>INDEX(resultados!$A$2:$ZZ$39, 24, MATCH($B$3, resultados!$A$1:$ZZ$1, 0))</f>
        <v>#N/A</v>
      </c>
    </row>
    <row r="31" spans="1:3" x14ac:dyDescent="0.25">
      <c r="A31" t="e">
        <f>INDEX(resultados!$A$2:$ZZ$39, 25, MATCH($B$1, resultados!$A$1:$ZZ$1, 0))</f>
        <v>#N/A</v>
      </c>
      <c r="B31" t="e">
        <f>INDEX(resultados!$A$2:$ZZ$39, 25, MATCH($B$2, resultados!$A$1:$ZZ$1, 0))</f>
        <v>#N/A</v>
      </c>
      <c r="C31" t="e">
        <f>INDEX(resultados!$A$2:$ZZ$39, 25, MATCH($B$3, resultados!$A$1:$ZZ$1, 0))</f>
        <v>#N/A</v>
      </c>
    </row>
    <row r="32" spans="1:3" x14ac:dyDescent="0.25">
      <c r="A32" t="e">
        <f>INDEX(resultados!$A$2:$ZZ$39, 26, MATCH($B$1, resultados!$A$1:$ZZ$1, 0))</f>
        <v>#N/A</v>
      </c>
      <c r="B32" t="e">
        <f>INDEX(resultados!$A$2:$ZZ$39, 26, MATCH($B$2, resultados!$A$1:$ZZ$1, 0))</f>
        <v>#N/A</v>
      </c>
      <c r="C32" t="e">
        <f>INDEX(resultados!$A$2:$ZZ$39, 26, MATCH($B$3, resultados!$A$1:$ZZ$1, 0))</f>
        <v>#N/A</v>
      </c>
    </row>
    <row r="33" spans="1:3" x14ac:dyDescent="0.25">
      <c r="A33" t="e">
        <f>INDEX(resultados!$A$2:$ZZ$39, 27, MATCH($B$1, resultados!$A$1:$ZZ$1, 0))</f>
        <v>#N/A</v>
      </c>
      <c r="B33" t="e">
        <f>INDEX(resultados!$A$2:$ZZ$39, 27, MATCH($B$2, resultados!$A$1:$ZZ$1, 0))</f>
        <v>#N/A</v>
      </c>
      <c r="C33" t="e">
        <f>INDEX(resultados!$A$2:$ZZ$39, 27, MATCH($B$3, resultados!$A$1:$ZZ$1, 0))</f>
        <v>#N/A</v>
      </c>
    </row>
    <row r="34" spans="1:3" x14ac:dyDescent="0.25">
      <c r="A34" t="e">
        <f>INDEX(resultados!$A$2:$ZZ$39, 28, MATCH($B$1, resultados!$A$1:$ZZ$1, 0))</f>
        <v>#N/A</v>
      </c>
      <c r="B34" t="e">
        <f>INDEX(resultados!$A$2:$ZZ$39, 28, MATCH($B$2, resultados!$A$1:$ZZ$1, 0))</f>
        <v>#N/A</v>
      </c>
      <c r="C34" t="e">
        <f>INDEX(resultados!$A$2:$ZZ$39, 28, MATCH($B$3, resultados!$A$1:$ZZ$1, 0))</f>
        <v>#N/A</v>
      </c>
    </row>
    <row r="35" spans="1:3" x14ac:dyDescent="0.25">
      <c r="A35" t="e">
        <f>INDEX(resultados!$A$2:$ZZ$39, 29, MATCH($B$1, resultados!$A$1:$ZZ$1, 0))</f>
        <v>#N/A</v>
      </c>
      <c r="B35" t="e">
        <f>INDEX(resultados!$A$2:$ZZ$39, 29, MATCH($B$2, resultados!$A$1:$ZZ$1, 0))</f>
        <v>#N/A</v>
      </c>
      <c r="C35" t="e">
        <f>INDEX(resultados!$A$2:$ZZ$39, 29, MATCH($B$3, resultados!$A$1:$ZZ$1, 0))</f>
        <v>#N/A</v>
      </c>
    </row>
    <row r="36" spans="1:3" x14ac:dyDescent="0.25">
      <c r="A36" t="e">
        <f>INDEX(resultados!$A$2:$ZZ$39, 30, MATCH($B$1, resultados!$A$1:$ZZ$1, 0))</f>
        <v>#N/A</v>
      </c>
      <c r="B36" t="e">
        <f>INDEX(resultados!$A$2:$ZZ$39, 30, MATCH($B$2, resultados!$A$1:$ZZ$1, 0))</f>
        <v>#N/A</v>
      </c>
      <c r="C36" t="e">
        <f>INDEX(resultados!$A$2:$ZZ$39, 30, MATCH($B$3, resultados!$A$1:$ZZ$1, 0))</f>
        <v>#N/A</v>
      </c>
    </row>
    <row r="37" spans="1:3" x14ac:dyDescent="0.25">
      <c r="A37" t="e">
        <f>INDEX(resultados!$A$2:$ZZ$39, 31, MATCH($B$1, resultados!$A$1:$ZZ$1, 0))</f>
        <v>#N/A</v>
      </c>
      <c r="B37" t="e">
        <f>INDEX(resultados!$A$2:$ZZ$39, 31, MATCH($B$2, resultados!$A$1:$ZZ$1, 0))</f>
        <v>#N/A</v>
      </c>
      <c r="C37" t="e">
        <f>INDEX(resultados!$A$2:$ZZ$39, 31, MATCH($B$3, resultados!$A$1:$ZZ$1, 0))</f>
        <v>#N/A</v>
      </c>
    </row>
    <row r="38" spans="1:3" x14ac:dyDescent="0.25">
      <c r="A38" t="e">
        <f>INDEX(resultados!$A$2:$ZZ$39, 32, MATCH($B$1, resultados!$A$1:$ZZ$1, 0))</f>
        <v>#N/A</v>
      </c>
      <c r="B38" t="e">
        <f>INDEX(resultados!$A$2:$ZZ$39, 32, MATCH($B$2, resultados!$A$1:$ZZ$1, 0))</f>
        <v>#N/A</v>
      </c>
      <c r="C38" t="e">
        <f>INDEX(resultados!$A$2:$ZZ$39, 32, MATCH($B$3, resultados!$A$1:$ZZ$1, 0))</f>
        <v>#N/A</v>
      </c>
    </row>
    <row r="39" spans="1:3" x14ac:dyDescent="0.25">
      <c r="A39" t="e">
        <f>INDEX(resultados!$A$2:$ZZ$39, 33, MATCH($B$1, resultados!$A$1:$ZZ$1, 0))</f>
        <v>#N/A</v>
      </c>
      <c r="B39" t="e">
        <f>INDEX(resultados!$A$2:$ZZ$39, 33, MATCH($B$2, resultados!$A$1:$ZZ$1, 0))</f>
        <v>#N/A</v>
      </c>
      <c r="C39" t="e">
        <f>INDEX(resultados!$A$2:$ZZ$39, 33, MATCH($B$3, resultados!$A$1:$ZZ$1, 0))</f>
        <v>#N/A</v>
      </c>
    </row>
    <row r="40" spans="1:3" x14ac:dyDescent="0.25">
      <c r="A40" t="e">
        <f>INDEX(resultados!$A$2:$ZZ$39, 34, MATCH($B$1, resultados!$A$1:$ZZ$1, 0))</f>
        <v>#N/A</v>
      </c>
      <c r="B40" t="e">
        <f>INDEX(resultados!$A$2:$ZZ$39, 34, MATCH($B$2, resultados!$A$1:$ZZ$1, 0))</f>
        <v>#N/A</v>
      </c>
      <c r="C40" t="e">
        <f>INDEX(resultados!$A$2:$ZZ$39, 34, MATCH($B$3, resultados!$A$1:$ZZ$1, 0))</f>
        <v>#N/A</v>
      </c>
    </row>
    <row r="41" spans="1:3" x14ac:dyDescent="0.25">
      <c r="A41" t="e">
        <f>INDEX(resultados!$A$2:$ZZ$39, 35, MATCH($B$1, resultados!$A$1:$ZZ$1, 0))</f>
        <v>#N/A</v>
      </c>
      <c r="B41" t="e">
        <f>INDEX(resultados!$A$2:$ZZ$39, 35, MATCH($B$2, resultados!$A$1:$ZZ$1, 0))</f>
        <v>#N/A</v>
      </c>
      <c r="C41" t="e">
        <f>INDEX(resultados!$A$2:$ZZ$39, 35, MATCH($B$3, resultados!$A$1:$ZZ$1, 0))</f>
        <v>#N/A</v>
      </c>
    </row>
    <row r="42" spans="1:3" x14ac:dyDescent="0.25">
      <c r="A42" t="e">
        <f>INDEX(resultados!$A$2:$ZZ$39, 36, MATCH($B$1, resultados!$A$1:$ZZ$1, 0))</f>
        <v>#N/A</v>
      </c>
      <c r="B42" t="e">
        <f>INDEX(resultados!$A$2:$ZZ$39, 36, MATCH($B$2, resultados!$A$1:$ZZ$1, 0))</f>
        <v>#N/A</v>
      </c>
      <c r="C42" t="e">
        <f>INDEX(resultados!$A$2:$ZZ$39, 36, MATCH($B$3, resultados!$A$1:$ZZ$1, 0))</f>
        <v>#N/A</v>
      </c>
    </row>
    <row r="43" spans="1:3" x14ac:dyDescent="0.25">
      <c r="A43" t="e">
        <f>INDEX(resultados!$A$2:$ZZ$39, 37, MATCH($B$1, resultados!$A$1:$ZZ$1, 0))</f>
        <v>#N/A</v>
      </c>
      <c r="B43" t="e">
        <f>INDEX(resultados!$A$2:$ZZ$39, 37, MATCH($B$2, resultados!$A$1:$ZZ$1, 0))</f>
        <v>#N/A</v>
      </c>
      <c r="C43" t="e">
        <f>INDEX(resultados!$A$2:$ZZ$39, 37, MATCH($B$3, resultados!$A$1:$ZZ$1, 0))</f>
        <v>#N/A</v>
      </c>
    </row>
    <row r="44" spans="1:3" x14ac:dyDescent="0.25">
      <c r="A44" t="e">
        <f>INDEX(resultados!$A$2:$ZZ$39, 38, MATCH($B$1, resultados!$A$1:$ZZ$1, 0))</f>
        <v>#N/A</v>
      </c>
      <c r="B44" t="e">
        <f>INDEX(resultados!$A$2:$ZZ$39, 38, MATCH($B$2, resultados!$A$1:$ZZ$1, 0))</f>
        <v>#N/A</v>
      </c>
      <c r="C44" t="e">
        <f>INDEX(resultados!$A$2:$ZZ$39, 38,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7.6695000000000002</v>
      </c>
      <c r="E2">
        <v>13.04</v>
      </c>
      <c r="F2">
        <v>9.98</v>
      </c>
      <c r="G2">
        <v>10.15</v>
      </c>
      <c r="H2">
        <v>0.2</v>
      </c>
      <c r="I2">
        <v>59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64.930000000000007</v>
      </c>
      <c r="Q2">
        <v>2322.8000000000002</v>
      </c>
      <c r="R2">
        <v>126.16</v>
      </c>
      <c r="S2">
        <v>54.16</v>
      </c>
      <c r="T2">
        <v>36155.79</v>
      </c>
      <c r="U2">
        <v>0.43</v>
      </c>
      <c r="V2">
        <v>0.77</v>
      </c>
      <c r="W2">
        <v>0.28000000000000003</v>
      </c>
      <c r="X2">
        <v>2.2200000000000002</v>
      </c>
      <c r="Y2">
        <v>2</v>
      </c>
      <c r="Z2">
        <v>10</v>
      </c>
      <c r="AA2">
        <v>106.44022213640589</v>
      </c>
      <c r="AB2">
        <v>145.63620773815569</v>
      </c>
      <c r="AC2">
        <v>131.73689247336691</v>
      </c>
      <c r="AD2">
        <v>106440.222136406</v>
      </c>
      <c r="AE2">
        <v>145636.2077381557</v>
      </c>
      <c r="AF2">
        <v>2.6757226849075011E-5</v>
      </c>
      <c r="AG2">
        <v>9</v>
      </c>
      <c r="AH2">
        <v>131736.8924733669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7.2225000000000001</v>
      </c>
      <c r="E2">
        <v>13.85</v>
      </c>
      <c r="F2">
        <v>10.77</v>
      </c>
      <c r="G2">
        <v>8.18</v>
      </c>
      <c r="H2">
        <v>0.24</v>
      </c>
      <c r="I2">
        <v>79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61.5</v>
      </c>
      <c r="Q2">
        <v>2324.13</v>
      </c>
      <c r="R2">
        <v>151.57</v>
      </c>
      <c r="S2">
        <v>54.16</v>
      </c>
      <c r="T2">
        <v>48759.040000000001</v>
      </c>
      <c r="U2">
        <v>0.36</v>
      </c>
      <c r="V2">
        <v>0.71</v>
      </c>
      <c r="W2">
        <v>0.33</v>
      </c>
      <c r="X2">
        <v>3.01</v>
      </c>
      <c r="Y2">
        <v>2</v>
      </c>
      <c r="Z2">
        <v>10</v>
      </c>
      <c r="AA2">
        <v>115.23287929072229</v>
      </c>
      <c r="AB2">
        <v>157.666709161342</v>
      </c>
      <c r="AC2">
        <v>142.61921972564289</v>
      </c>
      <c r="AD2">
        <v>115232.8792907223</v>
      </c>
      <c r="AE2">
        <v>157666.70916134201</v>
      </c>
      <c r="AF2">
        <v>2.829813987840046E-5</v>
      </c>
      <c r="AG2">
        <v>10</v>
      </c>
      <c r="AH2">
        <v>142619.21972564291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5.8296999999999999</v>
      </c>
      <c r="E2">
        <v>17.149999999999999</v>
      </c>
      <c r="F2">
        <v>13.72</v>
      </c>
      <c r="G2">
        <v>5.28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53.87</v>
      </c>
      <c r="Q2">
        <v>2325.5300000000002</v>
      </c>
      <c r="R2">
        <v>246.33</v>
      </c>
      <c r="S2">
        <v>54.16</v>
      </c>
      <c r="T2">
        <v>95754.55</v>
      </c>
      <c r="U2">
        <v>0.22</v>
      </c>
      <c r="V2">
        <v>0.56000000000000005</v>
      </c>
      <c r="W2">
        <v>0.56000000000000005</v>
      </c>
      <c r="X2">
        <v>5.95</v>
      </c>
      <c r="Y2">
        <v>2</v>
      </c>
      <c r="Z2">
        <v>10</v>
      </c>
      <c r="AA2">
        <v>134.45835651510569</v>
      </c>
      <c r="AB2">
        <v>183.9718552679247</v>
      </c>
      <c r="AC2">
        <v>166.4138396073262</v>
      </c>
      <c r="AD2">
        <v>134458.35651510581</v>
      </c>
      <c r="AE2">
        <v>183971.85526792469</v>
      </c>
      <c r="AF2">
        <v>3.020942194691598E-5</v>
      </c>
      <c r="AG2">
        <v>12</v>
      </c>
      <c r="AH2">
        <v>166413.8396073262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6.4880000000000004</v>
      </c>
      <c r="E2">
        <v>15.41</v>
      </c>
      <c r="F2">
        <v>10.84</v>
      </c>
      <c r="G2">
        <v>8.0299999999999994</v>
      </c>
      <c r="H2">
        <v>0.12</v>
      </c>
      <c r="I2">
        <v>81</v>
      </c>
      <c r="J2">
        <v>141.81</v>
      </c>
      <c r="K2">
        <v>47.83</v>
      </c>
      <c r="L2">
        <v>1</v>
      </c>
      <c r="M2">
        <v>79</v>
      </c>
      <c r="N2">
        <v>22.98</v>
      </c>
      <c r="O2">
        <v>17723.39</v>
      </c>
      <c r="P2">
        <v>109.97</v>
      </c>
      <c r="Q2">
        <v>2322.81</v>
      </c>
      <c r="R2">
        <v>157.59</v>
      </c>
      <c r="S2">
        <v>54.16</v>
      </c>
      <c r="T2">
        <v>51760.21</v>
      </c>
      <c r="U2">
        <v>0.34</v>
      </c>
      <c r="V2">
        <v>0.71</v>
      </c>
      <c r="W2">
        <v>0.24</v>
      </c>
      <c r="X2">
        <v>3.08</v>
      </c>
      <c r="Y2">
        <v>2</v>
      </c>
      <c r="Z2">
        <v>10</v>
      </c>
      <c r="AA2">
        <v>144.60136946866149</v>
      </c>
      <c r="AB2">
        <v>197.84997306912291</v>
      </c>
      <c r="AC2">
        <v>178.96744932364311</v>
      </c>
      <c r="AD2">
        <v>144601.36946866149</v>
      </c>
      <c r="AE2">
        <v>197849.97306912279</v>
      </c>
      <c r="AF2">
        <v>1.8061387730098491E-5</v>
      </c>
      <c r="AG2">
        <v>11</v>
      </c>
      <c r="AH2">
        <v>178967.44932364309</v>
      </c>
    </row>
    <row r="3" spans="1:34" x14ac:dyDescent="0.25">
      <c r="A3">
        <v>1</v>
      </c>
      <c r="B3">
        <v>70</v>
      </c>
      <c r="C3" t="s">
        <v>34</v>
      </c>
      <c r="D3">
        <v>8.3274000000000008</v>
      </c>
      <c r="E3">
        <v>12.01</v>
      </c>
      <c r="F3">
        <v>8.77</v>
      </c>
      <c r="G3">
        <v>15.03</v>
      </c>
      <c r="H3">
        <v>0.25</v>
      </c>
      <c r="I3">
        <v>35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74.5</v>
      </c>
      <c r="Q3">
        <v>2322.7600000000002</v>
      </c>
      <c r="R3">
        <v>86.68</v>
      </c>
      <c r="S3">
        <v>54.16</v>
      </c>
      <c r="T3">
        <v>16534.099999999999</v>
      </c>
      <c r="U3">
        <v>0.62</v>
      </c>
      <c r="V3">
        <v>0.88</v>
      </c>
      <c r="W3">
        <v>0.19</v>
      </c>
      <c r="X3">
        <v>1.01</v>
      </c>
      <c r="Y3">
        <v>2</v>
      </c>
      <c r="Z3">
        <v>10</v>
      </c>
      <c r="AA3">
        <v>99.47036462535479</v>
      </c>
      <c r="AB3">
        <v>136.09974120312839</v>
      </c>
      <c r="AC3">
        <v>123.11057291992471</v>
      </c>
      <c r="AD3">
        <v>99470.364625354792</v>
      </c>
      <c r="AE3">
        <v>136099.74120312839</v>
      </c>
      <c r="AF3">
        <v>2.3181935909929441E-5</v>
      </c>
      <c r="AG3">
        <v>8</v>
      </c>
      <c r="AH3">
        <v>123110.5729199247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5.4824999999999999</v>
      </c>
      <c r="E2">
        <v>18.239999999999998</v>
      </c>
      <c r="F2">
        <v>11.98</v>
      </c>
      <c r="G2">
        <v>6.66</v>
      </c>
      <c r="H2">
        <v>0.1</v>
      </c>
      <c r="I2">
        <v>108</v>
      </c>
      <c r="J2">
        <v>176.73</v>
      </c>
      <c r="K2">
        <v>52.44</v>
      </c>
      <c r="L2">
        <v>1</v>
      </c>
      <c r="M2">
        <v>106</v>
      </c>
      <c r="N2">
        <v>33.29</v>
      </c>
      <c r="O2">
        <v>22031.19</v>
      </c>
      <c r="P2">
        <v>146.88</v>
      </c>
      <c r="Q2">
        <v>2324.1999999999998</v>
      </c>
      <c r="R2">
        <v>195.61</v>
      </c>
      <c r="S2">
        <v>54.16</v>
      </c>
      <c r="T2">
        <v>70635.03</v>
      </c>
      <c r="U2">
        <v>0.28000000000000003</v>
      </c>
      <c r="V2">
        <v>0.64</v>
      </c>
      <c r="W2">
        <v>0.28000000000000003</v>
      </c>
      <c r="X2">
        <v>4.21</v>
      </c>
      <c r="Y2">
        <v>2</v>
      </c>
      <c r="Z2">
        <v>10</v>
      </c>
      <c r="AA2">
        <v>175.24930713090109</v>
      </c>
      <c r="AB2">
        <v>239.7838334701618</v>
      </c>
      <c r="AC2">
        <v>216.89920094256291</v>
      </c>
      <c r="AD2">
        <v>175249.30713090111</v>
      </c>
      <c r="AE2">
        <v>239783.8334701618</v>
      </c>
      <c r="AF2">
        <v>1.3790929156905609E-5</v>
      </c>
      <c r="AG2">
        <v>12</v>
      </c>
      <c r="AH2">
        <v>216899.20094256301</v>
      </c>
    </row>
    <row r="3" spans="1:34" x14ac:dyDescent="0.25">
      <c r="A3">
        <v>1</v>
      </c>
      <c r="B3">
        <v>90</v>
      </c>
      <c r="C3" t="s">
        <v>34</v>
      </c>
      <c r="D3">
        <v>7.8739999999999997</v>
      </c>
      <c r="E3">
        <v>12.7</v>
      </c>
      <c r="F3">
        <v>9.0399999999999991</v>
      </c>
      <c r="G3">
        <v>15.49</v>
      </c>
      <c r="H3">
        <v>0.2</v>
      </c>
      <c r="I3">
        <v>35</v>
      </c>
      <c r="J3">
        <v>178.21</v>
      </c>
      <c r="K3">
        <v>52.44</v>
      </c>
      <c r="L3">
        <v>2</v>
      </c>
      <c r="M3">
        <v>33</v>
      </c>
      <c r="N3">
        <v>33.770000000000003</v>
      </c>
      <c r="O3">
        <v>22213.89</v>
      </c>
      <c r="P3">
        <v>94.35</v>
      </c>
      <c r="Q3">
        <v>2322.33</v>
      </c>
      <c r="R3">
        <v>97.67</v>
      </c>
      <c r="S3">
        <v>54.16</v>
      </c>
      <c r="T3">
        <v>22032.09</v>
      </c>
      <c r="U3">
        <v>0.55000000000000004</v>
      </c>
      <c r="V3">
        <v>0.85</v>
      </c>
      <c r="W3">
        <v>0.15</v>
      </c>
      <c r="X3">
        <v>1.27</v>
      </c>
      <c r="Y3">
        <v>2</v>
      </c>
      <c r="Z3">
        <v>10</v>
      </c>
      <c r="AA3">
        <v>116.15310147086851</v>
      </c>
      <c r="AB3">
        <v>158.9257977455548</v>
      </c>
      <c r="AC3">
        <v>143.75814266252081</v>
      </c>
      <c r="AD3">
        <v>116153.1014708685</v>
      </c>
      <c r="AE3">
        <v>158925.7977455548</v>
      </c>
      <c r="AF3">
        <v>1.980661672256721E-5</v>
      </c>
      <c r="AG3">
        <v>9</v>
      </c>
      <c r="AH3">
        <v>143758.14266252081</v>
      </c>
    </row>
    <row r="4" spans="1:34" x14ac:dyDescent="0.25">
      <c r="A4">
        <v>2</v>
      </c>
      <c r="B4">
        <v>90</v>
      </c>
      <c r="C4" t="s">
        <v>34</v>
      </c>
      <c r="D4">
        <v>8.2306000000000008</v>
      </c>
      <c r="E4">
        <v>12.15</v>
      </c>
      <c r="F4">
        <v>8.77</v>
      </c>
      <c r="G4">
        <v>19.489999999999998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85.08</v>
      </c>
      <c r="Q4">
        <v>2322.6</v>
      </c>
      <c r="R4">
        <v>87.17</v>
      </c>
      <c r="S4">
        <v>54.16</v>
      </c>
      <c r="T4">
        <v>16822.400000000001</v>
      </c>
      <c r="U4">
        <v>0.62</v>
      </c>
      <c r="V4">
        <v>0.88</v>
      </c>
      <c r="W4">
        <v>0.18</v>
      </c>
      <c r="X4">
        <v>1.01</v>
      </c>
      <c r="Y4">
        <v>2</v>
      </c>
      <c r="Z4">
        <v>10</v>
      </c>
      <c r="AA4">
        <v>103.3263497696221</v>
      </c>
      <c r="AB4">
        <v>141.3756701915708</v>
      </c>
      <c r="AC4">
        <v>127.8829746505247</v>
      </c>
      <c r="AD4">
        <v>103326.3497696221</v>
      </c>
      <c r="AE4">
        <v>141375.6701915708</v>
      </c>
      <c r="AF4">
        <v>2.0703624536037809E-5</v>
      </c>
      <c r="AG4">
        <v>8</v>
      </c>
      <c r="AH4">
        <v>127882.9746505247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4.7807000000000004</v>
      </c>
      <c r="E2">
        <v>20.92</v>
      </c>
      <c r="F2">
        <v>16.68</v>
      </c>
      <c r="G2">
        <v>4.3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48.29</v>
      </c>
      <c r="Q2">
        <v>2326.63</v>
      </c>
      <c r="R2">
        <v>341.61</v>
      </c>
      <c r="S2">
        <v>54.16</v>
      </c>
      <c r="T2">
        <v>143011.19</v>
      </c>
      <c r="U2">
        <v>0.16</v>
      </c>
      <c r="V2">
        <v>0.46</v>
      </c>
      <c r="W2">
        <v>0.79</v>
      </c>
      <c r="X2">
        <v>8.91</v>
      </c>
      <c r="Y2">
        <v>2</v>
      </c>
      <c r="Z2">
        <v>10</v>
      </c>
      <c r="AA2">
        <v>155.52411116151609</v>
      </c>
      <c r="AB2">
        <v>212.79495013063331</v>
      </c>
      <c r="AC2">
        <v>192.48609874981469</v>
      </c>
      <c r="AD2">
        <v>155524.11116151611</v>
      </c>
      <c r="AE2">
        <v>212794.95013063331</v>
      </c>
      <c r="AF2">
        <v>2.9175431057005101E-5</v>
      </c>
      <c r="AG2">
        <v>14</v>
      </c>
      <c r="AH2">
        <v>192486.0987498147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7.7550999999999997</v>
      </c>
      <c r="E2">
        <v>12.89</v>
      </c>
      <c r="F2">
        <v>9.8000000000000007</v>
      </c>
      <c r="G2">
        <v>10.89</v>
      </c>
      <c r="H2">
        <v>0.18</v>
      </c>
      <c r="I2">
        <v>54</v>
      </c>
      <c r="J2">
        <v>98.71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67.569999999999993</v>
      </c>
      <c r="Q2">
        <v>2323.37</v>
      </c>
      <c r="R2">
        <v>120.59</v>
      </c>
      <c r="S2">
        <v>54.16</v>
      </c>
      <c r="T2">
        <v>33397.75</v>
      </c>
      <c r="U2">
        <v>0.45</v>
      </c>
      <c r="V2">
        <v>0.79</v>
      </c>
      <c r="W2">
        <v>0.25</v>
      </c>
      <c r="X2">
        <v>2.0299999999999998</v>
      </c>
      <c r="Y2">
        <v>2</v>
      </c>
      <c r="Z2">
        <v>10</v>
      </c>
      <c r="AA2">
        <v>107.31273178000291</v>
      </c>
      <c r="AB2">
        <v>146.8300139249333</v>
      </c>
      <c r="AC2">
        <v>132.8167634731964</v>
      </c>
      <c r="AD2">
        <v>107312.7317800029</v>
      </c>
      <c r="AE2">
        <v>146830.0139249333</v>
      </c>
      <c r="AF2">
        <v>2.580050222747741E-5</v>
      </c>
      <c r="AG2">
        <v>9</v>
      </c>
      <c r="AH2">
        <v>132816.76347319639</v>
      </c>
    </row>
    <row r="3" spans="1:34" x14ac:dyDescent="0.25">
      <c r="A3">
        <v>1</v>
      </c>
      <c r="B3">
        <v>45</v>
      </c>
      <c r="C3" t="s">
        <v>34</v>
      </c>
      <c r="D3">
        <v>7.7853000000000003</v>
      </c>
      <c r="E3">
        <v>12.84</v>
      </c>
      <c r="F3">
        <v>9.77</v>
      </c>
      <c r="G3">
        <v>11.06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67.87</v>
      </c>
      <c r="Q3">
        <v>2322.9</v>
      </c>
      <c r="R3">
        <v>119.36</v>
      </c>
      <c r="S3">
        <v>54.16</v>
      </c>
      <c r="T3">
        <v>32787.269999999997</v>
      </c>
      <c r="U3">
        <v>0.45</v>
      </c>
      <c r="V3">
        <v>0.79</v>
      </c>
      <c r="W3">
        <v>0.25</v>
      </c>
      <c r="X3">
        <v>2</v>
      </c>
      <c r="Y3">
        <v>2</v>
      </c>
      <c r="Z3">
        <v>10</v>
      </c>
      <c r="AA3">
        <v>107.2589197850853</v>
      </c>
      <c r="AB3">
        <v>146.75638597946929</v>
      </c>
      <c r="AC3">
        <v>132.75016247551</v>
      </c>
      <c r="AD3">
        <v>107258.91978508529</v>
      </c>
      <c r="AE3">
        <v>146756.38597946931</v>
      </c>
      <c r="AF3">
        <v>2.5900974841276051E-5</v>
      </c>
      <c r="AG3">
        <v>9</v>
      </c>
      <c r="AH3">
        <v>132750.16247551001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2024-09-25T23:02:14Z</dcterms:created>
  <dcterms:modified xsi:type="dcterms:W3CDTF">2024-09-27T19:55:39Z</dcterms:modified>
</cp:coreProperties>
</file>