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<sst xmlns="http://schemas.openxmlformats.org/spreadsheetml/2006/main" count="728" uniqueCount="33">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</sst>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CFF00"/>
                </a:solidFill>
              </c:spPr>
            </c:marker>
          </c:dPt>
          <c:dPt>
            <c:idx val="24"/>
            <c:marker>
              <c:spPr>
                <a:solidFill>
                  <a:srgbClr val="B9FF00"/>
                </a:solidFill>
              </c:spPr>
            </c:marker>
          </c:dPt>
          <c:dPt>
            <c:idx val="25"/>
            <c:marker>
              <c:spPr>
                <a:solidFill>
                  <a:srgbClr val="B6FF00"/>
                </a:solidFill>
              </c:spPr>
            </c:marker>
          </c:dPt>
          <c:dPt>
            <c:idx val="26"/>
            <c:marker>
              <c:spPr>
                <a:solidFill>
                  <a:srgbClr val="B3FF00"/>
                </a:solidFill>
              </c:spPr>
            </c:marker>
          </c:dPt>
          <c:dPt>
            <c:idx val="27"/>
            <c:marker>
              <c:spPr>
                <a:solidFill>
                  <a:srgbClr val="B0FF00"/>
                </a:solidFill>
              </c:spPr>
            </c:marker>
          </c:dPt>
          <c:dPt>
            <c:idx val="28"/>
            <c:marker>
              <c:spPr>
                <a:solidFill>
                  <a:srgbClr val="AD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8FF00"/>
                </a:solidFill>
              </c:spPr>
            </c:marker>
          </c:dPt>
          <c:dPt>
            <c:idx val="31"/>
            <c:marker>
              <c:spPr>
                <a:solidFill>
                  <a:srgbClr val="A5FF00"/>
                </a:solidFill>
              </c:spPr>
            </c:marker>
          </c:dPt>
          <c:dPt>
            <c:idx val="32"/>
            <c:marker>
              <c:spPr>
                <a:solidFill>
                  <a:srgbClr val="A2FF00"/>
                </a:solidFill>
              </c:spPr>
            </c:marker>
          </c:dPt>
          <c:dPt>
            <c:idx val="33"/>
            <c:marker>
              <c:spPr>
                <a:solidFill>
                  <a:srgbClr val="9FFF00"/>
                </a:solidFill>
              </c:spPr>
            </c:marker>
          </c:dPt>
          <c:dPt>
            <c:idx val="34"/>
            <c:marker>
              <c:spPr>
                <a:solidFill>
                  <a:srgbClr val="9CFF00"/>
                </a:solidFill>
              </c:spPr>
            </c:marker>
          </c:dPt>
          <c:dPt>
            <c:idx val="35"/>
            <c:marker>
              <c:spPr>
                <a:solidFill>
                  <a:srgbClr val="99FF00"/>
                </a:solidFill>
              </c:spPr>
            </c:marker>
          </c:dPt>
          <c:dPt>
            <c:idx val="36"/>
            <c:marker>
              <c:spPr>
                <a:solidFill>
                  <a:srgbClr val="96FF00"/>
                </a:solidFill>
              </c:spPr>
            </c:marker>
          </c:dPt>
          <c:dPt>
            <c:idx val="37"/>
            <c:marker>
              <c:spPr>
                <a:solidFill>
                  <a:srgbClr val="93FF00"/>
                </a:solidFill>
              </c:spPr>
            </c:marker>
          </c:dPt>
          <c:dPt>
            <c:idx val="38"/>
            <c:marker>
              <c:spPr>
                <a:solidFill>
                  <a:srgbClr val="90FF00"/>
                </a:solidFill>
              </c:spPr>
            </c:marker>
          </c:dPt>
          <c:dPt>
            <c:idx val="39"/>
            <c:marker>
              <c:spPr>
                <a:solidFill>
                  <a:srgbClr val="8DFF00"/>
                </a:solidFill>
              </c:spPr>
            </c:marker>
          </c:dPt>
          <c:dPt>
            <c:idx val="40"/>
            <c:marker>
              <c:spPr>
                <a:solidFill>
                  <a:srgbClr val="8BFF00"/>
                </a:solidFill>
              </c:spPr>
            </c:marker>
          </c:dPt>
          <c:dPt>
            <c:idx val="41"/>
            <c:marker>
              <c:spPr>
                <a:solidFill>
                  <a:srgbClr val="88FF00"/>
                </a:solidFill>
              </c:spPr>
            </c:marker>
          </c:dPt>
          <c:dPt>
            <c:idx val="42"/>
            <c:marker>
              <c:spPr>
                <a:solidFill>
                  <a:srgbClr val="85FF00"/>
                </a:solidFill>
              </c:spPr>
            </c:marker>
          </c:dPt>
          <c:dPt>
            <c:idx val="43"/>
            <c:marker>
              <c:spPr>
                <a:solidFill>
                  <a:srgbClr val="82FF00"/>
                </a:solidFill>
              </c:spPr>
            </c:marker>
          </c:dPt>
          <c:dPt>
            <c:idx val="44"/>
            <c:marker>
              <c:spPr>
                <a:solidFill>
                  <a:srgbClr val="7FFF00"/>
                </a:solidFill>
              </c:spPr>
            </c:marker>
          </c:dPt>
          <c:dPt>
            <c:idx val="45"/>
            <c:marker>
              <c:spPr>
                <a:solidFill>
                  <a:srgbClr val="7CFF00"/>
                </a:solidFill>
              </c:spPr>
            </c:marker>
          </c:dPt>
          <c:dPt>
            <c:idx val="46"/>
            <c:marker>
              <c:spPr>
                <a:solidFill>
                  <a:srgbClr val="79FF00"/>
                </a:solidFill>
              </c:spPr>
            </c:marker>
          </c:dPt>
          <c:dPt>
            <c:idx val="47"/>
            <c:marker>
              <c:spPr>
                <a:solidFill>
                  <a:srgbClr val="76FF00"/>
                </a:solidFill>
              </c:spPr>
            </c:marker>
          </c:dPt>
          <c:dPt>
            <c:idx val="48"/>
            <c:marker>
              <c:spPr>
                <a:solidFill>
                  <a:srgbClr val="73FF00"/>
                </a:solidFill>
              </c:spPr>
            </c:marker>
          </c:dPt>
          <c:dPt>
            <c:idx val="49"/>
            <c:marker>
              <c:spPr>
                <a:solidFill>
                  <a:srgbClr val="71FF00"/>
                </a:solidFill>
              </c:spPr>
            </c:marker>
          </c:dPt>
          <c:dPt>
            <c:idx val="50"/>
            <c:marker>
              <c:spPr>
                <a:solidFill>
                  <a:srgbClr val="6EFF00"/>
                </a:solidFill>
              </c:spPr>
            </c:marker>
          </c:dPt>
          <c:dPt>
            <c:idx val="51"/>
            <c:marker>
              <c:spPr>
                <a:solidFill>
                  <a:srgbClr val="6BFF00"/>
                </a:solidFill>
              </c:spPr>
            </c:marker>
          </c:dPt>
          <c:dPt>
            <c:idx val="52"/>
            <c:marker>
              <c:spPr>
                <a:solidFill>
                  <a:srgbClr val="68FF00"/>
                </a:solidFill>
              </c:spPr>
            </c:marker>
          </c:dPt>
          <c:dPt>
            <c:idx val="53"/>
            <c:marker>
              <c:spPr>
                <a:solidFill>
                  <a:srgbClr val="65FF00"/>
                </a:solidFill>
              </c:spPr>
            </c:marker>
          </c:dPt>
          <c:dPt>
            <c:idx val="54"/>
            <c:marker>
              <c:spPr>
                <a:solidFill>
                  <a:srgbClr val="62FF00"/>
                </a:solidFill>
              </c:spPr>
            </c:marker>
          </c:dPt>
          <c:dPt>
            <c:idx val="55"/>
            <c:marker>
              <c:spPr>
                <a:solidFill>
                  <a:srgbClr val="5FFF00"/>
                </a:solidFill>
              </c:spPr>
            </c:marker>
          </c:dPt>
          <c:dPt>
            <c:idx val="56"/>
            <c:marker>
              <c:spPr>
                <a:solidFill>
                  <a:srgbClr val="5CFF00"/>
                </a:solidFill>
              </c:spPr>
            </c:marker>
          </c:dPt>
          <c:dPt>
            <c:idx val="57"/>
            <c:marker>
              <c:spPr>
                <a:solidFill>
                  <a:srgbClr val="59FF00"/>
                </a:solidFill>
              </c:spPr>
            </c:marker>
          </c:dPt>
          <c:dPt>
            <c:idx val="58"/>
            <c:marker>
              <c:spPr>
                <a:solidFill>
                  <a:srgbClr val="56FF00"/>
                </a:solidFill>
              </c:spPr>
            </c:marker>
          </c:dPt>
          <c:dPt>
            <c:idx val="59"/>
            <c:marker>
              <c:spPr>
                <a:solidFill>
                  <a:srgbClr val="54FF00"/>
                </a:solidFill>
              </c:spPr>
            </c:marker>
          </c:dPt>
          <c:dPt>
            <c:idx val="60"/>
            <c:marker>
              <c:spPr>
                <a:solidFill>
                  <a:srgbClr val="51FF00"/>
                </a:solidFill>
              </c:spPr>
            </c:marker>
          </c:dPt>
          <c:dPt>
            <c:idx val="61"/>
            <c:marker>
              <c:spPr>
                <a:solidFill>
                  <a:srgbClr val="4EFF00"/>
                </a:solidFill>
              </c:spPr>
            </c:marker>
          </c:dPt>
          <c:dPt>
            <c:idx val="62"/>
            <c:marker>
              <c:spPr>
                <a:solidFill>
                  <a:srgbClr val="4BFF00"/>
                </a:solidFill>
              </c:spPr>
            </c:marker>
          </c:dPt>
          <c:dPt>
            <c:idx val="63"/>
            <c:marker>
              <c:spPr>
                <a:solidFill>
                  <a:srgbClr val="48FF00"/>
                </a:solidFill>
              </c:spPr>
            </c:marker>
          </c:dPt>
          <c:dPt>
            <c:idx val="64"/>
            <c:marker>
              <c:spPr>
                <a:solidFill>
                  <a:srgbClr val="45FF00"/>
                </a:solidFill>
              </c:spPr>
            </c:marker>
          </c:dPt>
          <c:dPt>
            <c:idx val="65"/>
            <c:marker>
              <c:spPr>
                <a:solidFill>
                  <a:srgbClr val="42FF00"/>
                </a:solidFill>
              </c:spPr>
            </c:marker>
          </c:dPt>
          <c:dPt>
            <c:idx val="66"/>
            <c:marker>
              <c:spPr>
                <a:solidFill>
                  <a:srgbClr val="3FFF00"/>
                </a:solidFill>
              </c:spPr>
            </c:marker>
          </c:dPt>
          <c:dPt>
            <c:idx val="67"/>
            <c:marker>
              <c:spPr>
                <a:solidFill>
                  <a:srgbClr val="3CFF00"/>
                </a:solidFill>
              </c:spPr>
            </c:marker>
          </c:dPt>
          <c:dPt>
            <c:idx val="68"/>
            <c:marker>
              <c:spPr>
                <a:solidFill>
                  <a:srgbClr val="39FF00"/>
                </a:solidFill>
              </c:spPr>
            </c:marker>
          </c:dPt>
          <c:dPt>
            <c:idx val="69"/>
            <c:marker>
              <c:spPr>
                <a:solidFill>
                  <a:srgbClr val="37FF00"/>
                </a:solidFill>
              </c:spPr>
            </c:marker>
          </c:dPt>
          <c:dPt>
            <c:idx val="70"/>
            <c:marker>
              <c:spPr>
                <a:solidFill>
                  <a:srgbClr val="34FF00"/>
                </a:solidFill>
              </c:spPr>
            </c:marker>
          </c:dPt>
          <c:dPt>
            <c:idx val="71"/>
            <c:marker>
              <c:spPr>
                <a:solidFill>
                  <a:srgbClr val="31FF00"/>
                </a:solidFill>
              </c:spPr>
            </c:marker>
          </c:dPt>
          <c:dPt>
            <c:idx val="72"/>
            <c:marker>
              <c:spPr>
                <a:solidFill>
                  <a:srgbClr val="2EFF00"/>
                </a:solidFill>
              </c:spPr>
            </c:marker>
          </c:dPt>
          <c:dPt>
            <c:idx val="73"/>
            <c:marker>
              <c:spPr>
                <a:solidFill>
                  <a:srgbClr val="2BFF00"/>
                </a:solidFill>
              </c:spPr>
            </c:marker>
          </c:dPt>
          <c:dPt>
            <c:idx val="74"/>
            <c:marker>
              <c:spPr>
                <a:solidFill>
                  <a:srgbClr val="28FF00"/>
                </a:solidFill>
              </c:spPr>
            </c:marker>
          </c:dPt>
          <c:dPt>
            <c:idx val="75"/>
            <c:marker>
              <c:spPr>
                <a:solidFill>
                  <a:srgbClr val="25FF00"/>
                </a:solidFill>
              </c:spPr>
            </c:marker>
          </c:dPt>
          <c:dPt>
            <c:idx val="76"/>
            <c:marker>
              <c:spPr>
                <a:solidFill>
                  <a:srgbClr val="22FF00"/>
                </a:solidFill>
              </c:spPr>
            </c:marker>
          </c:dPt>
          <c:dPt>
            <c:idx val="77"/>
            <c:marker>
              <c:spPr>
                <a:solidFill>
                  <a:srgbClr val="1FFF00"/>
                </a:solidFill>
              </c:spPr>
            </c:marker>
          </c:dPt>
          <c:dPt>
            <c:idx val="78"/>
            <c:marker>
              <c:spPr>
                <a:solidFill>
                  <a:srgbClr val="1CFF00"/>
                </a:solidFill>
              </c:spPr>
            </c:marker>
          </c:dPt>
          <c:dPt>
            <c:idx val="79"/>
            <c:marker>
              <c:spPr>
                <a:solidFill>
                  <a:srgbClr val="1AFF00"/>
                </a:solidFill>
              </c:spPr>
            </c:marker>
          </c:dPt>
          <c:dPt>
            <c:idx val="80"/>
            <c:marker>
              <c:spPr>
                <a:solidFill>
                  <a:srgbClr val="17FF00"/>
                </a:solidFill>
              </c:spPr>
            </c:marker>
          </c:dPt>
          <c:dPt>
            <c:idx val="81"/>
            <c:marker>
              <c:spPr>
                <a:solidFill>
                  <a:srgbClr val="14FF00"/>
                </a:solidFill>
              </c:spPr>
            </c:marker>
          </c:dPt>
          <c:dPt>
            <c:idx val="82"/>
            <c:marker>
              <c:spPr>
                <a:solidFill>
                  <a:srgbClr val="11FF00"/>
                </a:solidFill>
              </c:spPr>
            </c:marker>
          </c:dPt>
          <c:dPt>
            <c:idx val="83"/>
            <c:marker>
              <c:spPr>
                <a:solidFill>
                  <a:srgbClr val="0EFF00"/>
                </a:solidFill>
              </c:spPr>
            </c:marker>
          </c:dPt>
          <c:dPt>
            <c:idx val="84"/>
            <c:marker>
              <c:spPr>
                <a:solidFill>
                  <a:srgbClr val="0BFF00"/>
                </a:solidFill>
              </c:spPr>
            </c:marker>
          </c:dPt>
          <c:dPt>
            <c:idx val="85"/>
            <c:marker>
              <c:spPr>
                <a:solidFill>
                  <a:srgbClr val="08FF00"/>
                </a:solidFill>
              </c:spPr>
            </c:marker>
          </c:dPt>
          <c:dPt>
            <c:idx val="86"/>
            <c:marker>
              <c:spPr>
                <a:solidFill>
                  <a:srgbClr val="05FF00"/>
                </a:solidFill>
              </c:spPr>
            </c:marker>
          </c:dPt>
          <c:dPt>
            <c:idx val="8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xVal>
          <c:yVal>
            <c:numRef>
              <c:f>gráficos!$B$7:$B$94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0.3831</v>
      </c>
      <c r="E2">
        <v>261.04</v>
      </c>
      <c r="F2">
        <v>185.14</v>
      </c>
      <c r="G2">
        <v>5.89</v>
      </c>
      <c r="H2">
        <v>0.09</v>
      </c>
      <c r="I2">
        <v>1887</v>
      </c>
      <c r="J2">
        <v>194.77</v>
      </c>
      <c r="K2">
        <v>54.38</v>
      </c>
      <c r="L2">
        <v>1</v>
      </c>
      <c r="M2">
        <v>1885</v>
      </c>
      <c r="N2">
        <v>39.4</v>
      </c>
      <c r="O2">
        <v>24256.19</v>
      </c>
      <c r="P2">
        <v>2555.99</v>
      </c>
      <c r="Q2">
        <v>10064.66</v>
      </c>
      <c r="R2">
        <v>3462.89</v>
      </c>
      <c r="S2">
        <v>163.35</v>
      </c>
      <c r="T2">
        <v>1635527.52</v>
      </c>
      <c r="U2">
        <v>0.05</v>
      </c>
      <c r="V2">
        <v>0.44</v>
      </c>
      <c r="W2">
        <v>10.67</v>
      </c>
      <c r="X2">
        <v>96.58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0.7206</v>
      </c>
      <c r="E3">
        <v>138.78</v>
      </c>
      <c r="F3">
        <v>114.68</v>
      </c>
      <c r="G3">
        <v>12.4</v>
      </c>
      <c r="H3">
        <v>0.18</v>
      </c>
      <c r="I3">
        <v>555</v>
      </c>
      <c r="J3">
        <v>196.32</v>
      </c>
      <c r="K3">
        <v>54.38</v>
      </c>
      <c r="L3">
        <v>2</v>
      </c>
      <c r="M3">
        <v>553</v>
      </c>
      <c r="N3">
        <v>39.95</v>
      </c>
      <c r="O3">
        <v>24447.22</v>
      </c>
      <c r="P3">
        <v>1528.96</v>
      </c>
      <c r="Q3">
        <v>10062.95</v>
      </c>
      <c r="R3">
        <v>1060.21</v>
      </c>
      <c r="S3">
        <v>163.35</v>
      </c>
      <c r="T3">
        <v>440844.97</v>
      </c>
      <c r="U3">
        <v>0.15</v>
      </c>
      <c r="V3">
        <v>0.71</v>
      </c>
      <c r="W3">
        <v>8.449999999999999</v>
      </c>
      <c r="X3">
        <v>26.14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0.8452</v>
      </c>
      <c r="E4">
        <v>118.31</v>
      </c>
      <c r="F4">
        <v>103.35</v>
      </c>
      <c r="G4">
        <v>19.38</v>
      </c>
      <c r="H4">
        <v>0.27</v>
      </c>
      <c r="I4">
        <v>320</v>
      </c>
      <c r="J4">
        <v>197.88</v>
      </c>
      <c r="K4">
        <v>54.38</v>
      </c>
      <c r="L4">
        <v>3</v>
      </c>
      <c r="M4">
        <v>318</v>
      </c>
      <c r="N4">
        <v>40.5</v>
      </c>
      <c r="O4">
        <v>24639</v>
      </c>
      <c r="P4">
        <v>1327.87</v>
      </c>
      <c r="Q4">
        <v>10062.09</v>
      </c>
      <c r="R4">
        <v>675.45</v>
      </c>
      <c r="S4">
        <v>163.35</v>
      </c>
      <c r="T4">
        <v>249639.04</v>
      </c>
      <c r="U4">
        <v>0.24</v>
      </c>
      <c r="V4">
        <v>0.79</v>
      </c>
      <c r="W4">
        <v>8.09</v>
      </c>
      <c r="X4">
        <v>14.81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0.9108000000000001</v>
      </c>
      <c r="E5">
        <v>109.79</v>
      </c>
      <c r="F5">
        <v>98.72</v>
      </c>
      <c r="G5">
        <v>26.92</v>
      </c>
      <c r="H5">
        <v>0.36</v>
      </c>
      <c r="I5">
        <v>220</v>
      </c>
      <c r="J5">
        <v>199.44</v>
      </c>
      <c r="K5">
        <v>54.38</v>
      </c>
      <c r="L5">
        <v>4</v>
      </c>
      <c r="M5">
        <v>218</v>
      </c>
      <c r="N5">
        <v>41.06</v>
      </c>
      <c r="O5">
        <v>24831.54</v>
      </c>
      <c r="P5">
        <v>1215.87</v>
      </c>
      <c r="Q5">
        <v>10061.88</v>
      </c>
      <c r="R5">
        <v>517.92</v>
      </c>
      <c r="S5">
        <v>163.35</v>
      </c>
      <c r="T5">
        <v>171375.95</v>
      </c>
      <c r="U5">
        <v>0.32</v>
      </c>
      <c r="V5">
        <v>0.83</v>
      </c>
      <c r="W5">
        <v>7.94</v>
      </c>
      <c r="X5">
        <v>10.18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0.9533</v>
      </c>
      <c r="E6">
        <v>104.9</v>
      </c>
      <c r="F6">
        <v>96.05</v>
      </c>
      <c r="G6">
        <v>35.35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1127.39</v>
      </c>
      <c r="Q6">
        <v>10061.73</v>
      </c>
      <c r="R6">
        <v>428.32</v>
      </c>
      <c r="S6">
        <v>163.35</v>
      </c>
      <c r="T6">
        <v>126863.42</v>
      </c>
      <c r="U6">
        <v>0.38</v>
      </c>
      <c r="V6">
        <v>0.85</v>
      </c>
      <c r="W6">
        <v>7.82</v>
      </c>
      <c r="X6">
        <v>7.51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0.9818</v>
      </c>
      <c r="E7">
        <v>101.86</v>
      </c>
      <c r="F7">
        <v>94.40000000000001</v>
      </c>
      <c r="G7">
        <v>44.6</v>
      </c>
      <c r="H7">
        <v>0.53</v>
      </c>
      <c r="I7">
        <v>127</v>
      </c>
      <c r="J7">
        <v>202.58</v>
      </c>
      <c r="K7">
        <v>54.38</v>
      </c>
      <c r="L7">
        <v>6</v>
      </c>
      <c r="M7">
        <v>118</v>
      </c>
      <c r="N7">
        <v>42.2</v>
      </c>
      <c r="O7">
        <v>25218.93</v>
      </c>
      <c r="P7">
        <v>1049.68</v>
      </c>
      <c r="Q7">
        <v>10061.72</v>
      </c>
      <c r="R7">
        <v>371.82</v>
      </c>
      <c r="S7">
        <v>163.35</v>
      </c>
      <c r="T7">
        <v>98792.46000000001</v>
      </c>
      <c r="U7">
        <v>0.44</v>
      </c>
      <c r="V7">
        <v>0.87</v>
      </c>
      <c r="W7">
        <v>7.79</v>
      </c>
      <c r="X7">
        <v>5.87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0.9995000000000001</v>
      </c>
      <c r="E8">
        <v>100.05</v>
      </c>
      <c r="F8">
        <v>93.41</v>
      </c>
      <c r="G8">
        <v>52.87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984.8200000000001</v>
      </c>
      <c r="Q8">
        <v>10061.64</v>
      </c>
      <c r="R8">
        <v>335.83</v>
      </c>
      <c r="S8">
        <v>163.35</v>
      </c>
      <c r="T8">
        <v>80899.38</v>
      </c>
      <c r="U8">
        <v>0.49</v>
      </c>
      <c r="V8">
        <v>0.88</v>
      </c>
      <c r="W8">
        <v>7.81</v>
      </c>
      <c r="X8">
        <v>4.87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1.0029</v>
      </c>
      <c r="E9">
        <v>99.70999999999999</v>
      </c>
      <c r="F9">
        <v>93.23</v>
      </c>
      <c r="G9">
        <v>54.84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5</v>
      </c>
      <c r="N9">
        <v>43.37</v>
      </c>
      <c r="O9">
        <v>25609.61</v>
      </c>
      <c r="P9">
        <v>985.39</v>
      </c>
      <c r="Q9">
        <v>10061.62</v>
      </c>
      <c r="R9">
        <v>328.51</v>
      </c>
      <c r="S9">
        <v>163.35</v>
      </c>
      <c r="T9">
        <v>77262.83</v>
      </c>
      <c r="U9">
        <v>0.5</v>
      </c>
      <c r="V9">
        <v>0.88</v>
      </c>
      <c r="W9">
        <v>7.84</v>
      </c>
      <c r="X9">
        <v>4.69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1.0032</v>
      </c>
      <c r="E10">
        <v>99.68000000000001</v>
      </c>
      <c r="F10">
        <v>93.2</v>
      </c>
      <c r="G10">
        <v>54.82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990.35</v>
      </c>
      <c r="Q10">
        <v>10061.68</v>
      </c>
      <c r="R10">
        <v>327.22</v>
      </c>
      <c r="S10">
        <v>163.35</v>
      </c>
      <c r="T10">
        <v>76616.98</v>
      </c>
      <c r="U10">
        <v>0.5</v>
      </c>
      <c r="V10">
        <v>0.88</v>
      </c>
      <c r="W10">
        <v>7.85</v>
      </c>
      <c r="X10">
        <v>4.66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0.488</v>
      </c>
      <c r="E2">
        <v>204.92</v>
      </c>
      <c r="F2">
        <v>157.74</v>
      </c>
      <c r="G2">
        <v>6.8</v>
      </c>
      <c r="H2">
        <v>0.11</v>
      </c>
      <c r="I2">
        <v>1392</v>
      </c>
      <c r="J2">
        <v>159.12</v>
      </c>
      <c r="K2">
        <v>50.28</v>
      </c>
      <c r="L2">
        <v>1</v>
      </c>
      <c r="M2">
        <v>1390</v>
      </c>
      <c r="N2">
        <v>27.84</v>
      </c>
      <c r="O2">
        <v>19859.16</v>
      </c>
      <c r="P2">
        <v>1895.58</v>
      </c>
      <c r="Q2">
        <v>10063.68</v>
      </c>
      <c r="R2">
        <v>2527.22</v>
      </c>
      <c r="S2">
        <v>163.35</v>
      </c>
      <c r="T2">
        <v>1170168.09</v>
      </c>
      <c r="U2">
        <v>0.06</v>
      </c>
      <c r="V2">
        <v>0.52</v>
      </c>
      <c r="W2">
        <v>9.83</v>
      </c>
      <c r="X2">
        <v>69.19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0.7887</v>
      </c>
      <c r="E3">
        <v>126.79</v>
      </c>
      <c r="F3">
        <v>109.83</v>
      </c>
      <c r="G3">
        <v>14.52</v>
      </c>
      <c r="H3">
        <v>0.22</v>
      </c>
      <c r="I3">
        <v>454</v>
      </c>
      <c r="J3">
        <v>160.54</v>
      </c>
      <c r="K3">
        <v>50.28</v>
      </c>
      <c r="L3">
        <v>2</v>
      </c>
      <c r="M3">
        <v>452</v>
      </c>
      <c r="N3">
        <v>28.26</v>
      </c>
      <c r="O3">
        <v>20034.4</v>
      </c>
      <c r="P3">
        <v>1253.81</v>
      </c>
      <c r="Q3">
        <v>10061.93</v>
      </c>
      <c r="R3">
        <v>895.2</v>
      </c>
      <c r="S3">
        <v>163.35</v>
      </c>
      <c r="T3">
        <v>358848.51</v>
      </c>
      <c r="U3">
        <v>0.18</v>
      </c>
      <c r="V3">
        <v>0.75</v>
      </c>
      <c r="W3">
        <v>8.31</v>
      </c>
      <c r="X3">
        <v>21.3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0.8981</v>
      </c>
      <c r="E4">
        <v>111.35</v>
      </c>
      <c r="F4">
        <v>100.62</v>
      </c>
      <c r="G4">
        <v>23.13</v>
      </c>
      <c r="H4">
        <v>0.33</v>
      </c>
      <c r="I4">
        <v>261</v>
      </c>
      <c r="J4">
        <v>161.97</v>
      </c>
      <c r="K4">
        <v>50.28</v>
      </c>
      <c r="L4">
        <v>3</v>
      </c>
      <c r="M4">
        <v>259</v>
      </c>
      <c r="N4">
        <v>28.69</v>
      </c>
      <c r="O4">
        <v>20210.21</v>
      </c>
      <c r="P4">
        <v>1083.1</v>
      </c>
      <c r="Q4">
        <v>10062.04</v>
      </c>
      <c r="R4">
        <v>583.33</v>
      </c>
      <c r="S4">
        <v>163.35</v>
      </c>
      <c r="T4">
        <v>203876.31</v>
      </c>
      <c r="U4">
        <v>0.28</v>
      </c>
      <c r="V4">
        <v>0.8100000000000001</v>
      </c>
      <c r="W4">
        <v>7.97</v>
      </c>
      <c r="X4">
        <v>12.08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0.9565</v>
      </c>
      <c r="E5">
        <v>104.55</v>
      </c>
      <c r="F5">
        <v>96.59</v>
      </c>
      <c r="G5">
        <v>33.12</v>
      </c>
      <c r="H5">
        <v>0.43</v>
      </c>
      <c r="I5">
        <v>175</v>
      </c>
      <c r="J5">
        <v>163.4</v>
      </c>
      <c r="K5">
        <v>50.28</v>
      </c>
      <c r="L5">
        <v>4</v>
      </c>
      <c r="M5">
        <v>171</v>
      </c>
      <c r="N5">
        <v>29.12</v>
      </c>
      <c r="O5">
        <v>20386.62</v>
      </c>
      <c r="P5">
        <v>965.29</v>
      </c>
      <c r="Q5">
        <v>10061.65</v>
      </c>
      <c r="R5">
        <v>446.22</v>
      </c>
      <c r="S5">
        <v>163.35</v>
      </c>
      <c r="T5">
        <v>135750.89</v>
      </c>
      <c r="U5">
        <v>0.37</v>
      </c>
      <c r="V5">
        <v>0.85</v>
      </c>
      <c r="W5">
        <v>7.85</v>
      </c>
      <c r="X5">
        <v>8.050000000000001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0.9864000000000001</v>
      </c>
      <c r="E6">
        <v>101.38</v>
      </c>
      <c r="F6">
        <v>94.73999999999999</v>
      </c>
      <c r="G6">
        <v>42.42</v>
      </c>
      <c r="H6">
        <v>0.54</v>
      </c>
      <c r="I6">
        <v>134</v>
      </c>
      <c r="J6">
        <v>164.83</v>
      </c>
      <c r="K6">
        <v>50.28</v>
      </c>
      <c r="L6">
        <v>5</v>
      </c>
      <c r="M6">
        <v>57</v>
      </c>
      <c r="N6">
        <v>29.55</v>
      </c>
      <c r="O6">
        <v>20563.61</v>
      </c>
      <c r="P6">
        <v>885.46</v>
      </c>
      <c r="Q6">
        <v>10061.95</v>
      </c>
      <c r="R6">
        <v>380.07</v>
      </c>
      <c r="S6">
        <v>163.35</v>
      </c>
      <c r="T6">
        <v>102883.06</v>
      </c>
      <c r="U6">
        <v>0.43</v>
      </c>
      <c r="V6">
        <v>0.86</v>
      </c>
      <c r="W6">
        <v>7.88</v>
      </c>
      <c r="X6">
        <v>6.2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0.992</v>
      </c>
      <c r="E7">
        <v>100.81</v>
      </c>
      <c r="F7">
        <v>94.39</v>
      </c>
      <c r="G7">
        <v>44.59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4</v>
      </c>
      <c r="N7">
        <v>29.99</v>
      </c>
      <c r="O7">
        <v>20741.2</v>
      </c>
      <c r="P7">
        <v>881.27</v>
      </c>
      <c r="Q7">
        <v>10061.71</v>
      </c>
      <c r="R7">
        <v>366.79</v>
      </c>
      <c r="S7">
        <v>163.35</v>
      </c>
      <c r="T7">
        <v>96274.35000000001</v>
      </c>
      <c r="U7">
        <v>0.45</v>
      </c>
      <c r="V7">
        <v>0.87</v>
      </c>
      <c r="W7">
        <v>7.91</v>
      </c>
      <c r="X7">
        <v>5.86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0.9916</v>
      </c>
      <c r="E8">
        <v>100.84</v>
      </c>
      <c r="F8">
        <v>94.43000000000001</v>
      </c>
      <c r="G8">
        <v>44.61</v>
      </c>
      <c r="H8">
        <v>0.74</v>
      </c>
      <c r="I8">
        <v>127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885.42</v>
      </c>
      <c r="Q8">
        <v>10061.74</v>
      </c>
      <c r="R8">
        <v>367.52</v>
      </c>
      <c r="S8">
        <v>163.35</v>
      </c>
      <c r="T8">
        <v>96639.34</v>
      </c>
      <c r="U8">
        <v>0.44</v>
      </c>
      <c r="V8">
        <v>0.87</v>
      </c>
      <c r="W8">
        <v>7.93</v>
      </c>
      <c r="X8">
        <v>5.89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0.7758</v>
      </c>
      <c r="E2">
        <v>128.9</v>
      </c>
      <c r="F2">
        <v>116.77</v>
      </c>
      <c r="G2">
        <v>11.8</v>
      </c>
      <c r="H2">
        <v>0.22</v>
      </c>
      <c r="I2">
        <v>594</v>
      </c>
      <c r="J2">
        <v>80.84</v>
      </c>
      <c r="K2">
        <v>35.1</v>
      </c>
      <c r="L2">
        <v>1</v>
      </c>
      <c r="M2">
        <v>592</v>
      </c>
      <c r="N2">
        <v>9.74</v>
      </c>
      <c r="O2">
        <v>10204.21</v>
      </c>
      <c r="P2">
        <v>818.5</v>
      </c>
      <c r="Q2">
        <v>10062.44</v>
      </c>
      <c r="R2">
        <v>1131.93</v>
      </c>
      <c r="S2">
        <v>163.35</v>
      </c>
      <c r="T2">
        <v>476512.61</v>
      </c>
      <c r="U2">
        <v>0.14</v>
      </c>
      <c r="V2">
        <v>0.7</v>
      </c>
      <c r="W2">
        <v>8.51</v>
      </c>
      <c r="X2">
        <v>28.23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0.9184</v>
      </c>
      <c r="E3">
        <v>108.89</v>
      </c>
      <c r="F3">
        <v>102</v>
      </c>
      <c r="G3">
        <v>21.1</v>
      </c>
      <c r="H3">
        <v>0.43</v>
      </c>
      <c r="I3">
        <v>290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631.7</v>
      </c>
      <c r="Q3">
        <v>10062.35</v>
      </c>
      <c r="R3">
        <v>617.62</v>
      </c>
      <c r="S3">
        <v>163.35</v>
      </c>
      <c r="T3">
        <v>220874.4</v>
      </c>
      <c r="U3">
        <v>0.26</v>
      </c>
      <c r="V3">
        <v>0.8</v>
      </c>
      <c r="W3">
        <v>8.380000000000001</v>
      </c>
      <c r="X3">
        <v>13.47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0.9188</v>
      </c>
      <c r="E4">
        <v>108.84</v>
      </c>
      <c r="F4">
        <v>101.97</v>
      </c>
      <c r="G4">
        <v>21.17</v>
      </c>
      <c r="H4">
        <v>0.63</v>
      </c>
      <c r="I4">
        <v>289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639.78</v>
      </c>
      <c r="Q4">
        <v>10062.07</v>
      </c>
      <c r="R4">
        <v>615.98</v>
      </c>
      <c r="S4">
        <v>163.35</v>
      </c>
      <c r="T4">
        <v>220060.3</v>
      </c>
      <c r="U4">
        <v>0.27</v>
      </c>
      <c r="V4">
        <v>0.8</v>
      </c>
      <c r="W4">
        <v>8.390000000000001</v>
      </c>
      <c r="X4">
        <v>13.43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0.666</v>
      </c>
      <c r="E2">
        <v>150.16</v>
      </c>
      <c r="F2">
        <v>129.32</v>
      </c>
      <c r="G2">
        <v>9.17</v>
      </c>
      <c r="H2">
        <v>0.16</v>
      </c>
      <c r="I2">
        <v>846</v>
      </c>
      <c r="J2">
        <v>107.41</v>
      </c>
      <c r="K2">
        <v>41.65</v>
      </c>
      <c r="L2">
        <v>1</v>
      </c>
      <c r="M2">
        <v>844</v>
      </c>
      <c r="N2">
        <v>14.77</v>
      </c>
      <c r="O2">
        <v>13481.73</v>
      </c>
      <c r="P2">
        <v>1160.61</v>
      </c>
      <c r="Q2">
        <v>10062.69</v>
      </c>
      <c r="R2">
        <v>1557.3</v>
      </c>
      <c r="S2">
        <v>163.35</v>
      </c>
      <c r="T2">
        <v>687936.86</v>
      </c>
      <c r="U2">
        <v>0.1</v>
      </c>
      <c r="V2">
        <v>0.63</v>
      </c>
      <c r="W2">
        <v>8.960000000000001</v>
      </c>
      <c r="X2">
        <v>40.78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0.9029</v>
      </c>
      <c r="E3">
        <v>110.76</v>
      </c>
      <c r="F3">
        <v>102.19</v>
      </c>
      <c r="G3">
        <v>20.85</v>
      </c>
      <c r="H3">
        <v>0.32</v>
      </c>
      <c r="I3">
        <v>294</v>
      </c>
      <c r="J3">
        <v>108.68</v>
      </c>
      <c r="K3">
        <v>41.65</v>
      </c>
      <c r="L3">
        <v>2</v>
      </c>
      <c r="M3">
        <v>280</v>
      </c>
      <c r="N3">
        <v>15.03</v>
      </c>
      <c r="O3">
        <v>13638.32</v>
      </c>
      <c r="P3">
        <v>812.52</v>
      </c>
      <c r="Q3">
        <v>10061.99</v>
      </c>
      <c r="R3">
        <v>635.36</v>
      </c>
      <c r="S3">
        <v>163.35</v>
      </c>
      <c r="T3">
        <v>229724.9</v>
      </c>
      <c r="U3">
        <v>0.26</v>
      </c>
      <c r="V3">
        <v>0.8</v>
      </c>
      <c r="W3">
        <v>8.06</v>
      </c>
      <c r="X3">
        <v>13.65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0.9557</v>
      </c>
      <c r="E4">
        <v>104.64</v>
      </c>
      <c r="F4">
        <v>98.04000000000001</v>
      </c>
      <c r="G4">
        <v>28.7</v>
      </c>
      <c r="H4">
        <v>0.48</v>
      </c>
      <c r="I4">
        <v>205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721.5700000000001</v>
      </c>
      <c r="Q4">
        <v>10061.86</v>
      </c>
      <c r="R4">
        <v>487.26</v>
      </c>
      <c r="S4">
        <v>163.35</v>
      </c>
      <c r="T4">
        <v>156122.78</v>
      </c>
      <c r="U4">
        <v>0.34</v>
      </c>
      <c r="V4">
        <v>0.84</v>
      </c>
      <c r="W4">
        <v>8.140000000000001</v>
      </c>
      <c r="X4">
        <v>9.51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0.9575</v>
      </c>
      <c r="E5">
        <v>104.44</v>
      </c>
      <c r="F5">
        <v>97.89</v>
      </c>
      <c r="G5">
        <v>28.93</v>
      </c>
      <c r="H5">
        <v>0.63</v>
      </c>
      <c r="I5">
        <v>203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723.83</v>
      </c>
      <c r="Q5">
        <v>10061.97</v>
      </c>
      <c r="R5">
        <v>481.4</v>
      </c>
      <c r="S5">
        <v>163.35</v>
      </c>
      <c r="T5">
        <v>153200.39</v>
      </c>
      <c r="U5">
        <v>0.34</v>
      </c>
      <c r="V5">
        <v>0.84</v>
      </c>
      <c r="W5">
        <v>8.15</v>
      </c>
      <c r="X5">
        <v>9.359999999999999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0.848</v>
      </c>
      <c r="E2">
        <v>117.93</v>
      </c>
      <c r="F2">
        <v>109.82</v>
      </c>
      <c r="G2">
        <v>14.48</v>
      </c>
      <c r="H2">
        <v>0.28</v>
      </c>
      <c r="I2">
        <v>455</v>
      </c>
      <c r="J2">
        <v>61.76</v>
      </c>
      <c r="K2">
        <v>28.92</v>
      </c>
      <c r="L2">
        <v>1</v>
      </c>
      <c r="M2">
        <v>226</v>
      </c>
      <c r="N2">
        <v>6.84</v>
      </c>
      <c r="O2">
        <v>7851.41</v>
      </c>
      <c r="P2">
        <v>587.6900000000001</v>
      </c>
      <c r="Q2">
        <v>10062.43</v>
      </c>
      <c r="R2">
        <v>883.23</v>
      </c>
      <c r="S2">
        <v>163.35</v>
      </c>
      <c r="T2">
        <v>352853.86</v>
      </c>
      <c r="U2">
        <v>0.18</v>
      </c>
      <c r="V2">
        <v>0.75</v>
      </c>
      <c r="W2">
        <v>8.619999999999999</v>
      </c>
      <c r="X2">
        <v>21.28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0.872</v>
      </c>
      <c r="E3">
        <v>114.67</v>
      </c>
      <c r="F3">
        <v>107.28</v>
      </c>
      <c r="G3">
        <v>15.97</v>
      </c>
      <c r="H3">
        <v>0.55</v>
      </c>
      <c r="I3">
        <v>403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568.34</v>
      </c>
      <c r="Q3">
        <v>10062.35</v>
      </c>
      <c r="R3">
        <v>790</v>
      </c>
      <c r="S3">
        <v>163.35</v>
      </c>
      <c r="T3">
        <v>306500.65</v>
      </c>
      <c r="U3">
        <v>0.21</v>
      </c>
      <c r="V3">
        <v>0.76</v>
      </c>
      <c r="W3">
        <v>8.74</v>
      </c>
      <c r="X3">
        <v>18.74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0.4613</v>
      </c>
      <c r="E2">
        <v>216.76</v>
      </c>
      <c r="F2">
        <v>163.56</v>
      </c>
      <c r="G2">
        <v>6.54</v>
      </c>
      <c r="H2">
        <v>0.11</v>
      </c>
      <c r="I2">
        <v>1500</v>
      </c>
      <c r="J2">
        <v>167.88</v>
      </c>
      <c r="K2">
        <v>51.39</v>
      </c>
      <c r="L2">
        <v>1</v>
      </c>
      <c r="M2">
        <v>1498</v>
      </c>
      <c r="N2">
        <v>30.49</v>
      </c>
      <c r="O2">
        <v>20939.59</v>
      </c>
      <c r="P2">
        <v>2040.44</v>
      </c>
      <c r="Q2">
        <v>10064.17</v>
      </c>
      <c r="R2">
        <v>2725.19</v>
      </c>
      <c r="S2">
        <v>163.35</v>
      </c>
      <c r="T2">
        <v>1268611.24</v>
      </c>
      <c r="U2">
        <v>0.06</v>
      </c>
      <c r="V2">
        <v>0.5</v>
      </c>
      <c r="W2">
        <v>10.03</v>
      </c>
      <c r="X2">
        <v>75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0.7709</v>
      </c>
      <c r="E3">
        <v>129.71</v>
      </c>
      <c r="F3">
        <v>111.07</v>
      </c>
      <c r="G3">
        <v>13.88</v>
      </c>
      <c r="H3">
        <v>0.21</v>
      </c>
      <c r="I3">
        <v>480</v>
      </c>
      <c r="J3">
        <v>169.33</v>
      </c>
      <c r="K3">
        <v>51.39</v>
      </c>
      <c r="L3">
        <v>2</v>
      </c>
      <c r="M3">
        <v>478</v>
      </c>
      <c r="N3">
        <v>30.94</v>
      </c>
      <c r="O3">
        <v>21118.46</v>
      </c>
      <c r="P3">
        <v>1323.55</v>
      </c>
      <c r="Q3">
        <v>10062.35</v>
      </c>
      <c r="R3">
        <v>936.38</v>
      </c>
      <c r="S3">
        <v>163.35</v>
      </c>
      <c r="T3">
        <v>379306.85</v>
      </c>
      <c r="U3">
        <v>0.17</v>
      </c>
      <c r="V3">
        <v>0.74</v>
      </c>
      <c r="W3">
        <v>8.380000000000001</v>
      </c>
      <c r="X3">
        <v>22.53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0.8845</v>
      </c>
      <c r="E4">
        <v>113.06</v>
      </c>
      <c r="F4">
        <v>101.33</v>
      </c>
      <c r="G4">
        <v>22.03</v>
      </c>
      <c r="H4">
        <v>0.31</v>
      </c>
      <c r="I4">
        <v>276</v>
      </c>
      <c r="J4">
        <v>170.79</v>
      </c>
      <c r="K4">
        <v>51.39</v>
      </c>
      <c r="L4">
        <v>3</v>
      </c>
      <c r="M4">
        <v>274</v>
      </c>
      <c r="N4">
        <v>31.4</v>
      </c>
      <c r="O4">
        <v>21297.94</v>
      </c>
      <c r="P4">
        <v>1146.48</v>
      </c>
      <c r="Q4">
        <v>10061.9</v>
      </c>
      <c r="R4">
        <v>606.8</v>
      </c>
      <c r="S4">
        <v>163.35</v>
      </c>
      <c r="T4">
        <v>215535.15</v>
      </c>
      <c r="U4">
        <v>0.27</v>
      </c>
      <c r="V4">
        <v>0.8100000000000001</v>
      </c>
      <c r="W4">
        <v>8.02</v>
      </c>
      <c r="X4">
        <v>12.79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0.9451000000000001</v>
      </c>
      <c r="E5">
        <v>105.81</v>
      </c>
      <c r="F5">
        <v>97.09999999999999</v>
      </c>
      <c r="G5">
        <v>31.16</v>
      </c>
      <c r="H5">
        <v>0.41</v>
      </c>
      <c r="I5">
        <v>187</v>
      </c>
      <c r="J5">
        <v>172.25</v>
      </c>
      <c r="K5">
        <v>51.39</v>
      </c>
      <c r="L5">
        <v>4</v>
      </c>
      <c r="M5">
        <v>185</v>
      </c>
      <c r="N5">
        <v>31.86</v>
      </c>
      <c r="O5">
        <v>21478.05</v>
      </c>
      <c r="P5">
        <v>1035.11</v>
      </c>
      <c r="Q5">
        <v>10061.79</v>
      </c>
      <c r="R5">
        <v>464.36</v>
      </c>
      <c r="S5">
        <v>163.35</v>
      </c>
      <c r="T5">
        <v>144759.29</v>
      </c>
      <c r="U5">
        <v>0.35</v>
      </c>
      <c r="V5">
        <v>0.84</v>
      </c>
      <c r="W5">
        <v>7.85</v>
      </c>
      <c r="X5">
        <v>8.57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0.9821</v>
      </c>
      <c r="E6">
        <v>101.83</v>
      </c>
      <c r="F6">
        <v>94.81</v>
      </c>
      <c r="G6">
        <v>41.52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107</v>
      </c>
      <c r="N6">
        <v>32.32</v>
      </c>
      <c r="O6">
        <v>21658.78</v>
      </c>
      <c r="P6">
        <v>937.88</v>
      </c>
      <c r="Q6">
        <v>10061.56</v>
      </c>
      <c r="R6">
        <v>384.73</v>
      </c>
      <c r="S6">
        <v>163.35</v>
      </c>
      <c r="T6">
        <v>105195.15</v>
      </c>
      <c r="U6">
        <v>0.42</v>
      </c>
      <c r="V6">
        <v>0.86</v>
      </c>
      <c r="W6">
        <v>7.83</v>
      </c>
      <c r="X6">
        <v>6.28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0.9933</v>
      </c>
      <c r="E7">
        <v>100.67</v>
      </c>
      <c r="F7">
        <v>94.17</v>
      </c>
      <c r="G7">
        <v>46.31</v>
      </c>
      <c r="H7">
        <v>0.61</v>
      </c>
      <c r="I7">
        <v>122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905.9</v>
      </c>
      <c r="Q7">
        <v>10061.65</v>
      </c>
      <c r="R7">
        <v>360.11</v>
      </c>
      <c r="S7">
        <v>163.35</v>
      </c>
      <c r="T7">
        <v>92960.38</v>
      </c>
      <c r="U7">
        <v>0.45</v>
      </c>
      <c r="V7">
        <v>0.87</v>
      </c>
      <c r="W7">
        <v>7.88</v>
      </c>
      <c r="X7">
        <v>5.63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0.9948</v>
      </c>
      <c r="E8">
        <v>100.52</v>
      </c>
      <c r="F8">
        <v>94.08</v>
      </c>
      <c r="G8">
        <v>47.04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907.3200000000001</v>
      </c>
      <c r="Q8">
        <v>10061.75</v>
      </c>
      <c r="R8">
        <v>356.08</v>
      </c>
      <c r="S8">
        <v>163.35</v>
      </c>
      <c r="T8">
        <v>90957.17999999999</v>
      </c>
      <c r="U8">
        <v>0.46</v>
      </c>
      <c r="V8">
        <v>0.87</v>
      </c>
      <c r="W8">
        <v>7.91</v>
      </c>
      <c r="X8">
        <v>5.55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0.9948</v>
      </c>
      <c r="E9">
        <v>100.52</v>
      </c>
      <c r="F9">
        <v>94.08</v>
      </c>
      <c r="G9">
        <v>47.04</v>
      </c>
      <c r="H9">
        <v>0.8</v>
      </c>
      <c r="I9">
        <v>120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914.54</v>
      </c>
      <c r="Q9">
        <v>10061.82</v>
      </c>
      <c r="R9">
        <v>356.06</v>
      </c>
      <c r="S9">
        <v>163.35</v>
      </c>
      <c r="T9">
        <v>90945.67</v>
      </c>
      <c r="U9">
        <v>0.46</v>
      </c>
      <c r="V9">
        <v>0.87</v>
      </c>
      <c r="W9">
        <v>7.91</v>
      </c>
      <c r="X9">
        <v>5.55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0.833</v>
      </c>
      <c r="E2">
        <v>120.05</v>
      </c>
      <c r="F2">
        <v>112.12</v>
      </c>
      <c r="G2">
        <v>13.29</v>
      </c>
      <c r="H2">
        <v>0.34</v>
      </c>
      <c r="I2">
        <v>506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519.61</v>
      </c>
      <c r="Q2">
        <v>10062.38</v>
      </c>
      <c r="R2">
        <v>950.28</v>
      </c>
      <c r="S2">
        <v>163.35</v>
      </c>
      <c r="T2">
        <v>386123.81</v>
      </c>
      <c r="U2">
        <v>0.17</v>
      </c>
      <c r="V2">
        <v>0.73</v>
      </c>
      <c r="W2">
        <v>9.01</v>
      </c>
      <c r="X2">
        <v>23.58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0.8346</v>
      </c>
      <c r="E3">
        <v>119.82</v>
      </c>
      <c r="F3">
        <v>111.92</v>
      </c>
      <c r="G3">
        <v>13.35</v>
      </c>
      <c r="H3">
        <v>0.66</v>
      </c>
      <c r="I3">
        <v>503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529.33</v>
      </c>
      <c r="Q3">
        <v>10062.74</v>
      </c>
      <c r="R3">
        <v>943.09</v>
      </c>
      <c r="S3">
        <v>163.35</v>
      </c>
      <c r="T3">
        <v>382544.16</v>
      </c>
      <c r="U3">
        <v>0.17</v>
      </c>
      <c r="V3">
        <v>0.73</v>
      </c>
      <c r="W3">
        <v>9.02</v>
      </c>
      <c r="X3">
        <v>23.38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0.5725</v>
      </c>
      <c r="E2">
        <v>174.68</v>
      </c>
      <c r="F2">
        <v>142.47</v>
      </c>
      <c r="G2">
        <v>7.75</v>
      </c>
      <c r="H2">
        <v>0.13</v>
      </c>
      <c r="I2">
        <v>1103</v>
      </c>
      <c r="J2">
        <v>133.21</v>
      </c>
      <c r="K2">
        <v>46.47</v>
      </c>
      <c r="L2">
        <v>1</v>
      </c>
      <c r="M2">
        <v>1101</v>
      </c>
      <c r="N2">
        <v>20.75</v>
      </c>
      <c r="O2">
        <v>16663.42</v>
      </c>
      <c r="P2">
        <v>1507.57</v>
      </c>
      <c r="Q2">
        <v>10062.86</v>
      </c>
      <c r="R2">
        <v>2005.35</v>
      </c>
      <c r="S2">
        <v>163.35</v>
      </c>
      <c r="T2">
        <v>910678.34</v>
      </c>
      <c r="U2">
        <v>0.08</v>
      </c>
      <c r="V2">
        <v>0.57</v>
      </c>
      <c r="W2">
        <v>9.390000000000001</v>
      </c>
      <c r="X2">
        <v>53.92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0.8429</v>
      </c>
      <c r="E3">
        <v>118.64</v>
      </c>
      <c r="F3">
        <v>106.16</v>
      </c>
      <c r="G3">
        <v>16.85</v>
      </c>
      <c r="H3">
        <v>0.26</v>
      </c>
      <c r="I3">
        <v>378</v>
      </c>
      <c r="J3">
        <v>134.55</v>
      </c>
      <c r="K3">
        <v>46.47</v>
      </c>
      <c r="L3">
        <v>2</v>
      </c>
      <c r="M3">
        <v>376</v>
      </c>
      <c r="N3">
        <v>21.09</v>
      </c>
      <c r="O3">
        <v>16828.84</v>
      </c>
      <c r="P3">
        <v>1043.82</v>
      </c>
      <c r="Q3">
        <v>10062.29</v>
      </c>
      <c r="R3">
        <v>771.09</v>
      </c>
      <c r="S3">
        <v>163.35</v>
      </c>
      <c r="T3">
        <v>297169.39</v>
      </c>
      <c r="U3">
        <v>0.21</v>
      </c>
      <c r="V3">
        <v>0.77</v>
      </c>
      <c r="W3">
        <v>8.17</v>
      </c>
      <c r="X3">
        <v>17.63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0.9409</v>
      </c>
      <c r="E4">
        <v>106.28</v>
      </c>
      <c r="F4">
        <v>98.33</v>
      </c>
      <c r="G4">
        <v>27.83</v>
      </c>
      <c r="H4">
        <v>0.39</v>
      </c>
      <c r="I4">
        <v>212</v>
      </c>
      <c r="J4">
        <v>135.9</v>
      </c>
      <c r="K4">
        <v>46.47</v>
      </c>
      <c r="L4">
        <v>3</v>
      </c>
      <c r="M4">
        <v>201</v>
      </c>
      <c r="N4">
        <v>21.43</v>
      </c>
      <c r="O4">
        <v>16994.64</v>
      </c>
      <c r="P4">
        <v>879.2</v>
      </c>
      <c r="Q4">
        <v>10061.92</v>
      </c>
      <c r="R4">
        <v>505.4</v>
      </c>
      <c r="S4">
        <v>163.35</v>
      </c>
      <c r="T4">
        <v>165156.59</v>
      </c>
      <c r="U4">
        <v>0.32</v>
      </c>
      <c r="V4">
        <v>0.83</v>
      </c>
      <c r="W4">
        <v>7.9</v>
      </c>
      <c r="X4">
        <v>9.789999999999999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0.9762</v>
      </c>
      <c r="E5">
        <v>102.43</v>
      </c>
      <c r="F5">
        <v>95.90000000000001</v>
      </c>
      <c r="G5">
        <v>35.96</v>
      </c>
      <c r="H5">
        <v>0.52</v>
      </c>
      <c r="I5">
        <v>160</v>
      </c>
      <c r="J5">
        <v>137.25</v>
      </c>
      <c r="K5">
        <v>46.47</v>
      </c>
      <c r="L5">
        <v>4</v>
      </c>
      <c r="M5">
        <v>41</v>
      </c>
      <c r="N5">
        <v>21.78</v>
      </c>
      <c r="O5">
        <v>17160.92</v>
      </c>
      <c r="P5">
        <v>799.66</v>
      </c>
      <c r="Q5">
        <v>10061.76</v>
      </c>
      <c r="R5">
        <v>417.97</v>
      </c>
      <c r="S5">
        <v>163.35</v>
      </c>
      <c r="T5">
        <v>121702.45</v>
      </c>
      <c r="U5">
        <v>0.39</v>
      </c>
      <c r="V5">
        <v>0.85</v>
      </c>
      <c r="W5">
        <v>7.96</v>
      </c>
      <c r="X5">
        <v>7.36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0.979</v>
      </c>
      <c r="E6">
        <v>102.14</v>
      </c>
      <c r="F6">
        <v>95.70999999999999</v>
      </c>
      <c r="G6">
        <v>36.81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799.66</v>
      </c>
      <c r="Q6">
        <v>10061.84</v>
      </c>
      <c r="R6">
        <v>410.78</v>
      </c>
      <c r="S6">
        <v>163.35</v>
      </c>
      <c r="T6">
        <v>118127.98</v>
      </c>
      <c r="U6">
        <v>0.4</v>
      </c>
      <c r="V6">
        <v>0.86</v>
      </c>
      <c r="W6">
        <v>7.98</v>
      </c>
      <c r="X6">
        <v>7.18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0.5152</v>
      </c>
      <c r="E2">
        <v>194.1</v>
      </c>
      <c r="F2">
        <v>152.37</v>
      </c>
      <c r="G2">
        <v>7.08</v>
      </c>
      <c r="H2">
        <v>0.12</v>
      </c>
      <c r="I2">
        <v>1291</v>
      </c>
      <c r="J2">
        <v>150.44</v>
      </c>
      <c r="K2">
        <v>49.1</v>
      </c>
      <c r="L2">
        <v>1</v>
      </c>
      <c r="M2">
        <v>1289</v>
      </c>
      <c r="N2">
        <v>25.34</v>
      </c>
      <c r="O2">
        <v>18787.76</v>
      </c>
      <c r="P2">
        <v>1760.16</v>
      </c>
      <c r="Q2">
        <v>10063.66</v>
      </c>
      <c r="R2">
        <v>2342.6</v>
      </c>
      <c r="S2">
        <v>163.35</v>
      </c>
      <c r="T2">
        <v>1078359.13</v>
      </c>
      <c r="U2">
        <v>0.07000000000000001</v>
      </c>
      <c r="V2">
        <v>0.54</v>
      </c>
      <c r="W2">
        <v>9.699999999999999</v>
      </c>
      <c r="X2">
        <v>63.82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0.8064</v>
      </c>
      <c r="E3">
        <v>124.01</v>
      </c>
      <c r="F3">
        <v>108.63</v>
      </c>
      <c r="G3">
        <v>15.19</v>
      </c>
      <c r="H3">
        <v>0.23</v>
      </c>
      <c r="I3">
        <v>429</v>
      </c>
      <c r="J3">
        <v>151.83</v>
      </c>
      <c r="K3">
        <v>49.1</v>
      </c>
      <c r="L3">
        <v>2</v>
      </c>
      <c r="M3">
        <v>427</v>
      </c>
      <c r="N3">
        <v>25.73</v>
      </c>
      <c r="O3">
        <v>18959.54</v>
      </c>
      <c r="P3">
        <v>1185.26</v>
      </c>
      <c r="Q3">
        <v>10062.28</v>
      </c>
      <c r="R3">
        <v>854.66</v>
      </c>
      <c r="S3">
        <v>163.35</v>
      </c>
      <c r="T3">
        <v>338699.68</v>
      </c>
      <c r="U3">
        <v>0.19</v>
      </c>
      <c r="V3">
        <v>0.75</v>
      </c>
      <c r="W3">
        <v>8.26</v>
      </c>
      <c r="X3">
        <v>20.09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0.9116</v>
      </c>
      <c r="E4">
        <v>109.69</v>
      </c>
      <c r="F4">
        <v>99.90000000000001</v>
      </c>
      <c r="G4">
        <v>24.37</v>
      </c>
      <c r="H4">
        <v>0.35</v>
      </c>
      <c r="I4">
        <v>246</v>
      </c>
      <c r="J4">
        <v>153.23</v>
      </c>
      <c r="K4">
        <v>49.1</v>
      </c>
      <c r="L4">
        <v>3</v>
      </c>
      <c r="M4">
        <v>244</v>
      </c>
      <c r="N4">
        <v>26.13</v>
      </c>
      <c r="O4">
        <v>19131.85</v>
      </c>
      <c r="P4">
        <v>1019.23</v>
      </c>
      <c r="Q4">
        <v>10061.8</v>
      </c>
      <c r="R4">
        <v>558.78</v>
      </c>
      <c r="S4">
        <v>163.35</v>
      </c>
      <c r="T4">
        <v>191678.65</v>
      </c>
      <c r="U4">
        <v>0.29</v>
      </c>
      <c r="V4">
        <v>0.82</v>
      </c>
      <c r="W4">
        <v>7.96</v>
      </c>
      <c r="X4">
        <v>11.37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0.967</v>
      </c>
      <c r="E5">
        <v>103.42</v>
      </c>
      <c r="F5">
        <v>96.13</v>
      </c>
      <c r="G5">
        <v>35.17</v>
      </c>
      <c r="H5">
        <v>0.46</v>
      </c>
      <c r="I5">
        <v>164</v>
      </c>
      <c r="J5">
        <v>154.63</v>
      </c>
      <c r="K5">
        <v>49.1</v>
      </c>
      <c r="L5">
        <v>4</v>
      </c>
      <c r="M5">
        <v>134</v>
      </c>
      <c r="N5">
        <v>26.53</v>
      </c>
      <c r="O5">
        <v>19304.72</v>
      </c>
      <c r="P5">
        <v>902.0700000000001</v>
      </c>
      <c r="Q5">
        <v>10062.14</v>
      </c>
      <c r="R5">
        <v>429.35</v>
      </c>
      <c r="S5">
        <v>163.35</v>
      </c>
      <c r="T5">
        <v>127370.18</v>
      </c>
      <c r="U5">
        <v>0.38</v>
      </c>
      <c r="V5">
        <v>0.85</v>
      </c>
      <c r="W5">
        <v>7.87</v>
      </c>
      <c r="X5">
        <v>7.59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0.9863</v>
      </c>
      <c r="E6">
        <v>101.39</v>
      </c>
      <c r="F6">
        <v>94.90000000000001</v>
      </c>
      <c r="G6">
        <v>41.26</v>
      </c>
      <c r="H6">
        <v>0.57</v>
      </c>
      <c r="I6">
        <v>138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853.96</v>
      </c>
      <c r="Q6">
        <v>10061.71</v>
      </c>
      <c r="R6">
        <v>384.63</v>
      </c>
      <c r="S6">
        <v>163.35</v>
      </c>
      <c r="T6">
        <v>105139.69</v>
      </c>
      <c r="U6">
        <v>0.42</v>
      </c>
      <c r="V6">
        <v>0.86</v>
      </c>
      <c r="W6">
        <v>7.92</v>
      </c>
      <c r="X6">
        <v>6.37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0.9876</v>
      </c>
      <c r="E7">
        <v>101.25</v>
      </c>
      <c r="F7">
        <v>94.81999999999999</v>
      </c>
      <c r="G7">
        <v>41.83</v>
      </c>
      <c r="H7">
        <v>0.67</v>
      </c>
      <c r="I7">
        <v>136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854.23</v>
      </c>
      <c r="Q7">
        <v>10061.95</v>
      </c>
      <c r="R7">
        <v>380.65</v>
      </c>
      <c r="S7">
        <v>163.35</v>
      </c>
      <c r="T7">
        <v>103159.68</v>
      </c>
      <c r="U7">
        <v>0.43</v>
      </c>
      <c r="V7">
        <v>0.86</v>
      </c>
      <c r="W7">
        <v>7.95</v>
      </c>
      <c r="X7">
        <v>6.29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0.4088</v>
      </c>
      <c r="E2">
        <v>244.63</v>
      </c>
      <c r="F2">
        <v>177.17</v>
      </c>
      <c r="G2">
        <v>6.09</v>
      </c>
      <c r="H2">
        <v>0.1</v>
      </c>
      <c r="I2">
        <v>1746</v>
      </c>
      <c r="J2">
        <v>185.69</v>
      </c>
      <c r="K2">
        <v>53.44</v>
      </c>
      <c r="L2">
        <v>1</v>
      </c>
      <c r="M2">
        <v>1744</v>
      </c>
      <c r="N2">
        <v>36.26</v>
      </c>
      <c r="O2">
        <v>23136.14</v>
      </c>
      <c r="P2">
        <v>2368.27</v>
      </c>
      <c r="Q2">
        <v>10064.64</v>
      </c>
      <c r="R2">
        <v>3190.53</v>
      </c>
      <c r="S2">
        <v>163.35</v>
      </c>
      <c r="T2">
        <v>1500051.1</v>
      </c>
      <c r="U2">
        <v>0.05</v>
      </c>
      <c r="V2">
        <v>0.46</v>
      </c>
      <c r="W2">
        <v>10.44</v>
      </c>
      <c r="X2">
        <v>88.61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0.7369</v>
      </c>
      <c r="E3">
        <v>135.71</v>
      </c>
      <c r="F3">
        <v>113.52</v>
      </c>
      <c r="G3">
        <v>12.85</v>
      </c>
      <c r="H3">
        <v>0.19</v>
      </c>
      <c r="I3">
        <v>530</v>
      </c>
      <c r="J3">
        <v>187.21</v>
      </c>
      <c r="K3">
        <v>53.44</v>
      </c>
      <c r="L3">
        <v>2</v>
      </c>
      <c r="M3">
        <v>528</v>
      </c>
      <c r="N3">
        <v>36.77</v>
      </c>
      <c r="O3">
        <v>23322.88</v>
      </c>
      <c r="P3">
        <v>1461.07</v>
      </c>
      <c r="Q3">
        <v>10062.28</v>
      </c>
      <c r="R3">
        <v>1020.14</v>
      </c>
      <c r="S3">
        <v>163.35</v>
      </c>
      <c r="T3">
        <v>420935.78</v>
      </c>
      <c r="U3">
        <v>0.16</v>
      </c>
      <c r="V3">
        <v>0.72</v>
      </c>
      <c r="W3">
        <v>8.43</v>
      </c>
      <c r="X3">
        <v>24.98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0.8577</v>
      </c>
      <c r="E4">
        <v>116.58</v>
      </c>
      <c r="F4">
        <v>102.73</v>
      </c>
      <c r="G4">
        <v>20.14</v>
      </c>
      <c r="H4">
        <v>0.28</v>
      </c>
      <c r="I4">
        <v>306</v>
      </c>
      <c r="J4">
        <v>188.73</v>
      </c>
      <c r="K4">
        <v>53.44</v>
      </c>
      <c r="L4">
        <v>3</v>
      </c>
      <c r="M4">
        <v>304</v>
      </c>
      <c r="N4">
        <v>37.29</v>
      </c>
      <c r="O4">
        <v>23510.33</v>
      </c>
      <c r="P4">
        <v>1269.51</v>
      </c>
      <c r="Q4">
        <v>10062.28</v>
      </c>
      <c r="R4">
        <v>653.98</v>
      </c>
      <c r="S4">
        <v>163.35</v>
      </c>
      <c r="T4">
        <v>238975.71</v>
      </c>
      <c r="U4">
        <v>0.25</v>
      </c>
      <c r="V4">
        <v>0.8</v>
      </c>
      <c r="W4">
        <v>8.07</v>
      </c>
      <c r="X4">
        <v>14.19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0.9225</v>
      </c>
      <c r="E5">
        <v>108.41</v>
      </c>
      <c r="F5">
        <v>98.16</v>
      </c>
      <c r="G5">
        <v>28.18</v>
      </c>
      <c r="H5">
        <v>0.37</v>
      </c>
      <c r="I5">
        <v>209</v>
      </c>
      <c r="J5">
        <v>190.25</v>
      </c>
      <c r="K5">
        <v>53.44</v>
      </c>
      <c r="L5">
        <v>4</v>
      </c>
      <c r="M5">
        <v>207</v>
      </c>
      <c r="N5">
        <v>37.82</v>
      </c>
      <c r="O5">
        <v>23698.48</v>
      </c>
      <c r="P5">
        <v>1154.84</v>
      </c>
      <c r="Q5">
        <v>10061.63</v>
      </c>
      <c r="R5">
        <v>500.26</v>
      </c>
      <c r="S5">
        <v>163.35</v>
      </c>
      <c r="T5">
        <v>162602.94</v>
      </c>
      <c r="U5">
        <v>0.33</v>
      </c>
      <c r="V5">
        <v>0.83</v>
      </c>
      <c r="W5">
        <v>7.88</v>
      </c>
      <c r="X5">
        <v>9.630000000000001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0.9636</v>
      </c>
      <c r="E6">
        <v>103.78</v>
      </c>
      <c r="F6">
        <v>95.58</v>
      </c>
      <c r="G6">
        <v>37.24</v>
      </c>
      <c r="H6">
        <v>0.46</v>
      </c>
      <c r="I6">
        <v>154</v>
      </c>
      <c r="J6">
        <v>191.78</v>
      </c>
      <c r="K6">
        <v>53.44</v>
      </c>
      <c r="L6">
        <v>5</v>
      </c>
      <c r="M6">
        <v>152</v>
      </c>
      <c r="N6">
        <v>38.35</v>
      </c>
      <c r="O6">
        <v>23887.36</v>
      </c>
      <c r="P6">
        <v>1066.24</v>
      </c>
      <c r="Q6">
        <v>10061.56</v>
      </c>
      <c r="R6">
        <v>412.32</v>
      </c>
      <c r="S6">
        <v>163.35</v>
      </c>
      <c r="T6">
        <v>118907.75</v>
      </c>
      <c r="U6">
        <v>0.4</v>
      </c>
      <c r="V6">
        <v>0.86</v>
      </c>
      <c r="W6">
        <v>7.81</v>
      </c>
      <c r="X6">
        <v>7.04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0.9896</v>
      </c>
      <c r="E7">
        <v>101.05</v>
      </c>
      <c r="F7">
        <v>94.06999999999999</v>
      </c>
      <c r="G7">
        <v>46.65</v>
      </c>
      <c r="H7">
        <v>0.55</v>
      </c>
      <c r="I7">
        <v>121</v>
      </c>
      <c r="J7">
        <v>193.32</v>
      </c>
      <c r="K7">
        <v>53.44</v>
      </c>
      <c r="L7">
        <v>6</v>
      </c>
      <c r="M7">
        <v>83</v>
      </c>
      <c r="N7">
        <v>38.89</v>
      </c>
      <c r="O7">
        <v>24076.95</v>
      </c>
      <c r="P7">
        <v>988.79</v>
      </c>
      <c r="Q7">
        <v>10061.57</v>
      </c>
      <c r="R7">
        <v>360.42</v>
      </c>
      <c r="S7">
        <v>163.35</v>
      </c>
      <c r="T7">
        <v>93120.71000000001</v>
      </c>
      <c r="U7">
        <v>0.45</v>
      </c>
      <c r="V7">
        <v>0.87</v>
      </c>
      <c r="W7">
        <v>7.78</v>
      </c>
      <c r="X7">
        <v>5.54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0.9993</v>
      </c>
      <c r="E8">
        <v>100.07</v>
      </c>
      <c r="F8">
        <v>93.55</v>
      </c>
      <c r="G8">
        <v>51.49</v>
      </c>
      <c r="H8">
        <v>0.64</v>
      </c>
      <c r="I8">
        <v>109</v>
      </c>
      <c r="J8">
        <v>194.86</v>
      </c>
      <c r="K8">
        <v>53.44</v>
      </c>
      <c r="L8">
        <v>7</v>
      </c>
      <c r="M8">
        <v>17</v>
      </c>
      <c r="N8">
        <v>39.43</v>
      </c>
      <c r="O8">
        <v>24267.28</v>
      </c>
      <c r="P8">
        <v>958.6900000000001</v>
      </c>
      <c r="Q8">
        <v>10061.61</v>
      </c>
      <c r="R8">
        <v>339.45</v>
      </c>
      <c r="S8">
        <v>163.35</v>
      </c>
      <c r="T8">
        <v>82694.17999999999</v>
      </c>
      <c r="U8">
        <v>0.48</v>
      </c>
      <c r="V8">
        <v>0.88</v>
      </c>
      <c r="W8">
        <v>7.85</v>
      </c>
      <c r="X8">
        <v>5.01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1.0007</v>
      </c>
      <c r="E9">
        <v>99.93000000000001</v>
      </c>
      <c r="F9">
        <v>93.48</v>
      </c>
      <c r="G9">
        <v>52.42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959.1</v>
      </c>
      <c r="Q9">
        <v>10061.6</v>
      </c>
      <c r="R9">
        <v>336.67</v>
      </c>
      <c r="S9">
        <v>163.35</v>
      </c>
      <c r="T9">
        <v>81314.59</v>
      </c>
      <c r="U9">
        <v>0.49</v>
      </c>
      <c r="V9">
        <v>0.88</v>
      </c>
      <c r="W9">
        <v>7.86</v>
      </c>
      <c r="X9">
        <v>4.95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0.6333</v>
      </c>
      <c r="E2">
        <v>157.89</v>
      </c>
      <c r="F2">
        <v>133.59</v>
      </c>
      <c r="G2">
        <v>8.619999999999999</v>
      </c>
      <c r="H2">
        <v>0.15</v>
      </c>
      <c r="I2">
        <v>930</v>
      </c>
      <c r="J2">
        <v>116.05</v>
      </c>
      <c r="K2">
        <v>43.4</v>
      </c>
      <c r="L2">
        <v>1</v>
      </c>
      <c r="M2">
        <v>928</v>
      </c>
      <c r="N2">
        <v>16.65</v>
      </c>
      <c r="O2">
        <v>14546.17</v>
      </c>
      <c r="P2">
        <v>1274.19</v>
      </c>
      <c r="Q2">
        <v>10062.85</v>
      </c>
      <c r="R2">
        <v>1702.01</v>
      </c>
      <c r="S2">
        <v>163.35</v>
      </c>
      <c r="T2">
        <v>759870.59</v>
      </c>
      <c r="U2">
        <v>0.1</v>
      </c>
      <c r="V2">
        <v>0.61</v>
      </c>
      <c r="W2">
        <v>9.130000000000001</v>
      </c>
      <c r="X2">
        <v>45.05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0.8819</v>
      </c>
      <c r="E3">
        <v>113.39</v>
      </c>
      <c r="F3">
        <v>103.59</v>
      </c>
      <c r="G3">
        <v>19.24</v>
      </c>
      <c r="H3">
        <v>0.3</v>
      </c>
      <c r="I3">
        <v>323</v>
      </c>
      <c r="J3">
        <v>117.34</v>
      </c>
      <c r="K3">
        <v>43.4</v>
      </c>
      <c r="L3">
        <v>2</v>
      </c>
      <c r="M3">
        <v>321</v>
      </c>
      <c r="N3">
        <v>16.94</v>
      </c>
      <c r="O3">
        <v>14705.49</v>
      </c>
      <c r="P3">
        <v>893.21</v>
      </c>
      <c r="Q3">
        <v>10061.92</v>
      </c>
      <c r="R3">
        <v>683.1799999999999</v>
      </c>
      <c r="S3">
        <v>163.35</v>
      </c>
      <c r="T3">
        <v>253491.83</v>
      </c>
      <c r="U3">
        <v>0.24</v>
      </c>
      <c r="V3">
        <v>0.79</v>
      </c>
      <c r="W3">
        <v>8.1</v>
      </c>
      <c r="X3">
        <v>15.05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0.9583</v>
      </c>
      <c r="E4">
        <v>104.35</v>
      </c>
      <c r="F4">
        <v>97.58</v>
      </c>
      <c r="G4">
        <v>29.87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81</v>
      </c>
      <c r="N4">
        <v>17.23</v>
      </c>
      <c r="O4">
        <v>14865.24</v>
      </c>
      <c r="P4">
        <v>760.8099999999999</v>
      </c>
      <c r="Q4">
        <v>10061.8</v>
      </c>
      <c r="R4">
        <v>474.59</v>
      </c>
      <c r="S4">
        <v>163.35</v>
      </c>
      <c r="T4">
        <v>149831</v>
      </c>
      <c r="U4">
        <v>0.34</v>
      </c>
      <c r="V4">
        <v>0.84</v>
      </c>
      <c r="W4">
        <v>8.039999999999999</v>
      </c>
      <c r="X4">
        <v>9.050000000000001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0.9656</v>
      </c>
      <c r="E5">
        <v>103.56</v>
      </c>
      <c r="F5">
        <v>97.08</v>
      </c>
      <c r="G5">
        <v>31.66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746.0700000000001</v>
      </c>
      <c r="Q5">
        <v>10062.25</v>
      </c>
      <c r="R5">
        <v>454.59</v>
      </c>
      <c r="S5">
        <v>163.35</v>
      </c>
      <c r="T5">
        <v>139892.79</v>
      </c>
      <c r="U5">
        <v>0.36</v>
      </c>
      <c r="V5">
        <v>0.84</v>
      </c>
      <c r="W5">
        <v>8.109999999999999</v>
      </c>
      <c r="X5">
        <v>8.550000000000001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0.7363</v>
      </c>
      <c r="E2">
        <v>135.81</v>
      </c>
      <c r="F2">
        <v>121.03</v>
      </c>
      <c r="G2">
        <v>10.68</v>
      </c>
      <c r="H2">
        <v>0.2</v>
      </c>
      <c r="I2">
        <v>680</v>
      </c>
      <c r="J2">
        <v>89.87</v>
      </c>
      <c r="K2">
        <v>37.55</v>
      </c>
      <c r="L2">
        <v>1</v>
      </c>
      <c r="M2">
        <v>678</v>
      </c>
      <c r="N2">
        <v>11.32</v>
      </c>
      <c r="O2">
        <v>11317.98</v>
      </c>
      <c r="P2">
        <v>935.1799999999999</v>
      </c>
      <c r="Q2">
        <v>10062.81</v>
      </c>
      <c r="R2">
        <v>1274.5</v>
      </c>
      <c r="S2">
        <v>163.35</v>
      </c>
      <c r="T2">
        <v>547367.9</v>
      </c>
      <c r="U2">
        <v>0.13</v>
      </c>
      <c r="V2">
        <v>0.68</v>
      </c>
      <c r="W2">
        <v>8.710000000000001</v>
      </c>
      <c r="X2">
        <v>32.48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0.9268</v>
      </c>
      <c r="E3">
        <v>107.9</v>
      </c>
      <c r="F3">
        <v>100.91</v>
      </c>
      <c r="G3">
        <v>22.68</v>
      </c>
      <c r="H3">
        <v>0.39</v>
      </c>
      <c r="I3">
        <v>267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671.42</v>
      </c>
      <c r="Q3">
        <v>10062.31</v>
      </c>
      <c r="R3">
        <v>585.08</v>
      </c>
      <c r="S3">
        <v>163.35</v>
      </c>
      <c r="T3">
        <v>204720.85</v>
      </c>
      <c r="U3">
        <v>0.28</v>
      </c>
      <c r="V3">
        <v>0.8100000000000001</v>
      </c>
      <c r="W3">
        <v>8.220000000000001</v>
      </c>
      <c r="X3">
        <v>12.38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0.9346</v>
      </c>
      <c r="E4">
        <v>107</v>
      </c>
      <c r="F4">
        <v>100.28</v>
      </c>
      <c r="G4">
        <v>23.78</v>
      </c>
      <c r="H4">
        <v>0.57</v>
      </c>
      <c r="I4">
        <v>253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665.92</v>
      </c>
      <c r="Q4">
        <v>10062.04</v>
      </c>
      <c r="R4">
        <v>559.96</v>
      </c>
      <c r="S4">
        <v>163.35</v>
      </c>
      <c r="T4">
        <v>192230.14</v>
      </c>
      <c r="U4">
        <v>0.29</v>
      </c>
      <c r="V4">
        <v>0.82</v>
      </c>
      <c r="W4">
        <v>8.300000000000001</v>
      </c>
      <c r="X4">
        <v>11.75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0.3831</v>
      </c>
      <c r="E2">
        <v>261.04</v>
      </c>
      <c r="F2">
        <v>185.14</v>
      </c>
      <c r="G2">
        <v>5.89</v>
      </c>
      <c r="H2">
        <v>0.09</v>
      </c>
      <c r="I2">
        <v>1887</v>
      </c>
      <c r="J2">
        <v>194.77</v>
      </c>
      <c r="K2">
        <v>54.38</v>
      </c>
      <c r="L2">
        <v>1</v>
      </c>
      <c r="M2">
        <v>1885</v>
      </c>
      <c r="N2">
        <v>39.4</v>
      </c>
      <c r="O2">
        <v>24256.19</v>
      </c>
      <c r="P2">
        <v>2555.99</v>
      </c>
      <c r="Q2">
        <v>10064.66</v>
      </c>
      <c r="R2">
        <v>3462.89</v>
      </c>
      <c r="S2">
        <v>163.35</v>
      </c>
      <c r="T2">
        <v>1635527.52</v>
      </c>
      <c r="U2">
        <v>0.05</v>
      </c>
      <c r="V2">
        <v>0.44</v>
      </c>
      <c r="W2">
        <v>10.67</v>
      </c>
      <c r="X2">
        <v>96.58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0.7206</v>
      </c>
      <c r="E3">
        <v>138.78</v>
      </c>
      <c r="F3">
        <v>114.68</v>
      </c>
      <c r="G3">
        <v>12.4</v>
      </c>
      <c r="H3">
        <v>0.18</v>
      </c>
      <c r="I3">
        <v>555</v>
      </c>
      <c r="J3">
        <v>196.32</v>
      </c>
      <c r="K3">
        <v>54.38</v>
      </c>
      <c r="L3">
        <v>2</v>
      </c>
      <c r="M3">
        <v>553</v>
      </c>
      <c r="N3">
        <v>39.95</v>
      </c>
      <c r="O3">
        <v>24447.22</v>
      </c>
      <c r="P3">
        <v>1528.96</v>
      </c>
      <c r="Q3">
        <v>10062.95</v>
      </c>
      <c r="R3">
        <v>1060.21</v>
      </c>
      <c r="S3">
        <v>163.35</v>
      </c>
      <c r="T3">
        <v>440844.97</v>
      </c>
      <c r="U3">
        <v>0.15</v>
      </c>
      <c r="V3">
        <v>0.71</v>
      </c>
      <c r="W3">
        <v>8.449999999999999</v>
      </c>
      <c r="X3">
        <v>26.14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0.8452</v>
      </c>
      <c r="E4">
        <v>118.31</v>
      </c>
      <c r="F4">
        <v>103.35</v>
      </c>
      <c r="G4">
        <v>19.38</v>
      </c>
      <c r="H4">
        <v>0.27</v>
      </c>
      <c r="I4">
        <v>320</v>
      </c>
      <c r="J4">
        <v>197.88</v>
      </c>
      <c r="K4">
        <v>54.38</v>
      </c>
      <c r="L4">
        <v>3</v>
      </c>
      <c r="M4">
        <v>318</v>
      </c>
      <c r="N4">
        <v>40.5</v>
      </c>
      <c r="O4">
        <v>24639</v>
      </c>
      <c r="P4">
        <v>1327.87</v>
      </c>
      <c r="Q4">
        <v>10062.09</v>
      </c>
      <c r="R4">
        <v>675.45</v>
      </c>
      <c r="S4">
        <v>163.35</v>
      </c>
      <c r="T4">
        <v>249639.04</v>
      </c>
      <c r="U4">
        <v>0.24</v>
      </c>
      <c r="V4">
        <v>0.79</v>
      </c>
      <c r="W4">
        <v>8.09</v>
      </c>
      <c r="X4">
        <v>14.81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0.9108000000000001</v>
      </c>
      <c r="E5">
        <v>109.79</v>
      </c>
      <c r="F5">
        <v>98.72</v>
      </c>
      <c r="G5">
        <v>26.92</v>
      </c>
      <c r="H5">
        <v>0.36</v>
      </c>
      <c r="I5">
        <v>220</v>
      </c>
      <c r="J5">
        <v>199.44</v>
      </c>
      <c r="K5">
        <v>54.38</v>
      </c>
      <c r="L5">
        <v>4</v>
      </c>
      <c r="M5">
        <v>218</v>
      </c>
      <c r="N5">
        <v>41.06</v>
      </c>
      <c r="O5">
        <v>24831.54</v>
      </c>
      <c r="P5">
        <v>1215.87</v>
      </c>
      <c r="Q5">
        <v>10061.88</v>
      </c>
      <c r="R5">
        <v>517.92</v>
      </c>
      <c r="S5">
        <v>163.35</v>
      </c>
      <c r="T5">
        <v>171375.95</v>
      </c>
      <c r="U5">
        <v>0.32</v>
      </c>
      <c r="V5">
        <v>0.83</v>
      </c>
      <c r="W5">
        <v>7.94</v>
      </c>
      <c r="X5">
        <v>10.18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0.9533</v>
      </c>
      <c r="E6">
        <v>104.9</v>
      </c>
      <c r="F6">
        <v>96.05</v>
      </c>
      <c r="G6">
        <v>35.35</v>
      </c>
      <c r="H6">
        <v>0.44</v>
      </c>
      <c r="I6">
        <v>163</v>
      </c>
      <c r="J6">
        <v>201.01</v>
      </c>
      <c r="K6">
        <v>54.38</v>
      </c>
      <c r="L6">
        <v>5</v>
      </c>
      <c r="M6">
        <v>161</v>
      </c>
      <c r="N6">
        <v>41.63</v>
      </c>
      <c r="O6">
        <v>25024.84</v>
      </c>
      <c r="P6">
        <v>1127.39</v>
      </c>
      <c r="Q6">
        <v>10061.73</v>
      </c>
      <c r="R6">
        <v>428.32</v>
      </c>
      <c r="S6">
        <v>163.35</v>
      </c>
      <c r="T6">
        <v>126863.42</v>
      </c>
      <c r="U6">
        <v>0.38</v>
      </c>
      <c r="V6">
        <v>0.85</v>
      </c>
      <c r="W6">
        <v>7.82</v>
      </c>
      <c r="X6">
        <v>7.51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0.9818</v>
      </c>
      <c r="E7">
        <v>101.86</v>
      </c>
      <c r="F7">
        <v>94.40000000000001</v>
      </c>
      <c r="G7">
        <v>44.6</v>
      </c>
      <c r="H7">
        <v>0.53</v>
      </c>
      <c r="I7">
        <v>127</v>
      </c>
      <c r="J7">
        <v>202.58</v>
      </c>
      <c r="K7">
        <v>54.38</v>
      </c>
      <c r="L7">
        <v>6</v>
      </c>
      <c r="M7">
        <v>118</v>
      </c>
      <c r="N7">
        <v>42.2</v>
      </c>
      <c r="O7">
        <v>25218.93</v>
      </c>
      <c r="P7">
        <v>1049.68</v>
      </c>
      <c r="Q7">
        <v>10061.72</v>
      </c>
      <c r="R7">
        <v>371.82</v>
      </c>
      <c r="S7">
        <v>163.35</v>
      </c>
      <c r="T7">
        <v>98792.46000000001</v>
      </c>
      <c r="U7">
        <v>0.44</v>
      </c>
      <c r="V7">
        <v>0.87</v>
      </c>
      <c r="W7">
        <v>7.79</v>
      </c>
      <c r="X7">
        <v>5.87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0.9995000000000001</v>
      </c>
      <c r="E8">
        <v>100.05</v>
      </c>
      <c r="F8">
        <v>93.41</v>
      </c>
      <c r="G8">
        <v>52.87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45</v>
      </c>
      <c r="N8">
        <v>42.78</v>
      </c>
      <c r="O8">
        <v>25413.94</v>
      </c>
      <c r="P8">
        <v>984.8200000000001</v>
      </c>
      <c r="Q8">
        <v>10061.64</v>
      </c>
      <c r="R8">
        <v>335.83</v>
      </c>
      <c r="S8">
        <v>163.35</v>
      </c>
      <c r="T8">
        <v>80899.38</v>
      </c>
      <c r="U8">
        <v>0.49</v>
      </c>
      <c r="V8">
        <v>0.88</v>
      </c>
      <c r="W8">
        <v>7.81</v>
      </c>
      <c r="X8">
        <v>4.87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1.0029</v>
      </c>
      <c r="E9">
        <v>99.70999999999999</v>
      </c>
      <c r="F9">
        <v>93.23</v>
      </c>
      <c r="G9">
        <v>54.84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5</v>
      </c>
      <c r="N9">
        <v>43.37</v>
      </c>
      <c r="O9">
        <v>25609.61</v>
      </c>
      <c r="P9">
        <v>985.39</v>
      </c>
      <c r="Q9">
        <v>10061.62</v>
      </c>
      <c r="R9">
        <v>328.51</v>
      </c>
      <c r="S9">
        <v>163.35</v>
      </c>
      <c r="T9">
        <v>77262.83</v>
      </c>
      <c r="U9">
        <v>0.5</v>
      </c>
      <c r="V9">
        <v>0.88</v>
      </c>
      <c r="W9">
        <v>7.84</v>
      </c>
      <c r="X9">
        <v>4.69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1.0032</v>
      </c>
      <c r="E10">
        <v>99.68000000000001</v>
      </c>
      <c r="F10">
        <v>93.2</v>
      </c>
      <c r="G10">
        <v>54.82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990.35</v>
      </c>
      <c r="Q10">
        <v>10061.68</v>
      </c>
      <c r="R10">
        <v>327.22</v>
      </c>
      <c r="S10">
        <v>163.35</v>
      </c>
      <c r="T10">
        <v>76616.98</v>
      </c>
      <c r="U10">
        <v>0.5</v>
      </c>
      <c r="V10">
        <v>0.88</v>
      </c>
      <c r="W10">
        <v>7.85</v>
      </c>
      <c r="X10">
        <v>4.66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0.7363</v>
      </c>
      <c r="E11">
        <v>135.81</v>
      </c>
      <c r="F11">
        <v>121.03</v>
      </c>
      <c r="G11">
        <v>10.68</v>
      </c>
      <c r="H11">
        <v>0.2</v>
      </c>
      <c r="I11">
        <v>680</v>
      </c>
      <c r="J11">
        <v>89.87</v>
      </c>
      <c r="K11">
        <v>37.55</v>
      </c>
      <c r="L11">
        <v>1</v>
      </c>
      <c r="M11">
        <v>678</v>
      </c>
      <c r="N11">
        <v>11.32</v>
      </c>
      <c r="O11">
        <v>11317.98</v>
      </c>
      <c r="P11">
        <v>935.1799999999999</v>
      </c>
      <c r="Q11">
        <v>10062.81</v>
      </c>
      <c r="R11">
        <v>1274.5</v>
      </c>
      <c r="S11">
        <v>163.35</v>
      </c>
      <c r="T11">
        <v>547367.9</v>
      </c>
      <c r="U11">
        <v>0.13</v>
      </c>
      <c r="V11">
        <v>0.68</v>
      </c>
      <c r="W11">
        <v>8.710000000000001</v>
      </c>
      <c r="X11">
        <v>32.48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0.9268</v>
      </c>
      <c r="E12">
        <v>107.9</v>
      </c>
      <c r="F12">
        <v>100.91</v>
      </c>
      <c r="G12">
        <v>22.68</v>
      </c>
      <c r="H12">
        <v>0.39</v>
      </c>
      <c r="I12">
        <v>267</v>
      </c>
      <c r="J12">
        <v>91.09999999999999</v>
      </c>
      <c r="K12">
        <v>37.55</v>
      </c>
      <c r="L12">
        <v>2</v>
      </c>
      <c r="M12">
        <v>86</v>
      </c>
      <c r="N12">
        <v>11.54</v>
      </c>
      <c r="O12">
        <v>11468.97</v>
      </c>
      <c r="P12">
        <v>671.42</v>
      </c>
      <c r="Q12">
        <v>10062.31</v>
      </c>
      <c r="R12">
        <v>585.08</v>
      </c>
      <c r="S12">
        <v>163.35</v>
      </c>
      <c r="T12">
        <v>204720.85</v>
      </c>
      <c r="U12">
        <v>0.28</v>
      </c>
      <c r="V12">
        <v>0.8100000000000001</v>
      </c>
      <c r="W12">
        <v>8.220000000000001</v>
      </c>
      <c r="X12">
        <v>12.38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0.9346</v>
      </c>
      <c r="E13">
        <v>107</v>
      </c>
      <c r="F13">
        <v>100.28</v>
      </c>
      <c r="G13">
        <v>23.78</v>
      </c>
      <c r="H13">
        <v>0.57</v>
      </c>
      <c r="I13">
        <v>253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665.92</v>
      </c>
      <c r="Q13">
        <v>10062.04</v>
      </c>
      <c r="R13">
        <v>559.96</v>
      </c>
      <c r="S13">
        <v>163.35</v>
      </c>
      <c r="T13">
        <v>192230.14</v>
      </c>
      <c r="U13">
        <v>0.29</v>
      </c>
      <c r="V13">
        <v>0.82</v>
      </c>
      <c r="W13">
        <v>8.300000000000001</v>
      </c>
      <c r="X13">
        <v>11.75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0.8179</v>
      </c>
      <c r="E14">
        <v>122.27</v>
      </c>
      <c r="F14">
        <v>112.53</v>
      </c>
      <c r="G14">
        <v>13.32</v>
      </c>
      <c r="H14">
        <v>0.24</v>
      </c>
      <c r="I14">
        <v>507</v>
      </c>
      <c r="J14">
        <v>71.52</v>
      </c>
      <c r="K14">
        <v>32.27</v>
      </c>
      <c r="L14">
        <v>1</v>
      </c>
      <c r="M14">
        <v>476</v>
      </c>
      <c r="N14">
        <v>8.25</v>
      </c>
      <c r="O14">
        <v>9054.6</v>
      </c>
      <c r="P14">
        <v>697.14</v>
      </c>
      <c r="Q14">
        <v>10062.29</v>
      </c>
      <c r="R14">
        <v>985.59</v>
      </c>
      <c r="S14">
        <v>163.35</v>
      </c>
      <c r="T14">
        <v>403774.12</v>
      </c>
      <c r="U14">
        <v>0.17</v>
      </c>
      <c r="V14">
        <v>0.73</v>
      </c>
      <c r="W14">
        <v>8.44</v>
      </c>
      <c r="X14">
        <v>24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0.899</v>
      </c>
      <c r="E15">
        <v>111.23</v>
      </c>
      <c r="F15">
        <v>104.16</v>
      </c>
      <c r="G15">
        <v>18.6</v>
      </c>
      <c r="H15">
        <v>0.48</v>
      </c>
      <c r="I15">
        <v>336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600.61</v>
      </c>
      <c r="Q15">
        <v>10062.59</v>
      </c>
      <c r="R15">
        <v>686.95</v>
      </c>
      <c r="S15">
        <v>163.35</v>
      </c>
      <c r="T15">
        <v>255310.52</v>
      </c>
      <c r="U15">
        <v>0.24</v>
      </c>
      <c r="V15">
        <v>0.79</v>
      </c>
      <c r="W15">
        <v>8.56</v>
      </c>
      <c r="X15">
        <v>15.62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0.7756999999999999</v>
      </c>
      <c r="E16">
        <v>128.91</v>
      </c>
      <c r="F16">
        <v>119.77</v>
      </c>
      <c r="G16">
        <v>10.73</v>
      </c>
      <c r="H16">
        <v>0.43</v>
      </c>
      <c r="I16">
        <v>670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468.5</v>
      </c>
      <c r="Q16">
        <v>10063.03</v>
      </c>
      <c r="R16">
        <v>1199.79</v>
      </c>
      <c r="S16">
        <v>163.35</v>
      </c>
      <c r="T16">
        <v>510061.63</v>
      </c>
      <c r="U16">
        <v>0.14</v>
      </c>
      <c r="V16">
        <v>0.68</v>
      </c>
      <c r="W16">
        <v>9.550000000000001</v>
      </c>
      <c r="X16">
        <v>31.23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0.5438</v>
      </c>
      <c r="E17">
        <v>183.91</v>
      </c>
      <c r="F17">
        <v>147.18</v>
      </c>
      <c r="G17">
        <v>7.4</v>
      </c>
      <c r="H17">
        <v>0.12</v>
      </c>
      <c r="I17">
        <v>1194</v>
      </c>
      <c r="J17">
        <v>141.81</v>
      </c>
      <c r="K17">
        <v>47.83</v>
      </c>
      <c r="L17">
        <v>1</v>
      </c>
      <c r="M17">
        <v>1192</v>
      </c>
      <c r="N17">
        <v>22.98</v>
      </c>
      <c r="O17">
        <v>17723.39</v>
      </c>
      <c r="P17">
        <v>1629.74</v>
      </c>
      <c r="Q17">
        <v>10063.05</v>
      </c>
      <c r="R17">
        <v>2167.65</v>
      </c>
      <c r="S17">
        <v>163.35</v>
      </c>
      <c r="T17">
        <v>991372.3</v>
      </c>
      <c r="U17">
        <v>0.08</v>
      </c>
      <c r="V17">
        <v>0.5600000000000001</v>
      </c>
      <c r="W17">
        <v>9.5</v>
      </c>
      <c r="X17">
        <v>58.64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0.8252</v>
      </c>
      <c r="E18">
        <v>121.18</v>
      </c>
      <c r="F18">
        <v>107.31</v>
      </c>
      <c r="G18">
        <v>15.98</v>
      </c>
      <c r="H18">
        <v>0.25</v>
      </c>
      <c r="I18">
        <v>403</v>
      </c>
      <c r="J18">
        <v>143.17</v>
      </c>
      <c r="K18">
        <v>47.83</v>
      </c>
      <c r="L18">
        <v>2</v>
      </c>
      <c r="M18">
        <v>401</v>
      </c>
      <c r="N18">
        <v>23.34</v>
      </c>
      <c r="O18">
        <v>17891.86</v>
      </c>
      <c r="P18">
        <v>1113.68</v>
      </c>
      <c r="Q18">
        <v>10062.42</v>
      </c>
      <c r="R18">
        <v>810.8200000000001</v>
      </c>
      <c r="S18">
        <v>163.35</v>
      </c>
      <c r="T18">
        <v>316911.59</v>
      </c>
      <c r="U18">
        <v>0.2</v>
      </c>
      <c r="V18">
        <v>0.76</v>
      </c>
      <c r="W18">
        <v>8.199999999999999</v>
      </c>
      <c r="X18">
        <v>18.77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0.9264</v>
      </c>
      <c r="E19">
        <v>107.95</v>
      </c>
      <c r="F19">
        <v>99.11</v>
      </c>
      <c r="G19">
        <v>25.97</v>
      </c>
      <c r="H19">
        <v>0.37</v>
      </c>
      <c r="I19">
        <v>229</v>
      </c>
      <c r="J19">
        <v>144.54</v>
      </c>
      <c r="K19">
        <v>47.83</v>
      </c>
      <c r="L19">
        <v>3</v>
      </c>
      <c r="M19">
        <v>227</v>
      </c>
      <c r="N19">
        <v>23.71</v>
      </c>
      <c r="O19">
        <v>18060.85</v>
      </c>
      <c r="P19">
        <v>950.42</v>
      </c>
      <c r="Q19">
        <v>10061.75</v>
      </c>
      <c r="R19">
        <v>531.5700000000001</v>
      </c>
      <c r="S19">
        <v>163.35</v>
      </c>
      <c r="T19">
        <v>178157.2</v>
      </c>
      <c r="U19">
        <v>0.31</v>
      </c>
      <c r="V19">
        <v>0.83</v>
      </c>
      <c r="W19">
        <v>7.94</v>
      </c>
      <c r="X19">
        <v>10.57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0.974</v>
      </c>
      <c r="E20">
        <v>102.67</v>
      </c>
      <c r="F20">
        <v>95.84999999999999</v>
      </c>
      <c r="G20">
        <v>36.17</v>
      </c>
      <c r="H20">
        <v>0.49</v>
      </c>
      <c r="I20">
        <v>159</v>
      </c>
      <c r="J20">
        <v>145.92</v>
      </c>
      <c r="K20">
        <v>47.83</v>
      </c>
      <c r="L20">
        <v>4</v>
      </c>
      <c r="M20">
        <v>90</v>
      </c>
      <c r="N20">
        <v>24.09</v>
      </c>
      <c r="O20">
        <v>18230.35</v>
      </c>
      <c r="P20">
        <v>846.4299999999999</v>
      </c>
      <c r="Q20">
        <v>10061.88</v>
      </c>
      <c r="R20">
        <v>418.49</v>
      </c>
      <c r="S20">
        <v>163.35</v>
      </c>
      <c r="T20">
        <v>121966.86</v>
      </c>
      <c r="U20">
        <v>0.39</v>
      </c>
      <c r="V20">
        <v>0.85</v>
      </c>
      <c r="W20">
        <v>7.89</v>
      </c>
      <c r="X20">
        <v>7.31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0.9842</v>
      </c>
      <c r="E21">
        <v>101.61</v>
      </c>
      <c r="F21">
        <v>95.19</v>
      </c>
      <c r="G21">
        <v>39.39</v>
      </c>
      <c r="H21">
        <v>0.6</v>
      </c>
      <c r="I21">
        <v>145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824.51</v>
      </c>
      <c r="Q21">
        <v>10061.74</v>
      </c>
      <c r="R21">
        <v>393.25</v>
      </c>
      <c r="S21">
        <v>163.35</v>
      </c>
      <c r="T21">
        <v>109413.93</v>
      </c>
      <c r="U21">
        <v>0.42</v>
      </c>
      <c r="V21">
        <v>0.86</v>
      </c>
      <c r="W21">
        <v>7.96</v>
      </c>
      <c r="X21">
        <v>6.66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0.9841</v>
      </c>
      <c r="E22">
        <v>101.61</v>
      </c>
      <c r="F22">
        <v>95.2</v>
      </c>
      <c r="G22">
        <v>39.39</v>
      </c>
      <c r="H22">
        <v>0.71</v>
      </c>
      <c r="I22">
        <v>145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831.96</v>
      </c>
      <c r="Q22">
        <v>10061.74</v>
      </c>
      <c r="R22">
        <v>393.29</v>
      </c>
      <c r="S22">
        <v>163.35</v>
      </c>
      <c r="T22">
        <v>109436.67</v>
      </c>
      <c r="U22">
        <v>0.42</v>
      </c>
      <c r="V22">
        <v>0.86</v>
      </c>
      <c r="W22">
        <v>7.96</v>
      </c>
      <c r="X22">
        <v>6.66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0.4348</v>
      </c>
      <c r="E23">
        <v>230</v>
      </c>
      <c r="F23">
        <v>170.06</v>
      </c>
      <c r="G23">
        <v>6.31</v>
      </c>
      <c r="H23">
        <v>0.1</v>
      </c>
      <c r="I23">
        <v>1618</v>
      </c>
      <c r="J23">
        <v>176.73</v>
      </c>
      <c r="K23">
        <v>52.44</v>
      </c>
      <c r="L23">
        <v>1</v>
      </c>
      <c r="M23">
        <v>1616</v>
      </c>
      <c r="N23">
        <v>33.29</v>
      </c>
      <c r="O23">
        <v>22031.19</v>
      </c>
      <c r="P23">
        <v>2197.76</v>
      </c>
      <c r="Q23">
        <v>10064.1</v>
      </c>
      <c r="R23">
        <v>2947.01</v>
      </c>
      <c r="S23">
        <v>163.35</v>
      </c>
      <c r="T23">
        <v>1378929.81</v>
      </c>
      <c r="U23">
        <v>0.06</v>
      </c>
      <c r="V23">
        <v>0.48</v>
      </c>
      <c r="W23">
        <v>10.23</v>
      </c>
      <c r="X23">
        <v>81.5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0.7534999999999999</v>
      </c>
      <c r="E24">
        <v>132.72</v>
      </c>
      <c r="F24">
        <v>112.34</v>
      </c>
      <c r="G24">
        <v>13.35</v>
      </c>
      <c r="H24">
        <v>0.2</v>
      </c>
      <c r="I24">
        <v>505</v>
      </c>
      <c r="J24">
        <v>178.21</v>
      </c>
      <c r="K24">
        <v>52.44</v>
      </c>
      <c r="L24">
        <v>2</v>
      </c>
      <c r="M24">
        <v>503</v>
      </c>
      <c r="N24">
        <v>33.77</v>
      </c>
      <c r="O24">
        <v>22213.89</v>
      </c>
      <c r="P24">
        <v>1392.79</v>
      </c>
      <c r="Q24">
        <v>10062.19</v>
      </c>
      <c r="R24">
        <v>979.48</v>
      </c>
      <c r="S24">
        <v>163.35</v>
      </c>
      <c r="T24">
        <v>400732.37</v>
      </c>
      <c r="U24">
        <v>0.17</v>
      </c>
      <c r="V24">
        <v>0.73</v>
      </c>
      <c r="W24">
        <v>8.42</v>
      </c>
      <c r="X24">
        <v>23.8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0.8713</v>
      </c>
      <c r="E25">
        <v>114.78</v>
      </c>
      <c r="F25">
        <v>102.01</v>
      </c>
      <c r="G25">
        <v>21.03</v>
      </c>
      <c r="H25">
        <v>0.3</v>
      </c>
      <c r="I25">
        <v>291</v>
      </c>
      <c r="J25">
        <v>179.7</v>
      </c>
      <c r="K25">
        <v>52.44</v>
      </c>
      <c r="L25">
        <v>3</v>
      </c>
      <c r="M25">
        <v>289</v>
      </c>
      <c r="N25">
        <v>34.26</v>
      </c>
      <c r="O25">
        <v>22397.24</v>
      </c>
      <c r="P25">
        <v>1207.6</v>
      </c>
      <c r="Q25">
        <v>10061.87</v>
      </c>
      <c r="R25">
        <v>630.7</v>
      </c>
      <c r="S25">
        <v>163.35</v>
      </c>
      <c r="T25">
        <v>227413.37</v>
      </c>
      <c r="U25">
        <v>0.26</v>
      </c>
      <c r="V25">
        <v>0.8</v>
      </c>
      <c r="W25">
        <v>8.02</v>
      </c>
      <c r="X25">
        <v>13.47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0.9340000000000001</v>
      </c>
      <c r="E26">
        <v>107.07</v>
      </c>
      <c r="F26">
        <v>97.61</v>
      </c>
      <c r="G26">
        <v>29.58</v>
      </c>
      <c r="H26">
        <v>0.39</v>
      </c>
      <c r="I26">
        <v>198</v>
      </c>
      <c r="J26">
        <v>181.19</v>
      </c>
      <c r="K26">
        <v>52.44</v>
      </c>
      <c r="L26">
        <v>4</v>
      </c>
      <c r="M26">
        <v>196</v>
      </c>
      <c r="N26">
        <v>34.75</v>
      </c>
      <c r="O26">
        <v>22581.25</v>
      </c>
      <c r="P26">
        <v>1096.05</v>
      </c>
      <c r="Q26">
        <v>10062</v>
      </c>
      <c r="R26">
        <v>480.68</v>
      </c>
      <c r="S26">
        <v>163.35</v>
      </c>
      <c r="T26">
        <v>152864.96</v>
      </c>
      <c r="U26">
        <v>0.34</v>
      </c>
      <c r="V26">
        <v>0.84</v>
      </c>
      <c r="W26">
        <v>7.89</v>
      </c>
      <c r="X26">
        <v>9.07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0.9721</v>
      </c>
      <c r="E27">
        <v>102.87</v>
      </c>
      <c r="F27">
        <v>95.25</v>
      </c>
      <c r="G27">
        <v>39.15</v>
      </c>
      <c r="H27">
        <v>0.49</v>
      </c>
      <c r="I27">
        <v>146</v>
      </c>
      <c r="J27">
        <v>182.69</v>
      </c>
      <c r="K27">
        <v>52.44</v>
      </c>
      <c r="L27">
        <v>5</v>
      </c>
      <c r="M27">
        <v>136</v>
      </c>
      <c r="N27">
        <v>35.25</v>
      </c>
      <c r="O27">
        <v>22766.06</v>
      </c>
      <c r="P27">
        <v>1006.48</v>
      </c>
      <c r="Q27">
        <v>10061.68</v>
      </c>
      <c r="R27">
        <v>400.98</v>
      </c>
      <c r="S27">
        <v>163.35</v>
      </c>
      <c r="T27">
        <v>113276.53</v>
      </c>
      <c r="U27">
        <v>0.41</v>
      </c>
      <c r="V27">
        <v>0.86</v>
      </c>
      <c r="W27">
        <v>7.81</v>
      </c>
      <c r="X27">
        <v>6.72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0.9936</v>
      </c>
      <c r="E28">
        <v>100.64</v>
      </c>
      <c r="F28">
        <v>93.98999999999999</v>
      </c>
      <c r="G28">
        <v>47.39</v>
      </c>
      <c r="H28">
        <v>0.58</v>
      </c>
      <c r="I28">
        <v>119</v>
      </c>
      <c r="J28">
        <v>184.19</v>
      </c>
      <c r="K28">
        <v>52.44</v>
      </c>
      <c r="L28">
        <v>6</v>
      </c>
      <c r="M28">
        <v>47</v>
      </c>
      <c r="N28">
        <v>35.75</v>
      </c>
      <c r="O28">
        <v>22951.43</v>
      </c>
      <c r="P28">
        <v>939.6799999999999</v>
      </c>
      <c r="Q28">
        <v>10061.71</v>
      </c>
      <c r="R28">
        <v>355.44</v>
      </c>
      <c r="S28">
        <v>163.35</v>
      </c>
      <c r="T28">
        <v>90641.98</v>
      </c>
      <c r="U28">
        <v>0.46</v>
      </c>
      <c r="V28">
        <v>0.87</v>
      </c>
      <c r="W28">
        <v>7.84</v>
      </c>
      <c r="X28">
        <v>5.46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0.9985000000000001</v>
      </c>
      <c r="E29">
        <v>100.16</v>
      </c>
      <c r="F29">
        <v>93.72</v>
      </c>
      <c r="G29">
        <v>49.76</v>
      </c>
      <c r="H29">
        <v>0.67</v>
      </c>
      <c r="I29">
        <v>113</v>
      </c>
      <c r="J29">
        <v>185.7</v>
      </c>
      <c r="K29">
        <v>52.44</v>
      </c>
      <c r="L29">
        <v>7</v>
      </c>
      <c r="M29">
        <v>2</v>
      </c>
      <c r="N29">
        <v>36.26</v>
      </c>
      <c r="O29">
        <v>23137.49</v>
      </c>
      <c r="P29">
        <v>929.6900000000001</v>
      </c>
      <c r="Q29">
        <v>10061.76</v>
      </c>
      <c r="R29">
        <v>344.63</v>
      </c>
      <c r="S29">
        <v>163.35</v>
      </c>
      <c r="T29">
        <v>85266.22</v>
      </c>
      <c r="U29">
        <v>0.47</v>
      </c>
      <c r="V29">
        <v>0.87</v>
      </c>
      <c r="W29">
        <v>7.87</v>
      </c>
      <c r="X29">
        <v>5.18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0.9984</v>
      </c>
      <c r="E30">
        <v>100.16</v>
      </c>
      <c r="F30">
        <v>93.72</v>
      </c>
      <c r="G30">
        <v>49.76</v>
      </c>
      <c r="H30">
        <v>0.76</v>
      </c>
      <c r="I30">
        <v>113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937.51</v>
      </c>
      <c r="Q30">
        <v>10061.82</v>
      </c>
      <c r="R30">
        <v>344.63</v>
      </c>
      <c r="S30">
        <v>163.35</v>
      </c>
      <c r="T30">
        <v>85264.47</v>
      </c>
      <c r="U30">
        <v>0.47</v>
      </c>
      <c r="V30">
        <v>0.87</v>
      </c>
      <c r="W30">
        <v>7.88</v>
      </c>
      <c r="X30">
        <v>5.19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0.6755</v>
      </c>
      <c r="E31">
        <v>148.04</v>
      </c>
      <c r="F31">
        <v>135.25</v>
      </c>
      <c r="G31">
        <v>8.09</v>
      </c>
      <c r="H31">
        <v>0.64</v>
      </c>
      <c r="I31">
        <v>1003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391.86</v>
      </c>
      <c r="Q31">
        <v>10063.96</v>
      </c>
      <c r="R31">
        <v>1709.13</v>
      </c>
      <c r="S31">
        <v>163.35</v>
      </c>
      <c r="T31">
        <v>763067.84</v>
      </c>
      <c r="U31">
        <v>0.1</v>
      </c>
      <c r="V31">
        <v>0.61</v>
      </c>
      <c r="W31">
        <v>10.5</v>
      </c>
      <c r="X31">
        <v>46.7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0.7004</v>
      </c>
      <c r="E32">
        <v>142.77</v>
      </c>
      <c r="F32">
        <v>125.1</v>
      </c>
      <c r="G32">
        <v>9.84</v>
      </c>
      <c r="H32">
        <v>0.18</v>
      </c>
      <c r="I32">
        <v>763</v>
      </c>
      <c r="J32">
        <v>98.70999999999999</v>
      </c>
      <c r="K32">
        <v>39.72</v>
      </c>
      <c r="L32">
        <v>1</v>
      </c>
      <c r="M32">
        <v>761</v>
      </c>
      <c r="N32">
        <v>12.99</v>
      </c>
      <c r="O32">
        <v>12407.75</v>
      </c>
      <c r="P32">
        <v>1048.12</v>
      </c>
      <c r="Q32">
        <v>10062.73</v>
      </c>
      <c r="R32">
        <v>1414.07</v>
      </c>
      <c r="S32">
        <v>163.35</v>
      </c>
      <c r="T32">
        <v>616738.59</v>
      </c>
      <c r="U32">
        <v>0.12</v>
      </c>
      <c r="V32">
        <v>0.65</v>
      </c>
      <c r="W32">
        <v>8.81</v>
      </c>
      <c r="X32">
        <v>36.56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0.921</v>
      </c>
      <c r="E33">
        <v>108.57</v>
      </c>
      <c r="F33">
        <v>101.04</v>
      </c>
      <c r="G33">
        <v>22.45</v>
      </c>
      <c r="H33">
        <v>0.35</v>
      </c>
      <c r="I33">
        <v>270</v>
      </c>
      <c r="J33">
        <v>99.95</v>
      </c>
      <c r="K33">
        <v>39.72</v>
      </c>
      <c r="L33">
        <v>2</v>
      </c>
      <c r="M33">
        <v>191</v>
      </c>
      <c r="N33">
        <v>13.24</v>
      </c>
      <c r="O33">
        <v>12561.45</v>
      </c>
      <c r="P33">
        <v>732.5700000000001</v>
      </c>
      <c r="Q33">
        <v>10061.74</v>
      </c>
      <c r="R33">
        <v>593.83</v>
      </c>
      <c r="S33">
        <v>163.35</v>
      </c>
      <c r="T33">
        <v>209082.25</v>
      </c>
      <c r="U33">
        <v>0.28</v>
      </c>
      <c r="V33">
        <v>0.8100000000000001</v>
      </c>
      <c r="W33">
        <v>8.09</v>
      </c>
      <c r="X33">
        <v>12.5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0.9472</v>
      </c>
      <c r="E34">
        <v>105.57</v>
      </c>
      <c r="F34">
        <v>98.95999999999999</v>
      </c>
      <c r="G34">
        <v>26.39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1</v>
      </c>
      <c r="N34">
        <v>13.49</v>
      </c>
      <c r="O34">
        <v>12715.54</v>
      </c>
      <c r="P34">
        <v>690.58</v>
      </c>
      <c r="Q34">
        <v>10062.09</v>
      </c>
      <c r="R34">
        <v>516.12</v>
      </c>
      <c r="S34">
        <v>163.35</v>
      </c>
      <c r="T34">
        <v>170453.46</v>
      </c>
      <c r="U34">
        <v>0.32</v>
      </c>
      <c r="V34">
        <v>0.83</v>
      </c>
      <c r="W34">
        <v>8.220000000000001</v>
      </c>
      <c r="X34">
        <v>10.42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0.9472</v>
      </c>
      <c r="E35">
        <v>105.57</v>
      </c>
      <c r="F35">
        <v>98.95999999999999</v>
      </c>
      <c r="G35">
        <v>26.39</v>
      </c>
      <c r="H35">
        <v>0.6899999999999999</v>
      </c>
      <c r="I35">
        <v>225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698.1799999999999</v>
      </c>
      <c r="Q35">
        <v>10062.25</v>
      </c>
      <c r="R35">
        <v>516.21</v>
      </c>
      <c r="S35">
        <v>163.35</v>
      </c>
      <c r="T35">
        <v>170496.93</v>
      </c>
      <c r="U35">
        <v>0.32</v>
      </c>
      <c r="V35">
        <v>0.83</v>
      </c>
      <c r="W35">
        <v>8.220000000000001</v>
      </c>
      <c r="X35">
        <v>10.42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0.6025</v>
      </c>
      <c r="E36">
        <v>165.96</v>
      </c>
      <c r="F36">
        <v>137.89</v>
      </c>
      <c r="G36">
        <v>8.15</v>
      </c>
      <c r="H36">
        <v>0.14</v>
      </c>
      <c r="I36">
        <v>1015</v>
      </c>
      <c r="J36">
        <v>124.63</v>
      </c>
      <c r="K36">
        <v>45</v>
      </c>
      <c r="L36">
        <v>1</v>
      </c>
      <c r="M36">
        <v>1013</v>
      </c>
      <c r="N36">
        <v>18.64</v>
      </c>
      <c r="O36">
        <v>15605.44</v>
      </c>
      <c r="P36">
        <v>1388.79</v>
      </c>
      <c r="Q36">
        <v>10062.85</v>
      </c>
      <c r="R36">
        <v>1850.23</v>
      </c>
      <c r="S36">
        <v>163.35</v>
      </c>
      <c r="T36">
        <v>833557.14</v>
      </c>
      <c r="U36">
        <v>0.09</v>
      </c>
      <c r="V36">
        <v>0.59</v>
      </c>
      <c r="W36">
        <v>9.220000000000001</v>
      </c>
      <c r="X36">
        <v>49.34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0.8619</v>
      </c>
      <c r="E37">
        <v>116.02</v>
      </c>
      <c r="F37">
        <v>104.92</v>
      </c>
      <c r="G37">
        <v>17.93</v>
      </c>
      <c r="H37">
        <v>0.28</v>
      </c>
      <c r="I37">
        <v>351</v>
      </c>
      <c r="J37">
        <v>125.95</v>
      </c>
      <c r="K37">
        <v>45</v>
      </c>
      <c r="L37">
        <v>2</v>
      </c>
      <c r="M37">
        <v>349</v>
      </c>
      <c r="N37">
        <v>18.95</v>
      </c>
      <c r="O37">
        <v>15767.7</v>
      </c>
      <c r="P37">
        <v>970.0700000000001</v>
      </c>
      <c r="Q37">
        <v>10061.91</v>
      </c>
      <c r="R37">
        <v>728.29</v>
      </c>
      <c r="S37">
        <v>163.35</v>
      </c>
      <c r="T37">
        <v>275905.11</v>
      </c>
      <c r="U37">
        <v>0.22</v>
      </c>
      <c r="V37">
        <v>0.78</v>
      </c>
      <c r="W37">
        <v>8.140000000000001</v>
      </c>
      <c r="X37">
        <v>16.38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0.9532</v>
      </c>
      <c r="E38">
        <v>104.91</v>
      </c>
      <c r="F38">
        <v>97.69</v>
      </c>
      <c r="G38">
        <v>29.46</v>
      </c>
      <c r="H38">
        <v>0.42</v>
      </c>
      <c r="I38">
        <v>199</v>
      </c>
      <c r="J38">
        <v>127.27</v>
      </c>
      <c r="K38">
        <v>45</v>
      </c>
      <c r="L38">
        <v>3</v>
      </c>
      <c r="M38">
        <v>154</v>
      </c>
      <c r="N38">
        <v>19.27</v>
      </c>
      <c r="O38">
        <v>15930.42</v>
      </c>
      <c r="P38">
        <v>811.63</v>
      </c>
      <c r="Q38">
        <v>10062.02</v>
      </c>
      <c r="R38">
        <v>482.21</v>
      </c>
      <c r="S38">
        <v>163.35</v>
      </c>
      <c r="T38">
        <v>153626.09</v>
      </c>
      <c r="U38">
        <v>0.34</v>
      </c>
      <c r="V38">
        <v>0.84</v>
      </c>
      <c r="W38">
        <v>7.93</v>
      </c>
      <c r="X38">
        <v>9.16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0.9722</v>
      </c>
      <c r="E39">
        <v>102.86</v>
      </c>
      <c r="F39">
        <v>96.38</v>
      </c>
      <c r="G39">
        <v>34.02</v>
      </c>
      <c r="H39">
        <v>0.55</v>
      </c>
      <c r="I39">
        <v>170</v>
      </c>
      <c r="J39">
        <v>128.59</v>
      </c>
      <c r="K39">
        <v>45</v>
      </c>
      <c r="L39">
        <v>4</v>
      </c>
      <c r="M39">
        <v>7</v>
      </c>
      <c r="N39">
        <v>19.59</v>
      </c>
      <c r="O39">
        <v>16093.6</v>
      </c>
      <c r="P39">
        <v>772.9299999999999</v>
      </c>
      <c r="Q39">
        <v>10062.03</v>
      </c>
      <c r="R39">
        <v>431.83</v>
      </c>
      <c r="S39">
        <v>163.35</v>
      </c>
      <c r="T39">
        <v>128581.29</v>
      </c>
      <c r="U39">
        <v>0.38</v>
      </c>
      <c r="V39">
        <v>0.85</v>
      </c>
      <c r="W39">
        <v>8.050000000000001</v>
      </c>
      <c r="X39">
        <v>7.85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0.9728</v>
      </c>
      <c r="E40">
        <v>102.8</v>
      </c>
      <c r="F40">
        <v>96.34</v>
      </c>
      <c r="G40">
        <v>34.21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779.4</v>
      </c>
      <c r="Q40">
        <v>10061.66</v>
      </c>
      <c r="R40">
        <v>430.62</v>
      </c>
      <c r="S40">
        <v>163.35</v>
      </c>
      <c r="T40">
        <v>127982.06</v>
      </c>
      <c r="U40">
        <v>0.38</v>
      </c>
      <c r="V40">
        <v>0.85</v>
      </c>
      <c r="W40">
        <v>8.050000000000001</v>
      </c>
      <c r="X40">
        <v>7.81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0.488</v>
      </c>
      <c r="E41">
        <v>204.92</v>
      </c>
      <c r="F41">
        <v>157.74</v>
      </c>
      <c r="G41">
        <v>6.8</v>
      </c>
      <c r="H41">
        <v>0.11</v>
      </c>
      <c r="I41">
        <v>1392</v>
      </c>
      <c r="J41">
        <v>159.12</v>
      </c>
      <c r="K41">
        <v>50.28</v>
      </c>
      <c r="L41">
        <v>1</v>
      </c>
      <c r="M41">
        <v>1390</v>
      </c>
      <c r="N41">
        <v>27.84</v>
      </c>
      <c r="O41">
        <v>19859.16</v>
      </c>
      <c r="P41">
        <v>1895.58</v>
      </c>
      <c r="Q41">
        <v>10063.68</v>
      </c>
      <c r="R41">
        <v>2527.22</v>
      </c>
      <c r="S41">
        <v>163.35</v>
      </c>
      <c r="T41">
        <v>1170168.09</v>
      </c>
      <c r="U41">
        <v>0.06</v>
      </c>
      <c r="V41">
        <v>0.52</v>
      </c>
      <c r="W41">
        <v>9.83</v>
      </c>
      <c r="X41">
        <v>69.19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0.7887</v>
      </c>
      <c r="E42">
        <v>126.79</v>
      </c>
      <c r="F42">
        <v>109.83</v>
      </c>
      <c r="G42">
        <v>14.52</v>
      </c>
      <c r="H42">
        <v>0.22</v>
      </c>
      <c r="I42">
        <v>454</v>
      </c>
      <c r="J42">
        <v>160.54</v>
      </c>
      <c r="K42">
        <v>50.28</v>
      </c>
      <c r="L42">
        <v>2</v>
      </c>
      <c r="M42">
        <v>452</v>
      </c>
      <c r="N42">
        <v>28.26</v>
      </c>
      <c r="O42">
        <v>20034.4</v>
      </c>
      <c r="P42">
        <v>1253.81</v>
      </c>
      <c r="Q42">
        <v>10061.93</v>
      </c>
      <c r="R42">
        <v>895.2</v>
      </c>
      <c r="S42">
        <v>163.35</v>
      </c>
      <c r="T42">
        <v>358848.51</v>
      </c>
      <c r="U42">
        <v>0.18</v>
      </c>
      <c r="V42">
        <v>0.75</v>
      </c>
      <c r="W42">
        <v>8.31</v>
      </c>
      <c r="X42">
        <v>21.3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0.8981</v>
      </c>
      <c r="E43">
        <v>111.35</v>
      </c>
      <c r="F43">
        <v>100.62</v>
      </c>
      <c r="G43">
        <v>23.13</v>
      </c>
      <c r="H43">
        <v>0.33</v>
      </c>
      <c r="I43">
        <v>261</v>
      </c>
      <c r="J43">
        <v>161.97</v>
      </c>
      <c r="K43">
        <v>50.28</v>
      </c>
      <c r="L43">
        <v>3</v>
      </c>
      <c r="M43">
        <v>259</v>
      </c>
      <c r="N43">
        <v>28.69</v>
      </c>
      <c r="O43">
        <v>20210.21</v>
      </c>
      <c r="P43">
        <v>1083.1</v>
      </c>
      <c r="Q43">
        <v>10062.04</v>
      </c>
      <c r="R43">
        <v>583.33</v>
      </c>
      <c r="S43">
        <v>163.35</v>
      </c>
      <c r="T43">
        <v>203876.31</v>
      </c>
      <c r="U43">
        <v>0.28</v>
      </c>
      <c r="V43">
        <v>0.8100000000000001</v>
      </c>
      <c r="W43">
        <v>7.97</v>
      </c>
      <c r="X43">
        <v>12.08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0.9565</v>
      </c>
      <c r="E44">
        <v>104.55</v>
      </c>
      <c r="F44">
        <v>96.59</v>
      </c>
      <c r="G44">
        <v>33.12</v>
      </c>
      <c r="H44">
        <v>0.43</v>
      </c>
      <c r="I44">
        <v>175</v>
      </c>
      <c r="J44">
        <v>163.4</v>
      </c>
      <c r="K44">
        <v>50.28</v>
      </c>
      <c r="L44">
        <v>4</v>
      </c>
      <c r="M44">
        <v>171</v>
      </c>
      <c r="N44">
        <v>29.12</v>
      </c>
      <c r="O44">
        <v>20386.62</v>
      </c>
      <c r="P44">
        <v>965.29</v>
      </c>
      <c r="Q44">
        <v>10061.65</v>
      </c>
      <c r="R44">
        <v>446.22</v>
      </c>
      <c r="S44">
        <v>163.35</v>
      </c>
      <c r="T44">
        <v>135750.89</v>
      </c>
      <c r="U44">
        <v>0.37</v>
      </c>
      <c r="V44">
        <v>0.85</v>
      </c>
      <c r="W44">
        <v>7.85</v>
      </c>
      <c r="X44">
        <v>8.050000000000001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0.9864000000000001</v>
      </c>
      <c r="E45">
        <v>101.38</v>
      </c>
      <c r="F45">
        <v>94.73999999999999</v>
      </c>
      <c r="G45">
        <v>42.42</v>
      </c>
      <c r="H45">
        <v>0.54</v>
      </c>
      <c r="I45">
        <v>134</v>
      </c>
      <c r="J45">
        <v>164.83</v>
      </c>
      <c r="K45">
        <v>50.28</v>
      </c>
      <c r="L45">
        <v>5</v>
      </c>
      <c r="M45">
        <v>57</v>
      </c>
      <c r="N45">
        <v>29.55</v>
      </c>
      <c r="O45">
        <v>20563.61</v>
      </c>
      <c r="P45">
        <v>885.46</v>
      </c>
      <c r="Q45">
        <v>10061.95</v>
      </c>
      <c r="R45">
        <v>380.07</v>
      </c>
      <c r="S45">
        <v>163.35</v>
      </c>
      <c r="T45">
        <v>102883.06</v>
      </c>
      <c r="U45">
        <v>0.43</v>
      </c>
      <c r="V45">
        <v>0.86</v>
      </c>
      <c r="W45">
        <v>7.88</v>
      </c>
      <c r="X45">
        <v>6.2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0.992</v>
      </c>
      <c r="E46">
        <v>100.81</v>
      </c>
      <c r="F46">
        <v>94.39</v>
      </c>
      <c r="G46">
        <v>44.59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4</v>
      </c>
      <c r="N46">
        <v>29.99</v>
      </c>
      <c r="O46">
        <v>20741.2</v>
      </c>
      <c r="P46">
        <v>881.27</v>
      </c>
      <c r="Q46">
        <v>10061.71</v>
      </c>
      <c r="R46">
        <v>366.79</v>
      </c>
      <c r="S46">
        <v>163.35</v>
      </c>
      <c r="T46">
        <v>96274.35000000001</v>
      </c>
      <c r="U46">
        <v>0.45</v>
      </c>
      <c r="V46">
        <v>0.87</v>
      </c>
      <c r="W46">
        <v>7.91</v>
      </c>
      <c r="X46">
        <v>5.86</v>
      </c>
      <c r="Y46">
        <v>0.5</v>
      </c>
      <c r="Z46">
        <v>10</v>
      </c>
    </row>
    <row r="47" spans="1:26">
      <c r="A47">
        <v>6</v>
      </c>
      <c r="B47">
        <v>80</v>
      </c>
      <c r="C47" t="s">
        <v>26</v>
      </c>
      <c r="D47">
        <v>0.9916</v>
      </c>
      <c r="E47">
        <v>100.84</v>
      </c>
      <c r="F47">
        <v>94.43000000000001</v>
      </c>
      <c r="G47">
        <v>44.61</v>
      </c>
      <c r="H47">
        <v>0.74</v>
      </c>
      <c r="I47">
        <v>127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885.42</v>
      </c>
      <c r="Q47">
        <v>10061.74</v>
      </c>
      <c r="R47">
        <v>367.52</v>
      </c>
      <c r="S47">
        <v>163.35</v>
      </c>
      <c r="T47">
        <v>96639.34</v>
      </c>
      <c r="U47">
        <v>0.44</v>
      </c>
      <c r="V47">
        <v>0.87</v>
      </c>
      <c r="W47">
        <v>7.93</v>
      </c>
      <c r="X47">
        <v>5.89</v>
      </c>
      <c r="Y47">
        <v>0.5</v>
      </c>
      <c r="Z47">
        <v>10</v>
      </c>
    </row>
    <row r="48" spans="1:26">
      <c r="A48">
        <v>0</v>
      </c>
      <c r="B48">
        <v>35</v>
      </c>
      <c r="C48" t="s">
        <v>26</v>
      </c>
      <c r="D48">
        <v>0.7758</v>
      </c>
      <c r="E48">
        <v>128.9</v>
      </c>
      <c r="F48">
        <v>116.77</v>
      </c>
      <c r="G48">
        <v>11.8</v>
      </c>
      <c r="H48">
        <v>0.22</v>
      </c>
      <c r="I48">
        <v>594</v>
      </c>
      <c r="J48">
        <v>80.84</v>
      </c>
      <c r="K48">
        <v>35.1</v>
      </c>
      <c r="L48">
        <v>1</v>
      </c>
      <c r="M48">
        <v>592</v>
      </c>
      <c r="N48">
        <v>9.74</v>
      </c>
      <c r="O48">
        <v>10204.21</v>
      </c>
      <c r="P48">
        <v>818.5</v>
      </c>
      <c r="Q48">
        <v>10062.44</v>
      </c>
      <c r="R48">
        <v>1131.93</v>
      </c>
      <c r="S48">
        <v>163.35</v>
      </c>
      <c r="T48">
        <v>476512.61</v>
      </c>
      <c r="U48">
        <v>0.14</v>
      </c>
      <c r="V48">
        <v>0.7</v>
      </c>
      <c r="W48">
        <v>8.51</v>
      </c>
      <c r="X48">
        <v>28.23</v>
      </c>
      <c r="Y48">
        <v>0.5</v>
      </c>
      <c r="Z48">
        <v>10</v>
      </c>
    </row>
    <row r="49" spans="1:26">
      <c r="A49">
        <v>1</v>
      </c>
      <c r="B49">
        <v>35</v>
      </c>
      <c r="C49" t="s">
        <v>26</v>
      </c>
      <c r="D49">
        <v>0.9184</v>
      </c>
      <c r="E49">
        <v>108.89</v>
      </c>
      <c r="F49">
        <v>102</v>
      </c>
      <c r="G49">
        <v>21.1</v>
      </c>
      <c r="H49">
        <v>0.43</v>
      </c>
      <c r="I49">
        <v>290</v>
      </c>
      <c r="J49">
        <v>82.04000000000001</v>
      </c>
      <c r="K49">
        <v>35.1</v>
      </c>
      <c r="L49">
        <v>2</v>
      </c>
      <c r="M49">
        <v>16</v>
      </c>
      <c r="N49">
        <v>9.94</v>
      </c>
      <c r="O49">
        <v>10352.53</v>
      </c>
      <c r="P49">
        <v>631.7</v>
      </c>
      <c r="Q49">
        <v>10062.35</v>
      </c>
      <c r="R49">
        <v>617.62</v>
      </c>
      <c r="S49">
        <v>163.35</v>
      </c>
      <c r="T49">
        <v>220874.4</v>
      </c>
      <c r="U49">
        <v>0.26</v>
      </c>
      <c r="V49">
        <v>0.8</v>
      </c>
      <c r="W49">
        <v>8.380000000000001</v>
      </c>
      <c r="X49">
        <v>13.47</v>
      </c>
      <c r="Y49">
        <v>0.5</v>
      </c>
      <c r="Z49">
        <v>10</v>
      </c>
    </row>
    <row r="50" spans="1:26">
      <c r="A50">
        <v>2</v>
      </c>
      <c r="B50">
        <v>35</v>
      </c>
      <c r="C50" t="s">
        <v>26</v>
      </c>
      <c r="D50">
        <v>0.9188</v>
      </c>
      <c r="E50">
        <v>108.84</v>
      </c>
      <c r="F50">
        <v>101.97</v>
      </c>
      <c r="G50">
        <v>21.17</v>
      </c>
      <c r="H50">
        <v>0.63</v>
      </c>
      <c r="I50">
        <v>289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639.78</v>
      </c>
      <c r="Q50">
        <v>10062.07</v>
      </c>
      <c r="R50">
        <v>615.98</v>
      </c>
      <c r="S50">
        <v>163.35</v>
      </c>
      <c r="T50">
        <v>220060.3</v>
      </c>
      <c r="U50">
        <v>0.27</v>
      </c>
      <c r="V50">
        <v>0.8</v>
      </c>
      <c r="W50">
        <v>8.390000000000001</v>
      </c>
      <c r="X50">
        <v>13.43</v>
      </c>
      <c r="Y50">
        <v>0.5</v>
      </c>
      <c r="Z50">
        <v>10</v>
      </c>
    </row>
    <row r="51" spans="1:26">
      <c r="A51">
        <v>0</v>
      </c>
      <c r="B51">
        <v>50</v>
      </c>
      <c r="C51" t="s">
        <v>26</v>
      </c>
      <c r="D51">
        <v>0.666</v>
      </c>
      <c r="E51">
        <v>150.16</v>
      </c>
      <c r="F51">
        <v>129.32</v>
      </c>
      <c r="G51">
        <v>9.17</v>
      </c>
      <c r="H51">
        <v>0.16</v>
      </c>
      <c r="I51">
        <v>846</v>
      </c>
      <c r="J51">
        <v>107.41</v>
      </c>
      <c r="K51">
        <v>41.65</v>
      </c>
      <c r="L51">
        <v>1</v>
      </c>
      <c r="M51">
        <v>844</v>
      </c>
      <c r="N51">
        <v>14.77</v>
      </c>
      <c r="O51">
        <v>13481.73</v>
      </c>
      <c r="P51">
        <v>1160.61</v>
      </c>
      <c r="Q51">
        <v>10062.69</v>
      </c>
      <c r="R51">
        <v>1557.3</v>
      </c>
      <c r="S51">
        <v>163.35</v>
      </c>
      <c r="T51">
        <v>687936.86</v>
      </c>
      <c r="U51">
        <v>0.1</v>
      </c>
      <c r="V51">
        <v>0.63</v>
      </c>
      <c r="W51">
        <v>8.960000000000001</v>
      </c>
      <c r="X51">
        <v>40.78</v>
      </c>
      <c r="Y51">
        <v>0.5</v>
      </c>
      <c r="Z51">
        <v>10</v>
      </c>
    </row>
    <row r="52" spans="1:26">
      <c r="A52">
        <v>1</v>
      </c>
      <c r="B52">
        <v>50</v>
      </c>
      <c r="C52" t="s">
        <v>26</v>
      </c>
      <c r="D52">
        <v>0.9029</v>
      </c>
      <c r="E52">
        <v>110.76</v>
      </c>
      <c r="F52">
        <v>102.19</v>
      </c>
      <c r="G52">
        <v>20.85</v>
      </c>
      <c r="H52">
        <v>0.32</v>
      </c>
      <c r="I52">
        <v>294</v>
      </c>
      <c r="J52">
        <v>108.68</v>
      </c>
      <c r="K52">
        <v>41.65</v>
      </c>
      <c r="L52">
        <v>2</v>
      </c>
      <c r="M52">
        <v>280</v>
      </c>
      <c r="N52">
        <v>15.03</v>
      </c>
      <c r="O52">
        <v>13638.32</v>
      </c>
      <c r="P52">
        <v>812.52</v>
      </c>
      <c r="Q52">
        <v>10061.99</v>
      </c>
      <c r="R52">
        <v>635.36</v>
      </c>
      <c r="S52">
        <v>163.35</v>
      </c>
      <c r="T52">
        <v>229724.9</v>
      </c>
      <c r="U52">
        <v>0.26</v>
      </c>
      <c r="V52">
        <v>0.8</v>
      </c>
      <c r="W52">
        <v>8.06</v>
      </c>
      <c r="X52">
        <v>13.65</v>
      </c>
      <c r="Y52">
        <v>0.5</v>
      </c>
      <c r="Z52">
        <v>10</v>
      </c>
    </row>
    <row r="53" spans="1:26">
      <c r="A53">
        <v>2</v>
      </c>
      <c r="B53">
        <v>50</v>
      </c>
      <c r="C53" t="s">
        <v>26</v>
      </c>
      <c r="D53">
        <v>0.9557</v>
      </c>
      <c r="E53">
        <v>104.64</v>
      </c>
      <c r="F53">
        <v>98.04000000000001</v>
      </c>
      <c r="G53">
        <v>28.7</v>
      </c>
      <c r="H53">
        <v>0.48</v>
      </c>
      <c r="I53">
        <v>205</v>
      </c>
      <c r="J53">
        <v>109.96</v>
      </c>
      <c r="K53">
        <v>41.65</v>
      </c>
      <c r="L53">
        <v>3</v>
      </c>
      <c r="M53">
        <v>24</v>
      </c>
      <c r="N53">
        <v>15.31</v>
      </c>
      <c r="O53">
        <v>13795.21</v>
      </c>
      <c r="P53">
        <v>721.5700000000001</v>
      </c>
      <c r="Q53">
        <v>10061.86</v>
      </c>
      <c r="R53">
        <v>487.26</v>
      </c>
      <c r="S53">
        <v>163.35</v>
      </c>
      <c r="T53">
        <v>156122.78</v>
      </c>
      <c r="U53">
        <v>0.34</v>
      </c>
      <c r="V53">
        <v>0.84</v>
      </c>
      <c r="W53">
        <v>8.140000000000001</v>
      </c>
      <c r="X53">
        <v>9.51</v>
      </c>
      <c r="Y53">
        <v>0.5</v>
      </c>
      <c r="Z53">
        <v>10</v>
      </c>
    </row>
    <row r="54" spans="1:26">
      <c r="A54">
        <v>3</v>
      </c>
      <c r="B54">
        <v>50</v>
      </c>
      <c r="C54" t="s">
        <v>26</v>
      </c>
      <c r="D54">
        <v>0.9575</v>
      </c>
      <c r="E54">
        <v>104.44</v>
      </c>
      <c r="F54">
        <v>97.89</v>
      </c>
      <c r="G54">
        <v>28.93</v>
      </c>
      <c r="H54">
        <v>0.63</v>
      </c>
      <c r="I54">
        <v>203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723.83</v>
      </c>
      <c r="Q54">
        <v>10061.97</v>
      </c>
      <c r="R54">
        <v>481.4</v>
      </c>
      <c r="S54">
        <v>163.35</v>
      </c>
      <c r="T54">
        <v>153200.39</v>
      </c>
      <c r="U54">
        <v>0.34</v>
      </c>
      <c r="V54">
        <v>0.84</v>
      </c>
      <c r="W54">
        <v>8.15</v>
      </c>
      <c r="X54">
        <v>9.359999999999999</v>
      </c>
      <c r="Y54">
        <v>0.5</v>
      </c>
      <c r="Z54">
        <v>10</v>
      </c>
    </row>
    <row r="55" spans="1:26">
      <c r="A55">
        <v>0</v>
      </c>
      <c r="B55">
        <v>25</v>
      </c>
      <c r="C55" t="s">
        <v>26</v>
      </c>
      <c r="D55">
        <v>0.848</v>
      </c>
      <c r="E55">
        <v>117.93</v>
      </c>
      <c r="F55">
        <v>109.82</v>
      </c>
      <c r="G55">
        <v>14.48</v>
      </c>
      <c r="H55">
        <v>0.28</v>
      </c>
      <c r="I55">
        <v>455</v>
      </c>
      <c r="J55">
        <v>61.76</v>
      </c>
      <c r="K55">
        <v>28.92</v>
      </c>
      <c r="L55">
        <v>1</v>
      </c>
      <c r="M55">
        <v>226</v>
      </c>
      <c r="N55">
        <v>6.84</v>
      </c>
      <c r="O55">
        <v>7851.41</v>
      </c>
      <c r="P55">
        <v>587.6900000000001</v>
      </c>
      <c r="Q55">
        <v>10062.43</v>
      </c>
      <c r="R55">
        <v>883.23</v>
      </c>
      <c r="S55">
        <v>163.35</v>
      </c>
      <c r="T55">
        <v>352853.86</v>
      </c>
      <c r="U55">
        <v>0.18</v>
      </c>
      <c r="V55">
        <v>0.75</v>
      </c>
      <c r="W55">
        <v>8.619999999999999</v>
      </c>
      <c r="X55">
        <v>21.28</v>
      </c>
      <c r="Y55">
        <v>0.5</v>
      </c>
      <c r="Z55">
        <v>10</v>
      </c>
    </row>
    <row r="56" spans="1:26">
      <c r="A56">
        <v>1</v>
      </c>
      <c r="B56">
        <v>25</v>
      </c>
      <c r="C56" t="s">
        <v>26</v>
      </c>
      <c r="D56">
        <v>0.872</v>
      </c>
      <c r="E56">
        <v>114.67</v>
      </c>
      <c r="F56">
        <v>107.28</v>
      </c>
      <c r="G56">
        <v>15.97</v>
      </c>
      <c r="H56">
        <v>0.55</v>
      </c>
      <c r="I56">
        <v>403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568.34</v>
      </c>
      <c r="Q56">
        <v>10062.35</v>
      </c>
      <c r="R56">
        <v>790</v>
      </c>
      <c r="S56">
        <v>163.35</v>
      </c>
      <c r="T56">
        <v>306500.65</v>
      </c>
      <c r="U56">
        <v>0.21</v>
      </c>
      <c r="V56">
        <v>0.76</v>
      </c>
      <c r="W56">
        <v>8.74</v>
      </c>
      <c r="X56">
        <v>18.74</v>
      </c>
      <c r="Y56">
        <v>0.5</v>
      </c>
      <c r="Z56">
        <v>10</v>
      </c>
    </row>
    <row r="57" spans="1:26">
      <c r="A57">
        <v>0</v>
      </c>
      <c r="B57">
        <v>85</v>
      </c>
      <c r="C57" t="s">
        <v>26</v>
      </c>
      <c r="D57">
        <v>0.4613</v>
      </c>
      <c r="E57">
        <v>216.76</v>
      </c>
      <c r="F57">
        <v>163.56</v>
      </c>
      <c r="G57">
        <v>6.54</v>
      </c>
      <c r="H57">
        <v>0.11</v>
      </c>
      <c r="I57">
        <v>1500</v>
      </c>
      <c r="J57">
        <v>167.88</v>
      </c>
      <c r="K57">
        <v>51.39</v>
      </c>
      <c r="L57">
        <v>1</v>
      </c>
      <c r="M57">
        <v>1498</v>
      </c>
      <c r="N57">
        <v>30.49</v>
      </c>
      <c r="O57">
        <v>20939.59</v>
      </c>
      <c r="P57">
        <v>2040.44</v>
      </c>
      <c r="Q57">
        <v>10064.17</v>
      </c>
      <c r="R57">
        <v>2725.19</v>
      </c>
      <c r="S57">
        <v>163.35</v>
      </c>
      <c r="T57">
        <v>1268611.24</v>
      </c>
      <c r="U57">
        <v>0.06</v>
      </c>
      <c r="V57">
        <v>0.5</v>
      </c>
      <c r="W57">
        <v>10.03</v>
      </c>
      <c r="X57">
        <v>75</v>
      </c>
      <c r="Y57">
        <v>0.5</v>
      </c>
      <c r="Z57">
        <v>10</v>
      </c>
    </row>
    <row r="58" spans="1:26">
      <c r="A58">
        <v>1</v>
      </c>
      <c r="B58">
        <v>85</v>
      </c>
      <c r="C58" t="s">
        <v>26</v>
      </c>
      <c r="D58">
        <v>0.7709</v>
      </c>
      <c r="E58">
        <v>129.71</v>
      </c>
      <c r="F58">
        <v>111.07</v>
      </c>
      <c r="G58">
        <v>13.88</v>
      </c>
      <c r="H58">
        <v>0.21</v>
      </c>
      <c r="I58">
        <v>480</v>
      </c>
      <c r="J58">
        <v>169.33</v>
      </c>
      <c r="K58">
        <v>51.39</v>
      </c>
      <c r="L58">
        <v>2</v>
      </c>
      <c r="M58">
        <v>478</v>
      </c>
      <c r="N58">
        <v>30.94</v>
      </c>
      <c r="O58">
        <v>21118.46</v>
      </c>
      <c r="P58">
        <v>1323.55</v>
      </c>
      <c r="Q58">
        <v>10062.35</v>
      </c>
      <c r="R58">
        <v>936.38</v>
      </c>
      <c r="S58">
        <v>163.35</v>
      </c>
      <c r="T58">
        <v>379306.85</v>
      </c>
      <c r="U58">
        <v>0.17</v>
      </c>
      <c r="V58">
        <v>0.74</v>
      </c>
      <c r="W58">
        <v>8.380000000000001</v>
      </c>
      <c r="X58">
        <v>22.53</v>
      </c>
      <c r="Y58">
        <v>0.5</v>
      </c>
      <c r="Z58">
        <v>10</v>
      </c>
    </row>
    <row r="59" spans="1:26">
      <c r="A59">
        <v>2</v>
      </c>
      <c r="B59">
        <v>85</v>
      </c>
      <c r="C59" t="s">
        <v>26</v>
      </c>
      <c r="D59">
        <v>0.8845</v>
      </c>
      <c r="E59">
        <v>113.06</v>
      </c>
      <c r="F59">
        <v>101.33</v>
      </c>
      <c r="G59">
        <v>22.03</v>
      </c>
      <c r="H59">
        <v>0.31</v>
      </c>
      <c r="I59">
        <v>276</v>
      </c>
      <c r="J59">
        <v>170.79</v>
      </c>
      <c r="K59">
        <v>51.39</v>
      </c>
      <c r="L59">
        <v>3</v>
      </c>
      <c r="M59">
        <v>274</v>
      </c>
      <c r="N59">
        <v>31.4</v>
      </c>
      <c r="O59">
        <v>21297.94</v>
      </c>
      <c r="P59">
        <v>1146.48</v>
      </c>
      <c r="Q59">
        <v>10061.9</v>
      </c>
      <c r="R59">
        <v>606.8</v>
      </c>
      <c r="S59">
        <v>163.35</v>
      </c>
      <c r="T59">
        <v>215535.15</v>
      </c>
      <c r="U59">
        <v>0.27</v>
      </c>
      <c r="V59">
        <v>0.8100000000000001</v>
      </c>
      <c r="W59">
        <v>8.02</v>
      </c>
      <c r="X59">
        <v>12.79</v>
      </c>
      <c r="Y59">
        <v>0.5</v>
      </c>
      <c r="Z59">
        <v>10</v>
      </c>
    </row>
    <row r="60" spans="1:26">
      <c r="A60">
        <v>3</v>
      </c>
      <c r="B60">
        <v>85</v>
      </c>
      <c r="C60" t="s">
        <v>26</v>
      </c>
      <c r="D60">
        <v>0.9451000000000001</v>
      </c>
      <c r="E60">
        <v>105.81</v>
      </c>
      <c r="F60">
        <v>97.09999999999999</v>
      </c>
      <c r="G60">
        <v>31.16</v>
      </c>
      <c r="H60">
        <v>0.41</v>
      </c>
      <c r="I60">
        <v>187</v>
      </c>
      <c r="J60">
        <v>172.25</v>
      </c>
      <c r="K60">
        <v>51.39</v>
      </c>
      <c r="L60">
        <v>4</v>
      </c>
      <c r="M60">
        <v>185</v>
      </c>
      <c r="N60">
        <v>31.86</v>
      </c>
      <c r="O60">
        <v>21478.05</v>
      </c>
      <c r="P60">
        <v>1035.11</v>
      </c>
      <c r="Q60">
        <v>10061.79</v>
      </c>
      <c r="R60">
        <v>464.36</v>
      </c>
      <c r="S60">
        <v>163.35</v>
      </c>
      <c r="T60">
        <v>144759.29</v>
      </c>
      <c r="U60">
        <v>0.35</v>
      </c>
      <c r="V60">
        <v>0.84</v>
      </c>
      <c r="W60">
        <v>7.85</v>
      </c>
      <c r="X60">
        <v>8.57</v>
      </c>
      <c r="Y60">
        <v>0.5</v>
      </c>
      <c r="Z60">
        <v>10</v>
      </c>
    </row>
    <row r="61" spans="1:26">
      <c r="A61">
        <v>4</v>
      </c>
      <c r="B61">
        <v>85</v>
      </c>
      <c r="C61" t="s">
        <v>26</v>
      </c>
      <c r="D61">
        <v>0.9821</v>
      </c>
      <c r="E61">
        <v>101.83</v>
      </c>
      <c r="F61">
        <v>94.81</v>
      </c>
      <c r="G61">
        <v>41.52</v>
      </c>
      <c r="H61">
        <v>0.51</v>
      </c>
      <c r="I61">
        <v>137</v>
      </c>
      <c r="J61">
        <v>173.71</v>
      </c>
      <c r="K61">
        <v>51.39</v>
      </c>
      <c r="L61">
        <v>5</v>
      </c>
      <c r="M61">
        <v>107</v>
      </c>
      <c r="N61">
        <v>32.32</v>
      </c>
      <c r="O61">
        <v>21658.78</v>
      </c>
      <c r="P61">
        <v>937.88</v>
      </c>
      <c r="Q61">
        <v>10061.56</v>
      </c>
      <c r="R61">
        <v>384.73</v>
      </c>
      <c r="S61">
        <v>163.35</v>
      </c>
      <c r="T61">
        <v>105195.15</v>
      </c>
      <c r="U61">
        <v>0.42</v>
      </c>
      <c r="V61">
        <v>0.86</v>
      </c>
      <c r="W61">
        <v>7.83</v>
      </c>
      <c r="X61">
        <v>6.28</v>
      </c>
      <c r="Y61">
        <v>0.5</v>
      </c>
      <c r="Z61">
        <v>10</v>
      </c>
    </row>
    <row r="62" spans="1:26">
      <c r="A62">
        <v>5</v>
      </c>
      <c r="B62">
        <v>85</v>
      </c>
      <c r="C62" t="s">
        <v>26</v>
      </c>
      <c r="D62">
        <v>0.9933</v>
      </c>
      <c r="E62">
        <v>100.67</v>
      </c>
      <c r="F62">
        <v>94.17</v>
      </c>
      <c r="G62">
        <v>46.31</v>
      </c>
      <c r="H62">
        <v>0.61</v>
      </c>
      <c r="I62">
        <v>122</v>
      </c>
      <c r="J62">
        <v>175.18</v>
      </c>
      <c r="K62">
        <v>51.39</v>
      </c>
      <c r="L62">
        <v>6</v>
      </c>
      <c r="M62">
        <v>22</v>
      </c>
      <c r="N62">
        <v>32.79</v>
      </c>
      <c r="O62">
        <v>21840.16</v>
      </c>
      <c r="P62">
        <v>905.9</v>
      </c>
      <c r="Q62">
        <v>10061.65</v>
      </c>
      <c r="R62">
        <v>360.11</v>
      </c>
      <c r="S62">
        <v>163.35</v>
      </c>
      <c r="T62">
        <v>92960.38</v>
      </c>
      <c r="U62">
        <v>0.45</v>
      </c>
      <c r="V62">
        <v>0.87</v>
      </c>
      <c r="W62">
        <v>7.88</v>
      </c>
      <c r="X62">
        <v>5.63</v>
      </c>
      <c r="Y62">
        <v>0.5</v>
      </c>
      <c r="Z62">
        <v>10</v>
      </c>
    </row>
    <row r="63" spans="1:26">
      <c r="A63">
        <v>6</v>
      </c>
      <c r="B63">
        <v>85</v>
      </c>
      <c r="C63" t="s">
        <v>26</v>
      </c>
      <c r="D63">
        <v>0.9948</v>
      </c>
      <c r="E63">
        <v>100.52</v>
      </c>
      <c r="F63">
        <v>94.08</v>
      </c>
      <c r="G63">
        <v>47.04</v>
      </c>
      <c r="H63">
        <v>0.7</v>
      </c>
      <c r="I63">
        <v>120</v>
      </c>
      <c r="J63">
        <v>176.66</v>
      </c>
      <c r="K63">
        <v>51.39</v>
      </c>
      <c r="L63">
        <v>7</v>
      </c>
      <c r="M63">
        <v>1</v>
      </c>
      <c r="N63">
        <v>33.27</v>
      </c>
      <c r="O63">
        <v>22022.17</v>
      </c>
      <c r="P63">
        <v>907.3200000000001</v>
      </c>
      <c r="Q63">
        <v>10061.75</v>
      </c>
      <c r="R63">
        <v>356.08</v>
      </c>
      <c r="S63">
        <v>163.35</v>
      </c>
      <c r="T63">
        <v>90957.17999999999</v>
      </c>
      <c r="U63">
        <v>0.46</v>
      </c>
      <c r="V63">
        <v>0.87</v>
      </c>
      <c r="W63">
        <v>7.91</v>
      </c>
      <c r="X63">
        <v>5.55</v>
      </c>
      <c r="Y63">
        <v>0.5</v>
      </c>
      <c r="Z63">
        <v>10</v>
      </c>
    </row>
    <row r="64" spans="1:26">
      <c r="A64">
        <v>7</v>
      </c>
      <c r="B64">
        <v>85</v>
      </c>
      <c r="C64" t="s">
        <v>26</v>
      </c>
      <c r="D64">
        <v>0.9948</v>
      </c>
      <c r="E64">
        <v>100.52</v>
      </c>
      <c r="F64">
        <v>94.08</v>
      </c>
      <c r="G64">
        <v>47.04</v>
      </c>
      <c r="H64">
        <v>0.8</v>
      </c>
      <c r="I64">
        <v>120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914.54</v>
      </c>
      <c r="Q64">
        <v>10061.82</v>
      </c>
      <c r="R64">
        <v>356.06</v>
      </c>
      <c r="S64">
        <v>163.35</v>
      </c>
      <c r="T64">
        <v>90945.67</v>
      </c>
      <c r="U64">
        <v>0.46</v>
      </c>
      <c r="V64">
        <v>0.87</v>
      </c>
      <c r="W64">
        <v>7.91</v>
      </c>
      <c r="X64">
        <v>5.55</v>
      </c>
      <c r="Y64">
        <v>0.5</v>
      </c>
      <c r="Z64">
        <v>10</v>
      </c>
    </row>
    <row r="65" spans="1:26">
      <c r="A65">
        <v>0</v>
      </c>
      <c r="B65">
        <v>20</v>
      </c>
      <c r="C65" t="s">
        <v>26</v>
      </c>
      <c r="D65">
        <v>0.833</v>
      </c>
      <c r="E65">
        <v>120.05</v>
      </c>
      <c r="F65">
        <v>112.12</v>
      </c>
      <c r="G65">
        <v>13.29</v>
      </c>
      <c r="H65">
        <v>0.34</v>
      </c>
      <c r="I65">
        <v>506</v>
      </c>
      <c r="J65">
        <v>51.33</v>
      </c>
      <c r="K65">
        <v>24.83</v>
      </c>
      <c r="L65">
        <v>1</v>
      </c>
      <c r="M65">
        <v>27</v>
      </c>
      <c r="N65">
        <v>5.51</v>
      </c>
      <c r="O65">
        <v>6564.78</v>
      </c>
      <c r="P65">
        <v>519.61</v>
      </c>
      <c r="Q65">
        <v>10062.38</v>
      </c>
      <c r="R65">
        <v>950.28</v>
      </c>
      <c r="S65">
        <v>163.35</v>
      </c>
      <c r="T65">
        <v>386123.81</v>
      </c>
      <c r="U65">
        <v>0.17</v>
      </c>
      <c r="V65">
        <v>0.73</v>
      </c>
      <c r="W65">
        <v>9.01</v>
      </c>
      <c r="X65">
        <v>23.58</v>
      </c>
      <c r="Y65">
        <v>0.5</v>
      </c>
      <c r="Z65">
        <v>10</v>
      </c>
    </row>
    <row r="66" spans="1:26">
      <c r="A66">
        <v>1</v>
      </c>
      <c r="B66">
        <v>20</v>
      </c>
      <c r="C66" t="s">
        <v>26</v>
      </c>
      <c r="D66">
        <v>0.8346</v>
      </c>
      <c r="E66">
        <v>119.82</v>
      </c>
      <c r="F66">
        <v>111.92</v>
      </c>
      <c r="G66">
        <v>13.35</v>
      </c>
      <c r="H66">
        <v>0.66</v>
      </c>
      <c r="I66">
        <v>503</v>
      </c>
      <c r="J66">
        <v>52.47</v>
      </c>
      <c r="K66">
        <v>24.83</v>
      </c>
      <c r="L66">
        <v>2</v>
      </c>
      <c r="M66">
        <v>0</v>
      </c>
      <c r="N66">
        <v>5.64</v>
      </c>
      <c r="O66">
        <v>6705.1</v>
      </c>
      <c r="P66">
        <v>529.33</v>
      </c>
      <c r="Q66">
        <v>10062.74</v>
      </c>
      <c r="R66">
        <v>943.09</v>
      </c>
      <c r="S66">
        <v>163.35</v>
      </c>
      <c r="T66">
        <v>382544.16</v>
      </c>
      <c r="U66">
        <v>0.17</v>
      </c>
      <c r="V66">
        <v>0.73</v>
      </c>
      <c r="W66">
        <v>9.02</v>
      </c>
      <c r="X66">
        <v>23.38</v>
      </c>
      <c r="Y66">
        <v>0.5</v>
      </c>
      <c r="Z66">
        <v>10</v>
      </c>
    </row>
    <row r="67" spans="1:26">
      <c r="A67">
        <v>0</v>
      </c>
      <c r="B67">
        <v>65</v>
      </c>
      <c r="C67" t="s">
        <v>26</v>
      </c>
      <c r="D67">
        <v>0.5725</v>
      </c>
      <c r="E67">
        <v>174.68</v>
      </c>
      <c r="F67">
        <v>142.47</v>
      </c>
      <c r="G67">
        <v>7.75</v>
      </c>
      <c r="H67">
        <v>0.13</v>
      </c>
      <c r="I67">
        <v>1103</v>
      </c>
      <c r="J67">
        <v>133.21</v>
      </c>
      <c r="K67">
        <v>46.47</v>
      </c>
      <c r="L67">
        <v>1</v>
      </c>
      <c r="M67">
        <v>1101</v>
      </c>
      <c r="N67">
        <v>20.75</v>
      </c>
      <c r="O67">
        <v>16663.42</v>
      </c>
      <c r="P67">
        <v>1507.57</v>
      </c>
      <c r="Q67">
        <v>10062.86</v>
      </c>
      <c r="R67">
        <v>2005.35</v>
      </c>
      <c r="S67">
        <v>163.35</v>
      </c>
      <c r="T67">
        <v>910678.34</v>
      </c>
      <c r="U67">
        <v>0.08</v>
      </c>
      <c r="V67">
        <v>0.57</v>
      </c>
      <c r="W67">
        <v>9.390000000000001</v>
      </c>
      <c r="X67">
        <v>53.92</v>
      </c>
      <c r="Y67">
        <v>0.5</v>
      </c>
      <c r="Z67">
        <v>10</v>
      </c>
    </row>
    <row r="68" spans="1:26">
      <c r="A68">
        <v>1</v>
      </c>
      <c r="B68">
        <v>65</v>
      </c>
      <c r="C68" t="s">
        <v>26</v>
      </c>
      <c r="D68">
        <v>0.8429</v>
      </c>
      <c r="E68">
        <v>118.64</v>
      </c>
      <c r="F68">
        <v>106.16</v>
      </c>
      <c r="G68">
        <v>16.85</v>
      </c>
      <c r="H68">
        <v>0.26</v>
      </c>
      <c r="I68">
        <v>378</v>
      </c>
      <c r="J68">
        <v>134.55</v>
      </c>
      <c r="K68">
        <v>46.47</v>
      </c>
      <c r="L68">
        <v>2</v>
      </c>
      <c r="M68">
        <v>376</v>
      </c>
      <c r="N68">
        <v>21.09</v>
      </c>
      <c r="O68">
        <v>16828.84</v>
      </c>
      <c r="P68">
        <v>1043.82</v>
      </c>
      <c r="Q68">
        <v>10062.29</v>
      </c>
      <c r="R68">
        <v>771.09</v>
      </c>
      <c r="S68">
        <v>163.35</v>
      </c>
      <c r="T68">
        <v>297169.39</v>
      </c>
      <c r="U68">
        <v>0.21</v>
      </c>
      <c r="V68">
        <v>0.77</v>
      </c>
      <c r="W68">
        <v>8.17</v>
      </c>
      <c r="X68">
        <v>17.63</v>
      </c>
      <c r="Y68">
        <v>0.5</v>
      </c>
      <c r="Z68">
        <v>10</v>
      </c>
    </row>
    <row r="69" spans="1:26">
      <c r="A69">
        <v>2</v>
      </c>
      <c r="B69">
        <v>65</v>
      </c>
      <c r="C69" t="s">
        <v>26</v>
      </c>
      <c r="D69">
        <v>0.9409</v>
      </c>
      <c r="E69">
        <v>106.28</v>
      </c>
      <c r="F69">
        <v>98.33</v>
      </c>
      <c r="G69">
        <v>27.83</v>
      </c>
      <c r="H69">
        <v>0.39</v>
      </c>
      <c r="I69">
        <v>212</v>
      </c>
      <c r="J69">
        <v>135.9</v>
      </c>
      <c r="K69">
        <v>46.47</v>
      </c>
      <c r="L69">
        <v>3</v>
      </c>
      <c r="M69">
        <v>201</v>
      </c>
      <c r="N69">
        <v>21.43</v>
      </c>
      <c r="O69">
        <v>16994.64</v>
      </c>
      <c r="P69">
        <v>879.2</v>
      </c>
      <c r="Q69">
        <v>10061.92</v>
      </c>
      <c r="R69">
        <v>505.4</v>
      </c>
      <c r="S69">
        <v>163.35</v>
      </c>
      <c r="T69">
        <v>165156.59</v>
      </c>
      <c r="U69">
        <v>0.32</v>
      </c>
      <c r="V69">
        <v>0.83</v>
      </c>
      <c r="W69">
        <v>7.9</v>
      </c>
      <c r="X69">
        <v>9.789999999999999</v>
      </c>
      <c r="Y69">
        <v>0.5</v>
      </c>
      <c r="Z69">
        <v>10</v>
      </c>
    </row>
    <row r="70" spans="1:26">
      <c r="A70">
        <v>3</v>
      </c>
      <c r="B70">
        <v>65</v>
      </c>
      <c r="C70" t="s">
        <v>26</v>
      </c>
      <c r="D70">
        <v>0.9762</v>
      </c>
      <c r="E70">
        <v>102.43</v>
      </c>
      <c r="F70">
        <v>95.90000000000001</v>
      </c>
      <c r="G70">
        <v>35.96</v>
      </c>
      <c r="H70">
        <v>0.52</v>
      </c>
      <c r="I70">
        <v>160</v>
      </c>
      <c r="J70">
        <v>137.25</v>
      </c>
      <c r="K70">
        <v>46.47</v>
      </c>
      <c r="L70">
        <v>4</v>
      </c>
      <c r="M70">
        <v>41</v>
      </c>
      <c r="N70">
        <v>21.78</v>
      </c>
      <c r="O70">
        <v>17160.92</v>
      </c>
      <c r="P70">
        <v>799.66</v>
      </c>
      <c r="Q70">
        <v>10061.76</v>
      </c>
      <c r="R70">
        <v>417.97</v>
      </c>
      <c r="S70">
        <v>163.35</v>
      </c>
      <c r="T70">
        <v>121702.45</v>
      </c>
      <c r="U70">
        <v>0.39</v>
      </c>
      <c r="V70">
        <v>0.85</v>
      </c>
      <c r="W70">
        <v>7.96</v>
      </c>
      <c r="X70">
        <v>7.36</v>
      </c>
      <c r="Y70">
        <v>0.5</v>
      </c>
      <c r="Z70">
        <v>10</v>
      </c>
    </row>
    <row r="71" spans="1:26">
      <c r="A71">
        <v>4</v>
      </c>
      <c r="B71">
        <v>65</v>
      </c>
      <c r="C71" t="s">
        <v>26</v>
      </c>
      <c r="D71">
        <v>0.979</v>
      </c>
      <c r="E71">
        <v>102.14</v>
      </c>
      <c r="F71">
        <v>95.70999999999999</v>
      </c>
      <c r="G71">
        <v>36.81</v>
      </c>
      <c r="H71">
        <v>0.64</v>
      </c>
      <c r="I71">
        <v>156</v>
      </c>
      <c r="J71">
        <v>138.6</v>
      </c>
      <c r="K71">
        <v>46.47</v>
      </c>
      <c r="L71">
        <v>5</v>
      </c>
      <c r="M71">
        <v>0</v>
      </c>
      <c r="N71">
        <v>22.13</v>
      </c>
      <c r="O71">
        <v>17327.69</v>
      </c>
      <c r="P71">
        <v>799.66</v>
      </c>
      <c r="Q71">
        <v>10061.84</v>
      </c>
      <c r="R71">
        <v>410.78</v>
      </c>
      <c r="S71">
        <v>163.35</v>
      </c>
      <c r="T71">
        <v>118127.98</v>
      </c>
      <c r="U71">
        <v>0.4</v>
      </c>
      <c r="V71">
        <v>0.86</v>
      </c>
      <c r="W71">
        <v>7.98</v>
      </c>
      <c r="X71">
        <v>7.18</v>
      </c>
      <c r="Y71">
        <v>0.5</v>
      </c>
      <c r="Z71">
        <v>10</v>
      </c>
    </row>
    <row r="72" spans="1:26">
      <c r="A72">
        <v>0</v>
      </c>
      <c r="B72">
        <v>75</v>
      </c>
      <c r="C72" t="s">
        <v>26</v>
      </c>
      <c r="D72">
        <v>0.5152</v>
      </c>
      <c r="E72">
        <v>194.1</v>
      </c>
      <c r="F72">
        <v>152.37</v>
      </c>
      <c r="G72">
        <v>7.08</v>
      </c>
      <c r="H72">
        <v>0.12</v>
      </c>
      <c r="I72">
        <v>1291</v>
      </c>
      <c r="J72">
        <v>150.44</v>
      </c>
      <c r="K72">
        <v>49.1</v>
      </c>
      <c r="L72">
        <v>1</v>
      </c>
      <c r="M72">
        <v>1289</v>
      </c>
      <c r="N72">
        <v>25.34</v>
      </c>
      <c r="O72">
        <v>18787.76</v>
      </c>
      <c r="P72">
        <v>1760.16</v>
      </c>
      <c r="Q72">
        <v>10063.66</v>
      </c>
      <c r="R72">
        <v>2342.6</v>
      </c>
      <c r="S72">
        <v>163.35</v>
      </c>
      <c r="T72">
        <v>1078359.13</v>
      </c>
      <c r="U72">
        <v>0.07000000000000001</v>
      </c>
      <c r="V72">
        <v>0.54</v>
      </c>
      <c r="W72">
        <v>9.699999999999999</v>
      </c>
      <c r="X72">
        <v>63.82</v>
      </c>
      <c r="Y72">
        <v>0.5</v>
      </c>
      <c r="Z72">
        <v>10</v>
      </c>
    </row>
    <row r="73" spans="1:26">
      <c r="A73">
        <v>1</v>
      </c>
      <c r="B73">
        <v>75</v>
      </c>
      <c r="C73" t="s">
        <v>26</v>
      </c>
      <c r="D73">
        <v>0.8064</v>
      </c>
      <c r="E73">
        <v>124.01</v>
      </c>
      <c r="F73">
        <v>108.63</v>
      </c>
      <c r="G73">
        <v>15.19</v>
      </c>
      <c r="H73">
        <v>0.23</v>
      </c>
      <c r="I73">
        <v>429</v>
      </c>
      <c r="J73">
        <v>151.83</v>
      </c>
      <c r="K73">
        <v>49.1</v>
      </c>
      <c r="L73">
        <v>2</v>
      </c>
      <c r="M73">
        <v>427</v>
      </c>
      <c r="N73">
        <v>25.73</v>
      </c>
      <c r="O73">
        <v>18959.54</v>
      </c>
      <c r="P73">
        <v>1185.26</v>
      </c>
      <c r="Q73">
        <v>10062.28</v>
      </c>
      <c r="R73">
        <v>854.66</v>
      </c>
      <c r="S73">
        <v>163.35</v>
      </c>
      <c r="T73">
        <v>338699.68</v>
      </c>
      <c r="U73">
        <v>0.19</v>
      </c>
      <c r="V73">
        <v>0.75</v>
      </c>
      <c r="W73">
        <v>8.26</v>
      </c>
      <c r="X73">
        <v>20.09</v>
      </c>
      <c r="Y73">
        <v>0.5</v>
      </c>
      <c r="Z73">
        <v>10</v>
      </c>
    </row>
    <row r="74" spans="1:26">
      <c r="A74">
        <v>2</v>
      </c>
      <c r="B74">
        <v>75</v>
      </c>
      <c r="C74" t="s">
        <v>26</v>
      </c>
      <c r="D74">
        <v>0.9116</v>
      </c>
      <c r="E74">
        <v>109.69</v>
      </c>
      <c r="F74">
        <v>99.90000000000001</v>
      </c>
      <c r="G74">
        <v>24.37</v>
      </c>
      <c r="H74">
        <v>0.35</v>
      </c>
      <c r="I74">
        <v>246</v>
      </c>
      <c r="J74">
        <v>153.23</v>
      </c>
      <c r="K74">
        <v>49.1</v>
      </c>
      <c r="L74">
        <v>3</v>
      </c>
      <c r="M74">
        <v>244</v>
      </c>
      <c r="N74">
        <v>26.13</v>
      </c>
      <c r="O74">
        <v>19131.85</v>
      </c>
      <c r="P74">
        <v>1019.23</v>
      </c>
      <c r="Q74">
        <v>10061.8</v>
      </c>
      <c r="R74">
        <v>558.78</v>
      </c>
      <c r="S74">
        <v>163.35</v>
      </c>
      <c r="T74">
        <v>191678.65</v>
      </c>
      <c r="U74">
        <v>0.29</v>
      </c>
      <c r="V74">
        <v>0.82</v>
      </c>
      <c r="W74">
        <v>7.96</v>
      </c>
      <c r="X74">
        <v>11.37</v>
      </c>
      <c r="Y74">
        <v>0.5</v>
      </c>
      <c r="Z74">
        <v>10</v>
      </c>
    </row>
    <row r="75" spans="1:26">
      <c r="A75">
        <v>3</v>
      </c>
      <c r="B75">
        <v>75</v>
      </c>
      <c r="C75" t="s">
        <v>26</v>
      </c>
      <c r="D75">
        <v>0.967</v>
      </c>
      <c r="E75">
        <v>103.42</v>
      </c>
      <c r="F75">
        <v>96.13</v>
      </c>
      <c r="G75">
        <v>35.17</v>
      </c>
      <c r="H75">
        <v>0.46</v>
      </c>
      <c r="I75">
        <v>164</v>
      </c>
      <c r="J75">
        <v>154.63</v>
      </c>
      <c r="K75">
        <v>49.1</v>
      </c>
      <c r="L75">
        <v>4</v>
      </c>
      <c r="M75">
        <v>134</v>
      </c>
      <c r="N75">
        <v>26.53</v>
      </c>
      <c r="O75">
        <v>19304.72</v>
      </c>
      <c r="P75">
        <v>902.0700000000001</v>
      </c>
      <c r="Q75">
        <v>10062.14</v>
      </c>
      <c r="R75">
        <v>429.35</v>
      </c>
      <c r="S75">
        <v>163.35</v>
      </c>
      <c r="T75">
        <v>127370.18</v>
      </c>
      <c r="U75">
        <v>0.38</v>
      </c>
      <c r="V75">
        <v>0.85</v>
      </c>
      <c r="W75">
        <v>7.87</v>
      </c>
      <c r="X75">
        <v>7.59</v>
      </c>
      <c r="Y75">
        <v>0.5</v>
      </c>
      <c r="Z75">
        <v>10</v>
      </c>
    </row>
    <row r="76" spans="1:26">
      <c r="A76">
        <v>4</v>
      </c>
      <c r="B76">
        <v>75</v>
      </c>
      <c r="C76" t="s">
        <v>26</v>
      </c>
      <c r="D76">
        <v>0.9863</v>
      </c>
      <c r="E76">
        <v>101.39</v>
      </c>
      <c r="F76">
        <v>94.90000000000001</v>
      </c>
      <c r="G76">
        <v>41.26</v>
      </c>
      <c r="H76">
        <v>0.57</v>
      </c>
      <c r="I76">
        <v>138</v>
      </c>
      <c r="J76">
        <v>156.03</v>
      </c>
      <c r="K76">
        <v>49.1</v>
      </c>
      <c r="L76">
        <v>5</v>
      </c>
      <c r="M76">
        <v>20</v>
      </c>
      <c r="N76">
        <v>26.94</v>
      </c>
      <c r="O76">
        <v>19478.15</v>
      </c>
      <c r="P76">
        <v>853.96</v>
      </c>
      <c r="Q76">
        <v>10061.71</v>
      </c>
      <c r="R76">
        <v>384.63</v>
      </c>
      <c r="S76">
        <v>163.35</v>
      </c>
      <c r="T76">
        <v>105139.69</v>
      </c>
      <c r="U76">
        <v>0.42</v>
      </c>
      <c r="V76">
        <v>0.86</v>
      </c>
      <c r="W76">
        <v>7.92</v>
      </c>
      <c r="X76">
        <v>6.37</v>
      </c>
      <c r="Y76">
        <v>0.5</v>
      </c>
      <c r="Z76">
        <v>10</v>
      </c>
    </row>
    <row r="77" spans="1:26">
      <c r="A77">
        <v>5</v>
      </c>
      <c r="B77">
        <v>75</v>
      </c>
      <c r="C77" t="s">
        <v>26</v>
      </c>
      <c r="D77">
        <v>0.9876</v>
      </c>
      <c r="E77">
        <v>101.25</v>
      </c>
      <c r="F77">
        <v>94.81999999999999</v>
      </c>
      <c r="G77">
        <v>41.83</v>
      </c>
      <c r="H77">
        <v>0.67</v>
      </c>
      <c r="I77">
        <v>136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854.23</v>
      </c>
      <c r="Q77">
        <v>10061.95</v>
      </c>
      <c r="R77">
        <v>380.65</v>
      </c>
      <c r="S77">
        <v>163.35</v>
      </c>
      <c r="T77">
        <v>103159.68</v>
      </c>
      <c r="U77">
        <v>0.43</v>
      </c>
      <c r="V77">
        <v>0.86</v>
      </c>
      <c r="W77">
        <v>7.95</v>
      </c>
      <c r="X77">
        <v>6.29</v>
      </c>
      <c r="Y77">
        <v>0.5</v>
      </c>
      <c r="Z77">
        <v>10</v>
      </c>
    </row>
    <row r="78" spans="1:26">
      <c r="A78">
        <v>0</v>
      </c>
      <c r="B78">
        <v>95</v>
      </c>
      <c r="C78" t="s">
        <v>26</v>
      </c>
      <c r="D78">
        <v>0.4088</v>
      </c>
      <c r="E78">
        <v>244.63</v>
      </c>
      <c r="F78">
        <v>177.17</v>
      </c>
      <c r="G78">
        <v>6.09</v>
      </c>
      <c r="H78">
        <v>0.1</v>
      </c>
      <c r="I78">
        <v>1746</v>
      </c>
      <c r="J78">
        <v>185.69</v>
      </c>
      <c r="K78">
        <v>53.44</v>
      </c>
      <c r="L78">
        <v>1</v>
      </c>
      <c r="M78">
        <v>1744</v>
      </c>
      <c r="N78">
        <v>36.26</v>
      </c>
      <c r="O78">
        <v>23136.14</v>
      </c>
      <c r="P78">
        <v>2368.27</v>
      </c>
      <c r="Q78">
        <v>10064.64</v>
      </c>
      <c r="R78">
        <v>3190.53</v>
      </c>
      <c r="S78">
        <v>163.35</v>
      </c>
      <c r="T78">
        <v>1500051.1</v>
      </c>
      <c r="U78">
        <v>0.05</v>
      </c>
      <c r="V78">
        <v>0.46</v>
      </c>
      <c r="W78">
        <v>10.44</v>
      </c>
      <c r="X78">
        <v>88.61</v>
      </c>
      <c r="Y78">
        <v>0.5</v>
      </c>
      <c r="Z78">
        <v>10</v>
      </c>
    </row>
    <row r="79" spans="1:26">
      <c r="A79">
        <v>1</v>
      </c>
      <c r="B79">
        <v>95</v>
      </c>
      <c r="C79" t="s">
        <v>26</v>
      </c>
      <c r="D79">
        <v>0.7369</v>
      </c>
      <c r="E79">
        <v>135.71</v>
      </c>
      <c r="F79">
        <v>113.52</v>
      </c>
      <c r="G79">
        <v>12.85</v>
      </c>
      <c r="H79">
        <v>0.19</v>
      </c>
      <c r="I79">
        <v>530</v>
      </c>
      <c r="J79">
        <v>187.21</v>
      </c>
      <c r="K79">
        <v>53.44</v>
      </c>
      <c r="L79">
        <v>2</v>
      </c>
      <c r="M79">
        <v>528</v>
      </c>
      <c r="N79">
        <v>36.77</v>
      </c>
      <c r="O79">
        <v>23322.88</v>
      </c>
      <c r="P79">
        <v>1461.07</v>
      </c>
      <c r="Q79">
        <v>10062.28</v>
      </c>
      <c r="R79">
        <v>1020.14</v>
      </c>
      <c r="S79">
        <v>163.35</v>
      </c>
      <c r="T79">
        <v>420935.78</v>
      </c>
      <c r="U79">
        <v>0.16</v>
      </c>
      <c r="V79">
        <v>0.72</v>
      </c>
      <c r="W79">
        <v>8.43</v>
      </c>
      <c r="X79">
        <v>24.98</v>
      </c>
      <c r="Y79">
        <v>0.5</v>
      </c>
      <c r="Z79">
        <v>10</v>
      </c>
    </row>
    <row r="80" spans="1:26">
      <c r="A80">
        <v>2</v>
      </c>
      <c r="B80">
        <v>95</v>
      </c>
      <c r="C80" t="s">
        <v>26</v>
      </c>
      <c r="D80">
        <v>0.8577</v>
      </c>
      <c r="E80">
        <v>116.58</v>
      </c>
      <c r="F80">
        <v>102.73</v>
      </c>
      <c r="G80">
        <v>20.14</v>
      </c>
      <c r="H80">
        <v>0.28</v>
      </c>
      <c r="I80">
        <v>306</v>
      </c>
      <c r="J80">
        <v>188.73</v>
      </c>
      <c r="K80">
        <v>53.44</v>
      </c>
      <c r="L80">
        <v>3</v>
      </c>
      <c r="M80">
        <v>304</v>
      </c>
      <c r="N80">
        <v>37.29</v>
      </c>
      <c r="O80">
        <v>23510.33</v>
      </c>
      <c r="P80">
        <v>1269.51</v>
      </c>
      <c r="Q80">
        <v>10062.28</v>
      </c>
      <c r="R80">
        <v>653.98</v>
      </c>
      <c r="S80">
        <v>163.35</v>
      </c>
      <c r="T80">
        <v>238975.71</v>
      </c>
      <c r="U80">
        <v>0.25</v>
      </c>
      <c r="V80">
        <v>0.8</v>
      </c>
      <c r="W80">
        <v>8.07</v>
      </c>
      <c r="X80">
        <v>14.19</v>
      </c>
      <c r="Y80">
        <v>0.5</v>
      </c>
      <c r="Z80">
        <v>10</v>
      </c>
    </row>
    <row r="81" spans="1:26">
      <c r="A81">
        <v>3</v>
      </c>
      <c r="B81">
        <v>95</v>
      </c>
      <c r="C81" t="s">
        <v>26</v>
      </c>
      <c r="D81">
        <v>0.9225</v>
      </c>
      <c r="E81">
        <v>108.41</v>
      </c>
      <c r="F81">
        <v>98.16</v>
      </c>
      <c r="G81">
        <v>28.18</v>
      </c>
      <c r="H81">
        <v>0.37</v>
      </c>
      <c r="I81">
        <v>209</v>
      </c>
      <c r="J81">
        <v>190.25</v>
      </c>
      <c r="K81">
        <v>53.44</v>
      </c>
      <c r="L81">
        <v>4</v>
      </c>
      <c r="M81">
        <v>207</v>
      </c>
      <c r="N81">
        <v>37.82</v>
      </c>
      <c r="O81">
        <v>23698.48</v>
      </c>
      <c r="P81">
        <v>1154.84</v>
      </c>
      <c r="Q81">
        <v>10061.63</v>
      </c>
      <c r="R81">
        <v>500.26</v>
      </c>
      <c r="S81">
        <v>163.35</v>
      </c>
      <c r="T81">
        <v>162602.94</v>
      </c>
      <c r="U81">
        <v>0.33</v>
      </c>
      <c r="V81">
        <v>0.83</v>
      </c>
      <c r="W81">
        <v>7.88</v>
      </c>
      <c r="X81">
        <v>9.630000000000001</v>
      </c>
      <c r="Y81">
        <v>0.5</v>
      </c>
      <c r="Z81">
        <v>10</v>
      </c>
    </row>
    <row r="82" spans="1:26">
      <c r="A82">
        <v>4</v>
      </c>
      <c r="B82">
        <v>95</v>
      </c>
      <c r="C82" t="s">
        <v>26</v>
      </c>
      <c r="D82">
        <v>0.9636</v>
      </c>
      <c r="E82">
        <v>103.78</v>
      </c>
      <c r="F82">
        <v>95.58</v>
      </c>
      <c r="G82">
        <v>37.24</v>
      </c>
      <c r="H82">
        <v>0.46</v>
      </c>
      <c r="I82">
        <v>154</v>
      </c>
      <c r="J82">
        <v>191.78</v>
      </c>
      <c r="K82">
        <v>53.44</v>
      </c>
      <c r="L82">
        <v>5</v>
      </c>
      <c r="M82">
        <v>152</v>
      </c>
      <c r="N82">
        <v>38.35</v>
      </c>
      <c r="O82">
        <v>23887.36</v>
      </c>
      <c r="P82">
        <v>1066.24</v>
      </c>
      <c r="Q82">
        <v>10061.56</v>
      </c>
      <c r="R82">
        <v>412.32</v>
      </c>
      <c r="S82">
        <v>163.35</v>
      </c>
      <c r="T82">
        <v>118907.75</v>
      </c>
      <c r="U82">
        <v>0.4</v>
      </c>
      <c r="V82">
        <v>0.86</v>
      </c>
      <c r="W82">
        <v>7.81</v>
      </c>
      <c r="X82">
        <v>7.04</v>
      </c>
      <c r="Y82">
        <v>0.5</v>
      </c>
      <c r="Z82">
        <v>10</v>
      </c>
    </row>
    <row r="83" spans="1:26">
      <c r="A83">
        <v>5</v>
      </c>
      <c r="B83">
        <v>95</v>
      </c>
      <c r="C83" t="s">
        <v>26</v>
      </c>
      <c r="D83">
        <v>0.9896</v>
      </c>
      <c r="E83">
        <v>101.05</v>
      </c>
      <c r="F83">
        <v>94.06999999999999</v>
      </c>
      <c r="G83">
        <v>46.65</v>
      </c>
      <c r="H83">
        <v>0.55</v>
      </c>
      <c r="I83">
        <v>121</v>
      </c>
      <c r="J83">
        <v>193.32</v>
      </c>
      <c r="K83">
        <v>53.44</v>
      </c>
      <c r="L83">
        <v>6</v>
      </c>
      <c r="M83">
        <v>83</v>
      </c>
      <c r="N83">
        <v>38.89</v>
      </c>
      <c r="O83">
        <v>24076.95</v>
      </c>
      <c r="P83">
        <v>988.79</v>
      </c>
      <c r="Q83">
        <v>10061.57</v>
      </c>
      <c r="R83">
        <v>360.42</v>
      </c>
      <c r="S83">
        <v>163.35</v>
      </c>
      <c r="T83">
        <v>93120.71000000001</v>
      </c>
      <c r="U83">
        <v>0.45</v>
      </c>
      <c r="V83">
        <v>0.87</v>
      </c>
      <c r="W83">
        <v>7.78</v>
      </c>
      <c r="X83">
        <v>5.54</v>
      </c>
      <c r="Y83">
        <v>0.5</v>
      </c>
      <c r="Z83">
        <v>10</v>
      </c>
    </row>
    <row r="84" spans="1:26">
      <c r="A84">
        <v>6</v>
      </c>
      <c r="B84">
        <v>95</v>
      </c>
      <c r="C84" t="s">
        <v>26</v>
      </c>
      <c r="D84">
        <v>0.9993</v>
      </c>
      <c r="E84">
        <v>100.07</v>
      </c>
      <c r="F84">
        <v>93.55</v>
      </c>
      <c r="G84">
        <v>51.49</v>
      </c>
      <c r="H84">
        <v>0.64</v>
      </c>
      <c r="I84">
        <v>109</v>
      </c>
      <c r="J84">
        <v>194.86</v>
      </c>
      <c r="K84">
        <v>53.44</v>
      </c>
      <c r="L84">
        <v>7</v>
      </c>
      <c r="M84">
        <v>17</v>
      </c>
      <c r="N84">
        <v>39.43</v>
      </c>
      <c r="O84">
        <v>24267.28</v>
      </c>
      <c r="P84">
        <v>958.6900000000001</v>
      </c>
      <c r="Q84">
        <v>10061.61</v>
      </c>
      <c r="R84">
        <v>339.45</v>
      </c>
      <c r="S84">
        <v>163.35</v>
      </c>
      <c r="T84">
        <v>82694.17999999999</v>
      </c>
      <c r="U84">
        <v>0.48</v>
      </c>
      <c r="V84">
        <v>0.88</v>
      </c>
      <c r="W84">
        <v>7.85</v>
      </c>
      <c r="X84">
        <v>5.01</v>
      </c>
      <c r="Y84">
        <v>0.5</v>
      </c>
      <c r="Z84">
        <v>10</v>
      </c>
    </row>
    <row r="85" spans="1:26">
      <c r="A85">
        <v>7</v>
      </c>
      <c r="B85">
        <v>95</v>
      </c>
      <c r="C85" t="s">
        <v>26</v>
      </c>
      <c r="D85">
        <v>1.0007</v>
      </c>
      <c r="E85">
        <v>99.93000000000001</v>
      </c>
      <c r="F85">
        <v>93.48</v>
      </c>
      <c r="G85">
        <v>52.42</v>
      </c>
      <c r="H85">
        <v>0.72</v>
      </c>
      <c r="I85">
        <v>107</v>
      </c>
      <c r="J85">
        <v>196.41</v>
      </c>
      <c r="K85">
        <v>53.44</v>
      </c>
      <c r="L85">
        <v>8</v>
      </c>
      <c r="M85">
        <v>0</v>
      </c>
      <c r="N85">
        <v>39.98</v>
      </c>
      <c r="O85">
        <v>24458.36</v>
      </c>
      <c r="P85">
        <v>959.1</v>
      </c>
      <c r="Q85">
        <v>10061.6</v>
      </c>
      <c r="R85">
        <v>336.67</v>
      </c>
      <c r="S85">
        <v>163.35</v>
      </c>
      <c r="T85">
        <v>81314.59</v>
      </c>
      <c r="U85">
        <v>0.49</v>
      </c>
      <c r="V85">
        <v>0.88</v>
      </c>
      <c r="W85">
        <v>7.86</v>
      </c>
      <c r="X85">
        <v>4.95</v>
      </c>
      <c r="Y85">
        <v>0.5</v>
      </c>
      <c r="Z85">
        <v>10</v>
      </c>
    </row>
    <row r="86" spans="1:26">
      <c r="A86">
        <v>0</v>
      </c>
      <c r="B86">
        <v>55</v>
      </c>
      <c r="C86" t="s">
        <v>26</v>
      </c>
      <c r="D86">
        <v>0.6333</v>
      </c>
      <c r="E86">
        <v>157.89</v>
      </c>
      <c r="F86">
        <v>133.59</v>
      </c>
      <c r="G86">
        <v>8.619999999999999</v>
      </c>
      <c r="H86">
        <v>0.15</v>
      </c>
      <c r="I86">
        <v>930</v>
      </c>
      <c r="J86">
        <v>116.05</v>
      </c>
      <c r="K86">
        <v>43.4</v>
      </c>
      <c r="L86">
        <v>1</v>
      </c>
      <c r="M86">
        <v>928</v>
      </c>
      <c r="N86">
        <v>16.65</v>
      </c>
      <c r="O86">
        <v>14546.17</v>
      </c>
      <c r="P86">
        <v>1274.19</v>
      </c>
      <c r="Q86">
        <v>10062.85</v>
      </c>
      <c r="R86">
        <v>1702.01</v>
      </c>
      <c r="S86">
        <v>163.35</v>
      </c>
      <c r="T86">
        <v>759870.59</v>
      </c>
      <c r="U86">
        <v>0.1</v>
      </c>
      <c r="V86">
        <v>0.61</v>
      </c>
      <c r="W86">
        <v>9.130000000000001</v>
      </c>
      <c r="X86">
        <v>45.05</v>
      </c>
      <c r="Y86">
        <v>0.5</v>
      </c>
      <c r="Z86">
        <v>10</v>
      </c>
    </row>
    <row r="87" spans="1:26">
      <c r="A87">
        <v>1</v>
      </c>
      <c r="B87">
        <v>55</v>
      </c>
      <c r="C87" t="s">
        <v>26</v>
      </c>
      <c r="D87">
        <v>0.8819</v>
      </c>
      <c r="E87">
        <v>113.39</v>
      </c>
      <c r="F87">
        <v>103.59</v>
      </c>
      <c r="G87">
        <v>19.24</v>
      </c>
      <c r="H87">
        <v>0.3</v>
      </c>
      <c r="I87">
        <v>323</v>
      </c>
      <c r="J87">
        <v>117.34</v>
      </c>
      <c r="K87">
        <v>43.4</v>
      </c>
      <c r="L87">
        <v>2</v>
      </c>
      <c r="M87">
        <v>321</v>
      </c>
      <c r="N87">
        <v>16.94</v>
      </c>
      <c r="O87">
        <v>14705.49</v>
      </c>
      <c r="P87">
        <v>893.21</v>
      </c>
      <c r="Q87">
        <v>10061.92</v>
      </c>
      <c r="R87">
        <v>683.1799999999999</v>
      </c>
      <c r="S87">
        <v>163.35</v>
      </c>
      <c r="T87">
        <v>253491.83</v>
      </c>
      <c r="U87">
        <v>0.24</v>
      </c>
      <c r="V87">
        <v>0.79</v>
      </c>
      <c r="W87">
        <v>8.1</v>
      </c>
      <c r="X87">
        <v>15.05</v>
      </c>
      <c r="Y87">
        <v>0.5</v>
      </c>
      <c r="Z87">
        <v>10</v>
      </c>
    </row>
    <row r="88" spans="1:26">
      <c r="A88">
        <v>2</v>
      </c>
      <c r="B88">
        <v>55</v>
      </c>
      <c r="C88" t="s">
        <v>26</v>
      </c>
      <c r="D88">
        <v>0.9583</v>
      </c>
      <c r="E88">
        <v>104.35</v>
      </c>
      <c r="F88">
        <v>97.58</v>
      </c>
      <c r="G88">
        <v>29.87</v>
      </c>
      <c r="H88">
        <v>0.45</v>
      </c>
      <c r="I88">
        <v>196</v>
      </c>
      <c r="J88">
        <v>118.63</v>
      </c>
      <c r="K88">
        <v>43.4</v>
      </c>
      <c r="L88">
        <v>3</v>
      </c>
      <c r="M88">
        <v>81</v>
      </c>
      <c r="N88">
        <v>17.23</v>
      </c>
      <c r="O88">
        <v>14865.24</v>
      </c>
      <c r="P88">
        <v>760.8099999999999</v>
      </c>
      <c r="Q88">
        <v>10061.8</v>
      </c>
      <c r="R88">
        <v>474.59</v>
      </c>
      <c r="S88">
        <v>163.35</v>
      </c>
      <c r="T88">
        <v>149831</v>
      </c>
      <c r="U88">
        <v>0.34</v>
      </c>
      <c r="V88">
        <v>0.84</v>
      </c>
      <c r="W88">
        <v>8.039999999999999</v>
      </c>
      <c r="X88">
        <v>9.050000000000001</v>
      </c>
      <c r="Y88">
        <v>0.5</v>
      </c>
      <c r="Z88">
        <v>10</v>
      </c>
    </row>
    <row r="89" spans="1:26">
      <c r="A89">
        <v>3</v>
      </c>
      <c r="B89">
        <v>55</v>
      </c>
      <c r="C89" t="s">
        <v>26</v>
      </c>
      <c r="D89">
        <v>0.9656</v>
      </c>
      <c r="E89">
        <v>103.56</v>
      </c>
      <c r="F89">
        <v>97.08</v>
      </c>
      <c r="G89">
        <v>31.66</v>
      </c>
      <c r="H89">
        <v>0.59</v>
      </c>
      <c r="I89">
        <v>184</v>
      </c>
      <c r="J89">
        <v>119.93</v>
      </c>
      <c r="K89">
        <v>43.4</v>
      </c>
      <c r="L89">
        <v>4</v>
      </c>
      <c r="M89">
        <v>0</v>
      </c>
      <c r="N89">
        <v>17.53</v>
      </c>
      <c r="O89">
        <v>15025.44</v>
      </c>
      <c r="P89">
        <v>746.0700000000001</v>
      </c>
      <c r="Q89">
        <v>10062.25</v>
      </c>
      <c r="R89">
        <v>454.59</v>
      </c>
      <c r="S89">
        <v>163.35</v>
      </c>
      <c r="T89">
        <v>139892.79</v>
      </c>
      <c r="U89">
        <v>0.36</v>
      </c>
      <c r="V89">
        <v>0.84</v>
      </c>
      <c r="W89">
        <v>8.109999999999999</v>
      </c>
      <c r="X89">
        <v>8.550000000000001</v>
      </c>
      <c r="Y89">
        <v>0.5</v>
      </c>
      <c r="Z8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INDEX(resultados!$A$2:$ZZ$89, 1, MATCH($B$1, resultados!$A$1:$ZZ$1, 0))</f>
        <v>0</v>
      </c>
      <c r="B7">
        <f>INDEX(resultados!$A$2:$ZZ$89, 1, MATCH($B$2, resultados!$A$1:$ZZ$1, 0))</f>
        <v>0</v>
      </c>
      <c r="C7">
        <f>INDEX(resultados!$A$2:$ZZ$89, 1, MATCH($B$3, resultados!$A$1:$ZZ$1, 0))</f>
        <v>0</v>
      </c>
    </row>
    <row r="8" spans="1:3">
      <c r="A8">
        <f>INDEX(resultados!$A$2:$ZZ$89, 2, MATCH($B$1, resultados!$A$1:$ZZ$1, 0))</f>
        <v>0</v>
      </c>
      <c r="B8">
        <f>INDEX(resultados!$A$2:$ZZ$89, 2, MATCH($B$2, resultados!$A$1:$ZZ$1, 0))</f>
        <v>0</v>
      </c>
      <c r="C8">
        <f>INDEX(resultados!$A$2:$ZZ$89, 2, MATCH($B$3, resultados!$A$1:$ZZ$1, 0))</f>
        <v>0</v>
      </c>
    </row>
    <row r="9" spans="1:3">
      <c r="A9">
        <f>INDEX(resultados!$A$2:$ZZ$89, 3, MATCH($B$1, resultados!$A$1:$ZZ$1, 0))</f>
        <v>0</v>
      </c>
      <c r="B9">
        <f>INDEX(resultados!$A$2:$ZZ$89, 3, MATCH($B$2, resultados!$A$1:$ZZ$1, 0))</f>
        <v>0</v>
      </c>
      <c r="C9">
        <f>INDEX(resultados!$A$2:$ZZ$89, 3, MATCH($B$3, resultados!$A$1:$ZZ$1, 0))</f>
        <v>0</v>
      </c>
    </row>
    <row r="10" spans="1:3">
      <c r="A10">
        <f>INDEX(resultados!$A$2:$ZZ$89, 4, MATCH($B$1, resultados!$A$1:$ZZ$1, 0))</f>
        <v>0</v>
      </c>
      <c r="B10">
        <f>INDEX(resultados!$A$2:$ZZ$89, 4, MATCH($B$2, resultados!$A$1:$ZZ$1, 0))</f>
        <v>0</v>
      </c>
      <c r="C10">
        <f>INDEX(resultados!$A$2:$ZZ$89, 4, MATCH($B$3, resultados!$A$1:$ZZ$1, 0))</f>
        <v>0</v>
      </c>
    </row>
    <row r="11" spans="1:3">
      <c r="A11">
        <f>INDEX(resultados!$A$2:$ZZ$89, 5, MATCH($B$1, resultados!$A$1:$ZZ$1, 0))</f>
        <v>0</v>
      </c>
      <c r="B11">
        <f>INDEX(resultados!$A$2:$ZZ$89, 5, MATCH($B$2, resultados!$A$1:$ZZ$1, 0))</f>
        <v>0</v>
      </c>
      <c r="C11">
        <f>INDEX(resultados!$A$2:$ZZ$89, 5, MATCH($B$3, resultados!$A$1:$ZZ$1, 0))</f>
        <v>0</v>
      </c>
    </row>
    <row r="12" spans="1:3">
      <c r="A12">
        <f>INDEX(resultados!$A$2:$ZZ$89, 6, MATCH($B$1, resultados!$A$1:$ZZ$1, 0))</f>
        <v>0</v>
      </c>
      <c r="B12">
        <f>INDEX(resultados!$A$2:$ZZ$89, 6, MATCH($B$2, resultados!$A$1:$ZZ$1, 0))</f>
        <v>0</v>
      </c>
      <c r="C12">
        <f>INDEX(resultados!$A$2:$ZZ$89, 6, MATCH($B$3, resultados!$A$1:$ZZ$1, 0))</f>
        <v>0</v>
      </c>
    </row>
    <row r="13" spans="1:3">
      <c r="A13">
        <f>INDEX(resultados!$A$2:$ZZ$89, 7, MATCH($B$1, resultados!$A$1:$ZZ$1, 0))</f>
        <v>0</v>
      </c>
      <c r="B13">
        <f>INDEX(resultados!$A$2:$ZZ$89, 7, MATCH($B$2, resultados!$A$1:$ZZ$1, 0))</f>
        <v>0</v>
      </c>
      <c r="C13">
        <f>INDEX(resultados!$A$2:$ZZ$89, 7, MATCH($B$3, resultados!$A$1:$ZZ$1, 0))</f>
        <v>0</v>
      </c>
    </row>
    <row r="14" spans="1:3">
      <c r="A14">
        <f>INDEX(resultados!$A$2:$ZZ$89, 8, MATCH($B$1, resultados!$A$1:$ZZ$1, 0))</f>
        <v>0</v>
      </c>
      <c r="B14">
        <f>INDEX(resultados!$A$2:$ZZ$89, 8, MATCH($B$2, resultados!$A$1:$ZZ$1, 0))</f>
        <v>0</v>
      </c>
      <c r="C14">
        <f>INDEX(resultados!$A$2:$ZZ$89, 8, MATCH($B$3, resultados!$A$1:$ZZ$1, 0))</f>
        <v>0</v>
      </c>
    </row>
    <row r="15" spans="1:3">
      <c r="A15">
        <f>INDEX(resultados!$A$2:$ZZ$89, 9, MATCH($B$1, resultados!$A$1:$ZZ$1, 0))</f>
        <v>0</v>
      </c>
      <c r="B15">
        <f>INDEX(resultados!$A$2:$ZZ$89, 9, MATCH($B$2, resultados!$A$1:$ZZ$1, 0))</f>
        <v>0</v>
      </c>
      <c r="C15">
        <f>INDEX(resultados!$A$2:$ZZ$89, 9, MATCH($B$3, resultados!$A$1:$ZZ$1, 0))</f>
        <v>0</v>
      </c>
    </row>
    <row r="16" spans="1:3">
      <c r="A16">
        <f>INDEX(resultados!$A$2:$ZZ$89, 10, MATCH($B$1, resultados!$A$1:$ZZ$1, 0))</f>
        <v>0</v>
      </c>
      <c r="B16">
        <f>INDEX(resultados!$A$2:$ZZ$89, 10, MATCH($B$2, resultados!$A$1:$ZZ$1, 0))</f>
        <v>0</v>
      </c>
      <c r="C16">
        <f>INDEX(resultados!$A$2:$ZZ$89, 10, MATCH($B$3, resultados!$A$1:$ZZ$1, 0))</f>
        <v>0</v>
      </c>
    </row>
    <row r="17" spans="1:3">
      <c r="A17">
        <f>INDEX(resultados!$A$2:$ZZ$89, 11, MATCH($B$1, resultados!$A$1:$ZZ$1, 0))</f>
        <v>0</v>
      </c>
      <c r="B17">
        <f>INDEX(resultados!$A$2:$ZZ$89, 11, MATCH($B$2, resultados!$A$1:$ZZ$1, 0))</f>
        <v>0</v>
      </c>
      <c r="C17">
        <f>INDEX(resultados!$A$2:$ZZ$89, 11, MATCH($B$3, resultados!$A$1:$ZZ$1, 0))</f>
        <v>0</v>
      </c>
    </row>
    <row r="18" spans="1:3">
      <c r="A18">
        <f>INDEX(resultados!$A$2:$ZZ$89, 12, MATCH($B$1, resultados!$A$1:$ZZ$1, 0))</f>
        <v>0</v>
      </c>
      <c r="B18">
        <f>INDEX(resultados!$A$2:$ZZ$89, 12, MATCH($B$2, resultados!$A$1:$ZZ$1, 0))</f>
        <v>0</v>
      </c>
      <c r="C18">
        <f>INDEX(resultados!$A$2:$ZZ$89, 12, MATCH($B$3, resultados!$A$1:$ZZ$1, 0))</f>
        <v>0</v>
      </c>
    </row>
    <row r="19" spans="1:3">
      <c r="A19">
        <f>INDEX(resultados!$A$2:$ZZ$89, 13, MATCH($B$1, resultados!$A$1:$ZZ$1, 0))</f>
        <v>0</v>
      </c>
      <c r="B19">
        <f>INDEX(resultados!$A$2:$ZZ$89, 13, MATCH($B$2, resultados!$A$1:$ZZ$1, 0))</f>
        <v>0</v>
      </c>
      <c r="C19">
        <f>INDEX(resultados!$A$2:$ZZ$89, 13, MATCH($B$3, resultados!$A$1:$ZZ$1, 0))</f>
        <v>0</v>
      </c>
    </row>
    <row r="20" spans="1:3">
      <c r="A20">
        <f>INDEX(resultados!$A$2:$ZZ$89, 14, MATCH($B$1, resultados!$A$1:$ZZ$1, 0))</f>
        <v>0</v>
      </c>
      <c r="B20">
        <f>INDEX(resultados!$A$2:$ZZ$89, 14, MATCH($B$2, resultados!$A$1:$ZZ$1, 0))</f>
        <v>0</v>
      </c>
      <c r="C20">
        <f>INDEX(resultados!$A$2:$ZZ$89, 14, MATCH($B$3, resultados!$A$1:$ZZ$1, 0))</f>
        <v>0</v>
      </c>
    </row>
    <row r="21" spans="1:3">
      <c r="A21">
        <f>INDEX(resultados!$A$2:$ZZ$89, 15, MATCH($B$1, resultados!$A$1:$ZZ$1, 0))</f>
        <v>0</v>
      </c>
      <c r="B21">
        <f>INDEX(resultados!$A$2:$ZZ$89, 15, MATCH($B$2, resultados!$A$1:$ZZ$1, 0))</f>
        <v>0</v>
      </c>
      <c r="C21">
        <f>INDEX(resultados!$A$2:$ZZ$89, 15, MATCH($B$3, resultados!$A$1:$ZZ$1, 0))</f>
        <v>0</v>
      </c>
    </row>
    <row r="22" spans="1:3">
      <c r="A22">
        <f>INDEX(resultados!$A$2:$ZZ$89, 16, MATCH($B$1, resultados!$A$1:$ZZ$1, 0))</f>
        <v>0</v>
      </c>
      <c r="B22">
        <f>INDEX(resultados!$A$2:$ZZ$89, 16, MATCH($B$2, resultados!$A$1:$ZZ$1, 0))</f>
        <v>0</v>
      </c>
      <c r="C22">
        <f>INDEX(resultados!$A$2:$ZZ$89, 16, MATCH($B$3, resultados!$A$1:$ZZ$1, 0))</f>
        <v>0</v>
      </c>
    </row>
    <row r="23" spans="1:3">
      <c r="A23">
        <f>INDEX(resultados!$A$2:$ZZ$89, 17, MATCH($B$1, resultados!$A$1:$ZZ$1, 0))</f>
        <v>0</v>
      </c>
      <c r="B23">
        <f>INDEX(resultados!$A$2:$ZZ$89, 17, MATCH($B$2, resultados!$A$1:$ZZ$1, 0))</f>
        <v>0</v>
      </c>
      <c r="C23">
        <f>INDEX(resultados!$A$2:$ZZ$89, 17, MATCH($B$3, resultados!$A$1:$ZZ$1, 0))</f>
        <v>0</v>
      </c>
    </row>
    <row r="24" spans="1:3">
      <c r="A24">
        <f>INDEX(resultados!$A$2:$ZZ$89, 18, MATCH($B$1, resultados!$A$1:$ZZ$1, 0))</f>
        <v>0</v>
      </c>
      <c r="B24">
        <f>INDEX(resultados!$A$2:$ZZ$89, 18, MATCH($B$2, resultados!$A$1:$ZZ$1, 0))</f>
        <v>0</v>
      </c>
      <c r="C24">
        <f>INDEX(resultados!$A$2:$ZZ$89, 18, MATCH($B$3, resultados!$A$1:$ZZ$1, 0))</f>
        <v>0</v>
      </c>
    </row>
    <row r="25" spans="1:3">
      <c r="A25">
        <f>INDEX(resultados!$A$2:$ZZ$89, 19, MATCH($B$1, resultados!$A$1:$ZZ$1, 0))</f>
        <v>0</v>
      </c>
      <c r="B25">
        <f>INDEX(resultados!$A$2:$ZZ$89, 19, MATCH($B$2, resultados!$A$1:$ZZ$1, 0))</f>
        <v>0</v>
      </c>
      <c r="C25">
        <f>INDEX(resultados!$A$2:$ZZ$89, 19, MATCH($B$3, resultados!$A$1:$ZZ$1, 0))</f>
        <v>0</v>
      </c>
    </row>
    <row r="26" spans="1:3">
      <c r="A26">
        <f>INDEX(resultados!$A$2:$ZZ$89, 20, MATCH($B$1, resultados!$A$1:$ZZ$1, 0))</f>
        <v>0</v>
      </c>
      <c r="B26">
        <f>INDEX(resultados!$A$2:$ZZ$89, 20, MATCH($B$2, resultados!$A$1:$ZZ$1, 0))</f>
        <v>0</v>
      </c>
      <c r="C26">
        <f>INDEX(resultados!$A$2:$ZZ$89, 20, MATCH($B$3, resultados!$A$1:$ZZ$1, 0))</f>
        <v>0</v>
      </c>
    </row>
    <row r="27" spans="1:3">
      <c r="A27">
        <f>INDEX(resultados!$A$2:$ZZ$89, 21, MATCH($B$1, resultados!$A$1:$ZZ$1, 0))</f>
        <v>0</v>
      </c>
      <c r="B27">
        <f>INDEX(resultados!$A$2:$ZZ$89, 21, MATCH($B$2, resultados!$A$1:$ZZ$1, 0))</f>
        <v>0</v>
      </c>
      <c r="C27">
        <f>INDEX(resultados!$A$2:$ZZ$89, 21, MATCH($B$3, resultados!$A$1:$ZZ$1, 0))</f>
        <v>0</v>
      </c>
    </row>
    <row r="28" spans="1:3">
      <c r="A28">
        <f>INDEX(resultados!$A$2:$ZZ$89, 22, MATCH($B$1, resultados!$A$1:$ZZ$1, 0))</f>
        <v>0</v>
      </c>
      <c r="B28">
        <f>INDEX(resultados!$A$2:$ZZ$89, 22, MATCH($B$2, resultados!$A$1:$ZZ$1, 0))</f>
        <v>0</v>
      </c>
      <c r="C28">
        <f>INDEX(resultados!$A$2:$ZZ$89, 22, MATCH($B$3, resultados!$A$1:$ZZ$1, 0))</f>
        <v>0</v>
      </c>
    </row>
    <row r="29" spans="1:3">
      <c r="A29">
        <f>INDEX(resultados!$A$2:$ZZ$89, 23, MATCH($B$1, resultados!$A$1:$ZZ$1, 0))</f>
        <v>0</v>
      </c>
      <c r="B29">
        <f>INDEX(resultados!$A$2:$ZZ$89, 23, MATCH($B$2, resultados!$A$1:$ZZ$1, 0))</f>
        <v>0</v>
      </c>
      <c r="C29">
        <f>INDEX(resultados!$A$2:$ZZ$89, 23, MATCH($B$3, resultados!$A$1:$ZZ$1, 0))</f>
        <v>0</v>
      </c>
    </row>
    <row r="30" spans="1:3">
      <c r="A30">
        <f>INDEX(resultados!$A$2:$ZZ$89, 24, MATCH($B$1, resultados!$A$1:$ZZ$1, 0))</f>
        <v>0</v>
      </c>
      <c r="B30">
        <f>INDEX(resultados!$A$2:$ZZ$89, 24, MATCH($B$2, resultados!$A$1:$ZZ$1, 0))</f>
        <v>0</v>
      </c>
      <c r="C30">
        <f>INDEX(resultados!$A$2:$ZZ$89, 24, MATCH($B$3, resultados!$A$1:$ZZ$1, 0))</f>
        <v>0</v>
      </c>
    </row>
    <row r="31" spans="1:3">
      <c r="A31">
        <f>INDEX(resultados!$A$2:$ZZ$89, 25, MATCH($B$1, resultados!$A$1:$ZZ$1, 0))</f>
        <v>0</v>
      </c>
      <c r="B31">
        <f>INDEX(resultados!$A$2:$ZZ$89, 25, MATCH($B$2, resultados!$A$1:$ZZ$1, 0))</f>
        <v>0</v>
      </c>
      <c r="C31">
        <f>INDEX(resultados!$A$2:$ZZ$89, 25, MATCH($B$3, resultados!$A$1:$ZZ$1, 0))</f>
        <v>0</v>
      </c>
    </row>
    <row r="32" spans="1:3">
      <c r="A32">
        <f>INDEX(resultados!$A$2:$ZZ$89, 26, MATCH($B$1, resultados!$A$1:$ZZ$1, 0))</f>
        <v>0</v>
      </c>
      <c r="B32">
        <f>INDEX(resultados!$A$2:$ZZ$89, 26, MATCH($B$2, resultados!$A$1:$ZZ$1, 0))</f>
        <v>0</v>
      </c>
      <c r="C32">
        <f>INDEX(resultados!$A$2:$ZZ$89, 26, MATCH($B$3, resultados!$A$1:$ZZ$1, 0))</f>
        <v>0</v>
      </c>
    </row>
    <row r="33" spans="1:3">
      <c r="A33">
        <f>INDEX(resultados!$A$2:$ZZ$89, 27, MATCH($B$1, resultados!$A$1:$ZZ$1, 0))</f>
        <v>0</v>
      </c>
      <c r="B33">
        <f>INDEX(resultados!$A$2:$ZZ$89, 27, MATCH($B$2, resultados!$A$1:$ZZ$1, 0))</f>
        <v>0</v>
      </c>
      <c r="C33">
        <f>INDEX(resultados!$A$2:$ZZ$89, 27, MATCH($B$3, resultados!$A$1:$ZZ$1, 0))</f>
        <v>0</v>
      </c>
    </row>
    <row r="34" spans="1:3">
      <c r="A34">
        <f>INDEX(resultados!$A$2:$ZZ$89, 28, MATCH($B$1, resultados!$A$1:$ZZ$1, 0))</f>
        <v>0</v>
      </c>
      <c r="B34">
        <f>INDEX(resultados!$A$2:$ZZ$89, 28, MATCH($B$2, resultados!$A$1:$ZZ$1, 0))</f>
        <v>0</v>
      </c>
      <c r="C34">
        <f>INDEX(resultados!$A$2:$ZZ$89, 28, MATCH($B$3, resultados!$A$1:$ZZ$1, 0))</f>
        <v>0</v>
      </c>
    </row>
    <row r="35" spans="1:3">
      <c r="A35">
        <f>INDEX(resultados!$A$2:$ZZ$89, 29, MATCH($B$1, resultados!$A$1:$ZZ$1, 0))</f>
        <v>0</v>
      </c>
      <c r="B35">
        <f>INDEX(resultados!$A$2:$ZZ$89, 29, MATCH($B$2, resultados!$A$1:$ZZ$1, 0))</f>
        <v>0</v>
      </c>
      <c r="C35">
        <f>INDEX(resultados!$A$2:$ZZ$89, 29, MATCH($B$3, resultados!$A$1:$ZZ$1, 0))</f>
        <v>0</v>
      </c>
    </row>
    <row r="36" spans="1:3">
      <c r="A36">
        <f>INDEX(resultados!$A$2:$ZZ$89, 30, MATCH($B$1, resultados!$A$1:$ZZ$1, 0))</f>
        <v>0</v>
      </c>
      <c r="B36">
        <f>INDEX(resultados!$A$2:$ZZ$89, 30, MATCH($B$2, resultados!$A$1:$ZZ$1, 0))</f>
        <v>0</v>
      </c>
      <c r="C36">
        <f>INDEX(resultados!$A$2:$ZZ$89, 30, MATCH($B$3, resultados!$A$1:$ZZ$1, 0))</f>
        <v>0</v>
      </c>
    </row>
    <row r="37" spans="1:3">
      <c r="A37">
        <f>INDEX(resultados!$A$2:$ZZ$89, 31, MATCH($B$1, resultados!$A$1:$ZZ$1, 0))</f>
        <v>0</v>
      </c>
      <c r="B37">
        <f>INDEX(resultados!$A$2:$ZZ$89, 31, MATCH($B$2, resultados!$A$1:$ZZ$1, 0))</f>
        <v>0</v>
      </c>
      <c r="C37">
        <f>INDEX(resultados!$A$2:$ZZ$89, 31, MATCH($B$3, resultados!$A$1:$ZZ$1, 0))</f>
        <v>0</v>
      </c>
    </row>
    <row r="38" spans="1:3">
      <c r="A38">
        <f>INDEX(resultados!$A$2:$ZZ$89, 32, MATCH($B$1, resultados!$A$1:$ZZ$1, 0))</f>
        <v>0</v>
      </c>
      <c r="B38">
        <f>INDEX(resultados!$A$2:$ZZ$89, 32, MATCH($B$2, resultados!$A$1:$ZZ$1, 0))</f>
        <v>0</v>
      </c>
      <c r="C38">
        <f>INDEX(resultados!$A$2:$ZZ$89, 32, MATCH($B$3, resultados!$A$1:$ZZ$1, 0))</f>
        <v>0</v>
      </c>
    </row>
    <row r="39" spans="1:3">
      <c r="A39">
        <f>INDEX(resultados!$A$2:$ZZ$89, 33, MATCH($B$1, resultados!$A$1:$ZZ$1, 0))</f>
        <v>0</v>
      </c>
      <c r="B39">
        <f>INDEX(resultados!$A$2:$ZZ$89, 33, MATCH($B$2, resultados!$A$1:$ZZ$1, 0))</f>
        <v>0</v>
      </c>
      <c r="C39">
        <f>INDEX(resultados!$A$2:$ZZ$89, 33, MATCH($B$3, resultados!$A$1:$ZZ$1, 0))</f>
        <v>0</v>
      </c>
    </row>
    <row r="40" spans="1:3">
      <c r="A40">
        <f>INDEX(resultados!$A$2:$ZZ$89, 34, MATCH($B$1, resultados!$A$1:$ZZ$1, 0))</f>
        <v>0</v>
      </c>
      <c r="B40">
        <f>INDEX(resultados!$A$2:$ZZ$89, 34, MATCH($B$2, resultados!$A$1:$ZZ$1, 0))</f>
        <v>0</v>
      </c>
      <c r="C40">
        <f>INDEX(resultados!$A$2:$ZZ$89, 34, MATCH($B$3, resultados!$A$1:$ZZ$1, 0))</f>
        <v>0</v>
      </c>
    </row>
    <row r="41" spans="1:3">
      <c r="A41">
        <f>INDEX(resultados!$A$2:$ZZ$89, 35, MATCH($B$1, resultados!$A$1:$ZZ$1, 0))</f>
        <v>0</v>
      </c>
      <c r="B41">
        <f>INDEX(resultados!$A$2:$ZZ$89, 35, MATCH($B$2, resultados!$A$1:$ZZ$1, 0))</f>
        <v>0</v>
      </c>
      <c r="C41">
        <f>INDEX(resultados!$A$2:$ZZ$89, 35, MATCH($B$3, resultados!$A$1:$ZZ$1, 0))</f>
        <v>0</v>
      </c>
    </row>
    <row r="42" spans="1:3">
      <c r="A42">
        <f>INDEX(resultados!$A$2:$ZZ$89, 36, MATCH($B$1, resultados!$A$1:$ZZ$1, 0))</f>
        <v>0</v>
      </c>
      <c r="B42">
        <f>INDEX(resultados!$A$2:$ZZ$89, 36, MATCH($B$2, resultados!$A$1:$ZZ$1, 0))</f>
        <v>0</v>
      </c>
      <c r="C42">
        <f>INDEX(resultados!$A$2:$ZZ$89, 36, MATCH($B$3, resultados!$A$1:$ZZ$1, 0))</f>
        <v>0</v>
      </c>
    </row>
    <row r="43" spans="1:3">
      <c r="A43">
        <f>INDEX(resultados!$A$2:$ZZ$89, 37, MATCH($B$1, resultados!$A$1:$ZZ$1, 0))</f>
        <v>0</v>
      </c>
      <c r="B43">
        <f>INDEX(resultados!$A$2:$ZZ$89, 37, MATCH($B$2, resultados!$A$1:$ZZ$1, 0))</f>
        <v>0</v>
      </c>
      <c r="C43">
        <f>INDEX(resultados!$A$2:$ZZ$89, 37, MATCH($B$3, resultados!$A$1:$ZZ$1, 0))</f>
        <v>0</v>
      </c>
    </row>
    <row r="44" spans="1:3">
      <c r="A44">
        <f>INDEX(resultados!$A$2:$ZZ$89, 38, MATCH($B$1, resultados!$A$1:$ZZ$1, 0))</f>
        <v>0</v>
      </c>
      <c r="B44">
        <f>INDEX(resultados!$A$2:$ZZ$89, 38, MATCH($B$2, resultados!$A$1:$ZZ$1, 0))</f>
        <v>0</v>
      </c>
      <c r="C44">
        <f>INDEX(resultados!$A$2:$ZZ$89, 38, MATCH($B$3, resultados!$A$1:$ZZ$1, 0))</f>
        <v>0</v>
      </c>
    </row>
    <row r="45" spans="1:3">
      <c r="A45">
        <f>INDEX(resultados!$A$2:$ZZ$89, 39, MATCH($B$1, resultados!$A$1:$ZZ$1, 0))</f>
        <v>0</v>
      </c>
      <c r="B45">
        <f>INDEX(resultados!$A$2:$ZZ$89, 39, MATCH($B$2, resultados!$A$1:$ZZ$1, 0))</f>
        <v>0</v>
      </c>
      <c r="C45">
        <f>INDEX(resultados!$A$2:$ZZ$89, 39, MATCH($B$3, resultados!$A$1:$ZZ$1, 0))</f>
        <v>0</v>
      </c>
    </row>
    <row r="46" spans="1:3">
      <c r="A46">
        <f>INDEX(resultados!$A$2:$ZZ$89, 40, MATCH($B$1, resultados!$A$1:$ZZ$1, 0))</f>
        <v>0</v>
      </c>
      <c r="B46">
        <f>INDEX(resultados!$A$2:$ZZ$89, 40, MATCH($B$2, resultados!$A$1:$ZZ$1, 0))</f>
        <v>0</v>
      </c>
      <c r="C46">
        <f>INDEX(resultados!$A$2:$ZZ$89, 40, MATCH($B$3, resultados!$A$1:$ZZ$1, 0))</f>
        <v>0</v>
      </c>
    </row>
    <row r="47" spans="1:3">
      <c r="A47">
        <f>INDEX(resultados!$A$2:$ZZ$89, 41, MATCH($B$1, resultados!$A$1:$ZZ$1, 0))</f>
        <v>0</v>
      </c>
      <c r="B47">
        <f>INDEX(resultados!$A$2:$ZZ$89, 41, MATCH($B$2, resultados!$A$1:$ZZ$1, 0))</f>
        <v>0</v>
      </c>
      <c r="C47">
        <f>INDEX(resultados!$A$2:$ZZ$89, 41, MATCH($B$3, resultados!$A$1:$ZZ$1, 0))</f>
        <v>0</v>
      </c>
    </row>
    <row r="48" spans="1:3">
      <c r="A48">
        <f>INDEX(resultados!$A$2:$ZZ$89, 42, MATCH($B$1, resultados!$A$1:$ZZ$1, 0))</f>
        <v>0</v>
      </c>
      <c r="B48">
        <f>INDEX(resultados!$A$2:$ZZ$89, 42, MATCH($B$2, resultados!$A$1:$ZZ$1, 0))</f>
        <v>0</v>
      </c>
      <c r="C48">
        <f>INDEX(resultados!$A$2:$ZZ$89, 42, MATCH($B$3, resultados!$A$1:$ZZ$1, 0))</f>
        <v>0</v>
      </c>
    </row>
    <row r="49" spans="1:3">
      <c r="A49">
        <f>INDEX(resultados!$A$2:$ZZ$89, 43, MATCH($B$1, resultados!$A$1:$ZZ$1, 0))</f>
        <v>0</v>
      </c>
      <c r="B49">
        <f>INDEX(resultados!$A$2:$ZZ$89, 43, MATCH($B$2, resultados!$A$1:$ZZ$1, 0))</f>
        <v>0</v>
      </c>
      <c r="C49">
        <f>INDEX(resultados!$A$2:$ZZ$89, 43, MATCH($B$3, resultados!$A$1:$ZZ$1, 0))</f>
        <v>0</v>
      </c>
    </row>
    <row r="50" spans="1:3">
      <c r="A50">
        <f>INDEX(resultados!$A$2:$ZZ$89, 44, MATCH($B$1, resultados!$A$1:$ZZ$1, 0))</f>
        <v>0</v>
      </c>
      <c r="B50">
        <f>INDEX(resultados!$A$2:$ZZ$89, 44, MATCH($B$2, resultados!$A$1:$ZZ$1, 0))</f>
        <v>0</v>
      </c>
      <c r="C50">
        <f>INDEX(resultados!$A$2:$ZZ$89, 44, MATCH($B$3, resultados!$A$1:$ZZ$1, 0))</f>
        <v>0</v>
      </c>
    </row>
    <row r="51" spans="1:3">
      <c r="A51">
        <f>INDEX(resultados!$A$2:$ZZ$89, 45, MATCH($B$1, resultados!$A$1:$ZZ$1, 0))</f>
        <v>0</v>
      </c>
      <c r="B51">
        <f>INDEX(resultados!$A$2:$ZZ$89, 45, MATCH($B$2, resultados!$A$1:$ZZ$1, 0))</f>
        <v>0</v>
      </c>
      <c r="C51">
        <f>INDEX(resultados!$A$2:$ZZ$89, 45, MATCH($B$3, resultados!$A$1:$ZZ$1, 0))</f>
        <v>0</v>
      </c>
    </row>
    <row r="52" spans="1:3">
      <c r="A52">
        <f>INDEX(resultados!$A$2:$ZZ$89, 46, MATCH($B$1, resultados!$A$1:$ZZ$1, 0))</f>
        <v>0</v>
      </c>
      <c r="B52">
        <f>INDEX(resultados!$A$2:$ZZ$89, 46, MATCH($B$2, resultados!$A$1:$ZZ$1, 0))</f>
        <v>0</v>
      </c>
      <c r="C52">
        <f>INDEX(resultados!$A$2:$ZZ$89, 46, MATCH($B$3, resultados!$A$1:$ZZ$1, 0))</f>
        <v>0</v>
      </c>
    </row>
    <row r="53" spans="1:3">
      <c r="A53">
        <f>INDEX(resultados!$A$2:$ZZ$89, 47, MATCH($B$1, resultados!$A$1:$ZZ$1, 0))</f>
        <v>0</v>
      </c>
      <c r="B53">
        <f>INDEX(resultados!$A$2:$ZZ$89, 47, MATCH($B$2, resultados!$A$1:$ZZ$1, 0))</f>
        <v>0</v>
      </c>
      <c r="C53">
        <f>INDEX(resultados!$A$2:$ZZ$89, 47, MATCH($B$3, resultados!$A$1:$ZZ$1, 0))</f>
        <v>0</v>
      </c>
    </row>
    <row r="54" spans="1:3">
      <c r="A54">
        <f>INDEX(resultados!$A$2:$ZZ$89, 48, MATCH($B$1, resultados!$A$1:$ZZ$1, 0))</f>
        <v>0</v>
      </c>
      <c r="B54">
        <f>INDEX(resultados!$A$2:$ZZ$89, 48, MATCH($B$2, resultados!$A$1:$ZZ$1, 0))</f>
        <v>0</v>
      </c>
      <c r="C54">
        <f>INDEX(resultados!$A$2:$ZZ$89, 48, MATCH($B$3, resultados!$A$1:$ZZ$1, 0))</f>
        <v>0</v>
      </c>
    </row>
    <row r="55" spans="1:3">
      <c r="A55">
        <f>INDEX(resultados!$A$2:$ZZ$89, 49, MATCH($B$1, resultados!$A$1:$ZZ$1, 0))</f>
        <v>0</v>
      </c>
      <c r="B55">
        <f>INDEX(resultados!$A$2:$ZZ$89, 49, MATCH($B$2, resultados!$A$1:$ZZ$1, 0))</f>
        <v>0</v>
      </c>
      <c r="C55">
        <f>INDEX(resultados!$A$2:$ZZ$89, 49, MATCH($B$3, resultados!$A$1:$ZZ$1, 0))</f>
        <v>0</v>
      </c>
    </row>
    <row r="56" spans="1:3">
      <c r="A56">
        <f>INDEX(resultados!$A$2:$ZZ$89, 50, MATCH($B$1, resultados!$A$1:$ZZ$1, 0))</f>
        <v>0</v>
      </c>
      <c r="B56">
        <f>INDEX(resultados!$A$2:$ZZ$89, 50, MATCH($B$2, resultados!$A$1:$ZZ$1, 0))</f>
        <v>0</v>
      </c>
      <c r="C56">
        <f>INDEX(resultados!$A$2:$ZZ$89, 50, MATCH($B$3, resultados!$A$1:$ZZ$1, 0))</f>
        <v>0</v>
      </c>
    </row>
    <row r="57" spans="1:3">
      <c r="A57">
        <f>INDEX(resultados!$A$2:$ZZ$89, 51, MATCH($B$1, resultados!$A$1:$ZZ$1, 0))</f>
        <v>0</v>
      </c>
      <c r="B57">
        <f>INDEX(resultados!$A$2:$ZZ$89, 51, MATCH($B$2, resultados!$A$1:$ZZ$1, 0))</f>
        <v>0</v>
      </c>
      <c r="C57">
        <f>INDEX(resultados!$A$2:$ZZ$89, 51, MATCH($B$3, resultados!$A$1:$ZZ$1, 0))</f>
        <v>0</v>
      </c>
    </row>
    <row r="58" spans="1:3">
      <c r="A58">
        <f>INDEX(resultados!$A$2:$ZZ$89, 52, MATCH($B$1, resultados!$A$1:$ZZ$1, 0))</f>
        <v>0</v>
      </c>
      <c r="B58">
        <f>INDEX(resultados!$A$2:$ZZ$89, 52, MATCH($B$2, resultados!$A$1:$ZZ$1, 0))</f>
        <v>0</v>
      </c>
      <c r="C58">
        <f>INDEX(resultados!$A$2:$ZZ$89, 52, MATCH($B$3, resultados!$A$1:$ZZ$1, 0))</f>
        <v>0</v>
      </c>
    </row>
    <row r="59" spans="1:3">
      <c r="A59">
        <f>INDEX(resultados!$A$2:$ZZ$89, 53, MATCH($B$1, resultados!$A$1:$ZZ$1, 0))</f>
        <v>0</v>
      </c>
      <c r="B59">
        <f>INDEX(resultados!$A$2:$ZZ$89, 53, MATCH($B$2, resultados!$A$1:$ZZ$1, 0))</f>
        <v>0</v>
      </c>
      <c r="C59">
        <f>INDEX(resultados!$A$2:$ZZ$89, 53, MATCH($B$3, resultados!$A$1:$ZZ$1, 0))</f>
        <v>0</v>
      </c>
    </row>
    <row r="60" spans="1:3">
      <c r="A60">
        <f>INDEX(resultados!$A$2:$ZZ$89, 54, MATCH($B$1, resultados!$A$1:$ZZ$1, 0))</f>
        <v>0</v>
      </c>
      <c r="B60">
        <f>INDEX(resultados!$A$2:$ZZ$89, 54, MATCH($B$2, resultados!$A$1:$ZZ$1, 0))</f>
        <v>0</v>
      </c>
      <c r="C60">
        <f>INDEX(resultados!$A$2:$ZZ$89, 54, MATCH($B$3, resultados!$A$1:$ZZ$1, 0))</f>
        <v>0</v>
      </c>
    </row>
    <row r="61" spans="1:3">
      <c r="A61">
        <f>INDEX(resultados!$A$2:$ZZ$89, 55, MATCH($B$1, resultados!$A$1:$ZZ$1, 0))</f>
        <v>0</v>
      </c>
      <c r="B61">
        <f>INDEX(resultados!$A$2:$ZZ$89, 55, MATCH($B$2, resultados!$A$1:$ZZ$1, 0))</f>
        <v>0</v>
      </c>
      <c r="C61">
        <f>INDEX(resultados!$A$2:$ZZ$89, 55, MATCH($B$3, resultados!$A$1:$ZZ$1, 0))</f>
        <v>0</v>
      </c>
    </row>
    <row r="62" spans="1:3">
      <c r="A62">
        <f>INDEX(resultados!$A$2:$ZZ$89, 56, MATCH($B$1, resultados!$A$1:$ZZ$1, 0))</f>
        <v>0</v>
      </c>
      <c r="B62">
        <f>INDEX(resultados!$A$2:$ZZ$89, 56, MATCH($B$2, resultados!$A$1:$ZZ$1, 0))</f>
        <v>0</v>
      </c>
      <c r="C62">
        <f>INDEX(resultados!$A$2:$ZZ$89, 56, MATCH($B$3, resultados!$A$1:$ZZ$1, 0))</f>
        <v>0</v>
      </c>
    </row>
    <row r="63" spans="1:3">
      <c r="A63">
        <f>INDEX(resultados!$A$2:$ZZ$89, 57, MATCH($B$1, resultados!$A$1:$ZZ$1, 0))</f>
        <v>0</v>
      </c>
      <c r="B63">
        <f>INDEX(resultados!$A$2:$ZZ$89, 57, MATCH($B$2, resultados!$A$1:$ZZ$1, 0))</f>
        <v>0</v>
      </c>
      <c r="C63">
        <f>INDEX(resultados!$A$2:$ZZ$89, 57, MATCH($B$3, resultados!$A$1:$ZZ$1, 0))</f>
        <v>0</v>
      </c>
    </row>
    <row r="64" spans="1:3">
      <c r="A64">
        <f>INDEX(resultados!$A$2:$ZZ$89, 58, MATCH($B$1, resultados!$A$1:$ZZ$1, 0))</f>
        <v>0</v>
      </c>
      <c r="B64">
        <f>INDEX(resultados!$A$2:$ZZ$89, 58, MATCH($B$2, resultados!$A$1:$ZZ$1, 0))</f>
        <v>0</v>
      </c>
      <c r="C64">
        <f>INDEX(resultados!$A$2:$ZZ$89, 58, MATCH($B$3, resultados!$A$1:$ZZ$1, 0))</f>
        <v>0</v>
      </c>
    </row>
    <row r="65" spans="1:3">
      <c r="A65">
        <f>INDEX(resultados!$A$2:$ZZ$89, 59, MATCH($B$1, resultados!$A$1:$ZZ$1, 0))</f>
        <v>0</v>
      </c>
      <c r="B65">
        <f>INDEX(resultados!$A$2:$ZZ$89, 59, MATCH($B$2, resultados!$A$1:$ZZ$1, 0))</f>
        <v>0</v>
      </c>
      <c r="C65">
        <f>INDEX(resultados!$A$2:$ZZ$89, 59, MATCH($B$3, resultados!$A$1:$ZZ$1, 0))</f>
        <v>0</v>
      </c>
    </row>
    <row r="66" spans="1:3">
      <c r="A66">
        <f>INDEX(resultados!$A$2:$ZZ$89, 60, MATCH($B$1, resultados!$A$1:$ZZ$1, 0))</f>
        <v>0</v>
      </c>
      <c r="B66">
        <f>INDEX(resultados!$A$2:$ZZ$89, 60, MATCH($B$2, resultados!$A$1:$ZZ$1, 0))</f>
        <v>0</v>
      </c>
      <c r="C66">
        <f>INDEX(resultados!$A$2:$ZZ$89, 60, MATCH($B$3, resultados!$A$1:$ZZ$1, 0))</f>
        <v>0</v>
      </c>
    </row>
    <row r="67" spans="1:3">
      <c r="A67">
        <f>INDEX(resultados!$A$2:$ZZ$89, 61, MATCH($B$1, resultados!$A$1:$ZZ$1, 0))</f>
        <v>0</v>
      </c>
      <c r="B67">
        <f>INDEX(resultados!$A$2:$ZZ$89, 61, MATCH($B$2, resultados!$A$1:$ZZ$1, 0))</f>
        <v>0</v>
      </c>
      <c r="C67">
        <f>INDEX(resultados!$A$2:$ZZ$89, 61, MATCH($B$3, resultados!$A$1:$ZZ$1, 0))</f>
        <v>0</v>
      </c>
    </row>
    <row r="68" spans="1:3">
      <c r="A68">
        <f>INDEX(resultados!$A$2:$ZZ$89, 62, MATCH($B$1, resultados!$A$1:$ZZ$1, 0))</f>
        <v>0</v>
      </c>
      <c r="B68">
        <f>INDEX(resultados!$A$2:$ZZ$89, 62, MATCH($B$2, resultados!$A$1:$ZZ$1, 0))</f>
        <v>0</v>
      </c>
      <c r="C68">
        <f>INDEX(resultados!$A$2:$ZZ$89, 62, MATCH($B$3, resultados!$A$1:$ZZ$1, 0))</f>
        <v>0</v>
      </c>
    </row>
    <row r="69" spans="1:3">
      <c r="A69">
        <f>INDEX(resultados!$A$2:$ZZ$89, 63, MATCH($B$1, resultados!$A$1:$ZZ$1, 0))</f>
        <v>0</v>
      </c>
      <c r="B69">
        <f>INDEX(resultados!$A$2:$ZZ$89, 63, MATCH($B$2, resultados!$A$1:$ZZ$1, 0))</f>
        <v>0</v>
      </c>
      <c r="C69">
        <f>INDEX(resultados!$A$2:$ZZ$89, 63, MATCH($B$3, resultados!$A$1:$ZZ$1, 0))</f>
        <v>0</v>
      </c>
    </row>
    <row r="70" spans="1:3">
      <c r="A70">
        <f>INDEX(resultados!$A$2:$ZZ$89, 64, MATCH($B$1, resultados!$A$1:$ZZ$1, 0))</f>
        <v>0</v>
      </c>
      <c r="B70">
        <f>INDEX(resultados!$A$2:$ZZ$89, 64, MATCH($B$2, resultados!$A$1:$ZZ$1, 0))</f>
        <v>0</v>
      </c>
      <c r="C70">
        <f>INDEX(resultados!$A$2:$ZZ$89, 64, MATCH($B$3, resultados!$A$1:$ZZ$1, 0))</f>
        <v>0</v>
      </c>
    </row>
    <row r="71" spans="1:3">
      <c r="A71">
        <f>INDEX(resultados!$A$2:$ZZ$89, 65, MATCH($B$1, resultados!$A$1:$ZZ$1, 0))</f>
        <v>0</v>
      </c>
      <c r="B71">
        <f>INDEX(resultados!$A$2:$ZZ$89, 65, MATCH($B$2, resultados!$A$1:$ZZ$1, 0))</f>
        <v>0</v>
      </c>
      <c r="C71">
        <f>INDEX(resultados!$A$2:$ZZ$89, 65, MATCH($B$3, resultados!$A$1:$ZZ$1, 0))</f>
        <v>0</v>
      </c>
    </row>
    <row r="72" spans="1:3">
      <c r="A72">
        <f>INDEX(resultados!$A$2:$ZZ$89, 66, MATCH($B$1, resultados!$A$1:$ZZ$1, 0))</f>
        <v>0</v>
      </c>
      <c r="B72">
        <f>INDEX(resultados!$A$2:$ZZ$89, 66, MATCH($B$2, resultados!$A$1:$ZZ$1, 0))</f>
        <v>0</v>
      </c>
      <c r="C72">
        <f>INDEX(resultados!$A$2:$ZZ$89, 66, MATCH($B$3, resultados!$A$1:$ZZ$1, 0))</f>
        <v>0</v>
      </c>
    </row>
    <row r="73" spans="1:3">
      <c r="A73">
        <f>INDEX(resultados!$A$2:$ZZ$89, 67, MATCH($B$1, resultados!$A$1:$ZZ$1, 0))</f>
        <v>0</v>
      </c>
      <c r="B73">
        <f>INDEX(resultados!$A$2:$ZZ$89, 67, MATCH($B$2, resultados!$A$1:$ZZ$1, 0))</f>
        <v>0</v>
      </c>
      <c r="C73">
        <f>INDEX(resultados!$A$2:$ZZ$89, 67, MATCH($B$3, resultados!$A$1:$ZZ$1, 0))</f>
        <v>0</v>
      </c>
    </row>
    <row r="74" spans="1:3">
      <c r="A74">
        <f>INDEX(resultados!$A$2:$ZZ$89, 68, MATCH($B$1, resultados!$A$1:$ZZ$1, 0))</f>
        <v>0</v>
      </c>
      <c r="B74">
        <f>INDEX(resultados!$A$2:$ZZ$89, 68, MATCH($B$2, resultados!$A$1:$ZZ$1, 0))</f>
        <v>0</v>
      </c>
      <c r="C74">
        <f>INDEX(resultados!$A$2:$ZZ$89, 68, MATCH($B$3, resultados!$A$1:$ZZ$1, 0))</f>
        <v>0</v>
      </c>
    </row>
    <row r="75" spans="1:3">
      <c r="A75">
        <f>INDEX(resultados!$A$2:$ZZ$89, 69, MATCH($B$1, resultados!$A$1:$ZZ$1, 0))</f>
        <v>0</v>
      </c>
      <c r="B75">
        <f>INDEX(resultados!$A$2:$ZZ$89, 69, MATCH($B$2, resultados!$A$1:$ZZ$1, 0))</f>
        <v>0</v>
      </c>
      <c r="C75">
        <f>INDEX(resultados!$A$2:$ZZ$89, 69, MATCH($B$3, resultados!$A$1:$ZZ$1, 0))</f>
        <v>0</v>
      </c>
    </row>
    <row r="76" spans="1:3">
      <c r="A76">
        <f>INDEX(resultados!$A$2:$ZZ$89, 70, MATCH($B$1, resultados!$A$1:$ZZ$1, 0))</f>
        <v>0</v>
      </c>
      <c r="B76">
        <f>INDEX(resultados!$A$2:$ZZ$89, 70, MATCH($B$2, resultados!$A$1:$ZZ$1, 0))</f>
        <v>0</v>
      </c>
      <c r="C76">
        <f>INDEX(resultados!$A$2:$ZZ$89, 70, MATCH($B$3, resultados!$A$1:$ZZ$1, 0))</f>
        <v>0</v>
      </c>
    </row>
    <row r="77" spans="1:3">
      <c r="A77">
        <f>INDEX(resultados!$A$2:$ZZ$89, 71, MATCH($B$1, resultados!$A$1:$ZZ$1, 0))</f>
        <v>0</v>
      </c>
      <c r="B77">
        <f>INDEX(resultados!$A$2:$ZZ$89, 71, MATCH($B$2, resultados!$A$1:$ZZ$1, 0))</f>
        <v>0</v>
      </c>
      <c r="C77">
        <f>INDEX(resultados!$A$2:$ZZ$89, 71, MATCH($B$3, resultados!$A$1:$ZZ$1, 0))</f>
        <v>0</v>
      </c>
    </row>
    <row r="78" spans="1:3">
      <c r="A78">
        <f>INDEX(resultados!$A$2:$ZZ$89, 72, MATCH($B$1, resultados!$A$1:$ZZ$1, 0))</f>
        <v>0</v>
      </c>
      <c r="B78">
        <f>INDEX(resultados!$A$2:$ZZ$89, 72, MATCH($B$2, resultados!$A$1:$ZZ$1, 0))</f>
        <v>0</v>
      </c>
      <c r="C78">
        <f>INDEX(resultados!$A$2:$ZZ$89, 72, MATCH($B$3, resultados!$A$1:$ZZ$1, 0))</f>
        <v>0</v>
      </c>
    </row>
    <row r="79" spans="1:3">
      <c r="A79">
        <f>INDEX(resultados!$A$2:$ZZ$89, 73, MATCH($B$1, resultados!$A$1:$ZZ$1, 0))</f>
        <v>0</v>
      </c>
      <c r="B79">
        <f>INDEX(resultados!$A$2:$ZZ$89, 73, MATCH($B$2, resultados!$A$1:$ZZ$1, 0))</f>
        <v>0</v>
      </c>
      <c r="C79">
        <f>INDEX(resultados!$A$2:$ZZ$89, 73, MATCH($B$3, resultados!$A$1:$ZZ$1, 0))</f>
        <v>0</v>
      </c>
    </row>
    <row r="80" spans="1:3">
      <c r="A80">
        <f>INDEX(resultados!$A$2:$ZZ$89, 74, MATCH($B$1, resultados!$A$1:$ZZ$1, 0))</f>
        <v>0</v>
      </c>
      <c r="B80">
        <f>INDEX(resultados!$A$2:$ZZ$89, 74, MATCH($B$2, resultados!$A$1:$ZZ$1, 0))</f>
        <v>0</v>
      </c>
      <c r="C80">
        <f>INDEX(resultados!$A$2:$ZZ$89, 74, MATCH($B$3, resultados!$A$1:$ZZ$1, 0))</f>
        <v>0</v>
      </c>
    </row>
    <row r="81" spans="1:3">
      <c r="A81">
        <f>INDEX(resultados!$A$2:$ZZ$89, 75, MATCH($B$1, resultados!$A$1:$ZZ$1, 0))</f>
        <v>0</v>
      </c>
      <c r="B81">
        <f>INDEX(resultados!$A$2:$ZZ$89, 75, MATCH($B$2, resultados!$A$1:$ZZ$1, 0))</f>
        <v>0</v>
      </c>
      <c r="C81">
        <f>INDEX(resultados!$A$2:$ZZ$89, 75, MATCH($B$3, resultados!$A$1:$ZZ$1, 0))</f>
        <v>0</v>
      </c>
    </row>
    <row r="82" spans="1:3">
      <c r="A82">
        <f>INDEX(resultados!$A$2:$ZZ$89, 76, MATCH($B$1, resultados!$A$1:$ZZ$1, 0))</f>
        <v>0</v>
      </c>
      <c r="B82">
        <f>INDEX(resultados!$A$2:$ZZ$89, 76, MATCH($B$2, resultados!$A$1:$ZZ$1, 0))</f>
        <v>0</v>
      </c>
      <c r="C82">
        <f>INDEX(resultados!$A$2:$ZZ$89, 76, MATCH($B$3, resultados!$A$1:$ZZ$1, 0))</f>
        <v>0</v>
      </c>
    </row>
    <row r="83" spans="1:3">
      <c r="A83">
        <f>INDEX(resultados!$A$2:$ZZ$89, 77, MATCH($B$1, resultados!$A$1:$ZZ$1, 0))</f>
        <v>0</v>
      </c>
      <c r="B83">
        <f>INDEX(resultados!$A$2:$ZZ$89, 77, MATCH($B$2, resultados!$A$1:$ZZ$1, 0))</f>
        <v>0</v>
      </c>
      <c r="C83">
        <f>INDEX(resultados!$A$2:$ZZ$89, 77, MATCH($B$3, resultados!$A$1:$ZZ$1, 0))</f>
        <v>0</v>
      </c>
    </row>
    <row r="84" spans="1:3">
      <c r="A84">
        <f>INDEX(resultados!$A$2:$ZZ$89, 78, MATCH($B$1, resultados!$A$1:$ZZ$1, 0))</f>
        <v>0</v>
      </c>
      <c r="B84">
        <f>INDEX(resultados!$A$2:$ZZ$89, 78, MATCH($B$2, resultados!$A$1:$ZZ$1, 0))</f>
        <v>0</v>
      </c>
      <c r="C84">
        <f>INDEX(resultados!$A$2:$ZZ$89, 78, MATCH($B$3, resultados!$A$1:$ZZ$1, 0))</f>
        <v>0</v>
      </c>
    </row>
    <row r="85" spans="1:3">
      <c r="A85">
        <f>INDEX(resultados!$A$2:$ZZ$89, 79, MATCH($B$1, resultados!$A$1:$ZZ$1, 0))</f>
        <v>0</v>
      </c>
      <c r="B85">
        <f>INDEX(resultados!$A$2:$ZZ$89, 79, MATCH($B$2, resultados!$A$1:$ZZ$1, 0))</f>
        <v>0</v>
      </c>
      <c r="C85">
        <f>INDEX(resultados!$A$2:$ZZ$89, 79, MATCH($B$3, resultados!$A$1:$ZZ$1, 0))</f>
        <v>0</v>
      </c>
    </row>
    <row r="86" spans="1:3">
      <c r="A86">
        <f>INDEX(resultados!$A$2:$ZZ$89, 80, MATCH($B$1, resultados!$A$1:$ZZ$1, 0))</f>
        <v>0</v>
      </c>
      <c r="B86">
        <f>INDEX(resultados!$A$2:$ZZ$89, 80, MATCH($B$2, resultados!$A$1:$ZZ$1, 0))</f>
        <v>0</v>
      </c>
      <c r="C86">
        <f>INDEX(resultados!$A$2:$ZZ$89, 80, MATCH($B$3, resultados!$A$1:$ZZ$1, 0))</f>
        <v>0</v>
      </c>
    </row>
    <row r="87" spans="1:3">
      <c r="A87">
        <f>INDEX(resultados!$A$2:$ZZ$89, 81, MATCH($B$1, resultados!$A$1:$ZZ$1, 0))</f>
        <v>0</v>
      </c>
      <c r="B87">
        <f>INDEX(resultados!$A$2:$ZZ$89, 81, MATCH($B$2, resultados!$A$1:$ZZ$1, 0))</f>
        <v>0</v>
      </c>
      <c r="C87">
        <f>INDEX(resultados!$A$2:$ZZ$89, 81, MATCH($B$3, resultados!$A$1:$ZZ$1, 0))</f>
        <v>0</v>
      </c>
    </row>
    <row r="88" spans="1:3">
      <c r="A88">
        <f>INDEX(resultados!$A$2:$ZZ$89, 82, MATCH($B$1, resultados!$A$1:$ZZ$1, 0))</f>
        <v>0</v>
      </c>
      <c r="B88">
        <f>INDEX(resultados!$A$2:$ZZ$89, 82, MATCH($B$2, resultados!$A$1:$ZZ$1, 0))</f>
        <v>0</v>
      </c>
      <c r="C88">
        <f>INDEX(resultados!$A$2:$ZZ$89, 82, MATCH($B$3, resultados!$A$1:$ZZ$1, 0))</f>
        <v>0</v>
      </c>
    </row>
    <row r="89" spans="1:3">
      <c r="A89">
        <f>INDEX(resultados!$A$2:$ZZ$89, 83, MATCH($B$1, resultados!$A$1:$ZZ$1, 0))</f>
        <v>0</v>
      </c>
      <c r="B89">
        <f>INDEX(resultados!$A$2:$ZZ$89, 83, MATCH($B$2, resultados!$A$1:$ZZ$1, 0))</f>
        <v>0</v>
      </c>
      <c r="C89">
        <f>INDEX(resultados!$A$2:$ZZ$89, 83, MATCH($B$3, resultados!$A$1:$ZZ$1, 0))</f>
        <v>0</v>
      </c>
    </row>
    <row r="90" spans="1:3">
      <c r="A90">
        <f>INDEX(resultados!$A$2:$ZZ$89, 84, MATCH($B$1, resultados!$A$1:$ZZ$1, 0))</f>
        <v>0</v>
      </c>
      <c r="B90">
        <f>INDEX(resultados!$A$2:$ZZ$89, 84, MATCH($B$2, resultados!$A$1:$ZZ$1, 0))</f>
        <v>0</v>
      </c>
      <c r="C90">
        <f>INDEX(resultados!$A$2:$ZZ$89, 84, MATCH($B$3, resultados!$A$1:$ZZ$1, 0))</f>
        <v>0</v>
      </c>
    </row>
    <row r="91" spans="1:3">
      <c r="A91">
        <f>INDEX(resultados!$A$2:$ZZ$89, 85, MATCH($B$1, resultados!$A$1:$ZZ$1, 0))</f>
        <v>0</v>
      </c>
      <c r="B91">
        <f>INDEX(resultados!$A$2:$ZZ$89, 85, MATCH($B$2, resultados!$A$1:$ZZ$1, 0))</f>
        <v>0</v>
      </c>
      <c r="C91">
        <f>INDEX(resultados!$A$2:$ZZ$89, 85, MATCH($B$3, resultados!$A$1:$ZZ$1, 0))</f>
        <v>0</v>
      </c>
    </row>
    <row r="92" spans="1:3">
      <c r="A92">
        <f>INDEX(resultados!$A$2:$ZZ$89, 86, MATCH($B$1, resultados!$A$1:$ZZ$1, 0))</f>
        <v>0</v>
      </c>
      <c r="B92">
        <f>INDEX(resultados!$A$2:$ZZ$89, 86, MATCH($B$2, resultados!$A$1:$ZZ$1, 0))</f>
        <v>0</v>
      </c>
      <c r="C92">
        <f>INDEX(resultados!$A$2:$ZZ$89, 86, MATCH($B$3, resultados!$A$1:$ZZ$1, 0))</f>
        <v>0</v>
      </c>
    </row>
    <row r="93" spans="1:3">
      <c r="A93">
        <f>INDEX(resultados!$A$2:$ZZ$89, 87, MATCH($B$1, resultados!$A$1:$ZZ$1, 0))</f>
        <v>0</v>
      </c>
      <c r="B93">
        <f>INDEX(resultados!$A$2:$ZZ$89, 87, MATCH($B$2, resultados!$A$1:$ZZ$1, 0))</f>
        <v>0</v>
      </c>
      <c r="C93">
        <f>INDEX(resultados!$A$2:$ZZ$89, 87, MATCH($B$3, resultados!$A$1:$ZZ$1, 0))</f>
        <v>0</v>
      </c>
    </row>
    <row r="94" spans="1:3">
      <c r="A94">
        <f>INDEX(resultados!$A$2:$ZZ$89, 88, MATCH($B$1, resultados!$A$1:$ZZ$1, 0))</f>
        <v>0</v>
      </c>
      <c r="B94">
        <f>INDEX(resultados!$A$2:$ZZ$89, 88, MATCH($B$2, resultados!$A$1:$ZZ$1, 0))</f>
        <v>0</v>
      </c>
      <c r="C94">
        <f>INDEX(resultados!$A$2:$ZZ$89, 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0.8179</v>
      </c>
      <c r="E2">
        <v>122.27</v>
      </c>
      <c r="F2">
        <v>112.53</v>
      </c>
      <c r="G2">
        <v>13.32</v>
      </c>
      <c r="H2">
        <v>0.24</v>
      </c>
      <c r="I2">
        <v>507</v>
      </c>
      <c r="J2">
        <v>71.52</v>
      </c>
      <c r="K2">
        <v>32.27</v>
      </c>
      <c r="L2">
        <v>1</v>
      </c>
      <c r="M2">
        <v>476</v>
      </c>
      <c r="N2">
        <v>8.25</v>
      </c>
      <c r="O2">
        <v>9054.6</v>
      </c>
      <c r="P2">
        <v>697.14</v>
      </c>
      <c r="Q2">
        <v>10062.29</v>
      </c>
      <c r="R2">
        <v>985.59</v>
      </c>
      <c r="S2">
        <v>163.35</v>
      </c>
      <c r="T2">
        <v>403774.12</v>
      </c>
      <c r="U2">
        <v>0.17</v>
      </c>
      <c r="V2">
        <v>0.73</v>
      </c>
      <c r="W2">
        <v>8.44</v>
      </c>
      <c r="X2">
        <v>24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0.899</v>
      </c>
      <c r="E3">
        <v>111.23</v>
      </c>
      <c r="F3">
        <v>104.16</v>
      </c>
      <c r="G3">
        <v>18.6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600.61</v>
      </c>
      <c r="Q3">
        <v>10062.59</v>
      </c>
      <c r="R3">
        <v>686.95</v>
      </c>
      <c r="S3">
        <v>163.35</v>
      </c>
      <c r="T3">
        <v>255310.52</v>
      </c>
      <c r="U3">
        <v>0.24</v>
      </c>
      <c r="V3">
        <v>0.79</v>
      </c>
      <c r="W3">
        <v>8.56</v>
      </c>
      <c r="X3">
        <v>15.62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0.7756999999999999</v>
      </c>
      <c r="E2">
        <v>128.91</v>
      </c>
      <c r="F2">
        <v>119.77</v>
      </c>
      <c r="G2">
        <v>10.73</v>
      </c>
      <c r="H2">
        <v>0.43</v>
      </c>
      <c r="I2">
        <v>670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468.5</v>
      </c>
      <c r="Q2">
        <v>10063.03</v>
      </c>
      <c r="R2">
        <v>1199.79</v>
      </c>
      <c r="S2">
        <v>163.35</v>
      </c>
      <c r="T2">
        <v>510061.63</v>
      </c>
      <c r="U2">
        <v>0.14</v>
      </c>
      <c r="V2">
        <v>0.68</v>
      </c>
      <c r="W2">
        <v>9.550000000000001</v>
      </c>
      <c r="X2">
        <v>31.23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0.5438</v>
      </c>
      <c r="E2">
        <v>183.91</v>
      </c>
      <c r="F2">
        <v>147.18</v>
      </c>
      <c r="G2">
        <v>7.4</v>
      </c>
      <c r="H2">
        <v>0.12</v>
      </c>
      <c r="I2">
        <v>1194</v>
      </c>
      <c r="J2">
        <v>141.81</v>
      </c>
      <c r="K2">
        <v>47.83</v>
      </c>
      <c r="L2">
        <v>1</v>
      </c>
      <c r="M2">
        <v>1192</v>
      </c>
      <c r="N2">
        <v>22.98</v>
      </c>
      <c r="O2">
        <v>17723.39</v>
      </c>
      <c r="P2">
        <v>1629.74</v>
      </c>
      <c r="Q2">
        <v>10063.05</v>
      </c>
      <c r="R2">
        <v>2167.65</v>
      </c>
      <c r="S2">
        <v>163.35</v>
      </c>
      <c r="T2">
        <v>991372.3</v>
      </c>
      <c r="U2">
        <v>0.08</v>
      </c>
      <c r="V2">
        <v>0.5600000000000001</v>
      </c>
      <c r="W2">
        <v>9.5</v>
      </c>
      <c r="X2">
        <v>58.64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0.8252</v>
      </c>
      <c r="E3">
        <v>121.18</v>
      </c>
      <c r="F3">
        <v>107.31</v>
      </c>
      <c r="G3">
        <v>15.98</v>
      </c>
      <c r="H3">
        <v>0.25</v>
      </c>
      <c r="I3">
        <v>403</v>
      </c>
      <c r="J3">
        <v>143.17</v>
      </c>
      <c r="K3">
        <v>47.83</v>
      </c>
      <c r="L3">
        <v>2</v>
      </c>
      <c r="M3">
        <v>401</v>
      </c>
      <c r="N3">
        <v>23.34</v>
      </c>
      <c r="O3">
        <v>17891.86</v>
      </c>
      <c r="P3">
        <v>1113.68</v>
      </c>
      <c r="Q3">
        <v>10062.42</v>
      </c>
      <c r="R3">
        <v>810.8200000000001</v>
      </c>
      <c r="S3">
        <v>163.35</v>
      </c>
      <c r="T3">
        <v>316911.59</v>
      </c>
      <c r="U3">
        <v>0.2</v>
      </c>
      <c r="V3">
        <v>0.76</v>
      </c>
      <c r="W3">
        <v>8.199999999999999</v>
      </c>
      <c r="X3">
        <v>18.77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0.9264</v>
      </c>
      <c r="E4">
        <v>107.95</v>
      </c>
      <c r="F4">
        <v>99.11</v>
      </c>
      <c r="G4">
        <v>25.97</v>
      </c>
      <c r="H4">
        <v>0.37</v>
      </c>
      <c r="I4">
        <v>229</v>
      </c>
      <c r="J4">
        <v>144.54</v>
      </c>
      <c r="K4">
        <v>47.83</v>
      </c>
      <c r="L4">
        <v>3</v>
      </c>
      <c r="M4">
        <v>227</v>
      </c>
      <c r="N4">
        <v>23.71</v>
      </c>
      <c r="O4">
        <v>18060.85</v>
      </c>
      <c r="P4">
        <v>950.42</v>
      </c>
      <c r="Q4">
        <v>10061.75</v>
      </c>
      <c r="R4">
        <v>531.5700000000001</v>
      </c>
      <c r="S4">
        <v>163.35</v>
      </c>
      <c r="T4">
        <v>178157.2</v>
      </c>
      <c r="U4">
        <v>0.31</v>
      </c>
      <c r="V4">
        <v>0.83</v>
      </c>
      <c r="W4">
        <v>7.94</v>
      </c>
      <c r="X4">
        <v>10.57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0.974</v>
      </c>
      <c r="E5">
        <v>102.67</v>
      </c>
      <c r="F5">
        <v>95.84999999999999</v>
      </c>
      <c r="G5">
        <v>36.17</v>
      </c>
      <c r="H5">
        <v>0.49</v>
      </c>
      <c r="I5">
        <v>159</v>
      </c>
      <c r="J5">
        <v>145.92</v>
      </c>
      <c r="K5">
        <v>47.83</v>
      </c>
      <c r="L5">
        <v>4</v>
      </c>
      <c r="M5">
        <v>90</v>
      </c>
      <c r="N5">
        <v>24.09</v>
      </c>
      <c r="O5">
        <v>18230.35</v>
      </c>
      <c r="P5">
        <v>846.4299999999999</v>
      </c>
      <c r="Q5">
        <v>10061.88</v>
      </c>
      <c r="R5">
        <v>418.49</v>
      </c>
      <c r="S5">
        <v>163.35</v>
      </c>
      <c r="T5">
        <v>121966.86</v>
      </c>
      <c r="U5">
        <v>0.39</v>
      </c>
      <c r="V5">
        <v>0.85</v>
      </c>
      <c r="W5">
        <v>7.89</v>
      </c>
      <c r="X5">
        <v>7.31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0.9842</v>
      </c>
      <c r="E6">
        <v>101.61</v>
      </c>
      <c r="F6">
        <v>95.19</v>
      </c>
      <c r="G6">
        <v>39.39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824.51</v>
      </c>
      <c r="Q6">
        <v>10061.74</v>
      </c>
      <c r="R6">
        <v>393.25</v>
      </c>
      <c r="S6">
        <v>163.35</v>
      </c>
      <c r="T6">
        <v>109413.93</v>
      </c>
      <c r="U6">
        <v>0.42</v>
      </c>
      <c r="V6">
        <v>0.86</v>
      </c>
      <c r="W6">
        <v>7.96</v>
      </c>
      <c r="X6">
        <v>6.66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0.9841</v>
      </c>
      <c r="E7">
        <v>101.61</v>
      </c>
      <c r="F7">
        <v>95.2</v>
      </c>
      <c r="G7">
        <v>39.39</v>
      </c>
      <c r="H7">
        <v>0.71</v>
      </c>
      <c r="I7">
        <v>145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831.96</v>
      </c>
      <c r="Q7">
        <v>10061.74</v>
      </c>
      <c r="R7">
        <v>393.29</v>
      </c>
      <c r="S7">
        <v>163.35</v>
      </c>
      <c r="T7">
        <v>109436.67</v>
      </c>
      <c r="U7">
        <v>0.42</v>
      </c>
      <c r="V7">
        <v>0.86</v>
      </c>
      <c r="W7">
        <v>7.96</v>
      </c>
      <c r="X7">
        <v>6.66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0.4348</v>
      </c>
      <c r="E2">
        <v>230</v>
      </c>
      <c r="F2">
        <v>170.06</v>
      </c>
      <c r="G2">
        <v>6.31</v>
      </c>
      <c r="H2">
        <v>0.1</v>
      </c>
      <c r="I2">
        <v>1618</v>
      </c>
      <c r="J2">
        <v>176.73</v>
      </c>
      <c r="K2">
        <v>52.44</v>
      </c>
      <c r="L2">
        <v>1</v>
      </c>
      <c r="M2">
        <v>1616</v>
      </c>
      <c r="N2">
        <v>33.29</v>
      </c>
      <c r="O2">
        <v>22031.19</v>
      </c>
      <c r="P2">
        <v>2197.76</v>
      </c>
      <c r="Q2">
        <v>10064.1</v>
      </c>
      <c r="R2">
        <v>2947.01</v>
      </c>
      <c r="S2">
        <v>163.35</v>
      </c>
      <c r="T2">
        <v>1378929.81</v>
      </c>
      <c r="U2">
        <v>0.06</v>
      </c>
      <c r="V2">
        <v>0.48</v>
      </c>
      <c r="W2">
        <v>10.23</v>
      </c>
      <c r="X2">
        <v>81.5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0.7534999999999999</v>
      </c>
      <c r="E3">
        <v>132.72</v>
      </c>
      <c r="F3">
        <v>112.34</v>
      </c>
      <c r="G3">
        <v>13.35</v>
      </c>
      <c r="H3">
        <v>0.2</v>
      </c>
      <c r="I3">
        <v>505</v>
      </c>
      <c r="J3">
        <v>178.21</v>
      </c>
      <c r="K3">
        <v>52.44</v>
      </c>
      <c r="L3">
        <v>2</v>
      </c>
      <c r="M3">
        <v>503</v>
      </c>
      <c r="N3">
        <v>33.77</v>
      </c>
      <c r="O3">
        <v>22213.89</v>
      </c>
      <c r="P3">
        <v>1392.79</v>
      </c>
      <c r="Q3">
        <v>10062.19</v>
      </c>
      <c r="R3">
        <v>979.48</v>
      </c>
      <c r="S3">
        <v>163.35</v>
      </c>
      <c r="T3">
        <v>400732.37</v>
      </c>
      <c r="U3">
        <v>0.17</v>
      </c>
      <c r="V3">
        <v>0.73</v>
      </c>
      <c r="W3">
        <v>8.42</v>
      </c>
      <c r="X3">
        <v>23.8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0.8713</v>
      </c>
      <c r="E4">
        <v>114.78</v>
      </c>
      <c r="F4">
        <v>102.01</v>
      </c>
      <c r="G4">
        <v>21.03</v>
      </c>
      <c r="H4">
        <v>0.3</v>
      </c>
      <c r="I4">
        <v>291</v>
      </c>
      <c r="J4">
        <v>179.7</v>
      </c>
      <c r="K4">
        <v>52.44</v>
      </c>
      <c r="L4">
        <v>3</v>
      </c>
      <c r="M4">
        <v>289</v>
      </c>
      <c r="N4">
        <v>34.26</v>
      </c>
      <c r="O4">
        <v>22397.24</v>
      </c>
      <c r="P4">
        <v>1207.6</v>
      </c>
      <c r="Q4">
        <v>10061.87</v>
      </c>
      <c r="R4">
        <v>630.7</v>
      </c>
      <c r="S4">
        <v>163.35</v>
      </c>
      <c r="T4">
        <v>227413.37</v>
      </c>
      <c r="U4">
        <v>0.26</v>
      </c>
      <c r="V4">
        <v>0.8</v>
      </c>
      <c r="W4">
        <v>8.02</v>
      </c>
      <c r="X4">
        <v>13.47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0.9340000000000001</v>
      </c>
      <c r="E5">
        <v>107.07</v>
      </c>
      <c r="F5">
        <v>97.61</v>
      </c>
      <c r="G5">
        <v>29.58</v>
      </c>
      <c r="H5">
        <v>0.39</v>
      </c>
      <c r="I5">
        <v>198</v>
      </c>
      <c r="J5">
        <v>181.19</v>
      </c>
      <c r="K5">
        <v>52.44</v>
      </c>
      <c r="L5">
        <v>4</v>
      </c>
      <c r="M5">
        <v>196</v>
      </c>
      <c r="N5">
        <v>34.75</v>
      </c>
      <c r="O5">
        <v>22581.25</v>
      </c>
      <c r="P5">
        <v>1096.05</v>
      </c>
      <c r="Q5">
        <v>10062</v>
      </c>
      <c r="R5">
        <v>480.68</v>
      </c>
      <c r="S5">
        <v>163.35</v>
      </c>
      <c r="T5">
        <v>152864.96</v>
      </c>
      <c r="U5">
        <v>0.34</v>
      </c>
      <c r="V5">
        <v>0.84</v>
      </c>
      <c r="W5">
        <v>7.89</v>
      </c>
      <c r="X5">
        <v>9.07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0.9721</v>
      </c>
      <c r="E6">
        <v>102.87</v>
      </c>
      <c r="F6">
        <v>95.25</v>
      </c>
      <c r="G6">
        <v>39.15</v>
      </c>
      <c r="H6">
        <v>0.49</v>
      </c>
      <c r="I6">
        <v>146</v>
      </c>
      <c r="J6">
        <v>182.69</v>
      </c>
      <c r="K6">
        <v>52.44</v>
      </c>
      <c r="L6">
        <v>5</v>
      </c>
      <c r="M6">
        <v>136</v>
      </c>
      <c r="N6">
        <v>35.25</v>
      </c>
      <c r="O6">
        <v>22766.06</v>
      </c>
      <c r="P6">
        <v>1006.48</v>
      </c>
      <c r="Q6">
        <v>10061.68</v>
      </c>
      <c r="R6">
        <v>400.98</v>
      </c>
      <c r="S6">
        <v>163.35</v>
      </c>
      <c r="T6">
        <v>113276.53</v>
      </c>
      <c r="U6">
        <v>0.41</v>
      </c>
      <c r="V6">
        <v>0.86</v>
      </c>
      <c r="W6">
        <v>7.81</v>
      </c>
      <c r="X6">
        <v>6.72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0.9936</v>
      </c>
      <c r="E7">
        <v>100.64</v>
      </c>
      <c r="F7">
        <v>93.98999999999999</v>
      </c>
      <c r="G7">
        <v>47.39</v>
      </c>
      <c r="H7">
        <v>0.58</v>
      </c>
      <c r="I7">
        <v>119</v>
      </c>
      <c r="J7">
        <v>184.19</v>
      </c>
      <c r="K7">
        <v>52.44</v>
      </c>
      <c r="L7">
        <v>6</v>
      </c>
      <c r="M7">
        <v>47</v>
      </c>
      <c r="N7">
        <v>35.75</v>
      </c>
      <c r="O7">
        <v>22951.43</v>
      </c>
      <c r="P7">
        <v>939.6799999999999</v>
      </c>
      <c r="Q7">
        <v>10061.71</v>
      </c>
      <c r="R7">
        <v>355.44</v>
      </c>
      <c r="S7">
        <v>163.35</v>
      </c>
      <c r="T7">
        <v>90641.98</v>
      </c>
      <c r="U7">
        <v>0.46</v>
      </c>
      <c r="V7">
        <v>0.87</v>
      </c>
      <c r="W7">
        <v>7.84</v>
      </c>
      <c r="X7">
        <v>5.46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0.9985000000000001</v>
      </c>
      <c r="E8">
        <v>100.16</v>
      </c>
      <c r="F8">
        <v>93.72</v>
      </c>
      <c r="G8">
        <v>49.76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2</v>
      </c>
      <c r="N8">
        <v>36.26</v>
      </c>
      <c r="O8">
        <v>23137.49</v>
      </c>
      <c r="P8">
        <v>929.6900000000001</v>
      </c>
      <c r="Q8">
        <v>10061.76</v>
      </c>
      <c r="R8">
        <v>344.63</v>
      </c>
      <c r="S8">
        <v>163.35</v>
      </c>
      <c r="T8">
        <v>85266.22</v>
      </c>
      <c r="U8">
        <v>0.47</v>
      </c>
      <c r="V8">
        <v>0.87</v>
      </c>
      <c r="W8">
        <v>7.87</v>
      </c>
      <c r="X8">
        <v>5.18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0.9984</v>
      </c>
      <c r="E9">
        <v>100.16</v>
      </c>
      <c r="F9">
        <v>93.72</v>
      </c>
      <c r="G9">
        <v>49.76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937.51</v>
      </c>
      <c r="Q9">
        <v>10061.82</v>
      </c>
      <c r="R9">
        <v>344.63</v>
      </c>
      <c r="S9">
        <v>163.35</v>
      </c>
      <c r="T9">
        <v>85264.47</v>
      </c>
      <c r="U9">
        <v>0.47</v>
      </c>
      <c r="V9">
        <v>0.87</v>
      </c>
      <c r="W9">
        <v>7.88</v>
      </c>
      <c r="X9">
        <v>5.19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0.6755</v>
      </c>
      <c r="E2">
        <v>148.04</v>
      </c>
      <c r="F2">
        <v>135.25</v>
      </c>
      <c r="G2">
        <v>8.09</v>
      </c>
      <c r="H2">
        <v>0.64</v>
      </c>
      <c r="I2">
        <v>1003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391.86</v>
      </c>
      <c r="Q2">
        <v>10063.96</v>
      </c>
      <c r="R2">
        <v>1709.13</v>
      </c>
      <c r="S2">
        <v>163.35</v>
      </c>
      <c r="T2">
        <v>763067.84</v>
      </c>
      <c r="U2">
        <v>0.1</v>
      </c>
      <c r="V2">
        <v>0.61</v>
      </c>
      <c r="W2">
        <v>10.5</v>
      </c>
      <c r="X2">
        <v>46.7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0.7004</v>
      </c>
      <c r="E2">
        <v>142.77</v>
      </c>
      <c r="F2">
        <v>125.1</v>
      </c>
      <c r="G2">
        <v>9.84</v>
      </c>
      <c r="H2">
        <v>0.18</v>
      </c>
      <c r="I2">
        <v>763</v>
      </c>
      <c r="J2">
        <v>98.70999999999999</v>
      </c>
      <c r="K2">
        <v>39.72</v>
      </c>
      <c r="L2">
        <v>1</v>
      </c>
      <c r="M2">
        <v>761</v>
      </c>
      <c r="N2">
        <v>12.99</v>
      </c>
      <c r="O2">
        <v>12407.75</v>
      </c>
      <c r="P2">
        <v>1048.12</v>
      </c>
      <c r="Q2">
        <v>10062.73</v>
      </c>
      <c r="R2">
        <v>1414.07</v>
      </c>
      <c r="S2">
        <v>163.35</v>
      </c>
      <c r="T2">
        <v>616738.59</v>
      </c>
      <c r="U2">
        <v>0.12</v>
      </c>
      <c r="V2">
        <v>0.65</v>
      </c>
      <c r="W2">
        <v>8.81</v>
      </c>
      <c r="X2">
        <v>36.56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0.921</v>
      </c>
      <c r="E3">
        <v>108.57</v>
      </c>
      <c r="F3">
        <v>101.04</v>
      </c>
      <c r="G3">
        <v>22.45</v>
      </c>
      <c r="H3">
        <v>0.35</v>
      </c>
      <c r="I3">
        <v>270</v>
      </c>
      <c r="J3">
        <v>99.95</v>
      </c>
      <c r="K3">
        <v>39.72</v>
      </c>
      <c r="L3">
        <v>2</v>
      </c>
      <c r="M3">
        <v>191</v>
      </c>
      <c r="N3">
        <v>13.24</v>
      </c>
      <c r="O3">
        <v>12561.45</v>
      </c>
      <c r="P3">
        <v>732.5700000000001</v>
      </c>
      <c r="Q3">
        <v>10061.74</v>
      </c>
      <c r="R3">
        <v>593.83</v>
      </c>
      <c r="S3">
        <v>163.35</v>
      </c>
      <c r="T3">
        <v>209082.25</v>
      </c>
      <c r="U3">
        <v>0.28</v>
      </c>
      <c r="V3">
        <v>0.8100000000000001</v>
      </c>
      <c r="W3">
        <v>8.09</v>
      </c>
      <c r="X3">
        <v>12.5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0.9472</v>
      </c>
      <c r="E4">
        <v>105.57</v>
      </c>
      <c r="F4">
        <v>98.95999999999999</v>
      </c>
      <c r="G4">
        <v>26.39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690.58</v>
      </c>
      <c r="Q4">
        <v>10062.09</v>
      </c>
      <c r="R4">
        <v>516.12</v>
      </c>
      <c r="S4">
        <v>163.35</v>
      </c>
      <c r="T4">
        <v>170453.46</v>
      </c>
      <c r="U4">
        <v>0.32</v>
      </c>
      <c r="V4">
        <v>0.83</v>
      </c>
      <c r="W4">
        <v>8.220000000000001</v>
      </c>
      <c r="X4">
        <v>10.42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0.9472</v>
      </c>
      <c r="E5">
        <v>105.57</v>
      </c>
      <c r="F5">
        <v>98.95999999999999</v>
      </c>
      <c r="G5">
        <v>26.39</v>
      </c>
      <c r="H5">
        <v>0.6899999999999999</v>
      </c>
      <c r="I5">
        <v>225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698.1799999999999</v>
      </c>
      <c r="Q5">
        <v>10062.25</v>
      </c>
      <c r="R5">
        <v>516.21</v>
      </c>
      <c r="S5">
        <v>163.35</v>
      </c>
      <c r="T5">
        <v>170496.93</v>
      </c>
      <c r="U5">
        <v>0.32</v>
      </c>
      <c r="V5">
        <v>0.83</v>
      </c>
      <c r="W5">
        <v>8.220000000000001</v>
      </c>
      <c r="X5">
        <v>10.42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0.6025</v>
      </c>
      <c r="E2">
        <v>165.96</v>
      </c>
      <c r="F2">
        <v>137.89</v>
      </c>
      <c r="G2">
        <v>8.15</v>
      </c>
      <c r="H2">
        <v>0.14</v>
      </c>
      <c r="I2">
        <v>1015</v>
      </c>
      <c r="J2">
        <v>124.63</v>
      </c>
      <c r="K2">
        <v>45</v>
      </c>
      <c r="L2">
        <v>1</v>
      </c>
      <c r="M2">
        <v>1013</v>
      </c>
      <c r="N2">
        <v>18.64</v>
      </c>
      <c r="O2">
        <v>15605.44</v>
      </c>
      <c r="P2">
        <v>1388.79</v>
      </c>
      <c r="Q2">
        <v>10062.85</v>
      </c>
      <c r="R2">
        <v>1850.23</v>
      </c>
      <c r="S2">
        <v>163.35</v>
      </c>
      <c r="T2">
        <v>833557.14</v>
      </c>
      <c r="U2">
        <v>0.09</v>
      </c>
      <c r="V2">
        <v>0.59</v>
      </c>
      <c r="W2">
        <v>9.220000000000001</v>
      </c>
      <c r="X2">
        <v>49.34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0.8619</v>
      </c>
      <c r="E3">
        <v>116.02</v>
      </c>
      <c r="F3">
        <v>104.92</v>
      </c>
      <c r="G3">
        <v>17.93</v>
      </c>
      <c r="H3">
        <v>0.28</v>
      </c>
      <c r="I3">
        <v>351</v>
      </c>
      <c r="J3">
        <v>125.95</v>
      </c>
      <c r="K3">
        <v>45</v>
      </c>
      <c r="L3">
        <v>2</v>
      </c>
      <c r="M3">
        <v>349</v>
      </c>
      <c r="N3">
        <v>18.95</v>
      </c>
      <c r="O3">
        <v>15767.7</v>
      </c>
      <c r="P3">
        <v>970.0700000000001</v>
      </c>
      <c r="Q3">
        <v>10061.91</v>
      </c>
      <c r="R3">
        <v>728.29</v>
      </c>
      <c r="S3">
        <v>163.35</v>
      </c>
      <c r="T3">
        <v>275905.11</v>
      </c>
      <c r="U3">
        <v>0.22</v>
      </c>
      <c r="V3">
        <v>0.78</v>
      </c>
      <c r="W3">
        <v>8.140000000000001</v>
      </c>
      <c r="X3">
        <v>16.38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0.9532</v>
      </c>
      <c r="E4">
        <v>104.91</v>
      </c>
      <c r="F4">
        <v>97.69</v>
      </c>
      <c r="G4">
        <v>29.46</v>
      </c>
      <c r="H4">
        <v>0.42</v>
      </c>
      <c r="I4">
        <v>199</v>
      </c>
      <c r="J4">
        <v>127.27</v>
      </c>
      <c r="K4">
        <v>45</v>
      </c>
      <c r="L4">
        <v>3</v>
      </c>
      <c r="M4">
        <v>154</v>
      </c>
      <c r="N4">
        <v>19.27</v>
      </c>
      <c r="O4">
        <v>15930.42</v>
      </c>
      <c r="P4">
        <v>811.63</v>
      </c>
      <c r="Q4">
        <v>10062.02</v>
      </c>
      <c r="R4">
        <v>482.21</v>
      </c>
      <c r="S4">
        <v>163.35</v>
      </c>
      <c r="T4">
        <v>153626.09</v>
      </c>
      <c r="U4">
        <v>0.34</v>
      </c>
      <c r="V4">
        <v>0.84</v>
      </c>
      <c r="W4">
        <v>7.93</v>
      </c>
      <c r="X4">
        <v>9.16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0.9722</v>
      </c>
      <c r="E5">
        <v>102.86</v>
      </c>
      <c r="F5">
        <v>96.38</v>
      </c>
      <c r="G5">
        <v>34.02</v>
      </c>
      <c r="H5">
        <v>0.55</v>
      </c>
      <c r="I5">
        <v>170</v>
      </c>
      <c r="J5">
        <v>128.59</v>
      </c>
      <c r="K5">
        <v>45</v>
      </c>
      <c r="L5">
        <v>4</v>
      </c>
      <c r="M5">
        <v>7</v>
      </c>
      <c r="N5">
        <v>19.59</v>
      </c>
      <c r="O5">
        <v>16093.6</v>
      </c>
      <c r="P5">
        <v>772.9299999999999</v>
      </c>
      <c r="Q5">
        <v>10062.03</v>
      </c>
      <c r="R5">
        <v>431.83</v>
      </c>
      <c r="S5">
        <v>163.35</v>
      </c>
      <c r="T5">
        <v>128581.29</v>
      </c>
      <c r="U5">
        <v>0.38</v>
      </c>
      <c r="V5">
        <v>0.85</v>
      </c>
      <c r="W5">
        <v>8.050000000000001</v>
      </c>
      <c r="X5">
        <v>7.85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0.9728</v>
      </c>
      <c r="E6">
        <v>102.8</v>
      </c>
      <c r="F6">
        <v>96.34</v>
      </c>
      <c r="G6">
        <v>34.21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779.4</v>
      </c>
      <c r="Q6">
        <v>10061.66</v>
      </c>
      <c r="R6">
        <v>430.62</v>
      </c>
      <c r="S6">
        <v>163.35</v>
      </c>
      <c r="T6">
        <v>127982.06</v>
      </c>
      <c r="U6">
        <v>0.38</v>
      </c>
      <c r="V6">
        <v>0.85</v>
      </c>
      <c r="W6">
        <v>8.050000000000001</v>
      </c>
      <c r="X6">
        <v>7.81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2024-09-26T02:51:24Z</dcterms:created>
  <dcterms:modified xsi:type="dcterms:W3CDTF">2024-09-26T02:51:24Z</dcterms:modified>
</cp:coreProperties>
</file>