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<sst xmlns="http://schemas.openxmlformats.org/spreadsheetml/2006/main" count="712" uniqueCount="33">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</sst>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2FF00"/>
                </a:solidFill>
              </c:spPr>
            </c:marker>
          </c:dPt>
          <c:dPt>
            <c:idx val="5"/>
            <c:marker>
              <c:spPr>
                <a:solidFill>
                  <a:srgbClr val="EFFF00"/>
                </a:solidFill>
              </c:spPr>
            </c:marker>
          </c:dPt>
          <c:dPt>
            <c:idx val="6"/>
            <c:marker>
              <c:spPr>
                <a:solidFill>
                  <a:srgbClr val="EBFF00"/>
                </a:solidFill>
              </c:spPr>
            </c:marker>
          </c:dPt>
          <c:dPt>
            <c:idx val="7"/>
            <c:marker>
              <c:spPr>
                <a:solidFill>
                  <a:srgbClr val="E8FF00"/>
                </a:solidFill>
              </c:spPr>
            </c:marker>
          </c:dPt>
          <c:dPt>
            <c:idx val="8"/>
            <c:marker>
              <c:spPr>
                <a:solidFill>
                  <a:srgbClr val="E5FF00"/>
                </a:solidFill>
              </c:spPr>
            </c:marker>
          </c:dPt>
          <c:dPt>
            <c:idx val="9"/>
            <c:marker>
              <c:spPr>
                <a:solidFill>
                  <a:srgbClr val="E2FF00"/>
                </a:solidFill>
              </c:spPr>
            </c:marker>
          </c:dPt>
          <c:dPt>
            <c:idx val="10"/>
            <c:marker>
              <c:spPr>
                <a:solidFill>
                  <a:srgbClr val="DFFF00"/>
                </a:solidFill>
              </c:spPr>
            </c:marker>
          </c:dPt>
          <c:dPt>
            <c:idx val="11"/>
            <c:marker>
              <c:spPr>
                <a:solidFill>
                  <a:srgbClr val="DBFF00"/>
                </a:solidFill>
              </c:spPr>
            </c:marker>
          </c:dPt>
          <c:dPt>
            <c:idx val="12"/>
            <c:marker>
              <c:spPr>
                <a:solidFill>
                  <a:srgbClr val="D8FF00"/>
                </a:solidFill>
              </c:spPr>
            </c:marker>
          </c:dPt>
          <c:dPt>
            <c:idx val="13"/>
            <c:marker>
              <c:spPr>
                <a:solidFill>
                  <a:srgbClr val="D5FF00"/>
                </a:solidFill>
              </c:spPr>
            </c:marker>
          </c:dPt>
          <c:dPt>
            <c:idx val="14"/>
            <c:marker>
              <c:spPr>
                <a:solidFill>
                  <a:srgbClr val="D2FF00"/>
                </a:solidFill>
              </c:spPr>
            </c:marker>
          </c:dPt>
          <c:dPt>
            <c:idx val="15"/>
            <c:marker>
              <c:spPr>
                <a:solidFill>
                  <a:srgbClr val="CFFF00"/>
                </a:solidFill>
              </c:spPr>
            </c:marker>
          </c:dPt>
          <c:dPt>
            <c:idx val="16"/>
            <c:marker>
              <c:spPr>
                <a:solidFill>
                  <a:srgbClr val="CCFF00"/>
                </a:solidFill>
              </c:spPr>
            </c:marker>
          </c:dPt>
          <c:dPt>
            <c:idx val="17"/>
            <c:marker>
              <c:spPr>
                <a:solidFill>
                  <a:srgbClr val="C8FF00"/>
                </a:solidFill>
              </c:spPr>
            </c:marker>
          </c:dPt>
          <c:dPt>
            <c:idx val="18"/>
            <c:marker>
              <c:spPr>
                <a:solidFill>
                  <a:srgbClr val="C5FF00"/>
                </a:solidFill>
              </c:spPr>
            </c:marker>
          </c:dPt>
          <c:dPt>
            <c:idx val="19"/>
            <c:marker>
              <c:spPr>
                <a:solidFill>
                  <a:srgbClr val="C2FF00"/>
                </a:solidFill>
              </c:spPr>
            </c:marker>
          </c:dPt>
          <c:dPt>
            <c:idx val="20"/>
            <c:marker>
              <c:spPr>
                <a:solidFill>
                  <a:srgbClr val="BFFF00"/>
                </a:solidFill>
              </c:spPr>
            </c:marker>
          </c:dPt>
          <c:dPt>
            <c:idx val="21"/>
            <c:marker>
              <c:spPr>
                <a:solidFill>
                  <a:srgbClr val="BCFF00"/>
                </a:solidFill>
              </c:spPr>
            </c:marker>
          </c:dPt>
          <c:dPt>
            <c:idx val="22"/>
            <c:marker>
              <c:spPr>
                <a:solidFill>
                  <a:srgbClr val="B8FF00"/>
                </a:solidFill>
              </c:spPr>
            </c:marker>
          </c:dPt>
          <c:dPt>
            <c:idx val="23"/>
            <c:marker>
              <c:spPr>
                <a:solidFill>
                  <a:srgbClr val="B5FF00"/>
                </a:solidFill>
              </c:spPr>
            </c:marker>
          </c:dPt>
          <c:dPt>
            <c:idx val="24"/>
            <c:marker>
              <c:spPr>
                <a:solidFill>
                  <a:srgbClr val="B2FF00"/>
                </a:solidFill>
              </c:spPr>
            </c:marker>
          </c:dPt>
          <c:dPt>
            <c:idx val="25"/>
            <c:marker>
              <c:spPr>
                <a:solidFill>
                  <a:srgbClr val="AFFF00"/>
                </a:solidFill>
              </c:spPr>
            </c:marker>
          </c:dPt>
          <c:dPt>
            <c:idx val="26"/>
            <c:marker>
              <c:spPr>
                <a:solidFill>
                  <a:srgbClr val="ACFF00"/>
                </a:solidFill>
              </c:spPr>
            </c:marker>
          </c:dPt>
          <c:dPt>
            <c:idx val="27"/>
            <c:marker>
              <c:spPr>
                <a:solidFill>
                  <a:srgbClr val="A8FF00"/>
                </a:solidFill>
              </c:spPr>
            </c:marker>
          </c:dPt>
          <c:dPt>
            <c:idx val="28"/>
            <c:marker>
              <c:spPr>
                <a:solidFill>
                  <a:srgbClr val="A5FF00"/>
                </a:solidFill>
              </c:spPr>
            </c:marker>
          </c:dPt>
          <c:dPt>
            <c:idx val="29"/>
            <c:marker>
              <c:spPr>
                <a:solidFill>
                  <a:srgbClr val="A2FF00"/>
                </a:solidFill>
              </c:spPr>
            </c:marker>
          </c:dPt>
          <c:dPt>
            <c:idx val="30"/>
            <c:marker>
              <c:spPr>
                <a:solidFill>
                  <a:srgbClr val="9FFF00"/>
                </a:solidFill>
              </c:spPr>
            </c:marker>
          </c:dPt>
          <c:dPt>
            <c:idx val="31"/>
            <c:marker>
              <c:spPr>
                <a:solidFill>
                  <a:srgbClr val="9CFF00"/>
                </a:solidFill>
              </c:spPr>
            </c:marker>
          </c:dPt>
          <c:dPt>
            <c:idx val="32"/>
            <c:marker>
              <c:spPr>
                <a:solidFill>
                  <a:srgbClr val="99FF00"/>
                </a:solidFill>
              </c:spPr>
            </c:marker>
          </c:dPt>
          <c:dPt>
            <c:idx val="33"/>
            <c:marker>
              <c:spPr>
                <a:solidFill>
                  <a:srgbClr val="95FF00"/>
                </a:solidFill>
              </c:spPr>
            </c:marker>
          </c:dPt>
          <c:dPt>
            <c:idx val="34"/>
            <c:marker>
              <c:spPr>
                <a:solidFill>
                  <a:srgbClr val="92FF00"/>
                </a:solidFill>
              </c:spPr>
            </c:marker>
          </c:dPt>
          <c:dPt>
            <c:idx val="35"/>
            <c:marker>
              <c:spPr>
                <a:solidFill>
                  <a:srgbClr val="8FFF00"/>
                </a:solidFill>
              </c:spPr>
            </c:marker>
          </c:dPt>
          <c:dPt>
            <c:idx val="36"/>
            <c:marker>
              <c:spPr>
                <a:solidFill>
                  <a:srgbClr val="8CFF00"/>
                </a:solidFill>
              </c:spPr>
            </c:marker>
          </c:dPt>
          <c:dPt>
            <c:idx val="37"/>
            <c:marker>
              <c:spPr>
                <a:solidFill>
                  <a:srgbClr val="89FF00"/>
                </a:solidFill>
              </c:spPr>
            </c:marker>
          </c:dPt>
          <c:dPt>
            <c:idx val="38"/>
            <c:marker>
              <c:spPr>
                <a:solidFill>
                  <a:srgbClr val="85FF00"/>
                </a:solidFill>
              </c:spPr>
            </c:marker>
          </c:dPt>
          <c:dPt>
            <c:idx val="39"/>
            <c:marker>
              <c:spPr>
                <a:solidFill>
                  <a:srgbClr val="82FF00"/>
                </a:solidFill>
              </c:spPr>
            </c:marker>
          </c:dPt>
          <c:dPt>
            <c:idx val="40"/>
            <c:marker>
              <c:spPr>
                <a:solidFill>
                  <a:srgbClr val="7FFF00"/>
                </a:solidFill>
              </c:spPr>
            </c:marker>
          </c:dPt>
          <c:dPt>
            <c:idx val="41"/>
            <c:marker>
              <c:spPr>
                <a:solidFill>
                  <a:srgbClr val="7CFF00"/>
                </a:solidFill>
              </c:spPr>
            </c:marker>
          </c:dPt>
          <c:dPt>
            <c:idx val="42"/>
            <c:marker>
              <c:spPr>
                <a:solidFill>
                  <a:srgbClr val="79FF00"/>
                </a:solidFill>
              </c:spPr>
            </c:marker>
          </c:dPt>
          <c:dPt>
            <c:idx val="43"/>
            <c:marker>
              <c:spPr>
                <a:solidFill>
                  <a:srgbClr val="75FF00"/>
                </a:solidFill>
              </c:spPr>
            </c:marker>
          </c:dPt>
          <c:dPt>
            <c:idx val="44"/>
            <c:marker>
              <c:spPr>
                <a:solidFill>
                  <a:srgbClr val="72FF00"/>
                </a:solidFill>
              </c:spPr>
            </c:marker>
          </c:dPt>
          <c:dPt>
            <c:idx val="45"/>
            <c:marker>
              <c:spPr>
                <a:solidFill>
                  <a:srgbClr val="6FFF00"/>
                </a:solidFill>
              </c:spPr>
            </c:marker>
          </c:dPt>
          <c:dPt>
            <c:idx val="46"/>
            <c:marker>
              <c:spPr>
                <a:solidFill>
                  <a:srgbClr val="6CFF00"/>
                </a:solidFill>
              </c:spPr>
            </c:marker>
          </c:dPt>
          <c:dPt>
            <c:idx val="47"/>
            <c:marker>
              <c:spPr>
                <a:solidFill>
                  <a:srgbClr val="69FF00"/>
                </a:solidFill>
              </c:spPr>
            </c:marker>
          </c:dPt>
          <c:dPt>
            <c:idx val="48"/>
            <c:marker>
              <c:spPr>
                <a:solidFill>
                  <a:srgbClr val="66FF00"/>
                </a:solidFill>
              </c:spPr>
            </c:marker>
          </c:dPt>
          <c:dPt>
            <c:idx val="49"/>
            <c:marker>
              <c:spPr>
                <a:solidFill>
                  <a:srgbClr val="62FF00"/>
                </a:solidFill>
              </c:spPr>
            </c:marker>
          </c:dPt>
          <c:dPt>
            <c:idx val="50"/>
            <c:marker>
              <c:spPr>
                <a:solidFill>
                  <a:srgbClr val="5FFF00"/>
                </a:solidFill>
              </c:spPr>
            </c:marker>
          </c:dPt>
          <c:dPt>
            <c:idx val="51"/>
            <c:marker>
              <c:spPr>
                <a:solidFill>
                  <a:srgbClr val="5CFF00"/>
                </a:solidFill>
              </c:spPr>
            </c:marker>
          </c:dPt>
          <c:dPt>
            <c:idx val="52"/>
            <c:marker>
              <c:spPr>
                <a:solidFill>
                  <a:srgbClr val="59FF00"/>
                </a:solidFill>
              </c:spPr>
            </c:marker>
          </c:dPt>
          <c:dPt>
            <c:idx val="53"/>
            <c:marker>
              <c:spPr>
                <a:solidFill>
                  <a:srgbClr val="56FF00"/>
                </a:solidFill>
              </c:spPr>
            </c:marker>
          </c:dPt>
          <c:dPt>
            <c:idx val="54"/>
            <c:marker>
              <c:spPr>
                <a:solidFill>
                  <a:srgbClr val="52FF00"/>
                </a:solidFill>
              </c:spPr>
            </c:marker>
          </c:dPt>
          <c:dPt>
            <c:idx val="55"/>
            <c:marker>
              <c:spPr>
                <a:solidFill>
                  <a:srgbClr val="4FFF00"/>
                </a:solidFill>
              </c:spPr>
            </c:marker>
          </c:dPt>
          <c:dPt>
            <c:idx val="56"/>
            <c:marker>
              <c:spPr>
                <a:solidFill>
                  <a:srgbClr val="4CFF00"/>
                </a:solidFill>
              </c:spPr>
            </c:marker>
          </c:dPt>
          <c:dPt>
            <c:idx val="57"/>
            <c:marker>
              <c:spPr>
                <a:solidFill>
                  <a:srgbClr val="49FF00"/>
                </a:solidFill>
              </c:spPr>
            </c:marker>
          </c:dPt>
          <c:dPt>
            <c:idx val="58"/>
            <c:marker>
              <c:spPr>
                <a:solidFill>
                  <a:srgbClr val="46FF00"/>
                </a:solidFill>
              </c:spPr>
            </c:marker>
          </c:dPt>
          <c:dPt>
            <c:idx val="59"/>
            <c:marker>
              <c:spPr>
                <a:solidFill>
                  <a:srgbClr val="42FF00"/>
                </a:solidFill>
              </c:spPr>
            </c:marker>
          </c:dPt>
          <c:dPt>
            <c:idx val="60"/>
            <c:marker>
              <c:spPr>
                <a:solidFill>
                  <a:srgbClr val="3FFF00"/>
                </a:solidFill>
              </c:spPr>
            </c:marker>
          </c:dPt>
          <c:dPt>
            <c:idx val="61"/>
            <c:marker>
              <c:spPr>
                <a:solidFill>
                  <a:srgbClr val="3CFF00"/>
                </a:solidFill>
              </c:spPr>
            </c:marker>
          </c:dPt>
          <c:dPt>
            <c:idx val="62"/>
            <c:marker>
              <c:spPr>
                <a:solidFill>
                  <a:srgbClr val="39FF00"/>
                </a:solidFill>
              </c:spPr>
            </c:marker>
          </c:dPt>
          <c:dPt>
            <c:idx val="63"/>
            <c:marker>
              <c:spPr>
                <a:solidFill>
                  <a:srgbClr val="36FF00"/>
                </a:solidFill>
              </c:spPr>
            </c:marker>
          </c:dPt>
          <c:dPt>
            <c:idx val="64"/>
            <c:marker>
              <c:spPr>
                <a:solidFill>
                  <a:srgbClr val="33FF00"/>
                </a:solidFill>
              </c:spPr>
            </c:marker>
          </c:dPt>
          <c:dPt>
            <c:idx val="65"/>
            <c:marker>
              <c:spPr>
                <a:solidFill>
                  <a:srgbClr val="2FFF00"/>
                </a:solidFill>
              </c:spPr>
            </c:marker>
          </c:dPt>
          <c:dPt>
            <c:idx val="66"/>
            <c:marker>
              <c:spPr>
                <a:solidFill>
                  <a:srgbClr val="2CFF00"/>
                </a:solidFill>
              </c:spPr>
            </c:marker>
          </c:dPt>
          <c:dPt>
            <c:idx val="67"/>
            <c:marker>
              <c:spPr>
                <a:solidFill>
                  <a:srgbClr val="29FF00"/>
                </a:solidFill>
              </c:spPr>
            </c:marker>
          </c:dPt>
          <c:dPt>
            <c:idx val="68"/>
            <c:marker>
              <c:spPr>
                <a:solidFill>
                  <a:srgbClr val="26FF00"/>
                </a:solidFill>
              </c:spPr>
            </c:marker>
          </c:dPt>
          <c:dPt>
            <c:idx val="69"/>
            <c:marker>
              <c:spPr>
                <a:solidFill>
                  <a:srgbClr val="23FF00"/>
                </a:solidFill>
              </c:spPr>
            </c:marker>
          </c:dPt>
          <c:dPt>
            <c:idx val="70"/>
            <c:marker>
              <c:spPr>
                <a:solidFill>
                  <a:srgbClr val="1FFF00"/>
                </a:solidFill>
              </c:spPr>
            </c:marker>
          </c:dPt>
          <c:dPt>
            <c:idx val="71"/>
            <c:marker>
              <c:spPr>
                <a:solidFill>
                  <a:srgbClr val="1CFF00"/>
                </a:solidFill>
              </c:spPr>
            </c:marker>
          </c:dPt>
          <c:dPt>
            <c:idx val="72"/>
            <c:marker>
              <c:spPr>
                <a:solidFill>
                  <a:srgbClr val="19FF00"/>
                </a:solidFill>
              </c:spPr>
            </c:marker>
          </c:dPt>
          <c:dPt>
            <c:idx val="73"/>
            <c:marker>
              <c:spPr>
                <a:solidFill>
                  <a:srgbClr val="16FF00"/>
                </a:solidFill>
              </c:spPr>
            </c:marker>
          </c:dPt>
          <c:dPt>
            <c:idx val="74"/>
            <c:marker>
              <c:spPr>
                <a:solidFill>
                  <a:srgbClr val="13FF00"/>
                </a:solidFill>
              </c:spPr>
            </c:marker>
          </c:dPt>
          <c:dPt>
            <c:idx val="75"/>
            <c:marker>
              <c:spPr>
                <a:solidFill>
                  <a:srgbClr val="0FFF00"/>
                </a:solidFill>
              </c:spPr>
            </c:marker>
          </c:dPt>
          <c:dPt>
            <c:idx val="76"/>
            <c:marker>
              <c:spPr>
                <a:solidFill>
                  <a:srgbClr val="0CFF00"/>
                </a:solidFill>
              </c:spPr>
            </c:marker>
          </c:dPt>
          <c:dPt>
            <c:idx val="77"/>
            <c:marker>
              <c:spPr>
                <a:solidFill>
                  <a:srgbClr val="09FF00"/>
                </a:solidFill>
              </c:spPr>
            </c:marker>
          </c:dPt>
          <c:dPt>
            <c:idx val="78"/>
            <c:marker>
              <c:spPr>
                <a:solidFill>
                  <a:srgbClr val="06FF00"/>
                </a:solidFill>
              </c:spPr>
            </c:marker>
          </c:dPt>
          <c:dPt>
            <c:idx val="79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gráficos!$A$7:$A$86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xVal>
          <c:yVal>
            <c:numRef>
              <c:f>gráficos!$B$7:$B$86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0.7072000000000001</v>
      </c>
      <c r="E2">
        <v>141.4</v>
      </c>
      <c r="F2">
        <v>99.72</v>
      </c>
      <c r="G2">
        <v>5.94</v>
      </c>
      <c r="H2">
        <v>0.09</v>
      </c>
      <c r="I2">
        <v>1007</v>
      </c>
      <c r="J2">
        <v>194.77</v>
      </c>
      <c r="K2">
        <v>54.38</v>
      </c>
      <c r="L2">
        <v>1</v>
      </c>
      <c r="M2">
        <v>1005</v>
      </c>
      <c r="N2">
        <v>39.4</v>
      </c>
      <c r="O2">
        <v>24256.19</v>
      </c>
      <c r="P2">
        <v>1379.78</v>
      </c>
      <c r="Q2">
        <v>6860.74</v>
      </c>
      <c r="R2">
        <v>1517.3</v>
      </c>
      <c r="S2">
        <v>167.14</v>
      </c>
      <c r="T2">
        <v>667412.05</v>
      </c>
      <c r="U2">
        <v>0.11</v>
      </c>
      <c r="V2">
        <v>0.55</v>
      </c>
      <c r="W2">
        <v>16.41</v>
      </c>
      <c r="X2">
        <v>40.14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1.12</v>
      </c>
      <c r="E3">
        <v>89.28</v>
      </c>
      <c r="F3">
        <v>73</v>
      </c>
      <c r="G3">
        <v>12.37</v>
      </c>
      <c r="H3">
        <v>0.18</v>
      </c>
      <c r="I3">
        <v>354</v>
      </c>
      <c r="J3">
        <v>196.32</v>
      </c>
      <c r="K3">
        <v>54.38</v>
      </c>
      <c r="L3">
        <v>2</v>
      </c>
      <c r="M3">
        <v>352</v>
      </c>
      <c r="N3">
        <v>39.95</v>
      </c>
      <c r="O3">
        <v>24447.22</v>
      </c>
      <c r="P3">
        <v>979.0599999999999</v>
      </c>
      <c r="Q3">
        <v>6856.57</v>
      </c>
      <c r="R3">
        <v>622.0599999999999</v>
      </c>
      <c r="S3">
        <v>167.14</v>
      </c>
      <c r="T3">
        <v>223058.71</v>
      </c>
      <c r="U3">
        <v>0.27</v>
      </c>
      <c r="V3">
        <v>0.75</v>
      </c>
      <c r="W3">
        <v>15.32</v>
      </c>
      <c r="X3">
        <v>13.45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1.2804</v>
      </c>
      <c r="E4">
        <v>78.09999999999999</v>
      </c>
      <c r="F4">
        <v>67.42</v>
      </c>
      <c r="G4">
        <v>19.26</v>
      </c>
      <c r="H4">
        <v>0.27</v>
      </c>
      <c r="I4">
        <v>210</v>
      </c>
      <c r="J4">
        <v>197.88</v>
      </c>
      <c r="K4">
        <v>54.38</v>
      </c>
      <c r="L4">
        <v>3</v>
      </c>
      <c r="M4">
        <v>208</v>
      </c>
      <c r="N4">
        <v>40.5</v>
      </c>
      <c r="O4">
        <v>24639</v>
      </c>
      <c r="P4">
        <v>872.5700000000001</v>
      </c>
      <c r="Q4">
        <v>6856.34</v>
      </c>
      <c r="R4">
        <v>436</v>
      </c>
      <c r="S4">
        <v>167.14</v>
      </c>
      <c r="T4">
        <v>130747.19</v>
      </c>
      <c r="U4">
        <v>0.38</v>
      </c>
      <c r="V4">
        <v>0.8100000000000001</v>
      </c>
      <c r="W4">
        <v>15.07</v>
      </c>
      <c r="X4">
        <v>7.87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1.3647</v>
      </c>
      <c r="E5">
        <v>73.28</v>
      </c>
      <c r="F5">
        <v>65.04000000000001</v>
      </c>
      <c r="G5">
        <v>26.55</v>
      </c>
      <c r="H5">
        <v>0.36</v>
      </c>
      <c r="I5">
        <v>147</v>
      </c>
      <c r="J5">
        <v>199.44</v>
      </c>
      <c r="K5">
        <v>54.38</v>
      </c>
      <c r="L5">
        <v>4</v>
      </c>
      <c r="M5">
        <v>145</v>
      </c>
      <c r="N5">
        <v>41.06</v>
      </c>
      <c r="O5">
        <v>24831.54</v>
      </c>
      <c r="P5">
        <v>809.51</v>
      </c>
      <c r="Q5">
        <v>6855.78</v>
      </c>
      <c r="R5">
        <v>356.1</v>
      </c>
      <c r="S5">
        <v>167.14</v>
      </c>
      <c r="T5">
        <v>91113.24000000001</v>
      </c>
      <c r="U5">
        <v>0.47</v>
      </c>
      <c r="V5">
        <v>0.84</v>
      </c>
      <c r="W5">
        <v>14.98</v>
      </c>
      <c r="X5">
        <v>5.5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1.42</v>
      </c>
      <c r="E6">
        <v>70.42</v>
      </c>
      <c r="F6">
        <v>63.63</v>
      </c>
      <c r="G6">
        <v>34.71</v>
      </c>
      <c r="H6">
        <v>0.44</v>
      </c>
      <c r="I6">
        <v>110</v>
      </c>
      <c r="J6">
        <v>201.01</v>
      </c>
      <c r="K6">
        <v>54.38</v>
      </c>
      <c r="L6">
        <v>5</v>
      </c>
      <c r="M6">
        <v>108</v>
      </c>
      <c r="N6">
        <v>41.63</v>
      </c>
      <c r="O6">
        <v>25024.84</v>
      </c>
      <c r="P6">
        <v>756.71</v>
      </c>
      <c r="Q6">
        <v>6855.61</v>
      </c>
      <c r="R6">
        <v>309.4</v>
      </c>
      <c r="S6">
        <v>167.14</v>
      </c>
      <c r="T6">
        <v>67945.34</v>
      </c>
      <c r="U6">
        <v>0.54</v>
      </c>
      <c r="V6">
        <v>0.86</v>
      </c>
      <c r="W6">
        <v>14.91</v>
      </c>
      <c r="X6">
        <v>4.09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1.4578</v>
      </c>
      <c r="E7">
        <v>68.59999999999999</v>
      </c>
      <c r="F7">
        <v>62.73</v>
      </c>
      <c r="G7">
        <v>43.77</v>
      </c>
      <c r="H7">
        <v>0.53</v>
      </c>
      <c r="I7">
        <v>86</v>
      </c>
      <c r="J7">
        <v>202.58</v>
      </c>
      <c r="K7">
        <v>54.38</v>
      </c>
      <c r="L7">
        <v>6</v>
      </c>
      <c r="M7">
        <v>84</v>
      </c>
      <c r="N7">
        <v>42.2</v>
      </c>
      <c r="O7">
        <v>25218.93</v>
      </c>
      <c r="P7">
        <v>706.47</v>
      </c>
      <c r="Q7">
        <v>6855.5</v>
      </c>
      <c r="R7">
        <v>279.46</v>
      </c>
      <c r="S7">
        <v>167.14</v>
      </c>
      <c r="T7">
        <v>53096.3</v>
      </c>
      <c r="U7">
        <v>0.6</v>
      </c>
      <c r="V7">
        <v>0.87</v>
      </c>
      <c r="W7">
        <v>14.87</v>
      </c>
      <c r="X7">
        <v>3.19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1.4823</v>
      </c>
      <c r="E8">
        <v>67.45999999999999</v>
      </c>
      <c r="F8">
        <v>62.18</v>
      </c>
      <c r="G8">
        <v>52.55</v>
      </c>
      <c r="H8">
        <v>0.61</v>
      </c>
      <c r="I8">
        <v>71</v>
      </c>
      <c r="J8">
        <v>204.16</v>
      </c>
      <c r="K8">
        <v>54.38</v>
      </c>
      <c r="L8">
        <v>7</v>
      </c>
      <c r="M8">
        <v>31</v>
      </c>
      <c r="N8">
        <v>42.78</v>
      </c>
      <c r="O8">
        <v>25413.94</v>
      </c>
      <c r="P8">
        <v>668.76</v>
      </c>
      <c r="Q8">
        <v>6855.39</v>
      </c>
      <c r="R8">
        <v>259.6</v>
      </c>
      <c r="S8">
        <v>167.14</v>
      </c>
      <c r="T8">
        <v>43242.88</v>
      </c>
      <c r="U8">
        <v>0.64</v>
      </c>
      <c r="V8">
        <v>0.88</v>
      </c>
      <c r="W8">
        <v>14.89</v>
      </c>
      <c r="X8">
        <v>2.64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1.4831</v>
      </c>
      <c r="E9">
        <v>67.42</v>
      </c>
      <c r="F9">
        <v>62.19</v>
      </c>
      <c r="G9">
        <v>53.3</v>
      </c>
      <c r="H9">
        <v>0.6899999999999999</v>
      </c>
      <c r="I9">
        <v>70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670.1</v>
      </c>
      <c r="Q9">
        <v>6855.8</v>
      </c>
      <c r="R9">
        <v>258.34</v>
      </c>
      <c r="S9">
        <v>167.14</v>
      </c>
      <c r="T9">
        <v>42617.62</v>
      </c>
      <c r="U9">
        <v>0.65</v>
      </c>
      <c r="V9">
        <v>0.88</v>
      </c>
      <c r="W9">
        <v>14.93</v>
      </c>
      <c r="X9">
        <v>2.64</v>
      </c>
      <c r="Y9">
        <v>1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1.1639</v>
      </c>
      <c r="E2">
        <v>85.92</v>
      </c>
      <c r="F2">
        <v>75.91</v>
      </c>
      <c r="G2">
        <v>10.67</v>
      </c>
      <c r="H2">
        <v>0.2</v>
      </c>
      <c r="I2">
        <v>427</v>
      </c>
      <c r="J2">
        <v>89.87</v>
      </c>
      <c r="K2">
        <v>37.55</v>
      </c>
      <c r="L2">
        <v>1</v>
      </c>
      <c r="M2">
        <v>425</v>
      </c>
      <c r="N2">
        <v>11.32</v>
      </c>
      <c r="O2">
        <v>11317.98</v>
      </c>
      <c r="P2">
        <v>589.39</v>
      </c>
      <c r="Q2">
        <v>6856.9</v>
      </c>
      <c r="R2">
        <v>719.98</v>
      </c>
      <c r="S2">
        <v>167.14</v>
      </c>
      <c r="T2">
        <v>271650.46</v>
      </c>
      <c r="U2">
        <v>0.23</v>
      </c>
      <c r="V2">
        <v>0.72</v>
      </c>
      <c r="W2">
        <v>15.43</v>
      </c>
      <c r="X2">
        <v>16.36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1.3997</v>
      </c>
      <c r="E3">
        <v>71.44</v>
      </c>
      <c r="F3">
        <v>66.2</v>
      </c>
      <c r="G3">
        <v>22.7</v>
      </c>
      <c r="H3">
        <v>0.39</v>
      </c>
      <c r="I3">
        <v>175</v>
      </c>
      <c r="J3">
        <v>91.09999999999999</v>
      </c>
      <c r="K3">
        <v>37.55</v>
      </c>
      <c r="L3">
        <v>2</v>
      </c>
      <c r="M3">
        <v>31</v>
      </c>
      <c r="N3">
        <v>11.54</v>
      </c>
      <c r="O3">
        <v>11468.97</v>
      </c>
      <c r="P3">
        <v>444.73</v>
      </c>
      <c r="Q3">
        <v>6857.04</v>
      </c>
      <c r="R3">
        <v>388.86</v>
      </c>
      <c r="S3">
        <v>167.14</v>
      </c>
      <c r="T3">
        <v>107354.2</v>
      </c>
      <c r="U3">
        <v>0.43</v>
      </c>
      <c r="V3">
        <v>0.83</v>
      </c>
      <c r="W3">
        <v>15.19</v>
      </c>
      <c r="X3">
        <v>6.65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1.4013</v>
      </c>
      <c r="E4">
        <v>71.36</v>
      </c>
      <c r="F4">
        <v>66.15000000000001</v>
      </c>
      <c r="G4">
        <v>22.94</v>
      </c>
      <c r="H4">
        <v>0.57</v>
      </c>
      <c r="I4">
        <v>173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449.41</v>
      </c>
      <c r="Q4">
        <v>6856.94</v>
      </c>
      <c r="R4">
        <v>385.98</v>
      </c>
      <c r="S4">
        <v>167.14</v>
      </c>
      <c r="T4">
        <v>105924.2</v>
      </c>
      <c r="U4">
        <v>0.43</v>
      </c>
      <c r="V4">
        <v>0.83</v>
      </c>
      <c r="W4">
        <v>15.23</v>
      </c>
      <c r="X4">
        <v>6.61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1.2701</v>
      </c>
      <c r="E2">
        <v>78.73</v>
      </c>
      <c r="F2">
        <v>71.86</v>
      </c>
      <c r="G2">
        <v>13.35</v>
      </c>
      <c r="H2">
        <v>0.24</v>
      </c>
      <c r="I2">
        <v>323</v>
      </c>
      <c r="J2">
        <v>71.52</v>
      </c>
      <c r="K2">
        <v>32.27</v>
      </c>
      <c r="L2">
        <v>1</v>
      </c>
      <c r="M2">
        <v>318</v>
      </c>
      <c r="N2">
        <v>8.25</v>
      </c>
      <c r="O2">
        <v>9054.6</v>
      </c>
      <c r="P2">
        <v>446.99</v>
      </c>
      <c r="Q2">
        <v>6856.4</v>
      </c>
      <c r="R2">
        <v>583.63</v>
      </c>
      <c r="S2">
        <v>167.14</v>
      </c>
      <c r="T2">
        <v>203994.76</v>
      </c>
      <c r="U2">
        <v>0.29</v>
      </c>
      <c r="V2">
        <v>0.76</v>
      </c>
      <c r="W2">
        <v>15.28</v>
      </c>
      <c r="X2">
        <v>12.31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1.3561</v>
      </c>
      <c r="E3">
        <v>73.73999999999999</v>
      </c>
      <c r="F3">
        <v>68.31999999999999</v>
      </c>
      <c r="G3">
        <v>17.82</v>
      </c>
      <c r="H3">
        <v>0.48</v>
      </c>
      <c r="I3">
        <v>230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400.97</v>
      </c>
      <c r="Q3">
        <v>6857.87</v>
      </c>
      <c r="R3">
        <v>456.17</v>
      </c>
      <c r="S3">
        <v>167.14</v>
      </c>
      <c r="T3">
        <v>140733.43</v>
      </c>
      <c r="U3">
        <v>0.37</v>
      </c>
      <c r="V3">
        <v>0.8</v>
      </c>
      <c r="W3">
        <v>15.38</v>
      </c>
      <c r="X3">
        <v>8.77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1.1928</v>
      </c>
      <c r="E2">
        <v>83.83</v>
      </c>
      <c r="F2">
        <v>77.05</v>
      </c>
      <c r="G2">
        <v>10.09</v>
      </c>
      <c r="H2">
        <v>0.43</v>
      </c>
      <c r="I2">
        <v>458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305.01</v>
      </c>
      <c r="Q2">
        <v>6859.82</v>
      </c>
      <c r="R2">
        <v>736.3099999999999</v>
      </c>
      <c r="S2">
        <v>167.14</v>
      </c>
      <c r="T2">
        <v>279664.23</v>
      </c>
      <c r="U2">
        <v>0.23</v>
      </c>
      <c r="V2">
        <v>0.71</v>
      </c>
      <c r="W2">
        <v>16.07</v>
      </c>
      <c r="X2">
        <v>17.48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0.9134</v>
      </c>
      <c r="E2">
        <v>109.48</v>
      </c>
      <c r="F2">
        <v>86.97</v>
      </c>
      <c r="G2">
        <v>7.43</v>
      </c>
      <c r="H2">
        <v>0.12</v>
      </c>
      <c r="I2">
        <v>702</v>
      </c>
      <c r="J2">
        <v>141.81</v>
      </c>
      <c r="K2">
        <v>47.83</v>
      </c>
      <c r="L2">
        <v>1</v>
      </c>
      <c r="M2">
        <v>700</v>
      </c>
      <c r="N2">
        <v>22.98</v>
      </c>
      <c r="O2">
        <v>17723.39</v>
      </c>
      <c r="P2">
        <v>966.23</v>
      </c>
      <c r="Q2">
        <v>6858.63</v>
      </c>
      <c r="R2">
        <v>1088.91</v>
      </c>
      <c r="S2">
        <v>167.14</v>
      </c>
      <c r="T2">
        <v>454743.05</v>
      </c>
      <c r="U2">
        <v>0.15</v>
      </c>
      <c r="V2">
        <v>0.63</v>
      </c>
      <c r="W2">
        <v>15.91</v>
      </c>
      <c r="X2">
        <v>27.4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1.2607</v>
      </c>
      <c r="E3">
        <v>79.31999999999999</v>
      </c>
      <c r="F3">
        <v>69.48999999999999</v>
      </c>
      <c r="G3">
        <v>15.85</v>
      </c>
      <c r="H3">
        <v>0.25</v>
      </c>
      <c r="I3">
        <v>263</v>
      </c>
      <c r="J3">
        <v>143.17</v>
      </c>
      <c r="K3">
        <v>47.83</v>
      </c>
      <c r="L3">
        <v>2</v>
      </c>
      <c r="M3">
        <v>261</v>
      </c>
      <c r="N3">
        <v>23.34</v>
      </c>
      <c r="O3">
        <v>17891.86</v>
      </c>
      <c r="P3">
        <v>727.21</v>
      </c>
      <c r="Q3">
        <v>6856.33</v>
      </c>
      <c r="R3">
        <v>505.1</v>
      </c>
      <c r="S3">
        <v>167.14</v>
      </c>
      <c r="T3">
        <v>165030.51</v>
      </c>
      <c r="U3">
        <v>0.33</v>
      </c>
      <c r="V3">
        <v>0.79</v>
      </c>
      <c r="W3">
        <v>15.16</v>
      </c>
      <c r="X3">
        <v>9.949999999999999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1.3908</v>
      </c>
      <c r="E4">
        <v>71.90000000000001</v>
      </c>
      <c r="F4">
        <v>65.25</v>
      </c>
      <c r="G4">
        <v>25.59</v>
      </c>
      <c r="H4">
        <v>0.37</v>
      </c>
      <c r="I4">
        <v>153</v>
      </c>
      <c r="J4">
        <v>144.54</v>
      </c>
      <c r="K4">
        <v>47.83</v>
      </c>
      <c r="L4">
        <v>3</v>
      </c>
      <c r="M4">
        <v>151</v>
      </c>
      <c r="N4">
        <v>23.71</v>
      </c>
      <c r="O4">
        <v>18060.85</v>
      </c>
      <c r="P4">
        <v>632.46</v>
      </c>
      <c r="Q4">
        <v>6856.14</v>
      </c>
      <c r="R4">
        <v>363.51</v>
      </c>
      <c r="S4">
        <v>167.14</v>
      </c>
      <c r="T4">
        <v>94788.82000000001</v>
      </c>
      <c r="U4">
        <v>0.46</v>
      </c>
      <c r="V4">
        <v>0.84</v>
      </c>
      <c r="W4">
        <v>14.98</v>
      </c>
      <c r="X4">
        <v>5.71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1.4554</v>
      </c>
      <c r="E5">
        <v>68.70999999999999</v>
      </c>
      <c r="F5">
        <v>63.48</v>
      </c>
      <c r="G5">
        <v>36.62</v>
      </c>
      <c r="H5">
        <v>0.49</v>
      </c>
      <c r="I5">
        <v>104</v>
      </c>
      <c r="J5">
        <v>145.92</v>
      </c>
      <c r="K5">
        <v>47.83</v>
      </c>
      <c r="L5">
        <v>4</v>
      </c>
      <c r="M5">
        <v>52</v>
      </c>
      <c r="N5">
        <v>24.09</v>
      </c>
      <c r="O5">
        <v>18230.35</v>
      </c>
      <c r="P5">
        <v>564.4400000000001</v>
      </c>
      <c r="Q5">
        <v>6855.76</v>
      </c>
      <c r="R5">
        <v>302.08</v>
      </c>
      <c r="S5">
        <v>167.14</v>
      </c>
      <c r="T5">
        <v>64317.52</v>
      </c>
      <c r="U5">
        <v>0.55</v>
      </c>
      <c r="V5">
        <v>0.86</v>
      </c>
      <c r="W5">
        <v>14.97</v>
      </c>
      <c r="X5">
        <v>3.93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1.4626</v>
      </c>
      <c r="E6">
        <v>68.37</v>
      </c>
      <c r="F6">
        <v>63.28</v>
      </c>
      <c r="G6">
        <v>38.35</v>
      </c>
      <c r="H6">
        <v>0.6</v>
      </c>
      <c r="I6">
        <v>99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559.39</v>
      </c>
      <c r="Q6">
        <v>6856.72</v>
      </c>
      <c r="R6">
        <v>293.62</v>
      </c>
      <c r="S6">
        <v>167.14</v>
      </c>
      <c r="T6">
        <v>60113.09</v>
      </c>
      <c r="U6">
        <v>0.57</v>
      </c>
      <c r="V6">
        <v>0.86</v>
      </c>
      <c r="W6">
        <v>15.01</v>
      </c>
      <c r="X6">
        <v>3.74</v>
      </c>
      <c r="Y6">
        <v>1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0.7725</v>
      </c>
      <c r="E2">
        <v>129.45</v>
      </c>
      <c r="F2">
        <v>95.09999999999999</v>
      </c>
      <c r="G2">
        <v>6.35</v>
      </c>
      <c r="H2">
        <v>0.1</v>
      </c>
      <c r="I2">
        <v>898</v>
      </c>
      <c r="J2">
        <v>176.73</v>
      </c>
      <c r="K2">
        <v>52.44</v>
      </c>
      <c r="L2">
        <v>1</v>
      </c>
      <c r="M2">
        <v>896</v>
      </c>
      <c r="N2">
        <v>33.29</v>
      </c>
      <c r="O2">
        <v>22031.19</v>
      </c>
      <c r="P2">
        <v>1232.32</v>
      </c>
      <c r="Q2">
        <v>6859.78</v>
      </c>
      <c r="R2">
        <v>1363.16</v>
      </c>
      <c r="S2">
        <v>167.14</v>
      </c>
      <c r="T2">
        <v>590888.77</v>
      </c>
      <c r="U2">
        <v>0.12</v>
      </c>
      <c r="V2">
        <v>0.58</v>
      </c>
      <c r="W2">
        <v>16.21</v>
      </c>
      <c r="X2">
        <v>35.53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1.1661</v>
      </c>
      <c r="E3">
        <v>85.75</v>
      </c>
      <c r="F3">
        <v>71.81</v>
      </c>
      <c r="G3">
        <v>13.3</v>
      </c>
      <c r="H3">
        <v>0.2</v>
      </c>
      <c r="I3">
        <v>324</v>
      </c>
      <c r="J3">
        <v>178.21</v>
      </c>
      <c r="K3">
        <v>52.44</v>
      </c>
      <c r="L3">
        <v>2</v>
      </c>
      <c r="M3">
        <v>322</v>
      </c>
      <c r="N3">
        <v>33.77</v>
      </c>
      <c r="O3">
        <v>22213.89</v>
      </c>
      <c r="P3">
        <v>895.98</v>
      </c>
      <c r="Q3">
        <v>6856.07</v>
      </c>
      <c r="R3">
        <v>582.54</v>
      </c>
      <c r="S3">
        <v>167.14</v>
      </c>
      <c r="T3">
        <v>203448.6</v>
      </c>
      <c r="U3">
        <v>0.29</v>
      </c>
      <c r="V3">
        <v>0.76</v>
      </c>
      <c r="W3">
        <v>15.26</v>
      </c>
      <c r="X3">
        <v>12.27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1.316</v>
      </c>
      <c r="E4">
        <v>75.98999999999999</v>
      </c>
      <c r="F4">
        <v>66.73999999999999</v>
      </c>
      <c r="G4">
        <v>20.86</v>
      </c>
      <c r="H4">
        <v>0.3</v>
      </c>
      <c r="I4">
        <v>192</v>
      </c>
      <c r="J4">
        <v>179.7</v>
      </c>
      <c r="K4">
        <v>52.44</v>
      </c>
      <c r="L4">
        <v>3</v>
      </c>
      <c r="M4">
        <v>190</v>
      </c>
      <c r="N4">
        <v>34.26</v>
      </c>
      <c r="O4">
        <v>22397.24</v>
      </c>
      <c r="P4">
        <v>796.41</v>
      </c>
      <c r="Q4">
        <v>6856.2</v>
      </c>
      <c r="R4">
        <v>413.08</v>
      </c>
      <c r="S4">
        <v>167.14</v>
      </c>
      <c r="T4">
        <v>119376.75</v>
      </c>
      <c r="U4">
        <v>0.4</v>
      </c>
      <c r="V4">
        <v>0.82</v>
      </c>
      <c r="W4">
        <v>15.05</v>
      </c>
      <c r="X4">
        <v>7.19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1.3962</v>
      </c>
      <c r="E5">
        <v>71.62</v>
      </c>
      <c r="F5">
        <v>64.47</v>
      </c>
      <c r="G5">
        <v>29.09</v>
      </c>
      <c r="H5">
        <v>0.39</v>
      </c>
      <c r="I5">
        <v>133</v>
      </c>
      <c r="J5">
        <v>181.19</v>
      </c>
      <c r="K5">
        <v>52.44</v>
      </c>
      <c r="L5">
        <v>4</v>
      </c>
      <c r="M5">
        <v>131</v>
      </c>
      <c r="N5">
        <v>34.75</v>
      </c>
      <c r="O5">
        <v>22581.25</v>
      </c>
      <c r="P5">
        <v>731.66</v>
      </c>
      <c r="Q5">
        <v>6855.7</v>
      </c>
      <c r="R5">
        <v>337.91</v>
      </c>
      <c r="S5">
        <v>167.14</v>
      </c>
      <c r="T5">
        <v>82088.82000000001</v>
      </c>
      <c r="U5">
        <v>0.49</v>
      </c>
      <c r="V5">
        <v>0.85</v>
      </c>
      <c r="W5">
        <v>14.93</v>
      </c>
      <c r="X5">
        <v>4.93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1.4479</v>
      </c>
      <c r="E6">
        <v>69.06</v>
      </c>
      <c r="F6">
        <v>63.16</v>
      </c>
      <c r="G6">
        <v>38.67</v>
      </c>
      <c r="H6">
        <v>0.49</v>
      </c>
      <c r="I6">
        <v>98</v>
      </c>
      <c r="J6">
        <v>182.69</v>
      </c>
      <c r="K6">
        <v>52.44</v>
      </c>
      <c r="L6">
        <v>5</v>
      </c>
      <c r="M6">
        <v>96</v>
      </c>
      <c r="N6">
        <v>35.25</v>
      </c>
      <c r="O6">
        <v>22766.06</v>
      </c>
      <c r="P6">
        <v>674</v>
      </c>
      <c r="Q6">
        <v>6855.63</v>
      </c>
      <c r="R6">
        <v>293.72</v>
      </c>
      <c r="S6">
        <v>167.14</v>
      </c>
      <c r="T6">
        <v>60164.99</v>
      </c>
      <c r="U6">
        <v>0.57</v>
      </c>
      <c r="V6">
        <v>0.87</v>
      </c>
      <c r="W6">
        <v>14.89</v>
      </c>
      <c r="X6">
        <v>3.62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1.4767</v>
      </c>
      <c r="E7">
        <v>67.72</v>
      </c>
      <c r="F7">
        <v>62.49</v>
      </c>
      <c r="G7">
        <v>47.46</v>
      </c>
      <c r="H7">
        <v>0.58</v>
      </c>
      <c r="I7">
        <v>79</v>
      </c>
      <c r="J7">
        <v>184.19</v>
      </c>
      <c r="K7">
        <v>52.44</v>
      </c>
      <c r="L7">
        <v>6</v>
      </c>
      <c r="M7">
        <v>28</v>
      </c>
      <c r="N7">
        <v>35.75</v>
      </c>
      <c r="O7">
        <v>22951.43</v>
      </c>
      <c r="P7">
        <v>632.5</v>
      </c>
      <c r="Q7">
        <v>6855.86</v>
      </c>
      <c r="R7">
        <v>269.35</v>
      </c>
      <c r="S7">
        <v>167.14</v>
      </c>
      <c r="T7">
        <v>48077.45</v>
      </c>
      <c r="U7">
        <v>0.62</v>
      </c>
      <c r="V7">
        <v>0.88</v>
      </c>
      <c r="W7">
        <v>14.92</v>
      </c>
      <c r="X7">
        <v>2.95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1.4769</v>
      </c>
      <c r="E8">
        <v>67.70999999999999</v>
      </c>
      <c r="F8">
        <v>62.52</v>
      </c>
      <c r="G8">
        <v>48.09</v>
      </c>
      <c r="H8">
        <v>0.67</v>
      </c>
      <c r="I8">
        <v>78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631.83</v>
      </c>
      <c r="Q8">
        <v>6856.34</v>
      </c>
      <c r="R8">
        <v>268.82</v>
      </c>
      <c r="S8">
        <v>167.14</v>
      </c>
      <c r="T8">
        <v>47819.24</v>
      </c>
      <c r="U8">
        <v>0.62</v>
      </c>
      <c r="V8">
        <v>0.88</v>
      </c>
      <c r="W8">
        <v>14.96</v>
      </c>
      <c r="X8">
        <v>2.97</v>
      </c>
      <c r="Y8">
        <v>1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1.052</v>
      </c>
      <c r="E2">
        <v>95.06</v>
      </c>
      <c r="F2">
        <v>85.8</v>
      </c>
      <c r="G2">
        <v>7.52</v>
      </c>
      <c r="H2">
        <v>0.64</v>
      </c>
      <c r="I2">
        <v>685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249.78</v>
      </c>
      <c r="Q2">
        <v>6861.16</v>
      </c>
      <c r="R2">
        <v>1017.08</v>
      </c>
      <c r="S2">
        <v>167.14</v>
      </c>
      <c r="T2">
        <v>418912.15</v>
      </c>
      <c r="U2">
        <v>0.16</v>
      </c>
      <c r="V2">
        <v>0.64</v>
      </c>
      <c r="W2">
        <v>16.76</v>
      </c>
      <c r="X2">
        <v>26.23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1.1172</v>
      </c>
      <c r="E2">
        <v>89.51000000000001</v>
      </c>
      <c r="F2">
        <v>77.78</v>
      </c>
      <c r="G2">
        <v>9.85</v>
      </c>
      <c r="H2">
        <v>0.18</v>
      </c>
      <c r="I2">
        <v>474</v>
      </c>
      <c r="J2">
        <v>98.70999999999999</v>
      </c>
      <c r="K2">
        <v>39.72</v>
      </c>
      <c r="L2">
        <v>1</v>
      </c>
      <c r="M2">
        <v>472</v>
      </c>
      <c r="N2">
        <v>12.99</v>
      </c>
      <c r="O2">
        <v>12407.75</v>
      </c>
      <c r="P2">
        <v>654.23</v>
      </c>
      <c r="Q2">
        <v>6857.69</v>
      </c>
      <c r="R2">
        <v>782.41</v>
      </c>
      <c r="S2">
        <v>167.14</v>
      </c>
      <c r="T2">
        <v>302632.63</v>
      </c>
      <c r="U2">
        <v>0.21</v>
      </c>
      <c r="V2">
        <v>0.7</v>
      </c>
      <c r="W2">
        <v>15.51</v>
      </c>
      <c r="X2">
        <v>18.22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1.3943</v>
      </c>
      <c r="E3">
        <v>71.72</v>
      </c>
      <c r="F3">
        <v>66.14</v>
      </c>
      <c r="G3">
        <v>22.68</v>
      </c>
      <c r="H3">
        <v>0.35</v>
      </c>
      <c r="I3">
        <v>175</v>
      </c>
      <c r="J3">
        <v>99.95</v>
      </c>
      <c r="K3">
        <v>39.72</v>
      </c>
      <c r="L3">
        <v>2</v>
      </c>
      <c r="M3">
        <v>147</v>
      </c>
      <c r="N3">
        <v>13.24</v>
      </c>
      <c r="O3">
        <v>12561.45</v>
      </c>
      <c r="P3">
        <v>482.16</v>
      </c>
      <c r="Q3">
        <v>6856.62</v>
      </c>
      <c r="R3">
        <v>391.38</v>
      </c>
      <c r="S3">
        <v>167.14</v>
      </c>
      <c r="T3">
        <v>108613.43</v>
      </c>
      <c r="U3">
        <v>0.43</v>
      </c>
      <c r="V3">
        <v>0.83</v>
      </c>
      <c r="W3">
        <v>15.06</v>
      </c>
      <c r="X3">
        <v>6.59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1.4168</v>
      </c>
      <c r="E4">
        <v>70.58</v>
      </c>
      <c r="F4">
        <v>65.43000000000001</v>
      </c>
      <c r="G4">
        <v>25.49</v>
      </c>
      <c r="H4">
        <v>0.52</v>
      </c>
      <c r="I4">
        <v>154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466.54</v>
      </c>
      <c r="Q4">
        <v>6856.97</v>
      </c>
      <c r="R4">
        <v>362.31</v>
      </c>
      <c r="S4">
        <v>167.14</v>
      </c>
      <c r="T4">
        <v>94179.96000000001</v>
      </c>
      <c r="U4">
        <v>0.46</v>
      </c>
      <c r="V4">
        <v>0.84</v>
      </c>
      <c r="W4">
        <v>15.18</v>
      </c>
      <c r="X4">
        <v>5.88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0.9898</v>
      </c>
      <c r="E2">
        <v>101.03</v>
      </c>
      <c r="F2">
        <v>83.29000000000001</v>
      </c>
      <c r="G2">
        <v>8.18</v>
      </c>
      <c r="H2">
        <v>0.14</v>
      </c>
      <c r="I2">
        <v>611</v>
      </c>
      <c r="J2">
        <v>124.63</v>
      </c>
      <c r="K2">
        <v>45</v>
      </c>
      <c r="L2">
        <v>1</v>
      </c>
      <c r="M2">
        <v>609</v>
      </c>
      <c r="N2">
        <v>18.64</v>
      </c>
      <c r="O2">
        <v>15605.44</v>
      </c>
      <c r="P2">
        <v>841.92</v>
      </c>
      <c r="Q2">
        <v>6858.45</v>
      </c>
      <c r="R2">
        <v>966.0599999999999</v>
      </c>
      <c r="S2">
        <v>167.14</v>
      </c>
      <c r="T2">
        <v>393773.72</v>
      </c>
      <c r="U2">
        <v>0.17</v>
      </c>
      <c r="V2">
        <v>0.66</v>
      </c>
      <c r="W2">
        <v>15.75</v>
      </c>
      <c r="X2">
        <v>23.72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1.3126</v>
      </c>
      <c r="E3">
        <v>76.19</v>
      </c>
      <c r="F3">
        <v>68.18000000000001</v>
      </c>
      <c r="G3">
        <v>17.79</v>
      </c>
      <c r="H3">
        <v>0.28</v>
      </c>
      <c r="I3">
        <v>230</v>
      </c>
      <c r="J3">
        <v>125.95</v>
      </c>
      <c r="K3">
        <v>45</v>
      </c>
      <c r="L3">
        <v>2</v>
      </c>
      <c r="M3">
        <v>228</v>
      </c>
      <c r="N3">
        <v>18.95</v>
      </c>
      <c r="O3">
        <v>15767.7</v>
      </c>
      <c r="P3">
        <v>636.12</v>
      </c>
      <c r="Q3">
        <v>6856.46</v>
      </c>
      <c r="R3">
        <v>460.79</v>
      </c>
      <c r="S3">
        <v>167.14</v>
      </c>
      <c r="T3">
        <v>143041.73</v>
      </c>
      <c r="U3">
        <v>0.36</v>
      </c>
      <c r="V3">
        <v>0.8</v>
      </c>
      <c r="W3">
        <v>15.11</v>
      </c>
      <c r="X3">
        <v>8.630000000000001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1.4303</v>
      </c>
      <c r="E4">
        <v>69.91</v>
      </c>
      <c r="F4">
        <v>64.43000000000001</v>
      </c>
      <c r="G4">
        <v>29.51</v>
      </c>
      <c r="H4">
        <v>0.42</v>
      </c>
      <c r="I4">
        <v>131</v>
      </c>
      <c r="J4">
        <v>127.27</v>
      </c>
      <c r="K4">
        <v>45</v>
      </c>
      <c r="L4">
        <v>3</v>
      </c>
      <c r="M4">
        <v>115</v>
      </c>
      <c r="N4">
        <v>19.27</v>
      </c>
      <c r="O4">
        <v>15930.42</v>
      </c>
      <c r="P4">
        <v>541.64</v>
      </c>
      <c r="Q4">
        <v>6855.84</v>
      </c>
      <c r="R4">
        <v>335.66</v>
      </c>
      <c r="S4">
        <v>167.14</v>
      </c>
      <c r="T4">
        <v>80971.27</v>
      </c>
      <c r="U4">
        <v>0.5</v>
      </c>
      <c r="V4">
        <v>0.85</v>
      </c>
      <c r="W4">
        <v>14.96</v>
      </c>
      <c r="X4">
        <v>4.89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1.4481</v>
      </c>
      <c r="E5">
        <v>69.06</v>
      </c>
      <c r="F5">
        <v>63.96</v>
      </c>
      <c r="G5">
        <v>33.08</v>
      </c>
      <c r="H5">
        <v>0.55</v>
      </c>
      <c r="I5">
        <v>116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523.27</v>
      </c>
      <c r="Q5">
        <v>6856.48</v>
      </c>
      <c r="R5">
        <v>315.07</v>
      </c>
      <c r="S5">
        <v>167.14</v>
      </c>
      <c r="T5">
        <v>70752.83</v>
      </c>
      <c r="U5">
        <v>0.53</v>
      </c>
      <c r="V5">
        <v>0.86</v>
      </c>
      <c r="W5">
        <v>15.08</v>
      </c>
      <c r="X5">
        <v>4.42</v>
      </c>
      <c r="Y5">
        <v>1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0.8404</v>
      </c>
      <c r="E2">
        <v>118.99</v>
      </c>
      <c r="F2">
        <v>90.95</v>
      </c>
      <c r="G2">
        <v>6.84</v>
      </c>
      <c r="H2">
        <v>0.11</v>
      </c>
      <c r="I2">
        <v>798</v>
      </c>
      <c r="J2">
        <v>159.12</v>
      </c>
      <c r="K2">
        <v>50.28</v>
      </c>
      <c r="L2">
        <v>1</v>
      </c>
      <c r="M2">
        <v>796</v>
      </c>
      <c r="N2">
        <v>27.84</v>
      </c>
      <c r="O2">
        <v>19859.16</v>
      </c>
      <c r="P2">
        <v>1096.21</v>
      </c>
      <c r="Q2">
        <v>6859.61</v>
      </c>
      <c r="R2">
        <v>1222.84</v>
      </c>
      <c r="S2">
        <v>167.14</v>
      </c>
      <c r="T2">
        <v>521226.39</v>
      </c>
      <c r="U2">
        <v>0.14</v>
      </c>
      <c r="V2">
        <v>0.6</v>
      </c>
      <c r="W2">
        <v>16.06</v>
      </c>
      <c r="X2">
        <v>31.38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1.2127</v>
      </c>
      <c r="E3">
        <v>82.45999999999999</v>
      </c>
      <c r="F3">
        <v>70.66</v>
      </c>
      <c r="G3">
        <v>14.42</v>
      </c>
      <c r="H3">
        <v>0.22</v>
      </c>
      <c r="I3">
        <v>294</v>
      </c>
      <c r="J3">
        <v>160.54</v>
      </c>
      <c r="K3">
        <v>50.28</v>
      </c>
      <c r="L3">
        <v>2</v>
      </c>
      <c r="M3">
        <v>292</v>
      </c>
      <c r="N3">
        <v>28.26</v>
      </c>
      <c r="O3">
        <v>20034.4</v>
      </c>
      <c r="P3">
        <v>812.5700000000001</v>
      </c>
      <c r="Q3">
        <v>6857.12</v>
      </c>
      <c r="R3">
        <v>544.74</v>
      </c>
      <c r="S3">
        <v>167.14</v>
      </c>
      <c r="T3">
        <v>184698.18</v>
      </c>
      <c r="U3">
        <v>0.31</v>
      </c>
      <c r="V3">
        <v>0.77</v>
      </c>
      <c r="W3">
        <v>15.19</v>
      </c>
      <c r="X3">
        <v>11.11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1.3535</v>
      </c>
      <c r="E4">
        <v>73.88</v>
      </c>
      <c r="F4">
        <v>65.98</v>
      </c>
      <c r="G4">
        <v>22.88</v>
      </c>
      <c r="H4">
        <v>0.33</v>
      </c>
      <c r="I4">
        <v>173</v>
      </c>
      <c r="J4">
        <v>161.97</v>
      </c>
      <c r="K4">
        <v>50.28</v>
      </c>
      <c r="L4">
        <v>3</v>
      </c>
      <c r="M4">
        <v>171</v>
      </c>
      <c r="N4">
        <v>28.69</v>
      </c>
      <c r="O4">
        <v>20210.21</v>
      </c>
      <c r="P4">
        <v>717.33</v>
      </c>
      <c r="Q4">
        <v>6856.13</v>
      </c>
      <c r="R4">
        <v>388.15</v>
      </c>
      <c r="S4">
        <v>167.14</v>
      </c>
      <c r="T4">
        <v>107005.68</v>
      </c>
      <c r="U4">
        <v>0.43</v>
      </c>
      <c r="V4">
        <v>0.83</v>
      </c>
      <c r="W4">
        <v>15</v>
      </c>
      <c r="X4">
        <v>6.44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1.4274</v>
      </c>
      <c r="E5">
        <v>70.06</v>
      </c>
      <c r="F5">
        <v>63.93</v>
      </c>
      <c r="G5">
        <v>32.51</v>
      </c>
      <c r="H5">
        <v>0.43</v>
      </c>
      <c r="I5">
        <v>118</v>
      </c>
      <c r="J5">
        <v>163.4</v>
      </c>
      <c r="K5">
        <v>50.28</v>
      </c>
      <c r="L5">
        <v>4</v>
      </c>
      <c r="M5">
        <v>116</v>
      </c>
      <c r="N5">
        <v>29.12</v>
      </c>
      <c r="O5">
        <v>20386.62</v>
      </c>
      <c r="P5">
        <v>650</v>
      </c>
      <c r="Q5">
        <v>6855.91</v>
      </c>
      <c r="R5">
        <v>319.73</v>
      </c>
      <c r="S5">
        <v>167.14</v>
      </c>
      <c r="T5">
        <v>73070.10000000001</v>
      </c>
      <c r="U5">
        <v>0.52</v>
      </c>
      <c r="V5">
        <v>0.86</v>
      </c>
      <c r="W5">
        <v>14.92</v>
      </c>
      <c r="X5">
        <v>4.39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1.4686</v>
      </c>
      <c r="E6">
        <v>68.09</v>
      </c>
      <c r="F6">
        <v>62.9</v>
      </c>
      <c r="G6">
        <v>42.4</v>
      </c>
      <c r="H6">
        <v>0.54</v>
      </c>
      <c r="I6">
        <v>89</v>
      </c>
      <c r="J6">
        <v>164.83</v>
      </c>
      <c r="K6">
        <v>50.28</v>
      </c>
      <c r="L6">
        <v>5</v>
      </c>
      <c r="M6">
        <v>35</v>
      </c>
      <c r="N6">
        <v>29.55</v>
      </c>
      <c r="O6">
        <v>20563.61</v>
      </c>
      <c r="P6">
        <v>596.25</v>
      </c>
      <c r="Q6">
        <v>6856.28</v>
      </c>
      <c r="R6">
        <v>283.06</v>
      </c>
      <c r="S6">
        <v>167.14</v>
      </c>
      <c r="T6">
        <v>54879.96</v>
      </c>
      <c r="U6">
        <v>0.59</v>
      </c>
      <c r="V6">
        <v>0.87</v>
      </c>
      <c r="W6">
        <v>14.94</v>
      </c>
      <c r="X6">
        <v>3.36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1.4711</v>
      </c>
      <c r="E7">
        <v>67.98</v>
      </c>
      <c r="F7">
        <v>62.85</v>
      </c>
      <c r="G7">
        <v>43.34</v>
      </c>
      <c r="H7">
        <v>0.64</v>
      </c>
      <c r="I7">
        <v>87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596.77</v>
      </c>
      <c r="Q7">
        <v>6856.07</v>
      </c>
      <c r="R7">
        <v>280.16</v>
      </c>
      <c r="S7">
        <v>167.14</v>
      </c>
      <c r="T7">
        <v>53441.64</v>
      </c>
      <c r="U7">
        <v>0.6</v>
      </c>
      <c r="V7">
        <v>0.87</v>
      </c>
      <c r="W7">
        <v>14.97</v>
      </c>
      <c r="X7">
        <v>3.31</v>
      </c>
      <c r="Y7">
        <v>1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1.214</v>
      </c>
      <c r="E2">
        <v>82.37</v>
      </c>
      <c r="F2">
        <v>73.98999999999999</v>
      </c>
      <c r="G2">
        <v>11.77</v>
      </c>
      <c r="H2">
        <v>0.22</v>
      </c>
      <c r="I2">
        <v>377</v>
      </c>
      <c r="J2">
        <v>80.84</v>
      </c>
      <c r="K2">
        <v>35.1</v>
      </c>
      <c r="L2">
        <v>1</v>
      </c>
      <c r="M2">
        <v>375</v>
      </c>
      <c r="N2">
        <v>9.74</v>
      </c>
      <c r="O2">
        <v>10204.21</v>
      </c>
      <c r="P2">
        <v>521.1900000000001</v>
      </c>
      <c r="Q2">
        <v>6858.23</v>
      </c>
      <c r="R2">
        <v>655.01</v>
      </c>
      <c r="S2">
        <v>167.14</v>
      </c>
      <c r="T2">
        <v>239416.55</v>
      </c>
      <c r="U2">
        <v>0.26</v>
      </c>
      <c r="V2">
        <v>0.74</v>
      </c>
      <c r="W2">
        <v>15.36</v>
      </c>
      <c r="X2">
        <v>14.43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1.3825</v>
      </c>
      <c r="E3">
        <v>72.33</v>
      </c>
      <c r="F3">
        <v>67.05</v>
      </c>
      <c r="G3">
        <v>20.42</v>
      </c>
      <c r="H3">
        <v>0.43</v>
      </c>
      <c r="I3">
        <v>197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422.74</v>
      </c>
      <c r="Q3">
        <v>6857.48</v>
      </c>
      <c r="R3">
        <v>413.94</v>
      </c>
      <c r="S3">
        <v>167.14</v>
      </c>
      <c r="T3">
        <v>119780.57</v>
      </c>
      <c r="U3">
        <v>0.4</v>
      </c>
      <c r="V3">
        <v>0.82</v>
      </c>
      <c r="W3">
        <v>15.32</v>
      </c>
      <c r="X3">
        <v>7.5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1.0732</v>
      </c>
      <c r="E2">
        <v>93.18000000000001</v>
      </c>
      <c r="F2">
        <v>79.59</v>
      </c>
      <c r="G2">
        <v>9.18</v>
      </c>
      <c r="H2">
        <v>0.16</v>
      </c>
      <c r="I2">
        <v>520</v>
      </c>
      <c r="J2">
        <v>107.41</v>
      </c>
      <c r="K2">
        <v>41.65</v>
      </c>
      <c r="L2">
        <v>1</v>
      </c>
      <c r="M2">
        <v>518</v>
      </c>
      <c r="N2">
        <v>14.77</v>
      </c>
      <c r="O2">
        <v>13481.73</v>
      </c>
      <c r="P2">
        <v>717.24</v>
      </c>
      <c r="Q2">
        <v>6858.32</v>
      </c>
      <c r="R2">
        <v>842.61</v>
      </c>
      <c r="S2">
        <v>167.14</v>
      </c>
      <c r="T2">
        <v>332501.76</v>
      </c>
      <c r="U2">
        <v>0.2</v>
      </c>
      <c r="V2">
        <v>0.6899999999999999</v>
      </c>
      <c r="W2">
        <v>15.59</v>
      </c>
      <c r="X2">
        <v>20.03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1.3665</v>
      </c>
      <c r="E3">
        <v>73.18000000000001</v>
      </c>
      <c r="F3">
        <v>66.83</v>
      </c>
      <c r="G3">
        <v>20.67</v>
      </c>
      <c r="H3">
        <v>0.32</v>
      </c>
      <c r="I3">
        <v>194</v>
      </c>
      <c r="J3">
        <v>108.68</v>
      </c>
      <c r="K3">
        <v>41.65</v>
      </c>
      <c r="L3">
        <v>2</v>
      </c>
      <c r="M3">
        <v>192</v>
      </c>
      <c r="N3">
        <v>15.03</v>
      </c>
      <c r="O3">
        <v>13638.32</v>
      </c>
      <c r="P3">
        <v>536.11</v>
      </c>
      <c r="Q3">
        <v>6856.39</v>
      </c>
      <c r="R3">
        <v>416.01</v>
      </c>
      <c r="S3">
        <v>167.14</v>
      </c>
      <c r="T3">
        <v>120833.55</v>
      </c>
      <c r="U3">
        <v>0.4</v>
      </c>
      <c r="V3">
        <v>0.82</v>
      </c>
      <c r="W3">
        <v>15.05</v>
      </c>
      <c r="X3">
        <v>7.28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1.4293</v>
      </c>
      <c r="E4">
        <v>69.97</v>
      </c>
      <c r="F4">
        <v>64.84</v>
      </c>
      <c r="G4">
        <v>27.99</v>
      </c>
      <c r="H4">
        <v>0.48</v>
      </c>
      <c r="I4">
        <v>139</v>
      </c>
      <c r="J4">
        <v>109.96</v>
      </c>
      <c r="K4">
        <v>41.65</v>
      </c>
      <c r="L4">
        <v>3</v>
      </c>
      <c r="M4">
        <v>2</v>
      </c>
      <c r="N4">
        <v>15.31</v>
      </c>
      <c r="O4">
        <v>13795.21</v>
      </c>
      <c r="P4">
        <v>484.7</v>
      </c>
      <c r="Q4">
        <v>6856.72</v>
      </c>
      <c r="R4">
        <v>343.39</v>
      </c>
      <c r="S4">
        <v>167.14</v>
      </c>
      <c r="T4">
        <v>84797.28999999999</v>
      </c>
      <c r="U4">
        <v>0.49</v>
      </c>
      <c r="V4">
        <v>0.84</v>
      </c>
      <c r="W4">
        <v>15.14</v>
      </c>
      <c r="X4">
        <v>5.3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1.4291</v>
      </c>
      <c r="E5">
        <v>69.98</v>
      </c>
      <c r="F5">
        <v>64.84999999999999</v>
      </c>
      <c r="G5">
        <v>27.99</v>
      </c>
      <c r="H5">
        <v>0.63</v>
      </c>
      <c r="I5">
        <v>139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490.06</v>
      </c>
      <c r="Q5">
        <v>6856.43</v>
      </c>
      <c r="R5">
        <v>343.73</v>
      </c>
      <c r="S5">
        <v>167.14</v>
      </c>
      <c r="T5">
        <v>84966.8</v>
      </c>
      <c r="U5">
        <v>0.49</v>
      </c>
      <c r="V5">
        <v>0.84</v>
      </c>
      <c r="W5">
        <v>15.14</v>
      </c>
      <c r="X5">
        <v>5.31</v>
      </c>
      <c r="Y5">
        <v>1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1.3094</v>
      </c>
      <c r="E2">
        <v>76.37</v>
      </c>
      <c r="F2">
        <v>70.56</v>
      </c>
      <c r="G2">
        <v>14.65</v>
      </c>
      <c r="H2">
        <v>0.28</v>
      </c>
      <c r="I2">
        <v>289</v>
      </c>
      <c r="J2">
        <v>61.76</v>
      </c>
      <c r="K2">
        <v>28.92</v>
      </c>
      <c r="L2">
        <v>1</v>
      </c>
      <c r="M2">
        <v>107</v>
      </c>
      <c r="N2">
        <v>6.84</v>
      </c>
      <c r="O2">
        <v>7851.41</v>
      </c>
      <c r="P2">
        <v>377.07</v>
      </c>
      <c r="Q2">
        <v>6857.33</v>
      </c>
      <c r="R2">
        <v>532.92</v>
      </c>
      <c r="S2">
        <v>167.14</v>
      </c>
      <c r="T2">
        <v>178812.96</v>
      </c>
      <c r="U2">
        <v>0.31</v>
      </c>
      <c r="V2">
        <v>0.78</v>
      </c>
      <c r="W2">
        <v>15.43</v>
      </c>
      <c r="X2">
        <v>11.01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1.321</v>
      </c>
      <c r="E3">
        <v>75.7</v>
      </c>
      <c r="F3">
        <v>70.09</v>
      </c>
      <c r="G3">
        <v>15.29</v>
      </c>
      <c r="H3">
        <v>0.55</v>
      </c>
      <c r="I3">
        <v>275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376.96</v>
      </c>
      <c r="Q3">
        <v>6857.74</v>
      </c>
      <c r="R3">
        <v>511.75</v>
      </c>
      <c r="S3">
        <v>167.14</v>
      </c>
      <c r="T3">
        <v>168297.32</v>
      </c>
      <c r="U3">
        <v>0.33</v>
      </c>
      <c r="V3">
        <v>0.78</v>
      </c>
      <c r="W3">
        <v>15.55</v>
      </c>
      <c r="X3">
        <v>10.53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0.8063</v>
      </c>
      <c r="E2">
        <v>124.02</v>
      </c>
      <c r="F2">
        <v>92.95</v>
      </c>
      <c r="G2">
        <v>6.58</v>
      </c>
      <c r="H2">
        <v>0.11</v>
      </c>
      <c r="I2">
        <v>847</v>
      </c>
      <c r="J2">
        <v>167.88</v>
      </c>
      <c r="K2">
        <v>51.39</v>
      </c>
      <c r="L2">
        <v>1</v>
      </c>
      <c r="M2">
        <v>845</v>
      </c>
      <c r="N2">
        <v>30.49</v>
      </c>
      <c r="O2">
        <v>20939.59</v>
      </c>
      <c r="P2">
        <v>1162.79</v>
      </c>
      <c r="Q2">
        <v>6859.5</v>
      </c>
      <c r="R2">
        <v>1291.19</v>
      </c>
      <c r="S2">
        <v>167.14</v>
      </c>
      <c r="T2">
        <v>555156.2</v>
      </c>
      <c r="U2">
        <v>0.13</v>
      </c>
      <c r="V2">
        <v>0.59</v>
      </c>
      <c r="W2">
        <v>16.11</v>
      </c>
      <c r="X2">
        <v>33.37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1.1891</v>
      </c>
      <c r="E3">
        <v>84.09999999999999</v>
      </c>
      <c r="F3">
        <v>71.25</v>
      </c>
      <c r="G3">
        <v>13.84</v>
      </c>
      <c r="H3">
        <v>0.21</v>
      </c>
      <c r="I3">
        <v>309</v>
      </c>
      <c r="J3">
        <v>169.33</v>
      </c>
      <c r="K3">
        <v>51.39</v>
      </c>
      <c r="L3">
        <v>2</v>
      </c>
      <c r="M3">
        <v>307</v>
      </c>
      <c r="N3">
        <v>30.94</v>
      </c>
      <c r="O3">
        <v>21118.46</v>
      </c>
      <c r="P3">
        <v>854.87</v>
      </c>
      <c r="Q3">
        <v>6856.89</v>
      </c>
      <c r="R3">
        <v>563.64</v>
      </c>
      <c r="S3">
        <v>167.14</v>
      </c>
      <c r="T3">
        <v>194074.22</v>
      </c>
      <c r="U3">
        <v>0.3</v>
      </c>
      <c r="V3">
        <v>0.77</v>
      </c>
      <c r="W3">
        <v>15.25</v>
      </c>
      <c r="X3">
        <v>11.7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1.3339</v>
      </c>
      <c r="E4">
        <v>74.97</v>
      </c>
      <c r="F4">
        <v>66.39</v>
      </c>
      <c r="G4">
        <v>21.77</v>
      </c>
      <c r="H4">
        <v>0.31</v>
      </c>
      <c r="I4">
        <v>183</v>
      </c>
      <c r="J4">
        <v>170.79</v>
      </c>
      <c r="K4">
        <v>51.39</v>
      </c>
      <c r="L4">
        <v>3</v>
      </c>
      <c r="M4">
        <v>181</v>
      </c>
      <c r="N4">
        <v>31.4</v>
      </c>
      <c r="O4">
        <v>21297.94</v>
      </c>
      <c r="P4">
        <v>758.7</v>
      </c>
      <c r="Q4">
        <v>6856.63</v>
      </c>
      <c r="R4">
        <v>401.61</v>
      </c>
      <c r="S4">
        <v>167.14</v>
      </c>
      <c r="T4">
        <v>113686</v>
      </c>
      <c r="U4">
        <v>0.42</v>
      </c>
      <c r="V4">
        <v>0.82</v>
      </c>
      <c r="W4">
        <v>15.03</v>
      </c>
      <c r="X4">
        <v>6.84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1.4126</v>
      </c>
      <c r="E5">
        <v>70.79000000000001</v>
      </c>
      <c r="F5">
        <v>64.18000000000001</v>
      </c>
      <c r="G5">
        <v>30.81</v>
      </c>
      <c r="H5">
        <v>0.41</v>
      </c>
      <c r="I5">
        <v>125</v>
      </c>
      <c r="J5">
        <v>172.25</v>
      </c>
      <c r="K5">
        <v>51.39</v>
      </c>
      <c r="L5">
        <v>4</v>
      </c>
      <c r="M5">
        <v>123</v>
      </c>
      <c r="N5">
        <v>31.86</v>
      </c>
      <c r="O5">
        <v>21478.05</v>
      </c>
      <c r="P5">
        <v>691.7</v>
      </c>
      <c r="Q5">
        <v>6855.59</v>
      </c>
      <c r="R5">
        <v>328.14</v>
      </c>
      <c r="S5">
        <v>167.14</v>
      </c>
      <c r="T5">
        <v>77243.00999999999</v>
      </c>
      <c r="U5">
        <v>0.51</v>
      </c>
      <c r="V5">
        <v>0.85</v>
      </c>
      <c r="W5">
        <v>14.92</v>
      </c>
      <c r="X5">
        <v>4.64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1.461</v>
      </c>
      <c r="E6">
        <v>68.45</v>
      </c>
      <c r="F6">
        <v>62.96</v>
      </c>
      <c r="G6">
        <v>41.06</v>
      </c>
      <c r="H6">
        <v>0.51</v>
      </c>
      <c r="I6">
        <v>92</v>
      </c>
      <c r="J6">
        <v>173.71</v>
      </c>
      <c r="K6">
        <v>51.39</v>
      </c>
      <c r="L6">
        <v>5</v>
      </c>
      <c r="M6">
        <v>82</v>
      </c>
      <c r="N6">
        <v>32.32</v>
      </c>
      <c r="O6">
        <v>21658.78</v>
      </c>
      <c r="P6">
        <v>630.73</v>
      </c>
      <c r="Q6">
        <v>6855.62</v>
      </c>
      <c r="R6">
        <v>286.85</v>
      </c>
      <c r="S6">
        <v>167.14</v>
      </c>
      <c r="T6">
        <v>56761.68</v>
      </c>
      <c r="U6">
        <v>0.58</v>
      </c>
      <c r="V6">
        <v>0.87</v>
      </c>
      <c r="W6">
        <v>14.89</v>
      </c>
      <c r="X6">
        <v>3.41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1.4748</v>
      </c>
      <c r="E7">
        <v>67.81</v>
      </c>
      <c r="F7">
        <v>62.65</v>
      </c>
      <c r="G7">
        <v>45.84</v>
      </c>
      <c r="H7">
        <v>0.61</v>
      </c>
      <c r="I7">
        <v>82</v>
      </c>
      <c r="J7">
        <v>175.18</v>
      </c>
      <c r="K7">
        <v>51.39</v>
      </c>
      <c r="L7">
        <v>6</v>
      </c>
      <c r="M7">
        <v>1</v>
      </c>
      <c r="N7">
        <v>32.79</v>
      </c>
      <c r="O7">
        <v>21840.16</v>
      </c>
      <c r="P7">
        <v>612.3099999999999</v>
      </c>
      <c r="Q7">
        <v>6856.28</v>
      </c>
      <c r="R7">
        <v>273.5</v>
      </c>
      <c r="S7">
        <v>167.14</v>
      </c>
      <c r="T7">
        <v>50136.94</v>
      </c>
      <c r="U7">
        <v>0.61</v>
      </c>
      <c r="V7">
        <v>0.87</v>
      </c>
      <c r="W7">
        <v>14.96</v>
      </c>
      <c r="X7">
        <v>3.11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1.475</v>
      </c>
      <c r="E8">
        <v>67.8</v>
      </c>
      <c r="F8">
        <v>62.65</v>
      </c>
      <c r="G8">
        <v>45.84</v>
      </c>
      <c r="H8">
        <v>0.7</v>
      </c>
      <c r="I8">
        <v>82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616.9299999999999</v>
      </c>
      <c r="Q8">
        <v>6856.28</v>
      </c>
      <c r="R8">
        <v>273.25</v>
      </c>
      <c r="S8">
        <v>167.14</v>
      </c>
      <c r="T8">
        <v>50012.6</v>
      </c>
      <c r="U8">
        <v>0.61</v>
      </c>
      <c r="V8">
        <v>0.87</v>
      </c>
      <c r="W8">
        <v>14.96</v>
      </c>
      <c r="X8">
        <v>3.1</v>
      </c>
      <c r="Y8">
        <v>1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1.2714</v>
      </c>
      <c r="E2">
        <v>78.65000000000001</v>
      </c>
      <c r="F2">
        <v>72.7</v>
      </c>
      <c r="G2">
        <v>12.68</v>
      </c>
      <c r="H2">
        <v>0.34</v>
      </c>
      <c r="I2">
        <v>344</v>
      </c>
      <c r="J2">
        <v>51.33</v>
      </c>
      <c r="K2">
        <v>24.83</v>
      </c>
      <c r="L2">
        <v>1</v>
      </c>
      <c r="M2">
        <v>2</v>
      </c>
      <c r="N2">
        <v>5.51</v>
      </c>
      <c r="O2">
        <v>6564.78</v>
      </c>
      <c r="P2">
        <v>342.02</v>
      </c>
      <c r="Q2">
        <v>6858.61</v>
      </c>
      <c r="R2">
        <v>596.5700000000001</v>
      </c>
      <c r="S2">
        <v>167.14</v>
      </c>
      <c r="T2">
        <v>210363.37</v>
      </c>
      <c r="U2">
        <v>0.28</v>
      </c>
      <c r="V2">
        <v>0.75</v>
      </c>
      <c r="W2">
        <v>15.73</v>
      </c>
      <c r="X2">
        <v>13.15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1.2713</v>
      </c>
      <c r="E3">
        <v>78.66</v>
      </c>
      <c r="F3">
        <v>72.70999999999999</v>
      </c>
      <c r="G3">
        <v>12.68</v>
      </c>
      <c r="H3">
        <v>0.66</v>
      </c>
      <c r="I3">
        <v>344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349.06</v>
      </c>
      <c r="Q3">
        <v>6858.76</v>
      </c>
      <c r="R3">
        <v>596.55</v>
      </c>
      <c r="S3">
        <v>167.14</v>
      </c>
      <c r="T3">
        <v>210351.16</v>
      </c>
      <c r="U3">
        <v>0.28</v>
      </c>
      <c r="V3">
        <v>0.75</v>
      </c>
      <c r="W3">
        <v>15.74</v>
      </c>
      <c r="X3">
        <v>13.15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0.9517</v>
      </c>
      <c r="E2">
        <v>105.07</v>
      </c>
      <c r="F2">
        <v>85.04000000000001</v>
      </c>
      <c r="G2">
        <v>7.78</v>
      </c>
      <c r="H2">
        <v>0.13</v>
      </c>
      <c r="I2">
        <v>656</v>
      </c>
      <c r="J2">
        <v>133.21</v>
      </c>
      <c r="K2">
        <v>46.47</v>
      </c>
      <c r="L2">
        <v>1</v>
      </c>
      <c r="M2">
        <v>654</v>
      </c>
      <c r="N2">
        <v>20.75</v>
      </c>
      <c r="O2">
        <v>16663.42</v>
      </c>
      <c r="P2">
        <v>902.91</v>
      </c>
      <c r="Q2">
        <v>6859.07</v>
      </c>
      <c r="R2">
        <v>1025.15</v>
      </c>
      <c r="S2">
        <v>167.14</v>
      </c>
      <c r="T2">
        <v>423094.5</v>
      </c>
      <c r="U2">
        <v>0.16</v>
      </c>
      <c r="V2">
        <v>0.64</v>
      </c>
      <c r="W2">
        <v>15.8</v>
      </c>
      <c r="X2">
        <v>25.47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1.2879</v>
      </c>
      <c r="E3">
        <v>77.65000000000001</v>
      </c>
      <c r="F3">
        <v>68.77</v>
      </c>
      <c r="G3">
        <v>16.77</v>
      </c>
      <c r="H3">
        <v>0.26</v>
      </c>
      <c r="I3">
        <v>246</v>
      </c>
      <c r="J3">
        <v>134.55</v>
      </c>
      <c r="K3">
        <v>46.47</v>
      </c>
      <c r="L3">
        <v>2</v>
      </c>
      <c r="M3">
        <v>244</v>
      </c>
      <c r="N3">
        <v>21.09</v>
      </c>
      <c r="O3">
        <v>16828.84</v>
      </c>
      <c r="P3">
        <v>681.4299999999999</v>
      </c>
      <c r="Q3">
        <v>6856.16</v>
      </c>
      <c r="R3">
        <v>481.38</v>
      </c>
      <c r="S3">
        <v>167.14</v>
      </c>
      <c r="T3">
        <v>153257.88</v>
      </c>
      <c r="U3">
        <v>0.35</v>
      </c>
      <c r="V3">
        <v>0.8</v>
      </c>
      <c r="W3">
        <v>15.12</v>
      </c>
      <c r="X3">
        <v>9.220000000000001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1.4103</v>
      </c>
      <c r="E4">
        <v>70.91</v>
      </c>
      <c r="F4">
        <v>64.86</v>
      </c>
      <c r="G4">
        <v>27.41</v>
      </c>
      <c r="H4">
        <v>0.39</v>
      </c>
      <c r="I4">
        <v>142</v>
      </c>
      <c r="J4">
        <v>135.9</v>
      </c>
      <c r="K4">
        <v>46.47</v>
      </c>
      <c r="L4">
        <v>3</v>
      </c>
      <c r="M4">
        <v>140</v>
      </c>
      <c r="N4">
        <v>21.43</v>
      </c>
      <c r="O4">
        <v>16994.64</v>
      </c>
      <c r="P4">
        <v>587.65</v>
      </c>
      <c r="Q4">
        <v>6856.25</v>
      </c>
      <c r="R4">
        <v>350.38</v>
      </c>
      <c r="S4">
        <v>167.14</v>
      </c>
      <c r="T4">
        <v>88277.17999999999</v>
      </c>
      <c r="U4">
        <v>0.48</v>
      </c>
      <c r="V4">
        <v>0.84</v>
      </c>
      <c r="W4">
        <v>14.97</v>
      </c>
      <c r="X4">
        <v>5.32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1.456</v>
      </c>
      <c r="E5">
        <v>68.68000000000001</v>
      </c>
      <c r="F5">
        <v>63.59</v>
      </c>
      <c r="G5">
        <v>35.66</v>
      </c>
      <c r="H5">
        <v>0.52</v>
      </c>
      <c r="I5">
        <v>107</v>
      </c>
      <c r="J5">
        <v>137.25</v>
      </c>
      <c r="K5">
        <v>46.47</v>
      </c>
      <c r="L5">
        <v>4</v>
      </c>
      <c r="M5">
        <v>6</v>
      </c>
      <c r="N5">
        <v>21.78</v>
      </c>
      <c r="O5">
        <v>17160.92</v>
      </c>
      <c r="P5">
        <v>539.46</v>
      </c>
      <c r="Q5">
        <v>6856.1</v>
      </c>
      <c r="R5">
        <v>303.8</v>
      </c>
      <c r="S5">
        <v>167.14</v>
      </c>
      <c r="T5">
        <v>65164.27</v>
      </c>
      <c r="U5">
        <v>0.55</v>
      </c>
      <c r="V5">
        <v>0.86</v>
      </c>
      <c r="W5">
        <v>15.03</v>
      </c>
      <c r="X5">
        <v>4.04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1.4553</v>
      </c>
      <c r="E6">
        <v>68.70999999999999</v>
      </c>
      <c r="F6">
        <v>63.62</v>
      </c>
      <c r="G6">
        <v>35.68</v>
      </c>
      <c r="H6">
        <v>0.64</v>
      </c>
      <c r="I6">
        <v>107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543.79</v>
      </c>
      <c r="Q6">
        <v>6856.7</v>
      </c>
      <c r="R6">
        <v>304.18</v>
      </c>
      <c r="S6">
        <v>167.14</v>
      </c>
      <c r="T6">
        <v>65353.43</v>
      </c>
      <c r="U6">
        <v>0.55</v>
      </c>
      <c r="V6">
        <v>0.86</v>
      </c>
      <c r="W6">
        <v>15.05</v>
      </c>
      <c r="X6">
        <v>4.08</v>
      </c>
      <c r="Y6">
        <v>1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0.8771</v>
      </c>
      <c r="E2">
        <v>114.01</v>
      </c>
      <c r="F2">
        <v>88.84999999999999</v>
      </c>
      <c r="G2">
        <v>7.12</v>
      </c>
      <c r="H2">
        <v>0.12</v>
      </c>
      <c r="I2">
        <v>749</v>
      </c>
      <c r="J2">
        <v>150.44</v>
      </c>
      <c r="K2">
        <v>49.1</v>
      </c>
      <c r="L2">
        <v>1</v>
      </c>
      <c r="M2">
        <v>747</v>
      </c>
      <c r="N2">
        <v>25.34</v>
      </c>
      <c r="O2">
        <v>18787.76</v>
      </c>
      <c r="P2">
        <v>1029.55</v>
      </c>
      <c r="Q2">
        <v>6858.39</v>
      </c>
      <c r="R2">
        <v>1153.46</v>
      </c>
      <c r="S2">
        <v>167.14</v>
      </c>
      <c r="T2">
        <v>486783.83</v>
      </c>
      <c r="U2">
        <v>0.14</v>
      </c>
      <c r="V2">
        <v>0.62</v>
      </c>
      <c r="W2">
        <v>15.94</v>
      </c>
      <c r="X2">
        <v>29.28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1.2365</v>
      </c>
      <c r="E3">
        <v>80.87</v>
      </c>
      <c r="F3">
        <v>70.06999999999999</v>
      </c>
      <c r="G3">
        <v>15.07</v>
      </c>
      <c r="H3">
        <v>0.23</v>
      </c>
      <c r="I3">
        <v>279</v>
      </c>
      <c r="J3">
        <v>151.83</v>
      </c>
      <c r="K3">
        <v>49.1</v>
      </c>
      <c r="L3">
        <v>2</v>
      </c>
      <c r="M3">
        <v>277</v>
      </c>
      <c r="N3">
        <v>25.73</v>
      </c>
      <c r="O3">
        <v>18959.54</v>
      </c>
      <c r="P3">
        <v>770.66</v>
      </c>
      <c r="Q3">
        <v>6856.31</v>
      </c>
      <c r="R3">
        <v>524.9</v>
      </c>
      <c r="S3">
        <v>167.14</v>
      </c>
      <c r="T3">
        <v>174854.17</v>
      </c>
      <c r="U3">
        <v>0.32</v>
      </c>
      <c r="V3">
        <v>0.78</v>
      </c>
      <c r="W3">
        <v>15.18</v>
      </c>
      <c r="X3">
        <v>10.52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1.372</v>
      </c>
      <c r="E4">
        <v>72.89</v>
      </c>
      <c r="F4">
        <v>65.63</v>
      </c>
      <c r="G4">
        <v>24.16</v>
      </c>
      <c r="H4">
        <v>0.35</v>
      </c>
      <c r="I4">
        <v>163</v>
      </c>
      <c r="J4">
        <v>153.23</v>
      </c>
      <c r="K4">
        <v>49.1</v>
      </c>
      <c r="L4">
        <v>3</v>
      </c>
      <c r="M4">
        <v>161</v>
      </c>
      <c r="N4">
        <v>26.13</v>
      </c>
      <c r="O4">
        <v>19131.85</v>
      </c>
      <c r="P4">
        <v>676.92</v>
      </c>
      <c r="Q4">
        <v>6855.78</v>
      </c>
      <c r="R4">
        <v>375.85</v>
      </c>
      <c r="S4">
        <v>167.14</v>
      </c>
      <c r="T4">
        <v>100905.5</v>
      </c>
      <c r="U4">
        <v>0.44</v>
      </c>
      <c r="V4">
        <v>0.83</v>
      </c>
      <c r="W4">
        <v>15</v>
      </c>
      <c r="X4">
        <v>6.09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1.4435</v>
      </c>
      <c r="E5">
        <v>69.28</v>
      </c>
      <c r="F5">
        <v>63.64</v>
      </c>
      <c r="G5">
        <v>34.71</v>
      </c>
      <c r="H5">
        <v>0.46</v>
      </c>
      <c r="I5">
        <v>110</v>
      </c>
      <c r="J5">
        <v>154.63</v>
      </c>
      <c r="K5">
        <v>49.1</v>
      </c>
      <c r="L5">
        <v>4</v>
      </c>
      <c r="M5">
        <v>106</v>
      </c>
      <c r="N5">
        <v>26.53</v>
      </c>
      <c r="O5">
        <v>19304.72</v>
      </c>
      <c r="P5">
        <v>605.76</v>
      </c>
      <c r="Q5">
        <v>6855.87</v>
      </c>
      <c r="R5">
        <v>309.46</v>
      </c>
      <c r="S5">
        <v>167.14</v>
      </c>
      <c r="T5">
        <v>67976.73</v>
      </c>
      <c r="U5">
        <v>0.54</v>
      </c>
      <c r="V5">
        <v>0.86</v>
      </c>
      <c r="W5">
        <v>14.92</v>
      </c>
      <c r="X5">
        <v>4.09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1.4663</v>
      </c>
      <c r="E6">
        <v>68.2</v>
      </c>
      <c r="F6">
        <v>63.08</v>
      </c>
      <c r="G6">
        <v>40.7</v>
      </c>
      <c r="H6">
        <v>0.57</v>
      </c>
      <c r="I6">
        <v>93</v>
      </c>
      <c r="J6">
        <v>156.03</v>
      </c>
      <c r="K6">
        <v>49.1</v>
      </c>
      <c r="L6">
        <v>5</v>
      </c>
      <c r="M6">
        <v>2</v>
      </c>
      <c r="N6">
        <v>26.94</v>
      </c>
      <c r="O6">
        <v>19478.15</v>
      </c>
      <c r="P6">
        <v>575.23</v>
      </c>
      <c r="Q6">
        <v>6856.01</v>
      </c>
      <c r="R6">
        <v>286.68</v>
      </c>
      <c r="S6">
        <v>167.14</v>
      </c>
      <c r="T6">
        <v>56671.03</v>
      </c>
      <c r="U6">
        <v>0.58</v>
      </c>
      <c r="V6">
        <v>0.87</v>
      </c>
      <c r="W6">
        <v>15.01</v>
      </c>
      <c r="X6">
        <v>3.54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1.4664</v>
      </c>
      <c r="E7">
        <v>68.2</v>
      </c>
      <c r="F7">
        <v>63.08</v>
      </c>
      <c r="G7">
        <v>40.69</v>
      </c>
      <c r="H7">
        <v>0.67</v>
      </c>
      <c r="I7">
        <v>93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579.73</v>
      </c>
      <c r="Q7">
        <v>6856.28</v>
      </c>
      <c r="R7">
        <v>286.6</v>
      </c>
      <c r="S7">
        <v>167.14</v>
      </c>
      <c r="T7">
        <v>56634.08</v>
      </c>
      <c r="U7">
        <v>0.58</v>
      </c>
      <c r="V7">
        <v>0.87</v>
      </c>
      <c r="W7">
        <v>15.01</v>
      </c>
      <c r="X7">
        <v>3.53</v>
      </c>
      <c r="Y7">
        <v>1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0.7398</v>
      </c>
      <c r="E2">
        <v>135.17</v>
      </c>
      <c r="F2">
        <v>97.31</v>
      </c>
      <c r="G2">
        <v>6.14</v>
      </c>
      <c r="H2">
        <v>0.1</v>
      </c>
      <c r="I2">
        <v>951</v>
      </c>
      <c r="J2">
        <v>185.69</v>
      </c>
      <c r="K2">
        <v>53.44</v>
      </c>
      <c r="L2">
        <v>1</v>
      </c>
      <c r="M2">
        <v>949</v>
      </c>
      <c r="N2">
        <v>36.26</v>
      </c>
      <c r="O2">
        <v>23136.14</v>
      </c>
      <c r="P2">
        <v>1303.88</v>
      </c>
      <c r="Q2">
        <v>6859.89</v>
      </c>
      <c r="R2">
        <v>1437.34</v>
      </c>
      <c r="S2">
        <v>167.14</v>
      </c>
      <c r="T2">
        <v>627713.54</v>
      </c>
      <c r="U2">
        <v>0.12</v>
      </c>
      <c r="V2">
        <v>0.5600000000000001</v>
      </c>
      <c r="W2">
        <v>16.29</v>
      </c>
      <c r="X2">
        <v>37.73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1.1429</v>
      </c>
      <c r="E3">
        <v>87.48999999999999</v>
      </c>
      <c r="F3">
        <v>72.41</v>
      </c>
      <c r="G3">
        <v>12.82</v>
      </c>
      <c r="H3">
        <v>0.19</v>
      </c>
      <c r="I3">
        <v>339</v>
      </c>
      <c r="J3">
        <v>187.21</v>
      </c>
      <c r="K3">
        <v>53.44</v>
      </c>
      <c r="L3">
        <v>2</v>
      </c>
      <c r="M3">
        <v>337</v>
      </c>
      <c r="N3">
        <v>36.77</v>
      </c>
      <c r="O3">
        <v>23322.88</v>
      </c>
      <c r="P3">
        <v>937.27</v>
      </c>
      <c r="Q3">
        <v>6857.14</v>
      </c>
      <c r="R3">
        <v>602.79</v>
      </c>
      <c r="S3">
        <v>167.14</v>
      </c>
      <c r="T3">
        <v>213499.23</v>
      </c>
      <c r="U3">
        <v>0.28</v>
      </c>
      <c r="V3">
        <v>0.76</v>
      </c>
      <c r="W3">
        <v>15.27</v>
      </c>
      <c r="X3">
        <v>12.85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1.2984</v>
      </c>
      <c r="E4">
        <v>77.02</v>
      </c>
      <c r="F4">
        <v>67.06999999999999</v>
      </c>
      <c r="G4">
        <v>20.02</v>
      </c>
      <c r="H4">
        <v>0.28</v>
      </c>
      <c r="I4">
        <v>201</v>
      </c>
      <c r="J4">
        <v>188.73</v>
      </c>
      <c r="K4">
        <v>53.44</v>
      </c>
      <c r="L4">
        <v>3</v>
      </c>
      <c r="M4">
        <v>199</v>
      </c>
      <c r="N4">
        <v>37.29</v>
      </c>
      <c r="O4">
        <v>23510.33</v>
      </c>
      <c r="P4">
        <v>834.75</v>
      </c>
      <c r="Q4">
        <v>6855.78</v>
      </c>
      <c r="R4">
        <v>424</v>
      </c>
      <c r="S4">
        <v>167.14</v>
      </c>
      <c r="T4">
        <v>124794.35</v>
      </c>
      <c r="U4">
        <v>0.39</v>
      </c>
      <c r="V4">
        <v>0.82</v>
      </c>
      <c r="W4">
        <v>15.06</v>
      </c>
      <c r="X4">
        <v>7.52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1.381</v>
      </c>
      <c r="E5">
        <v>72.41</v>
      </c>
      <c r="F5">
        <v>64.73</v>
      </c>
      <c r="G5">
        <v>27.74</v>
      </c>
      <c r="H5">
        <v>0.37</v>
      </c>
      <c r="I5">
        <v>140</v>
      </c>
      <c r="J5">
        <v>190.25</v>
      </c>
      <c r="K5">
        <v>53.44</v>
      </c>
      <c r="L5">
        <v>4</v>
      </c>
      <c r="M5">
        <v>138</v>
      </c>
      <c r="N5">
        <v>37.82</v>
      </c>
      <c r="O5">
        <v>23698.48</v>
      </c>
      <c r="P5">
        <v>770.58</v>
      </c>
      <c r="Q5">
        <v>6856.16</v>
      </c>
      <c r="R5">
        <v>346.83</v>
      </c>
      <c r="S5">
        <v>167.14</v>
      </c>
      <c r="T5">
        <v>86512.96000000001</v>
      </c>
      <c r="U5">
        <v>0.48</v>
      </c>
      <c r="V5">
        <v>0.85</v>
      </c>
      <c r="W5">
        <v>14.94</v>
      </c>
      <c r="X5">
        <v>5.19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1.4339</v>
      </c>
      <c r="E6">
        <v>69.73999999999999</v>
      </c>
      <c r="F6">
        <v>63.4</v>
      </c>
      <c r="G6">
        <v>36.58</v>
      </c>
      <c r="H6">
        <v>0.46</v>
      </c>
      <c r="I6">
        <v>104</v>
      </c>
      <c r="J6">
        <v>191.78</v>
      </c>
      <c r="K6">
        <v>53.44</v>
      </c>
      <c r="L6">
        <v>5</v>
      </c>
      <c r="M6">
        <v>102</v>
      </c>
      <c r="N6">
        <v>38.35</v>
      </c>
      <c r="O6">
        <v>23887.36</v>
      </c>
      <c r="P6">
        <v>717.73</v>
      </c>
      <c r="Q6">
        <v>6855.78</v>
      </c>
      <c r="R6">
        <v>301.57</v>
      </c>
      <c r="S6">
        <v>167.14</v>
      </c>
      <c r="T6">
        <v>64061.34</v>
      </c>
      <c r="U6">
        <v>0.55</v>
      </c>
      <c r="V6">
        <v>0.86</v>
      </c>
      <c r="W6">
        <v>14.91</v>
      </c>
      <c r="X6">
        <v>3.86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1.47</v>
      </c>
      <c r="E7">
        <v>68.03</v>
      </c>
      <c r="F7">
        <v>62.54</v>
      </c>
      <c r="G7">
        <v>46.33</v>
      </c>
      <c r="H7">
        <v>0.55</v>
      </c>
      <c r="I7">
        <v>81</v>
      </c>
      <c r="J7">
        <v>193.32</v>
      </c>
      <c r="K7">
        <v>53.44</v>
      </c>
      <c r="L7">
        <v>6</v>
      </c>
      <c r="M7">
        <v>70</v>
      </c>
      <c r="N7">
        <v>38.89</v>
      </c>
      <c r="O7">
        <v>24076.95</v>
      </c>
      <c r="P7">
        <v>663.64</v>
      </c>
      <c r="Q7">
        <v>6855.6</v>
      </c>
      <c r="R7">
        <v>272.86</v>
      </c>
      <c r="S7">
        <v>167.14</v>
      </c>
      <c r="T7">
        <v>49822.71</v>
      </c>
      <c r="U7">
        <v>0.61</v>
      </c>
      <c r="V7">
        <v>0.87</v>
      </c>
      <c r="W7">
        <v>14.87</v>
      </c>
      <c r="X7">
        <v>3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1.4803</v>
      </c>
      <c r="E8">
        <v>67.55</v>
      </c>
      <c r="F8">
        <v>62.33</v>
      </c>
      <c r="G8">
        <v>50.54</v>
      </c>
      <c r="H8">
        <v>0.64</v>
      </c>
      <c r="I8">
        <v>74</v>
      </c>
      <c r="J8">
        <v>194.86</v>
      </c>
      <c r="K8">
        <v>53.44</v>
      </c>
      <c r="L8">
        <v>7</v>
      </c>
      <c r="M8">
        <v>2</v>
      </c>
      <c r="N8">
        <v>39.43</v>
      </c>
      <c r="O8">
        <v>24267.28</v>
      </c>
      <c r="P8">
        <v>649.66</v>
      </c>
      <c r="Q8">
        <v>6855.8</v>
      </c>
      <c r="R8">
        <v>262.99</v>
      </c>
      <c r="S8">
        <v>167.14</v>
      </c>
      <c r="T8">
        <v>44921.17</v>
      </c>
      <c r="U8">
        <v>0.64</v>
      </c>
      <c r="V8">
        <v>0.88</v>
      </c>
      <c r="W8">
        <v>14.94</v>
      </c>
      <c r="X8">
        <v>2.79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1.4801</v>
      </c>
      <c r="E9">
        <v>67.56</v>
      </c>
      <c r="F9">
        <v>62.34</v>
      </c>
      <c r="G9">
        <v>50.55</v>
      </c>
      <c r="H9">
        <v>0.72</v>
      </c>
      <c r="I9">
        <v>74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654</v>
      </c>
      <c r="Q9">
        <v>6855.76</v>
      </c>
      <c r="R9">
        <v>263.26</v>
      </c>
      <c r="S9">
        <v>167.14</v>
      </c>
      <c r="T9">
        <v>45058.15</v>
      </c>
      <c r="U9">
        <v>0.63</v>
      </c>
      <c r="V9">
        <v>0.88</v>
      </c>
      <c r="W9">
        <v>14.94</v>
      </c>
      <c r="X9">
        <v>2.8</v>
      </c>
      <c r="Y9">
        <v>1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1.0302</v>
      </c>
      <c r="E2">
        <v>97.06999999999999</v>
      </c>
      <c r="F2">
        <v>81.45999999999999</v>
      </c>
      <c r="G2">
        <v>8.640000000000001</v>
      </c>
      <c r="H2">
        <v>0.15</v>
      </c>
      <c r="I2">
        <v>566</v>
      </c>
      <c r="J2">
        <v>116.05</v>
      </c>
      <c r="K2">
        <v>43.4</v>
      </c>
      <c r="L2">
        <v>1</v>
      </c>
      <c r="M2">
        <v>564</v>
      </c>
      <c r="N2">
        <v>16.65</v>
      </c>
      <c r="O2">
        <v>14546.17</v>
      </c>
      <c r="P2">
        <v>779.9299999999999</v>
      </c>
      <c r="Q2">
        <v>6857.47</v>
      </c>
      <c r="R2">
        <v>904.67</v>
      </c>
      <c r="S2">
        <v>167.14</v>
      </c>
      <c r="T2">
        <v>363303.91</v>
      </c>
      <c r="U2">
        <v>0.18</v>
      </c>
      <c r="V2">
        <v>0.67</v>
      </c>
      <c r="W2">
        <v>15.68</v>
      </c>
      <c r="X2">
        <v>21.9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1.3378</v>
      </c>
      <c r="E3">
        <v>74.75</v>
      </c>
      <c r="F3">
        <v>67.58</v>
      </c>
      <c r="G3">
        <v>19.04</v>
      </c>
      <c r="H3">
        <v>0.3</v>
      </c>
      <c r="I3">
        <v>213</v>
      </c>
      <c r="J3">
        <v>117.34</v>
      </c>
      <c r="K3">
        <v>43.4</v>
      </c>
      <c r="L3">
        <v>2</v>
      </c>
      <c r="M3">
        <v>211</v>
      </c>
      <c r="N3">
        <v>16.94</v>
      </c>
      <c r="O3">
        <v>14705.49</v>
      </c>
      <c r="P3">
        <v>588.54</v>
      </c>
      <c r="Q3">
        <v>6855.96</v>
      </c>
      <c r="R3">
        <v>440.98</v>
      </c>
      <c r="S3">
        <v>167.14</v>
      </c>
      <c r="T3">
        <v>133223.71</v>
      </c>
      <c r="U3">
        <v>0.38</v>
      </c>
      <c r="V3">
        <v>0.8100000000000001</v>
      </c>
      <c r="W3">
        <v>15.08</v>
      </c>
      <c r="X3">
        <v>8.029999999999999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1.4379</v>
      </c>
      <c r="E4">
        <v>69.55</v>
      </c>
      <c r="F4">
        <v>64.40000000000001</v>
      </c>
      <c r="G4">
        <v>30.19</v>
      </c>
      <c r="H4">
        <v>0.45</v>
      </c>
      <c r="I4">
        <v>128</v>
      </c>
      <c r="J4">
        <v>118.63</v>
      </c>
      <c r="K4">
        <v>43.4</v>
      </c>
      <c r="L4">
        <v>3</v>
      </c>
      <c r="M4">
        <v>36</v>
      </c>
      <c r="N4">
        <v>17.23</v>
      </c>
      <c r="O4">
        <v>14865.24</v>
      </c>
      <c r="P4">
        <v>503.89</v>
      </c>
      <c r="Q4">
        <v>6856.02</v>
      </c>
      <c r="R4">
        <v>330.99</v>
      </c>
      <c r="S4">
        <v>167.14</v>
      </c>
      <c r="T4">
        <v>78651.50999999999</v>
      </c>
      <c r="U4">
        <v>0.5</v>
      </c>
      <c r="V4">
        <v>0.85</v>
      </c>
      <c r="W4">
        <v>15.07</v>
      </c>
      <c r="X4">
        <v>4.86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1.4403</v>
      </c>
      <c r="E5">
        <v>69.43000000000001</v>
      </c>
      <c r="F5">
        <v>64.33</v>
      </c>
      <c r="G5">
        <v>30.64</v>
      </c>
      <c r="H5">
        <v>0.59</v>
      </c>
      <c r="I5">
        <v>126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506.52</v>
      </c>
      <c r="Q5">
        <v>6857.06</v>
      </c>
      <c r="R5">
        <v>327.09</v>
      </c>
      <c r="S5">
        <v>167.14</v>
      </c>
      <c r="T5">
        <v>76711.97</v>
      </c>
      <c r="U5">
        <v>0.51</v>
      </c>
      <c r="V5">
        <v>0.85</v>
      </c>
      <c r="W5">
        <v>15.1</v>
      </c>
      <c r="X5">
        <v>4.79</v>
      </c>
      <c r="Y5">
        <v>1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0.7072000000000001</v>
      </c>
      <c r="E2">
        <v>141.4</v>
      </c>
      <c r="F2">
        <v>99.72</v>
      </c>
      <c r="G2">
        <v>5.94</v>
      </c>
      <c r="H2">
        <v>0.09</v>
      </c>
      <c r="I2">
        <v>1007</v>
      </c>
      <c r="J2">
        <v>194.77</v>
      </c>
      <c r="K2">
        <v>54.38</v>
      </c>
      <c r="L2">
        <v>1</v>
      </c>
      <c r="M2">
        <v>1005</v>
      </c>
      <c r="N2">
        <v>39.4</v>
      </c>
      <c r="O2">
        <v>24256.19</v>
      </c>
      <c r="P2">
        <v>1379.78</v>
      </c>
      <c r="Q2">
        <v>6860.74</v>
      </c>
      <c r="R2">
        <v>1517.3</v>
      </c>
      <c r="S2">
        <v>167.14</v>
      </c>
      <c r="T2">
        <v>667412.05</v>
      </c>
      <c r="U2">
        <v>0.11</v>
      </c>
      <c r="V2">
        <v>0.55</v>
      </c>
      <c r="W2">
        <v>16.41</v>
      </c>
      <c r="X2">
        <v>40.14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1.12</v>
      </c>
      <c r="E3">
        <v>89.28</v>
      </c>
      <c r="F3">
        <v>73</v>
      </c>
      <c r="G3">
        <v>12.37</v>
      </c>
      <c r="H3">
        <v>0.18</v>
      </c>
      <c r="I3">
        <v>354</v>
      </c>
      <c r="J3">
        <v>196.32</v>
      </c>
      <c r="K3">
        <v>54.38</v>
      </c>
      <c r="L3">
        <v>2</v>
      </c>
      <c r="M3">
        <v>352</v>
      </c>
      <c r="N3">
        <v>39.95</v>
      </c>
      <c r="O3">
        <v>24447.22</v>
      </c>
      <c r="P3">
        <v>979.0599999999999</v>
      </c>
      <c r="Q3">
        <v>6856.57</v>
      </c>
      <c r="R3">
        <v>622.0599999999999</v>
      </c>
      <c r="S3">
        <v>167.14</v>
      </c>
      <c r="T3">
        <v>223058.71</v>
      </c>
      <c r="U3">
        <v>0.27</v>
      </c>
      <c r="V3">
        <v>0.75</v>
      </c>
      <c r="W3">
        <v>15.32</v>
      </c>
      <c r="X3">
        <v>13.45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1.2804</v>
      </c>
      <c r="E4">
        <v>78.09999999999999</v>
      </c>
      <c r="F4">
        <v>67.42</v>
      </c>
      <c r="G4">
        <v>19.26</v>
      </c>
      <c r="H4">
        <v>0.27</v>
      </c>
      <c r="I4">
        <v>210</v>
      </c>
      <c r="J4">
        <v>197.88</v>
      </c>
      <c r="K4">
        <v>54.38</v>
      </c>
      <c r="L4">
        <v>3</v>
      </c>
      <c r="M4">
        <v>208</v>
      </c>
      <c r="N4">
        <v>40.5</v>
      </c>
      <c r="O4">
        <v>24639</v>
      </c>
      <c r="P4">
        <v>872.5700000000001</v>
      </c>
      <c r="Q4">
        <v>6856.34</v>
      </c>
      <c r="R4">
        <v>436</v>
      </c>
      <c r="S4">
        <v>167.14</v>
      </c>
      <c r="T4">
        <v>130747.19</v>
      </c>
      <c r="U4">
        <v>0.38</v>
      </c>
      <c r="V4">
        <v>0.8100000000000001</v>
      </c>
      <c r="W4">
        <v>15.07</v>
      </c>
      <c r="X4">
        <v>7.87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1.3647</v>
      </c>
      <c r="E5">
        <v>73.28</v>
      </c>
      <c r="F5">
        <v>65.04000000000001</v>
      </c>
      <c r="G5">
        <v>26.55</v>
      </c>
      <c r="H5">
        <v>0.36</v>
      </c>
      <c r="I5">
        <v>147</v>
      </c>
      <c r="J5">
        <v>199.44</v>
      </c>
      <c r="K5">
        <v>54.38</v>
      </c>
      <c r="L5">
        <v>4</v>
      </c>
      <c r="M5">
        <v>145</v>
      </c>
      <c r="N5">
        <v>41.06</v>
      </c>
      <c r="O5">
        <v>24831.54</v>
      </c>
      <c r="P5">
        <v>809.51</v>
      </c>
      <c r="Q5">
        <v>6855.78</v>
      </c>
      <c r="R5">
        <v>356.1</v>
      </c>
      <c r="S5">
        <v>167.14</v>
      </c>
      <c r="T5">
        <v>91113.24000000001</v>
      </c>
      <c r="U5">
        <v>0.47</v>
      </c>
      <c r="V5">
        <v>0.84</v>
      </c>
      <c r="W5">
        <v>14.98</v>
      </c>
      <c r="X5">
        <v>5.5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1.42</v>
      </c>
      <c r="E6">
        <v>70.42</v>
      </c>
      <c r="F6">
        <v>63.63</v>
      </c>
      <c r="G6">
        <v>34.71</v>
      </c>
      <c r="H6">
        <v>0.44</v>
      </c>
      <c r="I6">
        <v>110</v>
      </c>
      <c r="J6">
        <v>201.01</v>
      </c>
      <c r="K6">
        <v>54.38</v>
      </c>
      <c r="L6">
        <v>5</v>
      </c>
      <c r="M6">
        <v>108</v>
      </c>
      <c r="N6">
        <v>41.63</v>
      </c>
      <c r="O6">
        <v>25024.84</v>
      </c>
      <c r="P6">
        <v>756.71</v>
      </c>
      <c r="Q6">
        <v>6855.61</v>
      </c>
      <c r="R6">
        <v>309.4</v>
      </c>
      <c r="S6">
        <v>167.14</v>
      </c>
      <c r="T6">
        <v>67945.34</v>
      </c>
      <c r="U6">
        <v>0.54</v>
      </c>
      <c r="V6">
        <v>0.86</v>
      </c>
      <c r="W6">
        <v>14.91</v>
      </c>
      <c r="X6">
        <v>4.09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1.4578</v>
      </c>
      <c r="E7">
        <v>68.59999999999999</v>
      </c>
      <c r="F7">
        <v>62.73</v>
      </c>
      <c r="G7">
        <v>43.77</v>
      </c>
      <c r="H7">
        <v>0.53</v>
      </c>
      <c r="I7">
        <v>86</v>
      </c>
      <c r="J7">
        <v>202.58</v>
      </c>
      <c r="K7">
        <v>54.38</v>
      </c>
      <c r="L7">
        <v>6</v>
      </c>
      <c r="M7">
        <v>84</v>
      </c>
      <c r="N7">
        <v>42.2</v>
      </c>
      <c r="O7">
        <v>25218.93</v>
      </c>
      <c r="P7">
        <v>706.47</v>
      </c>
      <c r="Q7">
        <v>6855.5</v>
      </c>
      <c r="R7">
        <v>279.46</v>
      </c>
      <c r="S7">
        <v>167.14</v>
      </c>
      <c r="T7">
        <v>53096.3</v>
      </c>
      <c r="U7">
        <v>0.6</v>
      </c>
      <c r="V7">
        <v>0.87</v>
      </c>
      <c r="W7">
        <v>14.87</v>
      </c>
      <c r="X7">
        <v>3.19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1.4823</v>
      </c>
      <c r="E8">
        <v>67.45999999999999</v>
      </c>
      <c r="F8">
        <v>62.18</v>
      </c>
      <c r="G8">
        <v>52.55</v>
      </c>
      <c r="H8">
        <v>0.61</v>
      </c>
      <c r="I8">
        <v>71</v>
      </c>
      <c r="J8">
        <v>204.16</v>
      </c>
      <c r="K8">
        <v>54.38</v>
      </c>
      <c r="L8">
        <v>7</v>
      </c>
      <c r="M8">
        <v>31</v>
      </c>
      <c r="N8">
        <v>42.78</v>
      </c>
      <c r="O8">
        <v>25413.94</v>
      </c>
      <c r="P8">
        <v>668.76</v>
      </c>
      <c r="Q8">
        <v>6855.39</v>
      </c>
      <c r="R8">
        <v>259.6</v>
      </c>
      <c r="S8">
        <v>167.14</v>
      </c>
      <c r="T8">
        <v>43242.88</v>
      </c>
      <c r="U8">
        <v>0.64</v>
      </c>
      <c r="V8">
        <v>0.88</v>
      </c>
      <c r="W8">
        <v>14.89</v>
      </c>
      <c r="X8">
        <v>2.64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1.4831</v>
      </c>
      <c r="E9">
        <v>67.42</v>
      </c>
      <c r="F9">
        <v>62.19</v>
      </c>
      <c r="G9">
        <v>53.3</v>
      </c>
      <c r="H9">
        <v>0.6899999999999999</v>
      </c>
      <c r="I9">
        <v>70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670.1</v>
      </c>
      <c r="Q9">
        <v>6855.8</v>
      </c>
      <c r="R9">
        <v>258.34</v>
      </c>
      <c r="S9">
        <v>167.14</v>
      </c>
      <c r="T9">
        <v>42617.62</v>
      </c>
      <c r="U9">
        <v>0.65</v>
      </c>
      <c r="V9">
        <v>0.88</v>
      </c>
      <c r="W9">
        <v>14.93</v>
      </c>
      <c r="X9">
        <v>2.64</v>
      </c>
      <c r="Y9">
        <v>1</v>
      </c>
      <c r="Z9">
        <v>10</v>
      </c>
    </row>
    <row r="10" spans="1:26">
      <c r="A10">
        <v>0</v>
      </c>
      <c r="B10">
        <v>40</v>
      </c>
      <c r="C10" t="s">
        <v>26</v>
      </c>
      <c r="D10">
        <v>1.1639</v>
      </c>
      <c r="E10">
        <v>85.92</v>
      </c>
      <c r="F10">
        <v>75.91</v>
      </c>
      <c r="G10">
        <v>10.67</v>
      </c>
      <c r="H10">
        <v>0.2</v>
      </c>
      <c r="I10">
        <v>427</v>
      </c>
      <c r="J10">
        <v>89.87</v>
      </c>
      <c r="K10">
        <v>37.55</v>
      </c>
      <c r="L10">
        <v>1</v>
      </c>
      <c r="M10">
        <v>425</v>
      </c>
      <c r="N10">
        <v>11.32</v>
      </c>
      <c r="O10">
        <v>11317.98</v>
      </c>
      <c r="P10">
        <v>589.39</v>
      </c>
      <c r="Q10">
        <v>6856.9</v>
      </c>
      <c r="R10">
        <v>719.98</v>
      </c>
      <c r="S10">
        <v>167.14</v>
      </c>
      <c r="T10">
        <v>271650.46</v>
      </c>
      <c r="U10">
        <v>0.23</v>
      </c>
      <c r="V10">
        <v>0.72</v>
      </c>
      <c r="W10">
        <v>15.43</v>
      </c>
      <c r="X10">
        <v>16.36</v>
      </c>
      <c r="Y10">
        <v>1</v>
      </c>
      <c r="Z10">
        <v>10</v>
      </c>
    </row>
    <row r="11" spans="1:26">
      <c r="A11">
        <v>1</v>
      </c>
      <c r="B11">
        <v>40</v>
      </c>
      <c r="C11" t="s">
        <v>26</v>
      </c>
      <c r="D11">
        <v>1.3997</v>
      </c>
      <c r="E11">
        <v>71.44</v>
      </c>
      <c r="F11">
        <v>66.2</v>
      </c>
      <c r="G11">
        <v>22.7</v>
      </c>
      <c r="H11">
        <v>0.39</v>
      </c>
      <c r="I11">
        <v>175</v>
      </c>
      <c r="J11">
        <v>91.09999999999999</v>
      </c>
      <c r="K11">
        <v>37.55</v>
      </c>
      <c r="L11">
        <v>2</v>
      </c>
      <c r="M11">
        <v>31</v>
      </c>
      <c r="N11">
        <v>11.54</v>
      </c>
      <c r="O11">
        <v>11468.97</v>
      </c>
      <c r="P11">
        <v>444.73</v>
      </c>
      <c r="Q11">
        <v>6857.04</v>
      </c>
      <c r="R11">
        <v>388.86</v>
      </c>
      <c r="S11">
        <v>167.14</v>
      </c>
      <c r="T11">
        <v>107354.2</v>
      </c>
      <c r="U11">
        <v>0.43</v>
      </c>
      <c r="V11">
        <v>0.83</v>
      </c>
      <c r="W11">
        <v>15.19</v>
      </c>
      <c r="X11">
        <v>6.65</v>
      </c>
      <c r="Y11">
        <v>1</v>
      </c>
      <c r="Z11">
        <v>10</v>
      </c>
    </row>
    <row r="12" spans="1:26">
      <c r="A12">
        <v>2</v>
      </c>
      <c r="B12">
        <v>40</v>
      </c>
      <c r="C12" t="s">
        <v>26</v>
      </c>
      <c r="D12">
        <v>1.4013</v>
      </c>
      <c r="E12">
        <v>71.36</v>
      </c>
      <c r="F12">
        <v>66.15000000000001</v>
      </c>
      <c r="G12">
        <v>22.94</v>
      </c>
      <c r="H12">
        <v>0.57</v>
      </c>
      <c r="I12">
        <v>173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449.41</v>
      </c>
      <c r="Q12">
        <v>6856.94</v>
      </c>
      <c r="R12">
        <v>385.98</v>
      </c>
      <c r="S12">
        <v>167.14</v>
      </c>
      <c r="T12">
        <v>105924.2</v>
      </c>
      <c r="U12">
        <v>0.43</v>
      </c>
      <c r="V12">
        <v>0.83</v>
      </c>
      <c r="W12">
        <v>15.23</v>
      </c>
      <c r="X12">
        <v>6.61</v>
      </c>
      <c r="Y12">
        <v>1</v>
      </c>
      <c r="Z12">
        <v>10</v>
      </c>
    </row>
    <row r="13" spans="1:26">
      <c r="A13">
        <v>0</v>
      </c>
      <c r="B13">
        <v>30</v>
      </c>
      <c r="C13" t="s">
        <v>26</v>
      </c>
      <c r="D13">
        <v>1.2701</v>
      </c>
      <c r="E13">
        <v>78.73</v>
      </c>
      <c r="F13">
        <v>71.86</v>
      </c>
      <c r="G13">
        <v>13.35</v>
      </c>
      <c r="H13">
        <v>0.24</v>
      </c>
      <c r="I13">
        <v>323</v>
      </c>
      <c r="J13">
        <v>71.52</v>
      </c>
      <c r="K13">
        <v>32.27</v>
      </c>
      <c r="L13">
        <v>1</v>
      </c>
      <c r="M13">
        <v>318</v>
      </c>
      <c r="N13">
        <v>8.25</v>
      </c>
      <c r="O13">
        <v>9054.6</v>
      </c>
      <c r="P13">
        <v>446.99</v>
      </c>
      <c r="Q13">
        <v>6856.4</v>
      </c>
      <c r="R13">
        <v>583.63</v>
      </c>
      <c r="S13">
        <v>167.14</v>
      </c>
      <c r="T13">
        <v>203994.76</v>
      </c>
      <c r="U13">
        <v>0.29</v>
      </c>
      <c r="V13">
        <v>0.76</v>
      </c>
      <c r="W13">
        <v>15.28</v>
      </c>
      <c r="X13">
        <v>12.31</v>
      </c>
      <c r="Y13">
        <v>1</v>
      </c>
      <c r="Z13">
        <v>10</v>
      </c>
    </row>
    <row r="14" spans="1:26">
      <c r="A14">
        <v>1</v>
      </c>
      <c r="B14">
        <v>30</v>
      </c>
      <c r="C14" t="s">
        <v>26</v>
      </c>
      <c r="D14">
        <v>1.3561</v>
      </c>
      <c r="E14">
        <v>73.73999999999999</v>
      </c>
      <c r="F14">
        <v>68.31999999999999</v>
      </c>
      <c r="G14">
        <v>17.82</v>
      </c>
      <c r="H14">
        <v>0.48</v>
      </c>
      <c r="I14">
        <v>230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400.97</v>
      </c>
      <c r="Q14">
        <v>6857.87</v>
      </c>
      <c r="R14">
        <v>456.17</v>
      </c>
      <c r="S14">
        <v>167.14</v>
      </c>
      <c r="T14">
        <v>140733.43</v>
      </c>
      <c r="U14">
        <v>0.37</v>
      </c>
      <c r="V14">
        <v>0.8</v>
      </c>
      <c r="W14">
        <v>15.38</v>
      </c>
      <c r="X14">
        <v>8.77</v>
      </c>
      <c r="Y14">
        <v>1</v>
      </c>
      <c r="Z14">
        <v>10</v>
      </c>
    </row>
    <row r="15" spans="1:26">
      <c r="A15">
        <v>0</v>
      </c>
      <c r="B15">
        <v>15</v>
      </c>
      <c r="C15" t="s">
        <v>26</v>
      </c>
      <c r="D15">
        <v>1.1928</v>
      </c>
      <c r="E15">
        <v>83.83</v>
      </c>
      <c r="F15">
        <v>77.05</v>
      </c>
      <c r="G15">
        <v>10.09</v>
      </c>
      <c r="H15">
        <v>0.43</v>
      </c>
      <c r="I15">
        <v>458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305.01</v>
      </c>
      <c r="Q15">
        <v>6859.82</v>
      </c>
      <c r="R15">
        <v>736.3099999999999</v>
      </c>
      <c r="S15">
        <v>167.14</v>
      </c>
      <c r="T15">
        <v>279664.23</v>
      </c>
      <c r="U15">
        <v>0.23</v>
      </c>
      <c r="V15">
        <v>0.71</v>
      </c>
      <c r="W15">
        <v>16.07</v>
      </c>
      <c r="X15">
        <v>17.48</v>
      </c>
      <c r="Y15">
        <v>1</v>
      </c>
      <c r="Z15">
        <v>10</v>
      </c>
    </row>
    <row r="16" spans="1:26">
      <c r="A16">
        <v>0</v>
      </c>
      <c r="B16">
        <v>70</v>
      </c>
      <c r="C16" t="s">
        <v>26</v>
      </c>
      <c r="D16">
        <v>0.9134</v>
      </c>
      <c r="E16">
        <v>109.48</v>
      </c>
      <c r="F16">
        <v>86.97</v>
      </c>
      <c r="G16">
        <v>7.43</v>
      </c>
      <c r="H16">
        <v>0.12</v>
      </c>
      <c r="I16">
        <v>702</v>
      </c>
      <c r="J16">
        <v>141.81</v>
      </c>
      <c r="K16">
        <v>47.83</v>
      </c>
      <c r="L16">
        <v>1</v>
      </c>
      <c r="M16">
        <v>700</v>
      </c>
      <c r="N16">
        <v>22.98</v>
      </c>
      <c r="O16">
        <v>17723.39</v>
      </c>
      <c r="P16">
        <v>966.23</v>
      </c>
      <c r="Q16">
        <v>6858.63</v>
      </c>
      <c r="R16">
        <v>1088.91</v>
      </c>
      <c r="S16">
        <v>167.14</v>
      </c>
      <c r="T16">
        <v>454743.05</v>
      </c>
      <c r="U16">
        <v>0.15</v>
      </c>
      <c r="V16">
        <v>0.63</v>
      </c>
      <c r="W16">
        <v>15.91</v>
      </c>
      <c r="X16">
        <v>27.4</v>
      </c>
      <c r="Y16">
        <v>1</v>
      </c>
      <c r="Z16">
        <v>10</v>
      </c>
    </row>
    <row r="17" spans="1:26">
      <c r="A17">
        <v>1</v>
      </c>
      <c r="B17">
        <v>70</v>
      </c>
      <c r="C17" t="s">
        <v>26</v>
      </c>
      <c r="D17">
        <v>1.2607</v>
      </c>
      <c r="E17">
        <v>79.31999999999999</v>
      </c>
      <c r="F17">
        <v>69.48999999999999</v>
      </c>
      <c r="G17">
        <v>15.85</v>
      </c>
      <c r="H17">
        <v>0.25</v>
      </c>
      <c r="I17">
        <v>263</v>
      </c>
      <c r="J17">
        <v>143.17</v>
      </c>
      <c r="K17">
        <v>47.83</v>
      </c>
      <c r="L17">
        <v>2</v>
      </c>
      <c r="M17">
        <v>261</v>
      </c>
      <c r="N17">
        <v>23.34</v>
      </c>
      <c r="O17">
        <v>17891.86</v>
      </c>
      <c r="P17">
        <v>727.21</v>
      </c>
      <c r="Q17">
        <v>6856.33</v>
      </c>
      <c r="R17">
        <v>505.1</v>
      </c>
      <c r="S17">
        <v>167.14</v>
      </c>
      <c r="T17">
        <v>165030.51</v>
      </c>
      <c r="U17">
        <v>0.33</v>
      </c>
      <c r="V17">
        <v>0.79</v>
      </c>
      <c r="W17">
        <v>15.16</v>
      </c>
      <c r="X17">
        <v>9.949999999999999</v>
      </c>
      <c r="Y17">
        <v>1</v>
      </c>
      <c r="Z17">
        <v>10</v>
      </c>
    </row>
    <row r="18" spans="1:26">
      <c r="A18">
        <v>2</v>
      </c>
      <c r="B18">
        <v>70</v>
      </c>
      <c r="C18" t="s">
        <v>26</v>
      </c>
      <c r="D18">
        <v>1.3908</v>
      </c>
      <c r="E18">
        <v>71.90000000000001</v>
      </c>
      <c r="F18">
        <v>65.25</v>
      </c>
      <c r="G18">
        <v>25.59</v>
      </c>
      <c r="H18">
        <v>0.37</v>
      </c>
      <c r="I18">
        <v>153</v>
      </c>
      <c r="J18">
        <v>144.54</v>
      </c>
      <c r="K18">
        <v>47.83</v>
      </c>
      <c r="L18">
        <v>3</v>
      </c>
      <c r="M18">
        <v>151</v>
      </c>
      <c r="N18">
        <v>23.71</v>
      </c>
      <c r="O18">
        <v>18060.85</v>
      </c>
      <c r="P18">
        <v>632.46</v>
      </c>
      <c r="Q18">
        <v>6856.14</v>
      </c>
      <c r="R18">
        <v>363.51</v>
      </c>
      <c r="S18">
        <v>167.14</v>
      </c>
      <c r="T18">
        <v>94788.82000000001</v>
      </c>
      <c r="U18">
        <v>0.46</v>
      </c>
      <c r="V18">
        <v>0.84</v>
      </c>
      <c r="W18">
        <v>14.98</v>
      </c>
      <c r="X18">
        <v>5.71</v>
      </c>
      <c r="Y18">
        <v>1</v>
      </c>
      <c r="Z18">
        <v>10</v>
      </c>
    </row>
    <row r="19" spans="1:26">
      <c r="A19">
        <v>3</v>
      </c>
      <c r="B19">
        <v>70</v>
      </c>
      <c r="C19" t="s">
        <v>26</v>
      </c>
      <c r="D19">
        <v>1.4554</v>
      </c>
      <c r="E19">
        <v>68.70999999999999</v>
      </c>
      <c r="F19">
        <v>63.48</v>
      </c>
      <c r="G19">
        <v>36.62</v>
      </c>
      <c r="H19">
        <v>0.49</v>
      </c>
      <c r="I19">
        <v>104</v>
      </c>
      <c r="J19">
        <v>145.92</v>
      </c>
      <c r="K19">
        <v>47.83</v>
      </c>
      <c r="L19">
        <v>4</v>
      </c>
      <c r="M19">
        <v>52</v>
      </c>
      <c r="N19">
        <v>24.09</v>
      </c>
      <c r="O19">
        <v>18230.35</v>
      </c>
      <c r="P19">
        <v>564.4400000000001</v>
      </c>
      <c r="Q19">
        <v>6855.76</v>
      </c>
      <c r="R19">
        <v>302.08</v>
      </c>
      <c r="S19">
        <v>167.14</v>
      </c>
      <c r="T19">
        <v>64317.52</v>
      </c>
      <c r="U19">
        <v>0.55</v>
      </c>
      <c r="V19">
        <v>0.86</v>
      </c>
      <c r="W19">
        <v>14.97</v>
      </c>
      <c r="X19">
        <v>3.93</v>
      </c>
      <c r="Y19">
        <v>1</v>
      </c>
      <c r="Z19">
        <v>10</v>
      </c>
    </row>
    <row r="20" spans="1:26">
      <c r="A20">
        <v>4</v>
      </c>
      <c r="B20">
        <v>70</v>
      </c>
      <c r="C20" t="s">
        <v>26</v>
      </c>
      <c r="D20">
        <v>1.4626</v>
      </c>
      <c r="E20">
        <v>68.37</v>
      </c>
      <c r="F20">
        <v>63.28</v>
      </c>
      <c r="G20">
        <v>38.35</v>
      </c>
      <c r="H20">
        <v>0.6</v>
      </c>
      <c r="I20">
        <v>99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559.39</v>
      </c>
      <c r="Q20">
        <v>6856.72</v>
      </c>
      <c r="R20">
        <v>293.62</v>
      </c>
      <c r="S20">
        <v>167.14</v>
      </c>
      <c r="T20">
        <v>60113.09</v>
      </c>
      <c r="U20">
        <v>0.57</v>
      </c>
      <c r="V20">
        <v>0.86</v>
      </c>
      <c r="W20">
        <v>15.01</v>
      </c>
      <c r="X20">
        <v>3.74</v>
      </c>
      <c r="Y20">
        <v>1</v>
      </c>
      <c r="Z20">
        <v>10</v>
      </c>
    </row>
    <row r="21" spans="1:26">
      <c r="A21">
        <v>0</v>
      </c>
      <c r="B21">
        <v>90</v>
      </c>
      <c r="C21" t="s">
        <v>26</v>
      </c>
      <c r="D21">
        <v>0.7725</v>
      </c>
      <c r="E21">
        <v>129.45</v>
      </c>
      <c r="F21">
        <v>95.09999999999999</v>
      </c>
      <c r="G21">
        <v>6.35</v>
      </c>
      <c r="H21">
        <v>0.1</v>
      </c>
      <c r="I21">
        <v>898</v>
      </c>
      <c r="J21">
        <v>176.73</v>
      </c>
      <c r="K21">
        <v>52.44</v>
      </c>
      <c r="L21">
        <v>1</v>
      </c>
      <c r="M21">
        <v>896</v>
      </c>
      <c r="N21">
        <v>33.29</v>
      </c>
      <c r="O21">
        <v>22031.19</v>
      </c>
      <c r="P21">
        <v>1232.32</v>
      </c>
      <c r="Q21">
        <v>6859.78</v>
      </c>
      <c r="R21">
        <v>1363.16</v>
      </c>
      <c r="S21">
        <v>167.14</v>
      </c>
      <c r="T21">
        <v>590888.77</v>
      </c>
      <c r="U21">
        <v>0.12</v>
      </c>
      <c r="V21">
        <v>0.58</v>
      </c>
      <c r="W21">
        <v>16.21</v>
      </c>
      <c r="X21">
        <v>35.53</v>
      </c>
      <c r="Y21">
        <v>1</v>
      </c>
      <c r="Z21">
        <v>10</v>
      </c>
    </row>
    <row r="22" spans="1:26">
      <c r="A22">
        <v>1</v>
      </c>
      <c r="B22">
        <v>90</v>
      </c>
      <c r="C22" t="s">
        <v>26</v>
      </c>
      <c r="D22">
        <v>1.1661</v>
      </c>
      <c r="E22">
        <v>85.75</v>
      </c>
      <c r="F22">
        <v>71.81</v>
      </c>
      <c r="G22">
        <v>13.3</v>
      </c>
      <c r="H22">
        <v>0.2</v>
      </c>
      <c r="I22">
        <v>324</v>
      </c>
      <c r="J22">
        <v>178.21</v>
      </c>
      <c r="K22">
        <v>52.44</v>
      </c>
      <c r="L22">
        <v>2</v>
      </c>
      <c r="M22">
        <v>322</v>
      </c>
      <c r="N22">
        <v>33.77</v>
      </c>
      <c r="O22">
        <v>22213.89</v>
      </c>
      <c r="P22">
        <v>895.98</v>
      </c>
      <c r="Q22">
        <v>6856.07</v>
      </c>
      <c r="R22">
        <v>582.54</v>
      </c>
      <c r="S22">
        <v>167.14</v>
      </c>
      <c r="T22">
        <v>203448.6</v>
      </c>
      <c r="U22">
        <v>0.29</v>
      </c>
      <c r="V22">
        <v>0.76</v>
      </c>
      <c r="W22">
        <v>15.26</v>
      </c>
      <c r="X22">
        <v>12.27</v>
      </c>
      <c r="Y22">
        <v>1</v>
      </c>
      <c r="Z22">
        <v>10</v>
      </c>
    </row>
    <row r="23" spans="1:26">
      <c r="A23">
        <v>2</v>
      </c>
      <c r="B23">
        <v>90</v>
      </c>
      <c r="C23" t="s">
        <v>26</v>
      </c>
      <c r="D23">
        <v>1.316</v>
      </c>
      <c r="E23">
        <v>75.98999999999999</v>
      </c>
      <c r="F23">
        <v>66.73999999999999</v>
      </c>
      <c r="G23">
        <v>20.86</v>
      </c>
      <c r="H23">
        <v>0.3</v>
      </c>
      <c r="I23">
        <v>192</v>
      </c>
      <c r="J23">
        <v>179.7</v>
      </c>
      <c r="K23">
        <v>52.44</v>
      </c>
      <c r="L23">
        <v>3</v>
      </c>
      <c r="M23">
        <v>190</v>
      </c>
      <c r="N23">
        <v>34.26</v>
      </c>
      <c r="O23">
        <v>22397.24</v>
      </c>
      <c r="P23">
        <v>796.41</v>
      </c>
      <c r="Q23">
        <v>6856.2</v>
      </c>
      <c r="R23">
        <v>413.08</v>
      </c>
      <c r="S23">
        <v>167.14</v>
      </c>
      <c r="T23">
        <v>119376.75</v>
      </c>
      <c r="U23">
        <v>0.4</v>
      </c>
      <c r="V23">
        <v>0.82</v>
      </c>
      <c r="W23">
        <v>15.05</v>
      </c>
      <c r="X23">
        <v>7.19</v>
      </c>
      <c r="Y23">
        <v>1</v>
      </c>
      <c r="Z23">
        <v>10</v>
      </c>
    </row>
    <row r="24" spans="1:26">
      <c r="A24">
        <v>3</v>
      </c>
      <c r="B24">
        <v>90</v>
      </c>
      <c r="C24" t="s">
        <v>26</v>
      </c>
      <c r="D24">
        <v>1.3962</v>
      </c>
      <c r="E24">
        <v>71.62</v>
      </c>
      <c r="F24">
        <v>64.47</v>
      </c>
      <c r="G24">
        <v>29.09</v>
      </c>
      <c r="H24">
        <v>0.39</v>
      </c>
      <c r="I24">
        <v>133</v>
      </c>
      <c r="J24">
        <v>181.19</v>
      </c>
      <c r="K24">
        <v>52.44</v>
      </c>
      <c r="L24">
        <v>4</v>
      </c>
      <c r="M24">
        <v>131</v>
      </c>
      <c r="N24">
        <v>34.75</v>
      </c>
      <c r="O24">
        <v>22581.25</v>
      </c>
      <c r="P24">
        <v>731.66</v>
      </c>
      <c r="Q24">
        <v>6855.7</v>
      </c>
      <c r="R24">
        <v>337.91</v>
      </c>
      <c r="S24">
        <v>167.14</v>
      </c>
      <c r="T24">
        <v>82088.82000000001</v>
      </c>
      <c r="U24">
        <v>0.49</v>
      </c>
      <c r="V24">
        <v>0.85</v>
      </c>
      <c r="W24">
        <v>14.93</v>
      </c>
      <c r="X24">
        <v>4.93</v>
      </c>
      <c r="Y24">
        <v>1</v>
      </c>
      <c r="Z24">
        <v>10</v>
      </c>
    </row>
    <row r="25" spans="1:26">
      <c r="A25">
        <v>4</v>
      </c>
      <c r="B25">
        <v>90</v>
      </c>
      <c r="C25" t="s">
        <v>26</v>
      </c>
      <c r="D25">
        <v>1.4479</v>
      </c>
      <c r="E25">
        <v>69.06</v>
      </c>
      <c r="F25">
        <v>63.16</v>
      </c>
      <c r="G25">
        <v>38.67</v>
      </c>
      <c r="H25">
        <v>0.49</v>
      </c>
      <c r="I25">
        <v>98</v>
      </c>
      <c r="J25">
        <v>182.69</v>
      </c>
      <c r="K25">
        <v>52.44</v>
      </c>
      <c r="L25">
        <v>5</v>
      </c>
      <c r="M25">
        <v>96</v>
      </c>
      <c r="N25">
        <v>35.25</v>
      </c>
      <c r="O25">
        <v>22766.06</v>
      </c>
      <c r="P25">
        <v>674</v>
      </c>
      <c r="Q25">
        <v>6855.63</v>
      </c>
      <c r="R25">
        <v>293.72</v>
      </c>
      <c r="S25">
        <v>167.14</v>
      </c>
      <c r="T25">
        <v>60164.99</v>
      </c>
      <c r="U25">
        <v>0.57</v>
      </c>
      <c r="V25">
        <v>0.87</v>
      </c>
      <c r="W25">
        <v>14.89</v>
      </c>
      <c r="X25">
        <v>3.62</v>
      </c>
      <c r="Y25">
        <v>1</v>
      </c>
      <c r="Z25">
        <v>10</v>
      </c>
    </row>
    <row r="26" spans="1:26">
      <c r="A26">
        <v>5</v>
      </c>
      <c r="B26">
        <v>90</v>
      </c>
      <c r="C26" t="s">
        <v>26</v>
      </c>
      <c r="D26">
        <v>1.4767</v>
      </c>
      <c r="E26">
        <v>67.72</v>
      </c>
      <c r="F26">
        <v>62.49</v>
      </c>
      <c r="G26">
        <v>47.46</v>
      </c>
      <c r="H26">
        <v>0.58</v>
      </c>
      <c r="I26">
        <v>79</v>
      </c>
      <c r="J26">
        <v>184.19</v>
      </c>
      <c r="K26">
        <v>52.44</v>
      </c>
      <c r="L26">
        <v>6</v>
      </c>
      <c r="M26">
        <v>28</v>
      </c>
      <c r="N26">
        <v>35.75</v>
      </c>
      <c r="O26">
        <v>22951.43</v>
      </c>
      <c r="P26">
        <v>632.5</v>
      </c>
      <c r="Q26">
        <v>6855.86</v>
      </c>
      <c r="R26">
        <v>269.35</v>
      </c>
      <c r="S26">
        <v>167.14</v>
      </c>
      <c r="T26">
        <v>48077.45</v>
      </c>
      <c r="U26">
        <v>0.62</v>
      </c>
      <c r="V26">
        <v>0.88</v>
      </c>
      <c r="W26">
        <v>14.92</v>
      </c>
      <c r="X26">
        <v>2.95</v>
      </c>
      <c r="Y26">
        <v>1</v>
      </c>
      <c r="Z26">
        <v>10</v>
      </c>
    </row>
    <row r="27" spans="1:26">
      <c r="A27">
        <v>6</v>
      </c>
      <c r="B27">
        <v>90</v>
      </c>
      <c r="C27" t="s">
        <v>26</v>
      </c>
      <c r="D27">
        <v>1.4769</v>
      </c>
      <c r="E27">
        <v>67.70999999999999</v>
      </c>
      <c r="F27">
        <v>62.52</v>
      </c>
      <c r="G27">
        <v>48.09</v>
      </c>
      <c r="H27">
        <v>0.67</v>
      </c>
      <c r="I27">
        <v>78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631.83</v>
      </c>
      <c r="Q27">
        <v>6856.34</v>
      </c>
      <c r="R27">
        <v>268.82</v>
      </c>
      <c r="S27">
        <v>167.14</v>
      </c>
      <c r="T27">
        <v>47819.24</v>
      </c>
      <c r="U27">
        <v>0.62</v>
      </c>
      <c r="V27">
        <v>0.88</v>
      </c>
      <c r="W27">
        <v>14.96</v>
      </c>
      <c r="X27">
        <v>2.97</v>
      </c>
      <c r="Y27">
        <v>1</v>
      </c>
      <c r="Z27">
        <v>10</v>
      </c>
    </row>
    <row r="28" spans="1:26">
      <c r="A28">
        <v>0</v>
      </c>
      <c r="B28">
        <v>10</v>
      </c>
      <c r="C28" t="s">
        <v>26</v>
      </c>
      <c r="D28">
        <v>1.052</v>
      </c>
      <c r="E28">
        <v>95.06</v>
      </c>
      <c r="F28">
        <v>85.8</v>
      </c>
      <c r="G28">
        <v>7.52</v>
      </c>
      <c r="H28">
        <v>0.64</v>
      </c>
      <c r="I28">
        <v>685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249.78</v>
      </c>
      <c r="Q28">
        <v>6861.16</v>
      </c>
      <c r="R28">
        <v>1017.08</v>
      </c>
      <c r="S28">
        <v>167.14</v>
      </c>
      <c r="T28">
        <v>418912.15</v>
      </c>
      <c r="U28">
        <v>0.16</v>
      </c>
      <c r="V28">
        <v>0.64</v>
      </c>
      <c r="W28">
        <v>16.76</v>
      </c>
      <c r="X28">
        <v>26.23</v>
      </c>
      <c r="Y28">
        <v>1</v>
      </c>
      <c r="Z28">
        <v>10</v>
      </c>
    </row>
    <row r="29" spans="1:26">
      <c r="A29">
        <v>0</v>
      </c>
      <c r="B29">
        <v>45</v>
      </c>
      <c r="C29" t="s">
        <v>26</v>
      </c>
      <c r="D29">
        <v>1.1172</v>
      </c>
      <c r="E29">
        <v>89.51000000000001</v>
      </c>
      <c r="F29">
        <v>77.78</v>
      </c>
      <c r="G29">
        <v>9.85</v>
      </c>
      <c r="H29">
        <v>0.18</v>
      </c>
      <c r="I29">
        <v>474</v>
      </c>
      <c r="J29">
        <v>98.70999999999999</v>
      </c>
      <c r="K29">
        <v>39.72</v>
      </c>
      <c r="L29">
        <v>1</v>
      </c>
      <c r="M29">
        <v>472</v>
      </c>
      <c r="N29">
        <v>12.99</v>
      </c>
      <c r="O29">
        <v>12407.75</v>
      </c>
      <c r="P29">
        <v>654.23</v>
      </c>
      <c r="Q29">
        <v>6857.69</v>
      </c>
      <c r="R29">
        <v>782.41</v>
      </c>
      <c r="S29">
        <v>167.14</v>
      </c>
      <c r="T29">
        <v>302632.63</v>
      </c>
      <c r="U29">
        <v>0.21</v>
      </c>
      <c r="V29">
        <v>0.7</v>
      </c>
      <c r="W29">
        <v>15.51</v>
      </c>
      <c r="X29">
        <v>18.22</v>
      </c>
      <c r="Y29">
        <v>1</v>
      </c>
      <c r="Z29">
        <v>10</v>
      </c>
    </row>
    <row r="30" spans="1:26">
      <c r="A30">
        <v>1</v>
      </c>
      <c r="B30">
        <v>45</v>
      </c>
      <c r="C30" t="s">
        <v>26</v>
      </c>
      <c r="D30">
        <v>1.3943</v>
      </c>
      <c r="E30">
        <v>71.72</v>
      </c>
      <c r="F30">
        <v>66.14</v>
      </c>
      <c r="G30">
        <v>22.68</v>
      </c>
      <c r="H30">
        <v>0.35</v>
      </c>
      <c r="I30">
        <v>175</v>
      </c>
      <c r="J30">
        <v>99.95</v>
      </c>
      <c r="K30">
        <v>39.72</v>
      </c>
      <c r="L30">
        <v>2</v>
      </c>
      <c r="M30">
        <v>147</v>
      </c>
      <c r="N30">
        <v>13.24</v>
      </c>
      <c r="O30">
        <v>12561.45</v>
      </c>
      <c r="P30">
        <v>482.16</v>
      </c>
      <c r="Q30">
        <v>6856.62</v>
      </c>
      <c r="R30">
        <v>391.38</v>
      </c>
      <c r="S30">
        <v>167.14</v>
      </c>
      <c r="T30">
        <v>108613.43</v>
      </c>
      <c r="U30">
        <v>0.43</v>
      </c>
      <c r="V30">
        <v>0.83</v>
      </c>
      <c r="W30">
        <v>15.06</v>
      </c>
      <c r="X30">
        <v>6.59</v>
      </c>
      <c r="Y30">
        <v>1</v>
      </c>
      <c r="Z30">
        <v>10</v>
      </c>
    </row>
    <row r="31" spans="1:26">
      <c r="A31">
        <v>2</v>
      </c>
      <c r="B31">
        <v>45</v>
      </c>
      <c r="C31" t="s">
        <v>26</v>
      </c>
      <c r="D31">
        <v>1.4168</v>
      </c>
      <c r="E31">
        <v>70.58</v>
      </c>
      <c r="F31">
        <v>65.43000000000001</v>
      </c>
      <c r="G31">
        <v>25.49</v>
      </c>
      <c r="H31">
        <v>0.52</v>
      </c>
      <c r="I31">
        <v>154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466.54</v>
      </c>
      <c r="Q31">
        <v>6856.97</v>
      </c>
      <c r="R31">
        <v>362.31</v>
      </c>
      <c r="S31">
        <v>167.14</v>
      </c>
      <c r="T31">
        <v>94179.96000000001</v>
      </c>
      <c r="U31">
        <v>0.46</v>
      </c>
      <c r="V31">
        <v>0.84</v>
      </c>
      <c r="W31">
        <v>15.18</v>
      </c>
      <c r="X31">
        <v>5.88</v>
      </c>
      <c r="Y31">
        <v>1</v>
      </c>
      <c r="Z31">
        <v>10</v>
      </c>
    </row>
    <row r="32" spans="1:26">
      <c r="A32">
        <v>0</v>
      </c>
      <c r="B32">
        <v>60</v>
      </c>
      <c r="C32" t="s">
        <v>26</v>
      </c>
      <c r="D32">
        <v>0.9898</v>
      </c>
      <c r="E32">
        <v>101.03</v>
      </c>
      <c r="F32">
        <v>83.29000000000001</v>
      </c>
      <c r="G32">
        <v>8.18</v>
      </c>
      <c r="H32">
        <v>0.14</v>
      </c>
      <c r="I32">
        <v>611</v>
      </c>
      <c r="J32">
        <v>124.63</v>
      </c>
      <c r="K32">
        <v>45</v>
      </c>
      <c r="L32">
        <v>1</v>
      </c>
      <c r="M32">
        <v>609</v>
      </c>
      <c r="N32">
        <v>18.64</v>
      </c>
      <c r="O32">
        <v>15605.44</v>
      </c>
      <c r="P32">
        <v>841.92</v>
      </c>
      <c r="Q32">
        <v>6858.45</v>
      </c>
      <c r="R32">
        <v>966.0599999999999</v>
      </c>
      <c r="S32">
        <v>167.14</v>
      </c>
      <c r="T32">
        <v>393773.72</v>
      </c>
      <c r="U32">
        <v>0.17</v>
      </c>
      <c r="V32">
        <v>0.66</v>
      </c>
      <c r="W32">
        <v>15.75</v>
      </c>
      <c r="X32">
        <v>23.72</v>
      </c>
      <c r="Y32">
        <v>1</v>
      </c>
      <c r="Z32">
        <v>10</v>
      </c>
    </row>
    <row r="33" spans="1:26">
      <c r="A33">
        <v>1</v>
      </c>
      <c r="B33">
        <v>60</v>
      </c>
      <c r="C33" t="s">
        <v>26</v>
      </c>
      <c r="D33">
        <v>1.3126</v>
      </c>
      <c r="E33">
        <v>76.19</v>
      </c>
      <c r="F33">
        <v>68.18000000000001</v>
      </c>
      <c r="G33">
        <v>17.79</v>
      </c>
      <c r="H33">
        <v>0.28</v>
      </c>
      <c r="I33">
        <v>230</v>
      </c>
      <c r="J33">
        <v>125.95</v>
      </c>
      <c r="K33">
        <v>45</v>
      </c>
      <c r="L33">
        <v>2</v>
      </c>
      <c r="M33">
        <v>228</v>
      </c>
      <c r="N33">
        <v>18.95</v>
      </c>
      <c r="O33">
        <v>15767.7</v>
      </c>
      <c r="P33">
        <v>636.12</v>
      </c>
      <c r="Q33">
        <v>6856.46</v>
      </c>
      <c r="R33">
        <v>460.79</v>
      </c>
      <c r="S33">
        <v>167.14</v>
      </c>
      <c r="T33">
        <v>143041.73</v>
      </c>
      <c r="U33">
        <v>0.36</v>
      </c>
      <c r="V33">
        <v>0.8</v>
      </c>
      <c r="W33">
        <v>15.11</v>
      </c>
      <c r="X33">
        <v>8.630000000000001</v>
      </c>
      <c r="Y33">
        <v>1</v>
      </c>
      <c r="Z33">
        <v>10</v>
      </c>
    </row>
    <row r="34" spans="1:26">
      <c r="A34">
        <v>2</v>
      </c>
      <c r="B34">
        <v>60</v>
      </c>
      <c r="C34" t="s">
        <v>26</v>
      </c>
      <c r="D34">
        <v>1.4303</v>
      </c>
      <c r="E34">
        <v>69.91</v>
      </c>
      <c r="F34">
        <v>64.43000000000001</v>
      </c>
      <c r="G34">
        <v>29.51</v>
      </c>
      <c r="H34">
        <v>0.42</v>
      </c>
      <c r="I34">
        <v>131</v>
      </c>
      <c r="J34">
        <v>127.27</v>
      </c>
      <c r="K34">
        <v>45</v>
      </c>
      <c r="L34">
        <v>3</v>
      </c>
      <c r="M34">
        <v>115</v>
      </c>
      <c r="N34">
        <v>19.27</v>
      </c>
      <c r="O34">
        <v>15930.42</v>
      </c>
      <c r="P34">
        <v>541.64</v>
      </c>
      <c r="Q34">
        <v>6855.84</v>
      </c>
      <c r="R34">
        <v>335.66</v>
      </c>
      <c r="S34">
        <v>167.14</v>
      </c>
      <c r="T34">
        <v>80971.27</v>
      </c>
      <c r="U34">
        <v>0.5</v>
      </c>
      <c r="V34">
        <v>0.85</v>
      </c>
      <c r="W34">
        <v>14.96</v>
      </c>
      <c r="X34">
        <v>4.89</v>
      </c>
      <c r="Y34">
        <v>1</v>
      </c>
      <c r="Z34">
        <v>10</v>
      </c>
    </row>
    <row r="35" spans="1:26">
      <c r="A35">
        <v>3</v>
      </c>
      <c r="B35">
        <v>60</v>
      </c>
      <c r="C35" t="s">
        <v>26</v>
      </c>
      <c r="D35">
        <v>1.4481</v>
      </c>
      <c r="E35">
        <v>69.06</v>
      </c>
      <c r="F35">
        <v>63.96</v>
      </c>
      <c r="G35">
        <v>33.08</v>
      </c>
      <c r="H35">
        <v>0.55</v>
      </c>
      <c r="I35">
        <v>116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523.27</v>
      </c>
      <c r="Q35">
        <v>6856.48</v>
      </c>
      <c r="R35">
        <v>315.07</v>
      </c>
      <c r="S35">
        <v>167.14</v>
      </c>
      <c r="T35">
        <v>70752.83</v>
      </c>
      <c r="U35">
        <v>0.53</v>
      </c>
      <c r="V35">
        <v>0.86</v>
      </c>
      <c r="W35">
        <v>15.08</v>
      </c>
      <c r="X35">
        <v>4.42</v>
      </c>
      <c r="Y35">
        <v>1</v>
      </c>
      <c r="Z35">
        <v>10</v>
      </c>
    </row>
    <row r="36" spans="1:26">
      <c r="A36">
        <v>0</v>
      </c>
      <c r="B36">
        <v>80</v>
      </c>
      <c r="C36" t="s">
        <v>26</v>
      </c>
      <c r="D36">
        <v>0.8404</v>
      </c>
      <c r="E36">
        <v>118.99</v>
      </c>
      <c r="F36">
        <v>90.95</v>
      </c>
      <c r="G36">
        <v>6.84</v>
      </c>
      <c r="H36">
        <v>0.11</v>
      </c>
      <c r="I36">
        <v>798</v>
      </c>
      <c r="J36">
        <v>159.12</v>
      </c>
      <c r="K36">
        <v>50.28</v>
      </c>
      <c r="L36">
        <v>1</v>
      </c>
      <c r="M36">
        <v>796</v>
      </c>
      <c r="N36">
        <v>27.84</v>
      </c>
      <c r="O36">
        <v>19859.16</v>
      </c>
      <c r="P36">
        <v>1096.21</v>
      </c>
      <c r="Q36">
        <v>6859.61</v>
      </c>
      <c r="R36">
        <v>1222.84</v>
      </c>
      <c r="S36">
        <v>167.14</v>
      </c>
      <c r="T36">
        <v>521226.39</v>
      </c>
      <c r="U36">
        <v>0.14</v>
      </c>
      <c r="V36">
        <v>0.6</v>
      </c>
      <c r="W36">
        <v>16.06</v>
      </c>
      <c r="X36">
        <v>31.38</v>
      </c>
      <c r="Y36">
        <v>1</v>
      </c>
      <c r="Z36">
        <v>10</v>
      </c>
    </row>
    <row r="37" spans="1:26">
      <c r="A37">
        <v>1</v>
      </c>
      <c r="B37">
        <v>80</v>
      </c>
      <c r="C37" t="s">
        <v>26</v>
      </c>
      <c r="D37">
        <v>1.2127</v>
      </c>
      <c r="E37">
        <v>82.45999999999999</v>
      </c>
      <c r="F37">
        <v>70.66</v>
      </c>
      <c r="G37">
        <v>14.42</v>
      </c>
      <c r="H37">
        <v>0.22</v>
      </c>
      <c r="I37">
        <v>294</v>
      </c>
      <c r="J37">
        <v>160.54</v>
      </c>
      <c r="K37">
        <v>50.28</v>
      </c>
      <c r="L37">
        <v>2</v>
      </c>
      <c r="M37">
        <v>292</v>
      </c>
      <c r="N37">
        <v>28.26</v>
      </c>
      <c r="O37">
        <v>20034.4</v>
      </c>
      <c r="P37">
        <v>812.5700000000001</v>
      </c>
      <c r="Q37">
        <v>6857.12</v>
      </c>
      <c r="R37">
        <v>544.74</v>
      </c>
      <c r="S37">
        <v>167.14</v>
      </c>
      <c r="T37">
        <v>184698.18</v>
      </c>
      <c r="U37">
        <v>0.31</v>
      </c>
      <c r="V37">
        <v>0.77</v>
      </c>
      <c r="W37">
        <v>15.19</v>
      </c>
      <c r="X37">
        <v>11.11</v>
      </c>
      <c r="Y37">
        <v>1</v>
      </c>
      <c r="Z37">
        <v>10</v>
      </c>
    </row>
    <row r="38" spans="1:26">
      <c r="A38">
        <v>2</v>
      </c>
      <c r="B38">
        <v>80</v>
      </c>
      <c r="C38" t="s">
        <v>26</v>
      </c>
      <c r="D38">
        <v>1.3535</v>
      </c>
      <c r="E38">
        <v>73.88</v>
      </c>
      <c r="F38">
        <v>65.98</v>
      </c>
      <c r="G38">
        <v>22.88</v>
      </c>
      <c r="H38">
        <v>0.33</v>
      </c>
      <c r="I38">
        <v>173</v>
      </c>
      <c r="J38">
        <v>161.97</v>
      </c>
      <c r="K38">
        <v>50.28</v>
      </c>
      <c r="L38">
        <v>3</v>
      </c>
      <c r="M38">
        <v>171</v>
      </c>
      <c r="N38">
        <v>28.69</v>
      </c>
      <c r="O38">
        <v>20210.21</v>
      </c>
      <c r="P38">
        <v>717.33</v>
      </c>
      <c r="Q38">
        <v>6856.13</v>
      </c>
      <c r="R38">
        <v>388.15</v>
      </c>
      <c r="S38">
        <v>167.14</v>
      </c>
      <c r="T38">
        <v>107005.68</v>
      </c>
      <c r="U38">
        <v>0.43</v>
      </c>
      <c r="V38">
        <v>0.83</v>
      </c>
      <c r="W38">
        <v>15</v>
      </c>
      <c r="X38">
        <v>6.44</v>
      </c>
      <c r="Y38">
        <v>1</v>
      </c>
      <c r="Z38">
        <v>10</v>
      </c>
    </row>
    <row r="39" spans="1:26">
      <c r="A39">
        <v>3</v>
      </c>
      <c r="B39">
        <v>80</v>
      </c>
      <c r="C39" t="s">
        <v>26</v>
      </c>
      <c r="D39">
        <v>1.4274</v>
      </c>
      <c r="E39">
        <v>70.06</v>
      </c>
      <c r="F39">
        <v>63.93</v>
      </c>
      <c r="G39">
        <v>32.51</v>
      </c>
      <c r="H39">
        <v>0.43</v>
      </c>
      <c r="I39">
        <v>118</v>
      </c>
      <c r="J39">
        <v>163.4</v>
      </c>
      <c r="K39">
        <v>50.28</v>
      </c>
      <c r="L39">
        <v>4</v>
      </c>
      <c r="M39">
        <v>116</v>
      </c>
      <c r="N39">
        <v>29.12</v>
      </c>
      <c r="O39">
        <v>20386.62</v>
      </c>
      <c r="P39">
        <v>650</v>
      </c>
      <c r="Q39">
        <v>6855.91</v>
      </c>
      <c r="R39">
        <v>319.73</v>
      </c>
      <c r="S39">
        <v>167.14</v>
      </c>
      <c r="T39">
        <v>73070.10000000001</v>
      </c>
      <c r="U39">
        <v>0.52</v>
      </c>
      <c r="V39">
        <v>0.86</v>
      </c>
      <c r="W39">
        <v>14.92</v>
      </c>
      <c r="X39">
        <v>4.39</v>
      </c>
      <c r="Y39">
        <v>1</v>
      </c>
      <c r="Z39">
        <v>10</v>
      </c>
    </row>
    <row r="40" spans="1:26">
      <c r="A40">
        <v>4</v>
      </c>
      <c r="B40">
        <v>80</v>
      </c>
      <c r="C40" t="s">
        <v>26</v>
      </c>
      <c r="D40">
        <v>1.4686</v>
      </c>
      <c r="E40">
        <v>68.09</v>
      </c>
      <c r="F40">
        <v>62.9</v>
      </c>
      <c r="G40">
        <v>42.4</v>
      </c>
      <c r="H40">
        <v>0.54</v>
      </c>
      <c r="I40">
        <v>89</v>
      </c>
      <c r="J40">
        <v>164.83</v>
      </c>
      <c r="K40">
        <v>50.28</v>
      </c>
      <c r="L40">
        <v>5</v>
      </c>
      <c r="M40">
        <v>35</v>
      </c>
      <c r="N40">
        <v>29.55</v>
      </c>
      <c r="O40">
        <v>20563.61</v>
      </c>
      <c r="P40">
        <v>596.25</v>
      </c>
      <c r="Q40">
        <v>6856.28</v>
      </c>
      <c r="R40">
        <v>283.06</v>
      </c>
      <c r="S40">
        <v>167.14</v>
      </c>
      <c r="T40">
        <v>54879.96</v>
      </c>
      <c r="U40">
        <v>0.59</v>
      </c>
      <c r="V40">
        <v>0.87</v>
      </c>
      <c r="W40">
        <v>14.94</v>
      </c>
      <c r="X40">
        <v>3.36</v>
      </c>
      <c r="Y40">
        <v>1</v>
      </c>
      <c r="Z40">
        <v>10</v>
      </c>
    </row>
    <row r="41" spans="1:26">
      <c r="A41">
        <v>5</v>
      </c>
      <c r="B41">
        <v>80</v>
      </c>
      <c r="C41" t="s">
        <v>26</v>
      </c>
      <c r="D41">
        <v>1.4711</v>
      </c>
      <c r="E41">
        <v>67.98</v>
      </c>
      <c r="F41">
        <v>62.85</v>
      </c>
      <c r="G41">
        <v>43.34</v>
      </c>
      <c r="H41">
        <v>0.64</v>
      </c>
      <c r="I41">
        <v>87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596.77</v>
      </c>
      <c r="Q41">
        <v>6856.07</v>
      </c>
      <c r="R41">
        <v>280.16</v>
      </c>
      <c r="S41">
        <v>167.14</v>
      </c>
      <c r="T41">
        <v>53441.64</v>
      </c>
      <c r="U41">
        <v>0.6</v>
      </c>
      <c r="V41">
        <v>0.87</v>
      </c>
      <c r="W41">
        <v>14.97</v>
      </c>
      <c r="X41">
        <v>3.31</v>
      </c>
      <c r="Y41">
        <v>1</v>
      </c>
      <c r="Z41">
        <v>10</v>
      </c>
    </row>
    <row r="42" spans="1:26">
      <c r="A42">
        <v>0</v>
      </c>
      <c r="B42">
        <v>35</v>
      </c>
      <c r="C42" t="s">
        <v>26</v>
      </c>
      <c r="D42">
        <v>1.214</v>
      </c>
      <c r="E42">
        <v>82.37</v>
      </c>
      <c r="F42">
        <v>73.98999999999999</v>
      </c>
      <c r="G42">
        <v>11.77</v>
      </c>
      <c r="H42">
        <v>0.22</v>
      </c>
      <c r="I42">
        <v>377</v>
      </c>
      <c r="J42">
        <v>80.84</v>
      </c>
      <c r="K42">
        <v>35.1</v>
      </c>
      <c r="L42">
        <v>1</v>
      </c>
      <c r="M42">
        <v>375</v>
      </c>
      <c r="N42">
        <v>9.74</v>
      </c>
      <c r="O42">
        <v>10204.21</v>
      </c>
      <c r="P42">
        <v>521.1900000000001</v>
      </c>
      <c r="Q42">
        <v>6858.23</v>
      </c>
      <c r="R42">
        <v>655.01</v>
      </c>
      <c r="S42">
        <v>167.14</v>
      </c>
      <c r="T42">
        <v>239416.55</v>
      </c>
      <c r="U42">
        <v>0.26</v>
      </c>
      <c r="V42">
        <v>0.74</v>
      </c>
      <c r="W42">
        <v>15.36</v>
      </c>
      <c r="X42">
        <v>14.43</v>
      </c>
      <c r="Y42">
        <v>1</v>
      </c>
      <c r="Z42">
        <v>10</v>
      </c>
    </row>
    <row r="43" spans="1:26">
      <c r="A43">
        <v>1</v>
      </c>
      <c r="B43">
        <v>35</v>
      </c>
      <c r="C43" t="s">
        <v>26</v>
      </c>
      <c r="D43">
        <v>1.3825</v>
      </c>
      <c r="E43">
        <v>72.33</v>
      </c>
      <c r="F43">
        <v>67.05</v>
      </c>
      <c r="G43">
        <v>20.42</v>
      </c>
      <c r="H43">
        <v>0.43</v>
      </c>
      <c r="I43">
        <v>197</v>
      </c>
      <c r="J43">
        <v>82.04000000000001</v>
      </c>
      <c r="K43">
        <v>35.1</v>
      </c>
      <c r="L43">
        <v>2</v>
      </c>
      <c r="M43">
        <v>0</v>
      </c>
      <c r="N43">
        <v>9.94</v>
      </c>
      <c r="O43">
        <v>10352.53</v>
      </c>
      <c r="P43">
        <v>422.74</v>
      </c>
      <c r="Q43">
        <v>6857.48</v>
      </c>
      <c r="R43">
        <v>413.94</v>
      </c>
      <c r="S43">
        <v>167.14</v>
      </c>
      <c r="T43">
        <v>119780.57</v>
      </c>
      <c r="U43">
        <v>0.4</v>
      </c>
      <c r="V43">
        <v>0.82</v>
      </c>
      <c r="W43">
        <v>15.32</v>
      </c>
      <c r="X43">
        <v>7.5</v>
      </c>
      <c r="Y43">
        <v>1</v>
      </c>
      <c r="Z43">
        <v>10</v>
      </c>
    </row>
    <row r="44" spans="1:26">
      <c r="A44">
        <v>0</v>
      </c>
      <c r="B44">
        <v>50</v>
      </c>
      <c r="C44" t="s">
        <v>26</v>
      </c>
      <c r="D44">
        <v>1.0732</v>
      </c>
      <c r="E44">
        <v>93.18000000000001</v>
      </c>
      <c r="F44">
        <v>79.59</v>
      </c>
      <c r="G44">
        <v>9.18</v>
      </c>
      <c r="H44">
        <v>0.16</v>
      </c>
      <c r="I44">
        <v>520</v>
      </c>
      <c r="J44">
        <v>107.41</v>
      </c>
      <c r="K44">
        <v>41.65</v>
      </c>
      <c r="L44">
        <v>1</v>
      </c>
      <c r="M44">
        <v>518</v>
      </c>
      <c r="N44">
        <v>14.77</v>
      </c>
      <c r="O44">
        <v>13481.73</v>
      </c>
      <c r="P44">
        <v>717.24</v>
      </c>
      <c r="Q44">
        <v>6858.32</v>
      </c>
      <c r="R44">
        <v>842.61</v>
      </c>
      <c r="S44">
        <v>167.14</v>
      </c>
      <c r="T44">
        <v>332501.76</v>
      </c>
      <c r="U44">
        <v>0.2</v>
      </c>
      <c r="V44">
        <v>0.6899999999999999</v>
      </c>
      <c r="W44">
        <v>15.59</v>
      </c>
      <c r="X44">
        <v>20.03</v>
      </c>
      <c r="Y44">
        <v>1</v>
      </c>
      <c r="Z44">
        <v>10</v>
      </c>
    </row>
    <row r="45" spans="1:26">
      <c r="A45">
        <v>1</v>
      </c>
      <c r="B45">
        <v>50</v>
      </c>
      <c r="C45" t="s">
        <v>26</v>
      </c>
      <c r="D45">
        <v>1.3665</v>
      </c>
      <c r="E45">
        <v>73.18000000000001</v>
      </c>
      <c r="F45">
        <v>66.83</v>
      </c>
      <c r="G45">
        <v>20.67</v>
      </c>
      <c r="H45">
        <v>0.32</v>
      </c>
      <c r="I45">
        <v>194</v>
      </c>
      <c r="J45">
        <v>108.68</v>
      </c>
      <c r="K45">
        <v>41.65</v>
      </c>
      <c r="L45">
        <v>2</v>
      </c>
      <c r="M45">
        <v>192</v>
      </c>
      <c r="N45">
        <v>15.03</v>
      </c>
      <c r="O45">
        <v>13638.32</v>
      </c>
      <c r="P45">
        <v>536.11</v>
      </c>
      <c r="Q45">
        <v>6856.39</v>
      </c>
      <c r="R45">
        <v>416.01</v>
      </c>
      <c r="S45">
        <v>167.14</v>
      </c>
      <c r="T45">
        <v>120833.55</v>
      </c>
      <c r="U45">
        <v>0.4</v>
      </c>
      <c r="V45">
        <v>0.82</v>
      </c>
      <c r="W45">
        <v>15.05</v>
      </c>
      <c r="X45">
        <v>7.28</v>
      </c>
      <c r="Y45">
        <v>1</v>
      </c>
      <c r="Z45">
        <v>10</v>
      </c>
    </row>
    <row r="46" spans="1:26">
      <c r="A46">
        <v>2</v>
      </c>
      <c r="B46">
        <v>50</v>
      </c>
      <c r="C46" t="s">
        <v>26</v>
      </c>
      <c r="D46">
        <v>1.4293</v>
      </c>
      <c r="E46">
        <v>69.97</v>
      </c>
      <c r="F46">
        <v>64.84</v>
      </c>
      <c r="G46">
        <v>27.99</v>
      </c>
      <c r="H46">
        <v>0.48</v>
      </c>
      <c r="I46">
        <v>139</v>
      </c>
      <c r="J46">
        <v>109.96</v>
      </c>
      <c r="K46">
        <v>41.65</v>
      </c>
      <c r="L46">
        <v>3</v>
      </c>
      <c r="M46">
        <v>2</v>
      </c>
      <c r="N46">
        <v>15.31</v>
      </c>
      <c r="O46">
        <v>13795.21</v>
      </c>
      <c r="P46">
        <v>484.7</v>
      </c>
      <c r="Q46">
        <v>6856.72</v>
      </c>
      <c r="R46">
        <v>343.39</v>
      </c>
      <c r="S46">
        <v>167.14</v>
      </c>
      <c r="T46">
        <v>84797.28999999999</v>
      </c>
      <c r="U46">
        <v>0.49</v>
      </c>
      <c r="V46">
        <v>0.84</v>
      </c>
      <c r="W46">
        <v>15.14</v>
      </c>
      <c r="X46">
        <v>5.3</v>
      </c>
      <c r="Y46">
        <v>1</v>
      </c>
      <c r="Z46">
        <v>10</v>
      </c>
    </row>
    <row r="47" spans="1:26">
      <c r="A47">
        <v>3</v>
      </c>
      <c r="B47">
        <v>50</v>
      </c>
      <c r="C47" t="s">
        <v>26</v>
      </c>
      <c r="D47">
        <v>1.4291</v>
      </c>
      <c r="E47">
        <v>69.98</v>
      </c>
      <c r="F47">
        <v>64.84999999999999</v>
      </c>
      <c r="G47">
        <v>27.99</v>
      </c>
      <c r="H47">
        <v>0.63</v>
      </c>
      <c r="I47">
        <v>139</v>
      </c>
      <c r="J47">
        <v>111.23</v>
      </c>
      <c r="K47">
        <v>41.65</v>
      </c>
      <c r="L47">
        <v>4</v>
      </c>
      <c r="M47">
        <v>0</v>
      </c>
      <c r="N47">
        <v>15.58</v>
      </c>
      <c r="O47">
        <v>13952.52</v>
      </c>
      <c r="P47">
        <v>490.06</v>
      </c>
      <c r="Q47">
        <v>6856.43</v>
      </c>
      <c r="R47">
        <v>343.73</v>
      </c>
      <c r="S47">
        <v>167.14</v>
      </c>
      <c r="T47">
        <v>84966.8</v>
      </c>
      <c r="U47">
        <v>0.49</v>
      </c>
      <c r="V47">
        <v>0.84</v>
      </c>
      <c r="W47">
        <v>15.14</v>
      </c>
      <c r="X47">
        <v>5.31</v>
      </c>
      <c r="Y47">
        <v>1</v>
      </c>
      <c r="Z47">
        <v>10</v>
      </c>
    </row>
    <row r="48" spans="1:26">
      <c r="A48">
        <v>0</v>
      </c>
      <c r="B48">
        <v>25</v>
      </c>
      <c r="C48" t="s">
        <v>26</v>
      </c>
      <c r="D48">
        <v>1.3094</v>
      </c>
      <c r="E48">
        <v>76.37</v>
      </c>
      <c r="F48">
        <v>70.56</v>
      </c>
      <c r="G48">
        <v>14.65</v>
      </c>
      <c r="H48">
        <v>0.28</v>
      </c>
      <c r="I48">
        <v>289</v>
      </c>
      <c r="J48">
        <v>61.76</v>
      </c>
      <c r="K48">
        <v>28.92</v>
      </c>
      <c r="L48">
        <v>1</v>
      </c>
      <c r="M48">
        <v>107</v>
      </c>
      <c r="N48">
        <v>6.84</v>
      </c>
      <c r="O48">
        <v>7851.41</v>
      </c>
      <c r="P48">
        <v>377.07</v>
      </c>
      <c r="Q48">
        <v>6857.33</v>
      </c>
      <c r="R48">
        <v>532.92</v>
      </c>
      <c r="S48">
        <v>167.14</v>
      </c>
      <c r="T48">
        <v>178812.96</v>
      </c>
      <c r="U48">
        <v>0.31</v>
      </c>
      <c r="V48">
        <v>0.78</v>
      </c>
      <c r="W48">
        <v>15.43</v>
      </c>
      <c r="X48">
        <v>11.01</v>
      </c>
      <c r="Y48">
        <v>1</v>
      </c>
      <c r="Z48">
        <v>10</v>
      </c>
    </row>
    <row r="49" spans="1:26">
      <c r="A49">
        <v>1</v>
      </c>
      <c r="B49">
        <v>25</v>
      </c>
      <c r="C49" t="s">
        <v>26</v>
      </c>
      <c r="D49">
        <v>1.321</v>
      </c>
      <c r="E49">
        <v>75.7</v>
      </c>
      <c r="F49">
        <v>70.09</v>
      </c>
      <c r="G49">
        <v>15.29</v>
      </c>
      <c r="H49">
        <v>0.55</v>
      </c>
      <c r="I49">
        <v>275</v>
      </c>
      <c r="J49">
        <v>62.92</v>
      </c>
      <c r="K49">
        <v>28.92</v>
      </c>
      <c r="L49">
        <v>2</v>
      </c>
      <c r="M49">
        <v>0</v>
      </c>
      <c r="N49">
        <v>7</v>
      </c>
      <c r="O49">
        <v>7994.37</v>
      </c>
      <c r="P49">
        <v>376.96</v>
      </c>
      <c r="Q49">
        <v>6857.74</v>
      </c>
      <c r="R49">
        <v>511.75</v>
      </c>
      <c r="S49">
        <v>167.14</v>
      </c>
      <c r="T49">
        <v>168297.32</v>
      </c>
      <c r="U49">
        <v>0.33</v>
      </c>
      <c r="V49">
        <v>0.78</v>
      </c>
      <c r="W49">
        <v>15.55</v>
      </c>
      <c r="X49">
        <v>10.53</v>
      </c>
      <c r="Y49">
        <v>1</v>
      </c>
      <c r="Z49">
        <v>10</v>
      </c>
    </row>
    <row r="50" spans="1:26">
      <c r="A50">
        <v>0</v>
      </c>
      <c r="B50">
        <v>85</v>
      </c>
      <c r="C50" t="s">
        <v>26</v>
      </c>
      <c r="D50">
        <v>0.8063</v>
      </c>
      <c r="E50">
        <v>124.02</v>
      </c>
      <c r="F50">
        <v>92.95</v>
      </c>
      <c r="G50">
        <v>6.58</v>
      </c>
      <c r="H50">
        <v>0.11</v>
      </c>
      <c r="I50">
        <v>847</v>
      </c>
      <c r="J50">
        <v>167.88</v>
      </c>
      <c r="K50">
        <v>51.39</v>
      </c>
      <c r="L50">
        <v>1</v>
      </c>
      <c r="M50">
        <v>845</v>
      </c>
      <c r="N50">
        <v>30.49</v>
      </c>
      <c r="O50">
        <v>20939.59</v>
      </c>
      <c r="P50">
        <v>1162.79</v>
      </c>
      <c r="Q50">
        <v>6859.5</v>
      </c>
      <c r="R50">
        <v>1291.19</v>
      </c>
      <c r="S50">
        <v>167.14</v>
      </c>
      <c r="T50">
        <v>555156.2</v>
      </c>
      <c r="U50">
        <v>0.13</v>
      </c>
      <c r="V50">
        <v>0.59</v>
      </c>
      <c r="W50">
        <v>16.11</v>
      </c>
      <c r="X50">
        <v>33.37</v>
      </c>
      <c r="Y50">
        <v>1</v>
      </c>
      <c r="Z50">
        <v>10</v>
      </c>
    </row>
    <row r="51" spans="1:26">
      <c r="A51">
        <v>1</v>
      </c>
      <c r="B51">
        <v>85</v>
      </c>
      <c r="C51" t="s">
        <v>26</v>
      </c>
      <c r="D51">
        <v>1.1891</v>
      </c>
      <c r="E51">
        <v>84.09999999999999</v>
      </c>
      <c r="F51">
        <v>71.25</v>
      </c>
      <c r="G51">
        <v>13.84</v>
      </c>
      <c r="H51">
        <v>0.21</v>
      </c>
      <c r="I51">
        <v>309</v>
      </c>
      <c r="J51">
        <v>169.33</v>
      </c>
      <c r="K51">
        <v>51.39</v>
      </c>
      <c r="L51">
        <v>2</v>
      </c>
      <c r="M51">
        <v>307</v>
      </c>
      <c r="N51">
        <v>30.94</v>
      </c>
      <c r="O51">
        <v>21118.46</v>
      </c>
      <c r="P51">
        <v>854.87</v>
      </c>
      <c r="Q51">
        <v>6856.89</v>
      </c>
      <c r="R51">
        <v>563.64</v>
      </c>
      <c r="S51">
        <v>167.14</v>
      </c>
      <c r="T51">
        <v>194074.22</v>
      </c>
      <c r="U51">
        <v>0.3</v>
      </c>
      <c r="V51">
        <v>0.77</v>
      </c>
      <c r="W51">
        <v>15.25</v>
      </c>
      <c r="X51">
        <v>11.7</v>
      </c>
      <c r="Y51">
        <v>1</v>
      </c>
      <c r="Z51">
        <v>10</v>
      </c>
    </row>
    <row r="52" spans="1:26">
      <c r="A52">
        <v>2</v>
      </c>
      <c r="B52">
        <v>85</v>
      </c>
      <c r="C52" t="s">
        <v>26</v>
      </c>
      <c r="D52">
        <v>1.3339</v>
      </c>
      <c r="E52">
        <v>74.97</v>
      </c>
      <c r="F52">
        <v>66.39</v>
      </c>
      <c r="G52">
        <v>21.77</v>
      </c>
      <c r="H52">
        <v>0.31</v>
      </c>
      <c r="I52">
        <v>183</v>
      </c>
      <c r="J52">
        <v>170.79</v>
      </c>
      <c r="K52">
        <v>51.39</v>
      </c>
      <c r="L52">
        <v>3</v>
      </c>
      <c r="M52">
        <v>181</v>
      </c>
      <c r="N52">
        <v>31.4</v>
      </c>
      <c r="O52">
        <v>21297.94</v>
      </c>
      <c r="P52">
        <v>758.7</v>
      </c>
      <c r="Q52">
        <v>6856.63</v>
      </c>
      <c r="R52">
        <v>401.61</v>
      </c>
      <c r="S52">
        <v>167.14</v>
      </c>
      <c r="T52">
        <v>113686</v>
      </c>
      <c r="U52">
        <v>0.42</v>
      </c>
      <c r="V52">
        <v>0.82</v>
      </c>
      <c r="W52">
        <v>15.03</v>
      </c>
      <c r="X52">
        <v>6.84</v>
      </c>
      <c r="Y52">
        <v>1</v>
      </c>
      <c r="Z52">
        <v>10</v>
      </c>
    </row>
    <row r="53" spans="1:26">
      <c r="A53">
        <v>3</v>
      </c>
      <c r="B53">
        <v>85</v>
      </c>
      <c r="C53" t="s">
        <v>26</v>
      </c>
      <c r="D53">
        <v>1.4126</v>
      </c>
      <c r="E53">
        <v>70.79000000000001</v>
      </c>
      <c r="F53">
        <v>64.18000000000001</v>
      </c>
      <c r="G53">
        <v>30.81</v>
      </c>
      <c r="H53">
        <v>0.41</v>
      </c>
      <c r="I53">
        <v>125</v>
      </c>
      <c r="J53">
        <v>172.25</v>
      </c>
      <c r="K53">
        <v>51.39</v>
      </c>
      <c r="L53">
        <v>4</v>
      </c>
      <c r="M53">
        <v>123</v>
      </c>
      <c r="N53">
        <v>31.86</v>
      </c>
      <c r="O53">
        <v>21478.05</v>
      </c>
      <c r="P53">
        <v>691.7</v>
      </c>
      <c r="Q53">
        <v>6855.59</v>
      </c>
      <c r="R53">
        <v>328.14</v>
      </c>
      <c r="S53">
        <v>167.14</v>
      </c>
      <c r="T53">
        <v>77243.00999999999</v>
      </c>
      <c r="U53">
        <v>0.51</v>
      </c>
      <c r="V53">
        <v>0.85</v>
      </c>
      <c r="W53">
        <v>14.92</v>
      </c>
      <c r="X53">
        <v>4.64</v>
      </c>
      <c r="Y53">
        <v>1</v>
      </c>
      <c r="Z53">
        <v>10</v>
      </c>
    </row>
    <row r="54" spans="1:26">
      <c r="A54">
        <v>4</v>
      </c>
      <c r="B54">
        <v>85</v>
      </c>
      <c r="C54" t="s">
        <v>26</v>
      </c>
      <c r="D54">
        <v>1.461</v>
      </c>
      <c r="E54">
        <v>68.45</v>
      </c>
      <c r="F54">
        <v>62.96</v>
      </c>
      <c r="G54">
        <v>41.06</v>
      </c>
      <c r="H54">
        <v>0.51</v>
      </c>
      <c r="I54">
        <v>92</v>
      </c>
      <c r="J54">
        <v>173.71</v>
      </c>
      <c r="K54">
        <v>51.39</v>
      </c>
      <c r="L54">
        <v>5</v>
      </c>
      <c r="M54">
        <v>82</v>
      </c>
      <c r="N54">
        <v>32.32</v>
      </c>
      <c r="O54">
        <v>21658.78</v>
      </c>
      <c r="P54">
        <v>630.73</v>
      </c>
      <c r="Q54">
        <v>6855.62</v>
      </c>
      <c r="R54">
        <v>286.85</v>
      </c>
      <c r="S54">
        <v>167.14</v>
      </c>
      <c r="T54">
        <v>56761.68</v>
      </c>
      <c r="U54">
        <v>0.58</v>
      </c>
      <c r="V54">
        <v>0.87</v>
      </c>
      <c r="W54">
        <v>14.89</v>
      </c>
      <c r="X54">
        <v>3.41</v>
      </c>
      <c r="Y54">
        <v>1</v>
      </c>
      <c r="Z54">
        <v>10</v>
      </c>
    </row>
    <row r="55" spans="1:26">
      <c r="A55">
        <v>5</v>
      </c>
      <c r="B55">
        <v>85</v>
      </c>
      <c r="C55" t="s">
        <v>26</v>
      </c>
      <c r="D55">
        <v>1.4748</v>
      </c>
      <c r="E55">
        <v>67.81</v>
      </c>
      <c r="F55">
        <v>62.65</v>
      </c>
      <c r="G55">
        <v>45.84</v>
      </c>
      <c r="H55">
        <v>0.61</v>
      </c>
      <c r="I55">
        <v>82</v>
      </c>
      <c r="J55">
        <v>175.18</v>
      </c>
      <c r="K55">
        <v>51.39</v>
      </c>
      <c r="L55">
        <v>6</v>
      </c>
      <c r="M55">
        <v>1</v>
      </c>
      <c r="N55">
        <v>32.79</v>
      </c>
      <c r="O55">
        <v>21840.16</v>
      </c>
      <c r="P55">
        <v>612.3099999999999</v>
      </c>
      <c r="Q55">
        <v>6856.28</v>
      </c>
      <c r="R55">
        <v>273.5</v>
      </c>
      <c r="S55">
        <v>167.14</v>
      </c>
      <c r="T55">
        <v>50136.94</v>
      </c>
      <c r="U55">
        <v>0.61</v>
      </c>
      <c r="V55">
        <v>0.87</v>
      </c>
      <c r="W55">
        <v>14.96</v>
      </c>
      <c r="X55">
        <v>3.11</v>
      </c>
      <c r="Y55">
        <v>1</v>
      </c>
      <c r="Z55">
        <v>10</v>
      </c>
    </row>
    <row r="56" spans="1:26">
      <c r="A56">
        <v>6</v>
      </c>
      <c r="B56">
        <v>85</v>
      </c>
      <c r="C56" t="s">
        <v>26</v>
      </c>
      <c r="D56">
        <v>1.475</v>
      </c>
      <c r="E56">
        <v>67.8</v>
      </c>
      <c r="F56">
        <v>62.65</v>
      </c>
      <c r="G56">
        <v>45.84</v>
      </c>
      <c r="H56">
        <v>0.7</v>
      </c>
      <c r="I56">
        <v>82</v>
      </c>
      <c r="J56">
        <v>176.66</v>
      </c>
      <c r="K56">
        <v>51.39</v>
      </c>
      <c r="L56">
        <v>7</v>
      </c>
      <c r="M56">
        <v>0</v>
      </c>
      <c r="N56">
        <v>33.27</v>
      </c>
      <c r="O56">
        <v>22022.17</v>
      </c>
      <c r="P56">
        <v>616.9299999999999</v>
      </c>
      <c r="Q56">
        <v>6856.28</v>
      </c>
      <c r="R56">
        <v>273.25</v>
      </c>
      <c r="S56">
        <v>167.14</v>
      </c>
      <c r="T56">
        <v>50012.6</v>
      </c>
      <c r="U56">
        <v>0.61</v>
      </c>
      <c r="V56">
        <v>0.87</v>
      </c>
      <c r="W56">
        <v>14.96</v>
      </c>
      <c r="X56">
        <v>3.1</v>
      </c>
      <c r="Y56">
        <v>1</v>
      </c>
      <c r="Z56">
        <v>10</v>
      </c>
    </row>
    <row r="57" spans="1:26">
      <c r="A57">
        <v>0</v>
      </c>
      <c r="B57">
        <v>20</v>
      </c>
      <c r="C57" t="s">
        <v>26</v>
      </c>
      <c r="D57">
        <v>1.2714</v>
      </c>
      <c r="E57">
        <v>78.65000000000001</v>
      </c>
      <c r="F57">
        <v>72.7</v>
      </c>
      <c r="G57">
        <v>12.68</v>
      </c>
      <c r="H57">
        <v>0.34</v>
      </c>
      <c r="I57">
        <v>344</v>
      </c>
      <c r="J57">
        <v>51.33</v>
      </c>
      <c r="K57">
        <v>24.83</v>
      </c>
      <c r="L57">
        <v>1</v>
      </c>
      <c r="M57">
        <v>2</v>
      </c>
      <c r="N57">
        <v>5.51</v>
      </c>
      <c r="O57">
        <v>6564.78</v>
      </c>
      <c r="P57">
        <v>342.02</v>
      </c>
      <c r="Q57">
        <v>6858.61</v>
      </c>
      <c r="R57">
        <v>596.5700000000001</v>
      </c>
      <c r="S57">
        <v>167.14</v>
      </c>
      <c r="T57">
        <v>210363.37</v>
      </c>
      <c r="U57">
        <v>0.28</v>
      </c>
      <c r="V57">
        <v>0.75</v>
      </c>
      <c r="W57">
        <v>15.73</v>
      </c>
      <c r="X57">
        <v>13.15</v>
      </c>
      <c r="Y57">
        <v>1</v>
      </c>
      <c r="Z57">
        <v>10</v>
      </c>
    </row>
    <row r="58" spans="1:26">
      <c r="A58">
        <v>1</v>
      </c>
      <c r="B58">
        <v>20</v>
      </c>
      <c r="C58" t="s">
        <v>26</v>
      </c>
      <c r="D58">
        <v>1.2713</v>
      </c>
      <c r="E58">
        <v>78.66</v>
      </c>
      <c r="F58">
        <v>72.70999999999999</v>
      </c>
      <c r="G58">
        <v>12.68</v>
      </c>
      <c r="H58">
        <v>0.66</v>
      </c>
      <c r="I58">
        <v>344</v>
      </c>
      <c r="J58">
        <v>52.47</v>
      </c>
      <c r="K58">
        <v>24.83</v>
      </c>
      <c r="L58">
        <v>2</v>
      </c>
      <c r="M58">
        <v>0</v>
      </c>
      <c r="N58">
        <v>5.64</v>
      </c>
      <c r="O58">
        <v>6705.1</v>
      </c>
      <c r="P58">
        <v>349.06</v>
      </c>
      <c r="Q58">
        <v>6858.76</v>
      </c>
      <c r="R58">
        <v>596.55</v>
      </c>
      <c r="S58">
        <v>167.14</v>
      </c>
      <c r="T58">
        <v>210351.16</v>
      </c>
      <c r="U58">
        <v>0.28</v>
      </c>
      <c r="V58">
        <v>0.75</v>
      </c>
      <c r="W58">
        <v>15.74</v>
      </c>
      <c r="X58">
        <v>13.15</v>
      </c>
      <c r="Y58">
        <v>1</v>
      </c>
      <c r="Z58">
        <v>10</v>
      </c>
    </row>
    <row r="59" spans="1:26">
      <c r="A59">
        <v>0</v>
      </c>
      <c r="B59">
        <v>65</v>
      </c>
      <c r="C59" t="s">
        <v>26</v>
      </c>
      <c r="D59">
        <v>0.9517</v>
      </c>
      <c r="E59">
        <v>105.07</v>
      </c>
      <c r="F59">
        <v>85.04000000000001</v>
      </c>
      <c r="G59">
        <v>7.78</v>
      </c>
      <c r="H59">
        <v>0.13</v>
      </c>
      <c r="I59">
        <v>656</v>
      </c>
      <c r="J59">
        <v>133.21</v>
      </c>
      <c r="K59">
        <v>46.47</v>
      </c>
      <c r="L59">
        <v>1</v>
      </c>
      <c r="M59">
        <v>654</v>
      </c>
      <c r="N59">
        <v>20.75</v>
      </c>
      <c r="O59">
        <v>16663.42</v>
      </c>
      <c r="P59">
        <v>902.91</v>
      </c>
      <c r="Q59">
        <v>6859.07</v>
      </c>
      <c r="R59">
        <v>1025.15</v>
      </c>
      <c r="S59">
        <v>167.14</v>
      </c>
      <c r="T59">
        <v>423094.5</v>
      </c>
      <c r="U59">
        <v>0.16</v>
      </c>
      <c r="V59">
        <v>0.64</v>
      </c>
      <c r="W59">
        <v>15.8</v>
      </c>
      <c r="X59">
        <v>25.47</v>
      </c>
      <c r="Y59">
        <v>1</v>
      </c>
      <c r="Z59">
        <v>10</v>
      </c>
    </row>
    <row r="60" spans="1:26">
      <c r="A60">
        <v>1</v>
      </c>
      <c r="B60">
        <v>65</v>
      </c>
      <c r="C60" t="s">
        <v>26</v>
      </c>
      <c r="D60">
        <v>1.2879</v>
      </c>
      <c r="E60">
        <v>77.65000000000001</v>
      </c>
      <c r="F60">
        <v>68.77</v>
      </c>
      <c r="G60">
        <v>16.77</v>
      </c>
      <c r="H60">
        <v>0.26</v>
      </c>
      <c r="I60">
        <v>246</v>
      </c>
      <c r="J60">
        <v>134.55</v>
      </c>
      <c r="K60">
        <v>46.47</v>
      </c>
      <c r="L60">
        <v>2</v>
      </c>
      <c r="M60">
        <v>244</v>
      </c>
      <c r="N60">
        <v>21.09</v>
      </c>
      <c r="O60">
        <v>16828.84</v>
      </c>
      <c r="P60">
        <v>681.4299999999999</v>
      </c>
      <c r="Q60">
        <v>6856.16</v>
      </c>
      <c r="R60">
        <v>481.38</v>
      </c>
      <c r="S60">
        <v>167.14</v>
      </c>
      <c r="T60">
        <v>153257.88</v>
      </c>
      <c r="U60">
        <v>0.35</v>
      </c>
      <c r="V60">
        <v>0.8</v>
      </c>
      <c r="W60">
        <v>15.12</v>
      </c>
      <c r="X60">
        <v>9.220000000000001</v>
      </c>
      <c r="Y60">
        <v>1</v>
      </c>
      <c r="Z60">
        <v>10</v>
      </c>
    </row>
    <row r="61" spans="1:26">
      <c r="A61">
        <v>2</v>
      </c>
      <c r="B61">
        <v>65</v>
      </c>
      <c r="C61" t="s">
        <v>26</v>
      </c>
      <c r="D61">
        <v>1.4103</v>
      </c>
      <c r="E61">
        <v>70.91</v>
      </c>
      <c r="F61">
        <v>64.86</v>
      </c>
      <c r="G61">
        <v>27.41</v>
      </c>
      <c r="H61">
        <v>0.39</v>
      </c>
      <c r="I61">
        <v>142</v>
      </c>
      <c r="J61">
        <v>135.9</v>
      </c>
      <c r="K61">
        <v>46.47</v>
      </c>
      <c r="L61">
        <v>3</v>
      </c>
      <c r="M61">
        <v>140</v>
      </c>
      <c r="N61">
        <v>21.43</v>
      </c>
      <c r="O61">
        <v>16994.64</v>
      </c>
      <c r="P61">
        <v>587.65</v>
      </c>
      <c r="Q61">
        <v>6856.25</v>
      </c>
      <c r="R61">
        <v>350.38</v>
      </c>
      <c r="S61">
        <v>167.14</v>
      </c>
      <c r="T61">
        <v>88277.17999999999</v>
      </c>
      <c r="U61">
        <v>0.48</v>
      </c>
      <c r="V61">
        <v>0.84</v>
      </c>
      <c r="W61">
        <v>14.97</v>
      </c>
      <c r="X61">
        <v>5.32</v>
      </c>
      <c r="Y61">
        <v>1</v>
      </c>
      <c r="Z61">
        <v>10</v>
      </c>
    </row>
    <row r="62" spans="1:26">
      <c r="A62">
        <v>3</v>
      </c>
      <c r="B62">
        <v>65</v>
      </c>
      <c r="C62" t="s">
        <v>26</v>
      </c>
      <c r="D62">
        <v>1.456</v>
      </c>
      <c r="E62">
        <v>68.68000000000001</v>
      </c>
      <c r="F62">
        <v>63.59</v>
      </c>
      <c r="G62">
        <v>35.66</v>
      </c>
      <c r="H62">
        <v>0.52</v>
      </c>
      <c r="I62">
        <v>107</v>
      </c>
      <c r="J62">
        <v>137.25</v>
      </c>
      <c r="K62">
        <v>46.47</v>
      </c>
      <c r="L62">
        <v>4</v>
      </c>
      <c r="M62">
        <v>6</v>
      </c>
      <c r="N62">
        <v>21.78</v>
      </c>
      <c r="O62">
        <v>17160.92</v>
      </c>
      <c r="P62">
        <v>539.46</v>
      </c>
      <c r="Q62">
        <v>6856.1</v>
      </c>
      <c r="R62">
        <v>303.8</v>
      </c>
      <c r="S62">
        <v>167.14</v>
      </c>
      <c r="T62">
        <v>65164.27</v>
      </c>
      <c r="U62">
        <v>0.55</v>
      </c>
      <c r="V62">
        <v>0.86</v>
      </c>
      <c r="W62">
        <v>15.03</v>
      </c>
      <c r="X62">
        <v>4.04</v>
      </c>
      <c r="Y62">
        <v>1</v>
      </c>
      <c r="Z62">
        <v>10</v>
      </c>
    </row>
    <row r="63" spans="1:26">
      <c r="A63">
        <v>4</v>
      </c>
      <c r="B63">
        <v>65</v>
      </c>
      <c r="C63" t="s">
        <v>26</v>
      </c>
      <c r="D63">
        <v>1.4553</v>
      </c>
      <c r="E63">
        <v>68.70999999999999</v>
      </c>
      <c r="F63">
        <v>63.62</v>
      </c>
      <c r="G63">
        <v>35.68</v>
      </c>
      <c r="H63">
        <v>0.64</v>
      </c>
      <c r="I63">
        <v>107</v>
      </c>
      <c r="J63">
        <v>138.6</v>
      </c>
      <c r="K63">
        <v>46.47</v>
      </c>
      <c r="L63">
        <v>5</v>
      </c>
      <c r="M63">
        <v>0</v>
      </c>
      <c r="N63">
        <v>22.13</v>
      </c>
      <c r="O63">
        <v>17327.69</v>
      </c>
      <c r="P63">
        <v>543.79</v>
      </c>
      <c r="Q63">
        <v>6856.7</v>
      </c>
      <c r="R63">
        <v>304.18</v>
      </c>
      <c r="S63">
        <v>167.14</v>
      </c>
      <c r="T63">
        <v>65353.43</v>
      </c>
      <c r="U63">
        <v>0.55</v>
      </c>
      <c r="V63">
        <v>0.86</v>
      </c>
      <c r="W63">
        <v>15.05</v>
      </c>
      <c r="X63">
        <v>4.08</v>
      </c>
      <c r="Y63">
        <v>1</v>
      </c>
      <c r="Z63">
        <v>10</v>
      </c>
    </row>
    <row r="64" spans="1:26">
      <c r="A64">
        <v>0</v>
      </c>
      <c r="B64">
        <v>75</v>
      </c>
      <c r="C64" t="s">
        <v>26</v>
      </c>
      <c r="D64">
        <v>0.8771</v>
      </c>
      <c r="E64">
        <v>114.01</v>
      </c>
      <c r="F64">
        <v>88.84999999999999</v>
      </c>
      <c r="G64">
        <v>7.12</v>
      </c>
      <c r="H64">
        <v>0.12</v>
      </c>
      <c r="I64">
        <v>749</v>
      </c>
      <c r="J64">
        <v>150.44</v>
      </c>
      <c r="K64">
        <v>49.1</v>
      </c>
      <c r="L64">
        <v>1</v>
      </c>
      <c r="M64">
        <v>747</v>
      </c>
      <c r="N64">
        <v>25.34</v>
      </c>
      <c r="O64">
        <v>18787.76</v>
      </c>
      <c r="P64">
        <v>1029.55</v>
      </c>
      <c r="Q64">
        <v>6858.39</v>
      </c>
      <c r="R64">
        <v>1153.46</v>
      </c>
      <c r="S64">
        <v>167.14</v>
      </c>
      <c r="T64">
        <v>486783.83</v>
      </c>
      <c r="U64">
        <v>0.14</v>
      </c>
      <c r="V64">
        <v>0.62</v>
      </c>
      <c r="W64">
        <v>15.94</v>
      </c>
      <c r="X64">
        <v>29.28</v>
      </c>
      <c r="Y64">
        <v>1</v>
      </c>
      <c r="Z64">
        <v>10</v>
      </c>
    </row>
    <row r="65" spans="1:26">
      <c r="A65">
        <v>1</v>
      </c>
      <c r="B65">
        <v>75</v>
      </c>
      <c r="C65" t="s">
        <v>26</v>
      </c>
      <c r="D65">
        <v>1.2365</v>
      </c>
      <c r="E65">
        <v>80.87</v>
      </c>
      <c r="F65">
        <v>70.06999999999999</v>
      </c>
      <c r="G65">
        <v>15.07</v>
      </c>
      <c r="H65">
        <v>0.23</v>
      </c>
      <c r="I65">
        <v>279</v>
      </c>
      <c r="J65">
        <v>151.83</v>
      </c>
      <c r="K65">
        <v>49.1</v>
      </c>
      <c r="L65">
        <v>2</v>
      </c>
      <c r="M65">
        <v>277</v>
      </c>
      <c r="N65">
        <v>25.73</v>
      </c>
      <c r="O65">
        <v>18959.54</v>
      </c>
      <c r="P65">
        <v>770.66</v>
      </c>
      <c r="Q65">
        <v>6856.31</v>
      </c>
      <c r="R65">
        <v>524.9</v>
      </c>
      <c r="S65">
        <v>167.14</v>
      </c>
      <c r="T65">
        <v>174854.17</v>
      </c>
      <c r="U65">
        <v>0.32</v>
      </c>
      <c r="V65">
        <v>0.78</v>
      </c>
      <c r="W65">
        <v>15.18</v>
      </c>
      <c r="X65">
        <v>10.52</v>
      </c>
      <c r="Y65">
        <v>1</v>
      </c>
      <c r="Z65">
        <v>10</v>
      </c>
    </row>
    <row r="66" spans="1:26">
      <c r="A66">
        <v>2</v>
      </c>
      <c r="B66">
        <v>75</v>
      </c>
      <c r="C66" t="s">
        <v>26</v>
      </c>
      <c r="D66">
        <v>1.372</v>
      </c>
      <c r="E66">
        <v>72.89</v>
      </c>
      <c r="F66">
        <v>65.63</v>
      </c>
      <c r="G66">
        <v>24.16</v>
      </c>
      <c r="H66">
        <v>0.35</v>
      </c>
      <c r="I66">
        <v>163</v>
      </c>
      <c r="J66">
        <v>153.23</v>
      </c>
      <c r="K66">
        <v>49.1</v>
      </c>
      <c r="L66">
        <v>3</v>
      </c>
      <c r="M66">
        <v>161</v>
      </c>
      <c r="N66">
        <v>26.13</v>
      </c>
      <c r="O66">
        <v>19131.85</v>
      </c>
      <c r="P66">
        <v>676.92</v>
      </c>
      <c r="Q66">
        <v>6855.78</v>
      </c>
      <c r="R66">
        <v>375.85</v>
      </c>
      <c r="S66">
        <v>167.14</v>
      </c>
      <c r="T66">
        <v>100905.5</v>
      </c>
      <c r="U66">
        <v>0.44</v>
      </c>
      <c r="V66">
        <v>0.83</v>
      </c>
      <c r="W66">
        <v>15</v>
      </c>
      <c r="X66">
        <v>6.09</v>
      </c>
      <c r="Y66">
        <v>1</v>
      </c>
      <c r="Z66">
        <v>10</v>
      </c>
    </row>
    <row r="67" spans="1:26">
      <c r="A67">
        <v>3</v>
      </c>
      <c r="B67">
        <v>75</v>
      </c>
      <c r="C67" t="s">
        <v>26</v>
      </c>
      <c r="D67">
        <v>1.4435</v>
      </c>
      <c r="E67">
        <v>69.28</v>
      </c>
      <c r="F67">
        <v>63.64</v>
      </c>
      <c r="G67">
        <v>34.71</v>
      </c>
      <c r="H67">
        <v>0.46</v>
      </c>
      <c r="I67">
        <v>110</v>
      </c>
      <c r="J67">
        <v>154.63</v>
      </c>
      <c r="K67">
        <v>49.1</v>
      </c>
      <c r="L67">
        <v>4</v>
      </c>
      <c r="M67">
        <v>106</v>
      </c>
      <c r="N67">
        <v>26.53</v>
      </c>
      <c r="O67">
        <v>19304.72</v>
      </c>
      <c r="P67">
        <v>605.76</v>
      </c>
      <c r="Q67">
        <v>6855.87</v>
      </c>
      <c r="R67">
        <v>309.46</v>
      </c>
      <c r="S67">
        <v>167.14</v>
      </c>
      <c r="T67">
        <v>67976.73</v>
      </c>
      <c r="U67">
        <v>0.54</v>
      </c>
      <c r="V67">
        <v>0.86</v>
      </c>
      <c r="W67">
        <v>14.92</v>
      </c>
      <c r="X67">
        <v>4.09</v>
      </c>
      <c r="Y67">
        <v>1</v>
      </c>
      <c r="Z67">
        <v>10</v>
      </c>
    </row>
    <row r="68" spans="1:26">
      <c r="A68">
        <v>4</v>
      </c>
      <c r="B68">
        <v>75</v>
      </c>
      <c r="C68" t="s">
        <v>26</v>
      </c>
      <c r="D68">
        <v>1.4663</v>
      </c>
      <c r="E68">
        <v>68.2</v>
      </c>
      <c r="F68">
        <v>63.08</v>
      </c>
      <c r="G68">
        <v>40.7</v>
      </c>
      <c r="H68">
        <v>0.57</v>
      </c>
      <c r="I68">
        <v>93</v>
      </c>
      <c r="J68">
        <v>156.03</v>
      </c>
      <c r="K68">
        <v>49.1</v>
      </c>
      <c r="L68">
        <v>5</v>
      </c>
      <c r="M68">
        <v>2</v>
      </c>
      <c r="N68">
        <v>26.94</v>
      </c>
      <c r="O68">
        <v>19478.15</v>
      </c>
      <c r="P68">
        <v>575.23</v>
      </c>
      <c r="Q68">
        <v>6856.01</v>
      </c>
      <c r="R68">
        <v>286.68</v>
      </c>
      <c r="S68">
        <v>167.14</v>
      </c>
      <c r="T68">
        <v>56671.03</v>
      </c>
      <c r="U68">
        <v>0.58</v>
      </c>
      <c r="V68">
        <v>0.87</v>
      </c>
      <c r="W68">
        <v>15.01</v>
      </c>
      <c r="X68">
        <v>3.54</v>
      </c>
      <c r="Y68">
        <v>1</v>
      </c>
      <c r="Z68">
        <v>10</v>
      </c>
    </row>
    <row r="69" spans="1:26">
      <c r="A69">
        <v>5</v>
      </c>
      <c r="B69">
        <v>75</v>
      </c>
      <c r="C69" t="s">
        <v>26</v>
      </c>
      <c r="D69">
        <v>1.4664</v>
      </c>
      <c r="E69">
        <v>68.2</v>
      </c>
      <c r="F69">
        <v>63.08</v>
      </c>
      <c r="G69">
        <v>40.69</v>
      </c>
      <c r="H69">
        <v>0.67</v>
      </c>
      <c r="I69">
        <v>93</v>
      </c>
      <c r="J69">
        <v>157.44</v>
      </c>
      <c r="K69">
        <v>49.1</v>
      </c>
      <c r="L69">
        <v>6</v>
      </c>
      <c r="M69">
        <v>0</v>
      </c>
      <c r="N69">
        <v>27.35</v>
      </c>
      <c r="O69">
        <v>19652.13</v>
      </c>
      <c r="P69">
        <v>579.73</v>
      </c>
      <c r="Q69">
        <v>6856.28</v>
      </c>
      <c r="R69">
        <v>286.6</v>
      </c>
      <c r="S69">
        <v>167.14</v>
      </c>
      <c r="T69">
        <v>56634.08</v>
      </c>
      <c r="U69">
        <v>0.58</v>
      </c>
      <c r="V69">
        <v>0.87</v>
      </c>
      <c r="W69">
        <v>15.01</v>
      </c>
      <c r="X69">
        <v>3.53</v>
      </c>
      <c r="Y69">
        <v>1</v>
      </c>
      <c r="Z69">
        <v>10</v>
      </c>
    </row>
    <row r="70" spans="1:26">
      <c r="A70">
        <v>0</v>
      </c>
      <c r="B70">
        <v>95</v>
      </c>
      <c r="C70" t="s">
        <v>26</v>
      </c>
      <c r="D70">
        <v>0.7398</v>
      </c>
      <c r="E70">
        <v>135.17</v>
      </c>
      <c r="F70">
        <v>97.31</v>
      </c>
      <c r="G70">
        <v>6.14</v>
      </c>
      <c r="H70">
        <v>0.1</v>
      </c>
      <c r="I70">
        <v>951</v>
      </c>
      <c r="J70">
        <v>185.69</v>
      </c>
      <c r="K70">
        <v>53.44</v>
      </c>
      <c r="L70">
        <v>1</v>
      </c>
      <c r="M70">
        <v>949</v>
      </c>
      <c r="N70">
        <v>36.26</v>
      </c>
      <c r="O70">
        <v>23136.14</v>
      </c>
      <c r="P70">
        <v>1303.88</v>
      </c>
      <c r="Q70">
        <v>6859.89</v>
      </c>
      <c r="R70">
        <v>1437.34</v>
      </c>
      <c r="S70">
        <v>167.14</v>
      </c>
      <c r="T70">
        <v>627713.54</v>
      </c>
      <c r="U70">
        <v>0.12</v>
      </c>
      <c r="V70">
        <v>0.5600000000000001</v>
      </c>
      <c r="W70">
        <v>16.29</v>
      </c>
      <c r="X70">
        <v>37.73</v>
      </c>
      <c r="Y70">
        <v>1</v>
      </c>
      <c r="Z70">
        <v>10</v>
      </c>
    </row>
    <row r="71" spans="1:26">
      <c r="A71">
        <v>1</v>
      </c>
      <c r="B71">
        <v>95</v>
      </c>
      <c r="C71" t="s">
        <v>26</v>
      </c>
      <c r="D71">
        <v>1.1429</v>
      </c>
      <c r="E71">
        <v>87.48999999999999</v>
      </c>
      <c r="F71">
        <v>72.41</v>
      </c>
      <c r="G71">
        <v>12.82</v>
      </c>
      <c r="H71">
        <v>0.19</v>
      </c>
      <c r="I71">
        <v>339</v>
      </c>
      <c r="J71">
        <v>187.21</v>
      </c>
      <c r="K71">
        <v>53.44</v>
      </c>
      <c r="L71">
        <v>2</v>
      </c>
      <c r="M71">
        <v>337</v>
      </c>
      <c r="N71">
        <v>36.77</v>
      </c>
      <c r="O71">
        <v>23322.88</v>
      </c>
      <c r="P71">
        <v>937.27</v>
      </c>
      <c r="Q71">
        <v>6857.14</v>
      </c>
      <c r="R71">
        <v>602.79</v>
      </c>
      <c r="S71">
        <v>167.14</v>
      </c>
      <c r="T71">
        <v>213499.23</v>
      </c>
      <c r="U71">
        <v>0.28</v>
      </c>
      <c r="V71">
        <v>0.76</v>
      </c>
      <c r="W71">
        <v>15.27</v>
      </c>
      <c r="X71">
        <v>12.85</v>
      </c>
      <c r="Y71">
        <v>1</v>
      </c>
      <c r="Z71">
        <v>10</v>
      </c>
    </row>
    <row r="72" spans="1:26">
      <c r="A72">
        <v>2</v>
      </c>
      <c r="B72">
        <v>95</v>
      </c>
      <c r="C72" t="s">
        <v>26</v>
      </c>
      <c r="D72">
        <v>1.2984</v>
      </c>
      <c r="E72">
        <v>77.02</v>
      </c>
      <c r="F72">
        <v>67.06999999999999</v>
      </c>
      <c r="G72">
        <v>20.02</v>
      </c>
      <c r="H72">
        <v>0.28</v>
      </c>
      <c r="I72">
        <v>201</v>
      </c>
      <c r="J72">
        <v>188.73</v>
      </c>
      <c r="K72">
        <v>53.44</v>
      </c>
      <c r="L72">
        <v>3</v>
      </c>
      <c r="M72">
        <v>199</v>
      </c>
      <c r="N72">
        <v>37.29</v>
      </c>
      <c r="O72">
        <v>23510.33</v>
      </c>
      <c r="P72">
        <v>834.75</v>
      </c>
      <c r="Q72">
        <v>6855.78</v>
      </c>
      <c r="R72">
        <v>424</v>
      </c>
      <c r="S72">
        <v>167.14</v>
      </c>
      <c r="T72">
        <v>124794.35</v>
      </c>
      <c r="U72">
        <v>0.39</v>
      </c>
      <c r="V72">
        <v>0.82</v>
      </c>
      <c r="W72">
        <v>15.06</v>
      </c>
      <c r="X72">
        <v>7.52</v>
      </c>
      <c r="Y72">
        <v>1</v>
      </c>
      <c r="Z72">
        <v>10</v>
      </c>
    </row>
    <row r="73" spans="1:26">
      <c r="A73">
        <v>3</v>
      </c>
      <c r="B73">
        <v>95</v>
      </c>
      <c r="C73" t="s">
        <v>26</v>
      </c>
      <c r="D73">
        <v>1.381</v>
      </c>
      <c r="E73">
        <v>72.41</v>
      </c>
      <c r="F73">
        <v>64.73</v>
      </c>
      <c r="G73">
        <v>27.74</v>
      </c>
      <c r="H73">
        <v>0.37</v>
      </c>
      <c r="I73">
        <v>140</v>
      </c>
      <c r="J73">
        <v>190.25</v>
      </c>
      <c r="K73">
        <v>53.44</v>
      </c>
      <c r="L73">
        <v>4</v>
      </c>
      <c r="M73">
        <v>138</v>
      </c>
      <c r="N73">
        <v>37.82</v>
      </c>
      <c r="O73">
        <v>23698.48</v>
      </c>
      <c r="P73">
        <v>770.58</v>
      </c>
      <c r="Q73">
        <v>6856.16</v>
      </c>
      <c r="R73">
        <v>346.83</v>
      </c>
      <c r="S73">
        <v>167.14</v>
      </c>
      <c r="T73">
        <v>86512.96000000001</v>
      </c>
      <c r="U73">
        <v>0.48</v>
      </c>
      <c r="V73">
        <v>0.85</v>
      </c>
      <c r="W73">
        <v>14.94</v>
      </c>
      <c r="X73">
        <v>5.19</v>
      </c>
      <c r="Y73">
        <v>1</v>
      </c>
      <c r="Z73">
        <v>10</v>
      </c>
    </row>
    <row r="74" spans="1:26">
      <c r="A74">
        <v>4</v>
      </c>
      <c r="B74">
        <v>95</v>
      </c>
      <c r="C74" t="s">
        <v>26</v>
      </c>
      <c r="D74">
        <v>1.4339</v>
      </c>
      <c r="E74">
        <v>69.73999999999999</v>
      </c>
      <c r="F74">
        <v>63.4</v>
      </c>
      <c r="G74">
        <v>36.58</v>
      </c>
      <c r="H74">
        <v>0.46</v>
      </c>
      <c r="I74">
        <v>104</v>
      </c>
      <c r="J74">
        <v>191.78</v>
      </c>
      <c r="K74">
        <v>53.44</v>
      </c>
      <c r="L74">
        <v>5</v>
      </c>
      <c r="M74">
        <v>102</v>
      </c>
      <c r="N74">
        <v>38.35</v>
      </c>
      <c r="O74">
        <v>23887.36</v>
      </c>
      <c r="P74">
        <v>717.73</v>
      </c>
      <c r="Q74">
        <v>6855.78</v>
      </c>
      <c r="R74">
        <v>301.57</v>
      </c>
      <c r="S74">
        <v>167.14</v>
      </c>
      <c r="T74">
        <v>64061.34</v>
      </c>
      <c r="U74">
        <v>0.55</v>
      </c>
      <c r="V74">
        <v>0.86</v>
      </c>
      <c r="W74">
        <v>14.91</v>
      </c>
      <c r="X74">
        <v>3.86</v>
      </c>
      <c r="Y74">
        <v>1</v>
      </c>
      <c r="Z74">
        <v>10</v>
      </c>
    </row>
    <row r="75" spans="1:26">
      <c r="A75">
        <v>5</v>
      </c>
      <c r="B75">
        <v>95</v>
      </c>
      <c r="C75" t="s">
        <v>26</v>
      </c>
      <c r="D75">
        <v>1.47</v>
      </c>
      <c r="E75">
        <v>68.03</v>
      </c>
      <c r="F75">
        <v>62.54</v>
      </c>
      <c r="G75">
        <v>46.33</v>
      </c>
      <c r="H75">
        <v>0.55</v>
      </c>
      <c r="I75">
        <v>81</v>
      </c>
      <c r="J75">
        <v>193.32</v>
      </c>
      <c r="K75">
        <v>53.44</v>
      </c>
      <c r="L75">
        <v>6</v>
      </c>
      <c r="M75">
        <v>70</v>
      </c>
      <c r="N75">
        <v>38.89</v>
      </c>
      <c r="O75">
        <v>24076.95</v>
      </c>
      <c r="P75">
        <v>663.64</v>
      </c>
      <c r="Q75">
        <v>6855.6</v>
      </c>
      <c r="R75">
        <v>272.86</v>
      </c>
      <c r="S75">
        <v>167.14</v>
      </c>
      <c r="T75">
        <v>49822.71</v>
      </c>
      <c r="U75">
        <v>0.61</v>
      </c>
      <c r="V75">
        <v>0.87</v>
      </c>
      <c r="W75">
        <v>14.87</v>
      </c>
      <c r="X75">
        <v>3</v>
      </c>
      <c r="Y75">
        <v>1</v>
      </c>
      <c r="Z75">
        <v>10</v>
      </c>
    </row>
    <row r="76" spans="1:26">
      <c r="A76">
        <v>6</v>
      </c>
      <c r="B76">
        <v>95</v>
      </c>
      <c r="C76" t="s">
        <v>26</v>
      </c>
      <c r="D76">
        <v>1.4803</v>
      </c>
      <c r="E76">
        <v>67.55</v>
      </c>
      <c r="F76">
        <v>62.33</v>
      </c>
      <c r="G76">
        <v>50.54</v>
      </c>
      <c r="H76">
        <v>0.64</v>
      </c>
      <c r="I76">
        <v>74</v>
      </c>
      <c r="J76">
        <v>194.86</v>
      </c>
      <c r="K76">
        <v>53.44</v>
      </c>
      <c r="L76">
        <v>7</v>
      </c>
      <c r="M76">
        <v>2</v>
      </c>
      <c r="N76">
        <v>39.43</v>
      </c>
      <c r="O76">
        <v>24267.28</v>
      </c>
      <c r="P76">
        <v>649.66</v>
      </c>
      <c r="Q76">
        <v>6855.8</v>
      </c>
      <c r="R76">
        <v>262.99</v>
      </c>
      <c r="S76">
        <v>167.14</v>
      </c>
      <c r="T76">
        <v>44921.17</v>
      </c>
      <c r="U76">
        <v>0.64</v>
      </c>
      <c r="V76">
        <v>0.88</v>
      </c>
      <c r="W76">
        <v>14.94</v>
      </c>
      <c r="X76">
        <v>2.79</v>
      </c>
      <c r="Y76">
        <v>1</v>
      </c>
      <c r="Z76">
        <v>10</v>
      </c>
    </row>
    <row r="77" spans="1:26">
      <c r="A77">
        <v>7</v>
      </c>
      <c r="B77">
        <v>95</v>
      </c>
      <c r="C77" t="s">
        <v>26</v>
      </c>
      <c r="D77">
        <v>1.4801</v>
      </c>
      <c r="E77">
        <v>67.56</v>
      </c>
      <c r="F77">
        <v>62.34</v>
      </c>
      <c r="G77">
        <v>50.55</v>
      </c>
      <c r="H77">
        <v>0.72</v>
      </c>
      <c r="I77">
        <v>74</v>
      </c>
      <c r="J77">
        <v>196.41</v>
      </c>
      <c r="K77">
        <v>53.44</v>
      </c>
      <c r="L77">
        <v>8</v>
      </c>
      <c r="M77">
        <v>0</v>
      </c>
      <c r="N77">
        <v>39.98</v>
      </c>
      <c r="O77">
        <v>24458.36</v>
      </c>
      <c r="P77">
        <v>654</v>
      </c>
      <c r="Q77">
        <v>6855.76</v>
      </c>
      <c r="R77">
        <v>263.26</v>
      </c>
      <c r="S77">
        <v>167.14</v>
      </c>
      <c r="T77">
        <v>45058.15</v>
      </c>
      <c r="U77">
        <v>0.63</v>
      </c>
      <c r="V77">
        <v>0.88</v>
      </c>
      <c r="W77">
        <v>14.94</v>
      </c>
      <c r="X77">
        <v>2.8</v>
      </c>
      <c r="Y77">
        <v>1</v>
      </c>
      <c r="Z77">
        <v>10</v>
      </c>
    </row>
    <row r="78" spans="1:26">
      <c r="A78">
        <v>0</v>
      </c>
      <c r="B78">
        <v>55</v>
      </c>
      <c r="C78" t="s">
        <v>26</v>
      </c>
      <c r="D78">
        <v>1.0302</v>
      </c>
      <c r="E78">
        <v>97.06999999999999</v>
      </c>
      <c r="F78">
        <v>81.45999999999999</v>
      </c>
      <c r="G78">
        <v>8.640000000000001</v>
      </c>
      <c r="H78">
        <v>0.15</v>
      </c>
      <c r="I78">
        <v>566</v>
      </c>
      <c r="J78">
        <v>116.05</v>
      </c>
      <c r="K78">
        <v>43.4</v>
      </c>
      <c r="L78">
        <v>1</v>
      </c>
      <c r="M78">
        <v>564</v>
      </c>
      <c r="N78">
        <v>16.65</v>
      </c>
      <c r="O78">
        <v>14546.17</v>
      </c>
      <c r="P78">
        <v>779.9299999999999</v>
      </c>
      <c r="Q78">
        <v>6857.47</v>
      </c>
      <c r="R78">
        <v>904.67</v>
      </c>
      <c r="S78">
        <v>167.14</v>
      </c>
      <c r="T78">
        <v>363303.91</v>
      </c>
      <c r="U78">
        <v>0.18</v>
      </c>
      <c r="V78">
        <v>0.67</v>
      </c>
      <c r="W78">
        <v>15.68</v>
      </c>
      <c r="X78">
        <v>21.9</v>
      </c>
      <c r="Y78">
        <v>1</v>
      </c>
      <c r="Z78">
        <v>10</v>
      </c>
    </row>
    <row r="79" spans="1:26">
      <c r="A79">
        <v>1</v>
      </c>
      <c r="B79">
        <v>55</v>
      </c>
      <c r="C79" t="s">
        <v>26</v>
      </c>
      <c r="D79">
        <v>1.3378</v>
      </c>
      <c r="E79">
        <v>74.75</v>
      </c>
      <c r="F79">
        <v>67.58</v>
      </c>
      <c r="G79">
        <v>19.04</v>
      </c>
      <c r="H79">
        <v>0.3</v>
      </c>
      <c r="I79">
        <v>213</v>
      </c>
      <c r="J79">
        <v>117.34</v>
      </c>
      <c r="K79">
        <v>43.4</v>
      </c>
      <c r="L79">
        <v>2</v>
      </c>
      <c r="M79">
        <v>211</v>
      </c>
      <c r="N79">
        <v>16.94</v>
      </c>
      <c r="O79">
        <v>14705.49</v>
      </c>
      <c r="P79">
        <v>588.54</v>
      </c>
      <c r="Q79">
        <v>6855.96</v>
      </c>
      <c r="R79">
        <v>440.98</v>
      </c>
      <c r="S79">
        <v>167.14</v>
      </c>
      <c r="T79">
        <v>133223.71</v>
      </c>
      <c r="U79">
        <v>0.38</v>
      </c>
      <c r="V79">
        <v>0.8100000000000001</v>
      </c>
      <c r="W79">
        <v>15.08</v>
      </c>
      <c r="X79">
        <v>8.029999999999999</v>
      </c>
      <c r="Y79">
        <v>1</v>
      </c>
      <c r="Z79">
        <v>10</v>
      </c>
    </row>
    <row r="80" spans="1:26">
      <c r="A80">
        <v>2</v>
      </c>
      <c r="B80">
        <v>55</v>
      </c>
      <c r="C80" t="s">
        <v>26</v>
      </c>
      <c r="D80">
        <v>1.4379</v>
      </c>
      <c r="E80">
        <v>69.55</v>
      </c>
      <c r="F80">
        <v>64.40000000000001</v>
      </c>
      <c r="G80">
        <v>30.19</v>
      </c>
      <c r="H80">
        <v>0.45</v>
      </c>
      <c r="I80">
        <v>128</v>
      </c>
      <c r="J80">
        <v>118.63</v>
      </c>
      <c r="K80">
        <v>43.4</v>
      </c>
      <c r="L80">
        <v>3</v>
      </c>
      <c r="M80">
        <v>36</v>
      </c>
      <c r="N80">
        <v>17.23</v>
      </c>
      <c r="O80">
        <v>14865.24</v>
      </c>
      <c r="P80">
        <v>503.89</v>
      </c>
      <c r="Q80">
        <v>6856.02</v>
      </c>
      <c r="R80">
        <v>330.99</v>
      </c>
      <c r="S80">
        <v>167.14</v>
      </c>
      <c r="T80">
        <v>78651.50999999999</v>
      </c>
      <c r="U80">
        <v>0.5</v>
      </c>
      <c r="V80">
        <v>0.85</v>
      </c>
      <c r="W80">
        <v>15.07</v>
      </c>
      <c r="X80">
        <v>4.86</v>
      </c>
      <c r="Y80">
        <v>1</v>
      </c>
      <c r="Z80">
        <v>10</v>
      </c>
    </row>
    <row r="81" spans="1:26">
      <c r="A81">
        <v>3</v>
      </c>
      <c r="B81">
        <v>55</v>
      </c>
      <c r="C81" t="s">
        <v>26</v>
      </c>
      <c r="D81">
        <v>1.4403</v>
      </c>
      <c r="E81">
        <v>69.43000000000001</v>
      </c>
      <c r="F81">
        <v>64.33</v>
      </c>
      <c r="G81">
        <v>30.64</v>
      </c>
      <c r="H81">
        <v>0.59</v>
      </c>
      <c r="I81">
        <v>126</v>
      </c>
      <c r="J81">
        <v>119.93</v>
      </c>
      <c r="K81">
        <v>43.4</v>
      </c>
      <c r="L81">
        <v>4</v>
      </c>
      <c r="M81">
        <v>0</v>
      </c>
      <c r="N81">
        <v>17.53</v>
      </c>
      <c r="O81">
        <v>15025.44</v>
      </c>
      <c r="P81">
        <v>506.52</v>
      </c>
      <c r="Q81">
        <v>6857.06</v>
      </c>
      <c r="R81">
        <v>327.09</v>
      </c>
      <c r="S81">
        <v>167.14</v>
      </c>
      <c r="T81">
        <v>76711.97</v>
      </c>
      <c r="U81">
        <v>0.51</v>
      </c>
      <c r="V81">
        <v>0.85</v>
      </c>
      <c r="W81">
        <v>15.1</v>
      </c>
      <c r="X81">
        <v>4.79</v>
      </c>
      <c r="Y81">
        <v>1</v>
      </c>
      <c r="Z8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INDEX(resultados!$A$2:$ZZ$81, 1, MATCH($B$1, resultados!$A$1:$ZZ$1, 0))</f>
        <v>0</v>
      </c>
      <c r="B7">
        <f>INDEX(resultados!$A$2:$ZZ$81, 1, MATCH($B$2, resultados!$A$1:$ZZ$1, 0))</f>
        <v>0</v>
      </c>
      <c r="C7">
        <f>INDEX(resultados!$A$2:$ZZ$81, 1, MATCH($B$3, resultados!$A$1:$ZZ$1, 0))</f>
        <v>0</v>
      </c>
    </row>
    <row r="8" spans="1:3">
      <c r="A8">
        <f>INDEX(resultados!$A$2:$ZZ$81, 2, MATCH($B$1, resultados!$A$1:$ZZ$1, 0))</f>
        <v>0</v>
      </c>
      <c r="B8">
        <f>INDEX(resultados!$A$2:$ZZ$81, 2, MATCH($B$2, resultados!$A$1:$ZZ$1, 0))</f>
        <v>0</v>
      </c>
      <c r="C8">
        <f>INDEX(resultados!$A$2:$ZZ$81, 2, MATCH($B$3, resultados!$A$1:$ZZ$1, 0))</f>
        <v>0</v>
      </c>
    </row>
    <row r="9" spans="1:3">
      <c r="A9">
        <f>INDEX(resultados!$A$2:$ZZ$81, 3, MATCH($B$1, resultados!$A$1:$ZZ$1, 0))</f>
        <v>0</v>
      </c>
      <c r="B9">
        <f>INDEX(resultados!$A$2:$ZZ$81, 3, MATCH($B$2, resultados!$A$1:$ZZ$1, 0))</f>
        <v>0</v>
      </c>
      <c r="C9">
        <f>INDEX(resultados!$A$2:$ZZ$81, 3, MATCH($B$3, resultados!$A$1:$ZZ$1, 0))</f>
        <v>0</v>
      </c>
    </row>
    <row r="10" spans="1:3">
      <c r="A10">
        <f>INDEX(resultados!$A$2:$ZZ$81, 4, MATCH($B$1, resultados!$A$1:$ZZ$1, 0))</f>
        <v>0</v>
      </c>
      <c r="B10">
        <f>INDEX(resultados!$A$2:$ZZ$81, 4, MATCH($B$2, resultados!$A$1:$ZZ$1, 0))</f>
        <v>0</v>
      </c>
      <c r="C10">
        <f>INDEX(resultados!$A$2:$ZZ$81, 4, MATCH($B$3, resultados!$A$1:$ZZ$1, 0))</f>
        <v>0</v>
      </c>
    </row>
    <row r="11" spans="1:3">
      <c r="A11">
        <f>INDEX(resultados!$A$2:$ZZ$81, 5, MATCH($B$1, resultados!$A$1:$ZZ$1, 0))</f>
        <v>0</v>
      </c>
      <c r="B11">
        <f>INDEX(resultados!$A$2:$ZZ$81, 5, MATCH($B$2, resultados!$A$1:$ZZ$1, 0))</f>
        <v>0</v>
      </c>
      <c r="C11">
        <f>INDEX(resultados!$A$2:$ZZ$81, 5, MATCH($B$3, resultados!$A$1:$ZZ$1, 0))</f>
        <v>0</v>
      </c>
    </row>
    <row r="12" spans="1:3">
      <c r="A12">
        <f>INDEX(resultados!$A$2:$ZZ$81, 6, MATCH($B$1, resultados!$A$1:$ZZ$1, 0))</f>
        <v>0</v>
      </c>
      <c r="B12">
        <f>INDEX(resultados!$A$2:$ZZ$81, 6, MATCH($B$2, resultados!$A$1:$ZZ$1, 0))</f>
        <v>0</v>
      </c>
      <c r="C12">
        <f>INDEX(resultados!$A$2:$ZZ$81, 6, MATCH($B$3, resultados!$A$1:$ZZ$1, 0))</f>
        <v>0</v>
      </c>
    </row>
    <row r="13" spans="1:3">
      <c r="A13">
        <f>INDEX(resultados!$A$2:$ZZ$81, 7, MATCH($B$1, resultados!$A$1:$ZZ$1, 0))</f>
        <v>0</v>
      </c>
      <c r="B13">
        <f>INDEX(resultados!$A$2:$ZZ$81, 7, MATCH($B$2, resultados!$A$1:$ZZ$1, 0))</f>
        <v>0</v>
      </c>
      <c r="C13">
        <f>INDEX(resultados!$A$2:$ZZ$81, 7, MATCH($B$3, resultados!$A$1:$ZZ$1, 0))</f>
        <v>0</v>
      </c>
    </row>
    <row r="14" spans="1:3">
      <c r="A14">
        <f>INDEX(resultados!$A$2:$ZZ$81, 8, MATCH($B$1, resultados!$A$1:$ZZ$1, 0))</f>
        <v>0</v>
      </c>
      <c r="B14">
        <f>INDEX(resultados!$A$2:$ZZ$81, 8, MATCH($B$2, resultados!$A$1:$ZZ$1, 0))</f>
        <v>0</v>
      </c>
      <c r="C14">
        <f>INDEX(resultados!$A$2:$ZZ$81, 8, MATCH($B$3, resultados!$A$1:$ZZ$1, 0))</f>
        <v>0</v>
      </c>
    </row>
    <row r="15" spans="1:3">
      <c r="A15">
        <f>INDEX(resultados!$A$2:$ZZ$81, 9, MATCH($B$1, resultados!$A$1:$ZZ$1, 0))</f>
        <v>0</v>
      </c>
      <c r="B15">
        <f>INDEX(resultados!$A$2:$ZZ$81, 9, MATCH($B$2, resultados!$A$1:$ZZ$1, 0))</f>
        <v>0</v>
      </c>
      <c r="C15">
        <f>INDEX(resultados!$A$2:$ZZ$81, 9, MATCH($B$3, resultados!$A$1:$ZZ$1, 0))</f>
        <v>0</v>
      </c>
    </row>
    <row r="16" spans="1:3">
      <c r="A16">
        <f>INDEX(resultados!$A$2:$ZZ$81, 10, MATCH($B$1, resultados!$A$1:$ZZ$1, 0))</f>
        <v>0</v>
      </c>
      <c r="B16">
        <f>INDEX(resultados!$A$2:$ZZ$81, 10, MATCH($B$2, resultados!$A$1:$ZZ$1, 0))</f>
        <v>0</v>
      </c>
      <c r="C16">
        <f>INDEX(resultados!$A$2:$ZZ$81, 10, MATCH($B$3, resultados!$A$1:$ZZ$1, 0))</f>
        <v>0</v>
      </c>
    </row>
    <row r="17" spans="1:3">
      <c r="A17">
        <f>INDEX(resultados!$A$2:$ZZ$81, 11, MATCH($B$1, resultados!$A$1:$ZZ$1, 0))</f>
        <v>0</v>
      </c>
      <c r="B17">
        <f>INDEX(resultados!$A$2:$ZZ$81, 11, MATCH($B$2, resultados!$A$1:$ZZ$1, 0))</f>
        <v>0</v>
      </c>
      <c r="C17">
        <f>INDEX(resultados!$A$2:$ZZ$81, 11, MATCH($B$3, resultados!$A$1:$ZZ$1, 0))</f>
        <v>0</v>
      </c>
    </row>
    <row r="18" spans="1:3">
      <c r="A18">
        <f>INDEX(resultados!$A$2:$ZZ$81, 12, MATCH($B$1, resultados!$A$1:$ZZ$1, 0))</f>
        <v>0</v>
      </c>
      <c r="B18">
        <f>INDEX(resultados!$A$2:$ZZ$81, 12, MATCH($B$2, resultados!$A$1:$ZZ$1, 0))</f>
        <v>0</v>
      </c>
      <c r="C18">
        <f>INDEX(resultados!$A$2:$ZZ$81, 12, MATCH($B$3, resultados!$A$1:$ZZ$1, 0))</f>
        <v>0</v>
      </c>
    </row>
    <row r="19" spans="1:3">
      <c r="A19">
        <f>INDEX(resultados!$A$2:$ZZ$81, 13, MATCH($B$1, resultados!$A$1:$ZZ$1, 0))</f>
        <v>0</v>
      </c>
      <c r="B19">
        <f>INDEX(resultados!$A$2:$ZZ$81, 13, MATCH($B$2, resultados!$A$1:$ZZ$1, 0))</f>
        <v>0</v>
      </c>
      <c r="C19">
        <f>INDEX(resultados!$A$2:$ZZ$81, 13, MATCH($B$3, resultados!$A$1:$ZZ$1, 0))</f>
        <v>0</v>
      </c>
    </row>
    <row r="20" spans="1:3">
      <c r="A20">
        <f>INDEX(resultados!$A$2:$ZZ$81, 14, MATCH($B$1, resultados!$A$1:$ZZ$1, 0))</f>
        <v>0</v>
      </c>
      <c r="B20">
        <f>INDEX(resultados!$A$2:$ZZ$81, 14, MATCH($B$2, resultados!$A$1:$ZZ$1, 0))</f>
        <v>0</v>
      </c>
      <c r="C20">
        <f>INDEX(resultados!$A$2:$ZZ$81, 14, MATCH($B$3, resultados!$A$1:$ZZ$1, 0))</f>
        <v>0</v>
      </c>
    </row>
    <row r="21" spans="1:3">
      <c r="A21">
        <f>INDEX(resultados!$A$2:$ZZ$81, 15, MATCH($B$1, resultados!$A$1:$ZZ$1, 0))</f>
        <v>0</v>
      </c>
      <c r="B21">
        <f>INDEX(resultados!$A$2:$ZZ$81, 15, MATCH($B$2, resultados!$A$1:$ZZ$1, 0))</f>
        <v>0</v>
      </c>
      <c r="C21">
        <f>INDEX(resultados!$A$2:$ZZ$81, 15, MATCH($B$3, resultados!$A$1:$ZZ$1, 0))</f>
        <v>0</v>
      </c>
    </row>
    <row r="22" spans="1:3">
      <c r="A22">
        <f>INDEX(resultados!$A$2:$ZZ$81, 16, MATCH($B$1, resultados!$A$1:$ZZ$1, 0))</f>
        <v>0</v>
      </c>
      <c r="B22">
        <f>INDEX(resultados!$A$2:$ZZ$81, 16, MATCH($B$2, resultados!$A$1:$ZZ$1, 0))</f>
        <v>0</v>
      </c>
      <c r="C22">
        <f>INDEX(resultados!$A$2:$ZZ$81, 16, MATCH($B$3, resultados!$A$1:$ZZ$1, 0))</f>
        <v>0</v>
      </c>
    </row>
    <row r="23" spans="1:3">
      <c r="A23">
        <f>INDEX(resultados!$A$2:$ZZ$81, 17, MATCH($B$1, resultados!$A$1:$ZZ$1, 0))</f>
        <v>0</v>
      </c>
      <c r="B23">
        <f>INDEX(resultados!$A$2:$ZZ$81, 17, MATCH($B$2, resultados!$A$1:$ZZ$1, 0))</f>
        <v>0</v>
      </c>
      <c r="C23">
        <f>INDEX(resultados!$A$2:$ZZ$81, 17, MATCH($B$3, resultados!$A$1:$ZZ$1, 0))</f>
        <v>0</v>
      </c>
    </row>
    <row r="24" spans="1:3">
      <c r="A24">
        <f>INDEX(resultados!$A$2:$ZZ$81, 18, MATCH($B$1, resultados!$A$1:$ZZ$1, 0))</f>
        <v>0</v>
      </c>
      <c r="B24">
        <f>INDEX(resultados!$A$2:$ZZ$81, 18, MATCH($B$2, resultados!$A$1:$ZZ$1, 0))</f>
        <v>0</v>
      </c>
      <c r="C24">
        <f>INDEX(resultados!$A$2:$ZZ$81, 18, MATCH($B$3, resultados!$A$1:$ZZ$1, 0))</f>
        <v>0</v>
      </c>
    </row>
    <row r="25" spans="1:3">
      <c r="A25">
        <f>INDEX(resultados!$A$2:$ZZ$81, 19, MATCH($B$1, resultados!$A$1:$ZZ$1, 0))</f>
        <v>0</v>
      </c>
      <c r="B25">
        <f>INDEX(resultados!$A$2:$ZZ$81, 19, MATCH($B$2, resultados!$A$1:$ZZ$1, 0))</f>
        <v>0</v>
      </c>
      <c r="C25">
        <f>INDEX(resultados!$A$2:$ZZ$81, 19, MATCH($B$3, resultados!$A$1:$ZZ$1, 0))</f>
        <v>0</v>
      </c>
    </row>
    <row r="26" spans="1:3">
      <c r="A26">
        <f>INDEX(resultados!$A$2:$ZZ$81, 20, MATCH($B$1, resultados!$A$1:$ZZ$1, 0))</f>
        <v>0</v>
      </c>
      <c r="B26">
        <f>INDEX(resultados!$A$2:$ZZ$81, 20, MATCH($B$2, resultados!$A$1:$ZZ$1, 0))</f>
        <v>0</v>
      </c>
      <c r="C26">
        <f>INDEX(resultados!$A$2:$ZZ$81, 20, MATCH($B$3, resultados!$A$1:$ZZ$1, 0))</f>
        <v>0</v>
      </c>
    </row>
    <row r="27" spans="1:3">
      <c r="A27">
        <f>INDEX(resultados!$A$2:$ZZ$81, 21, MATCH($B$1, resultados!$A$1:$ZZ$1, 0))</f>
        <v>0</v>
      </c>
      <c r="B27">
        <f>INDEX(resultados!$A$2:$ZZ$81, 21, MATCH($B$2, resultados!$A$1:$ZZ$1, 0))</f>
        <v>0</v>
      </c>
      <c r="C27">
        <f>INDEX(resultados!$A$2:$ZZ$81, 21, MATCH($B$3, resultados!$A$1:$ZZ$1, 0))</f>
        <v>0</v>
      </c>
    </row>
    <row r="28" spans="1:3">
      <c r="A28">
        <f>INDEX(resultados!$A$2:$ZZ$81, 22, MATCH($B$1, resultados!$A$1:$ZZ$1, 0))</f>
        <v>0</v>
      </c>
      <c r="B28">
        <f>INDEX(resultados!$A$2:$ZZ$81, 22, MATCH($B$2, resultados!$A$1:$ZZ$1, 0))</f>
        <v>0</v>
      </c>
      <c r="C28">
        <f>INDEX(resultados!$A$2:$ZZ$81, 22, MATCH($B$3, resultados!$A$1:$ZZ$1, 0))</f>
        <v>0</v>
      </c>
    </row>
    <row r="29" spans="1:3">
      <c r="A29">
        <f>INDEX(resultados!$A$2:$ZZ$81, 23, MATCH($B$1, resultados!$A$1:$ZZ$1, 0))</f>
        <v>0</v>
      </c>
      <c r="B29">
        <f>INDEX(resultados!$A$2:$ZZ$81, 23, MATCH($B$2, resultados!$A$1:$ZZ$1, 0))</f>
        <v>0</v>
      </c>
      <c r="C29">
        <f>INDEX(resultados!$A$2:$ZZ$81, 23, MATCH($B$3, resultados!$A$1:$ZZ$1, 0))</f>
        <v>0</v>
      </c>
    </row>
    <row r="30" spans="1:3">
      <c r="A30">
        <f>INDEX(resultados!$A$2:$ZZ$81, 24, MATCH($B$1, resultados!$A$1:$ZZ$1, 0))</f>
        <v>0</v>
      </c>
      <c r="B30">
        <f>INDEX(resultados!$A$2:$ZZ$81, 24, MATCH($B$2, resultados!$A$1:$ZZ$1, 0))</f>
        <v>0</v>
      </c>
      <c r="C30">
        <f>INDEX(resultados!$A$2:$ZZ$81, 24, MATCH($B$3, resultados!$A$1:$ZZ$1, 0))</f>
        <v>0</v>
      </c>
    </row>
    <row r="31" spans="1:3">
      <c r="A31">
        <f>INDEX(resultados!$A$2:$ZZ$81, 25, MATCH($B$1, resultados!$A$1:$ZZ$1, 0))</f>
        <v>0</v>
      </c>
      <c r="B31">
        <f>INDEX(resultados!$A$2:$ZZ$81, 25, MATCH($B$2, resultados!$A$1:$ZZ$1, 0))</f>
        <v>0</v>
      </c>
      <c r="C31">
        <f>INDEX(resultados!$A$2:$ZZ$81, 25, MATCH($B$3, resultados!$A$1:$ZZ$1, 0))</f>
        <v>0</v>
      </c>
    </row>
    <row r="32" spans="1:3">
      <c r="A32">
        <f>INDEX(resultados!$A$2:$ZZ$81, 26, MATCH($B$1, resultados!$A$1:$ZZ$1, 0))</f>
        <v>0</v>
      </c>
      <c r="B32">
        <f>INDEX(resultados!$A$2:$ZZ$81, 26, MATCH($B$2, resultados!$A$1:$ZZ$1, 0))</f>
        <v>0</v>
      </c>
      <c r="C32">
        <f>INDEX(resultados!$A$2:$ZZ$81, 26, MATCH($B$3, resultados!$A$1:$ZZ$1, 0))</f>
        <v>0</v>
      </c>
    </row>
    <row r="33" spans="1:3">
      <c r="A33">
        <f>INDEX(resultados!$A$2:$ZZ$81, 27, MATCH($B$1, resultados!$A$1:$ZZ$1, 0))</f>
        <v>0</v>
      </c>
      <c r="B33">
        <f>INDEX(resultados!$A$2:$ZZ$81, 27, MATCH($B$2, resultados!$A$1:$ZZ$1, 0))</f>
        <v>0</v>
      </c>
      <c r="C33">
        <f>INDEX(resultados!$A$2:$ZZ$81, 27, MATCH($B$3, resultados!$A$1:$ZZ$1, 0))</f>
        <v>0</v>
      </c>
    </row>
    <row r="34" spans="1:3">
      <c r="A34">
        <f>INDEX(resultados!$A$2:$ZZ$81, 28, MATCH($B$1, resultados!$A$1:$ZZ$1, 0))</f>
        <v>0</v>
      </c>
      <c r="B34">
        <f>INDEX(resultados!$A$2:$ZZ$81, 28, MATCH($B$2, resultados!$A$1:$ZZ$1, 0))</f>
        <v>0</v>
      </c>
      <c r="C34">
        <f>INDEX(resultados!$A$2:$ZZ$81, 28, MATCH($B$3, resultados!$A$1:$ZZ$1, 0))</f>
        <v>0</v>
      </c>
    </row>
    <row r="35" spans="1:3">
      <c r="A35">
        <f>INDEX(resultados!$A$2:$ZZ$81, 29, MATCH($B$1, resultados!$A$1:$ZZ$1, 0))</f>
        <v>0</v>
      </c>
      <c r="B35">
        <f>INDEX(resultados!$A$2:$ZZ$81, 29, MATCH($B$2, resultados!$A$1:$ZZ$1, 0))</f>
        <v>0</v>
      </c>
      <c r="C35">
        <f>INDEX(resultados!$A$2:$ZZ$81, 29, MATCH($B$3, resultados!$A$1:$ZZ$1, 0))</f>
        <v>0</v>
      </c>
    </row>
    <row r="36" spans="1:3">
      <c r="A36">
        <f>INDEX(resultados!$A$2:$ZZ$81, 30, MATCH($B$1, resultados!$A$1:$ZZ$1, 0))</f>
        <v>0</v>
      </c>
      <c r="B36">
        <f>INDEX(resultados!$A$2:$ZZ$81, 30, MATCH($B$2, resultados!$A$1:$ZZ$1, 0))</f>
        <v>0</v>
      </c>
      <c r="C36">
        <f>INDEX(resultados!$A$2:$ZZ$81, 30, MATCH($B$3, resultados!$A$1:$ZZ$1, 0))</f>
        <v>0</v>
      </c>
    </row>
    <row r="37" spans="1:3">
      <c r="A37">
        <f>INDEX(resultados!$A$2:$ZZ$81, 31, MATCH($B$1, resultados!$A$1:$ZZ$1, 0))</f>
        <v>0</v>
      </c>
      <c r="B37">
        <f>INDEX(resultados!$A$2:$ZZ$81, 31, MATCH($B$2, resultados!$A$1:$ZZ$1, 0))</f>
        <v>0</v>
      </c>
      <c r="C37">
        <f>INDEX(resultados!$A$2:$ZZ$81, 31, MATCH($B$3, resultados!$A$1:$ZZ$1, 0))</f>
        <v>0</v>
      </c>
    </row>
    <row r="38" spans="1:3">
      <c r="A38">
        <f>INDEX(resultados!$A$2:$ZZ$81, 32, MATCH($B$1, resultados!$A$1:$ZZ$1, 0))</f>
        <v>0</v>
      </c>
      <c r="B38">
        <f>INDEX(resultados!$A$2:$ZZ$81, 32, MATCH($B$2, resultados!$A$1:$ZZ$1, 0))</f>
        <v>0</v>
      </c>
      <c r="C38">
        <f>INDEX(resultados!$A$2:$ZZ$81, 32, MATCH($B$3, resultados!$A$1:$ZZ$1, 0))</f>
        <v>0</v>
      </c>
    </row>
    <row r="39" spans="1:3">
      <c r="A39">
        <f>INDEX(resultados!$A$2:$ZZ$81, 33, MATCH($B$1, resultados!$A$1:$ZZ$1, 0))</f>
        <v>0</v>
      </c>
      <c r="B39">
        <f>INDEX(resultados!$A$2:$ZZ$81, 33, MATCH($B$2, resultados!$A$1:$ZZ$1, 0))</f>
        <v>0</v>
      </c>
      <c r="C39">
        <f>INDEX(resultados!$A$2:$ZZ$81, 33, MATCH($B$3, resultados!$A$1:$ZZ$1, 0))</f>
        <v>0</v>
      </c>
    </row>
    <row r="40" spans="1:3">
      <c r="A40">
        <f>INDEX(resultados!$A$2:$ZZ$81, 34, MATCH($B$1, resultados!$A$1:$ZZ$1, 0))</f>
        <v>0</v>
      </c>
      <c r="B40">
        <f>INDEX(resultados!$A$2:$ZZ$81, 34, MATCH($B$2, resultados!$A$1:$ZZ$1, 0))</f>
        <v>0</v>
      </c>
      <c r="C40">
        <f>INDEX(resultados!$A$2:$ZZ$81, 34, MATCH($B$3, resultados!$A$1:$ZZ$1, 0))</f>
        <v>0</v>
      </c>
    </row>
    <row r="41" spans="1:3">
      <c r="A41">
        <f>INDEX(resultados!$A$2:$ZZ$81, 35, MATCH($B$1, resultados!$A$1:$ZZ$1, 0))</f>
        <v>0</v>
      </c>
      <c r="B41">
        <f>INDEX(resultados!$A$2:$ZZ$81, 35, MATCH($B$2, resultados!$A$1:$ZZ$1, 0))</f>
        <v>0</v>
      </c>
      <c r="C41">
        <f>INDEX(resultados!$A$2:$ZZ$81, 35, MATCH($B$3, resultados!$A$1:$ZZ$1, 0))</f>
        <v>0</v>
      </c>
    </row>
    <row r="42" spans="1:3">
      <c r="A42">
        <f>INDEX(resultados!$A$2:$ZZ$81, 36, MATCH($B$1, resultados!$A$1:$ZZ$1, 0))</f>
        <v>0</v>
      </c>
      <c r="B42">
        <f>INDEX(resultados!$A$2:$ZZ$81, 36, MATCH($B$2, resultados!$A$1:$ZZ$1, 0))</f>
        <v>0</v>
      </c>
      <c r="C42">
        <f>INDEX(resultados!$A$2:$ZZ$81, 36, MATCH($B$3, resultados!$A$1:$ZZ$1, 0))</f>
        <v>0</v>
      </c>
    </row>
    <row r="43" spans="1:3">
      <c r="A43">
        <f>INDEX(resultados!$A$2:$ZZ$81, 37, MATCH($B$1, resultados!$A$1:$ZZ$1, 0))</f>
        <v>0</v>
      </c>
      <c r="B43">
        <f>INDEX(resultados!$A$2:$ZZ$81, 37, MATCH($B$2, resultados!$A$1:$ZZ$1, 0))</f>
        <v>0</v>
      </c>
      <c r="C43">
        <f>INDEX(resultados!$A$2:$ZZ$81, 37, MATCH($B$3, resultados!$A$1:$ZZ$1, 0))</f>
        <v>0</v>
      </c>
    </row>
    <row r="44" spans="1:3">
      <c r="A44">
        <f>INDEX(resultados!$A$2:$ZZ$81, 38, MATCH($B$1, resultados!$A$1:$ZZ$1, 0))</f>
        <v>0</v>
      </c>
      <c r="B44">
        <f>INDEX(resultados!$A$2:$ZZ$81, 38, MATCH($B$2, resultados!$A$1:$ZZ$1, 0))</f>
        <v>0</v>
      </c>
      <c r="C44">
        <f>INDEX(resultados!$A$2:$ZZ$81, 38, MATCH($B$3, resultados!$A$1:$ZZ$1, 0))</f>
        <v>0</v>
      </c>
    </row>
    <row r="45" spans="1:3">
      <c r="A45">
        <f>INDEX(resultados!$A$2:$ZZ$81, 39, MATCH($B$1, resultados!$A$1:$ZZ$1, 0))</f>
        <v>0</v>
      </c>
      <c r="B45">
        <f>INDEX(resultados!$A$2:$ZZ$81, 39, MATCH($B$2, resultados!$A$1:$ZZ$1, 0))</f>
        <v>0</v>
      </c>
      <c r="C45">
        <f>INDEX(resultados!$A$2:$ZZ$81, 39, MATCH($B$3, resultados!$A$1:$ZZ$1, 0))</f>
        <v>0</v>
      </c>
    </row>
    <row r="46" spans="1:3">
      <c r="A46">
        <f>INDEX(resultados!$A$2:$ZZ$81, 40, MATCH($B$1, resultados!$A$1:$ZZ$1, 0))</f>
        <v>0</v>
      </c>
      <c r="B46">
        <f>INDEX(resultados!$A$2:$ZZ$81, 40, MATCH($B$2, resultados!$A$1:$ZZ$1, 0))</f>
        <v>0</v>
      </c>
      <c r="C46">
        <f>INDEX(resultados!$A$2:$ZZ$81, 40, MATCH($B$3, resultados!$A$1:$ZZ$1, 0))</f>
        <v>0</v>
      </c>
    </row>
    <row r="47" spans="1:3">
      <c r="A47">
        <f>INDEX(resultados!$A$2:$ZZ$81, 41, MATCH($B$1, resultados!$A$1:$ZZ$1, 0))</f>
        <v>0</v>
      </c>
      <c r="B47">
        <f>INDEX(resultados!$A$2:$ZZ$81, 41, MATCH($B$2, resultados!$A$1:$ZZ$1, 0))</f>
        <v>0</v>
      </c>
      <c r="C47">
        <f>INDEX(resultados!$A$2:$ZZ$81, 41, MATCH($B$3, resultados!$A$1:$ZZ$1, 0))</f>
        <v>0</v>
      </c>
    </row>
    <row r="48" spans="1:3">
      <c r="A48">
        <f>INDEX(resultados!$A$2:$ZZ$81, 42, MATCH($B$1, resultados!$A$1:$ZZ$1, 0))</f>
        <v>0</v>
      </c>
      <c r="B48">
        <f>INDEX(resultados!$A$2:$ZZ$81, 42, MATCH($B$2, resultados!$A$1:$ZZ$1, 0))</f>
        <v>0</v>
      </c>
      <c r="C48">
        <f>INDEX(resultados!$A$2:$ZZ$81, 42, MATCH($B$3, resultados!$A$1:$ZZ$1, 0))</f>
        <v>0</v>
      </c>
    </row>
    <row r="49" spans="1:3">
      <c r="A49">
        <f>INDEX(resultados!$A$2:$ZZ$81, 43, MATCH($B$1, resultados!$A$1:$ZZ$1, 0))</f>
        <v>0</v>
      </c>
      <c r="B49">
        <f>INDEX(resultados!$A$2:$ZZ$81, 43, MATCH($B$2, resultados!$A$1:$ZZ$1, 0))</f>
        <v>0</v>
      </c>
      <c r="C49">
        <f>INDEX(resultados!$A$2:$ZZ$81, 43, MATCH($B$3, resultados!$A$1:$ZZ$1, 0))</f>
        <v>0</v>
      </c>
    </row>
    <row r="50" spans="1:3">
      <c r="A50">
        <f>INDEX(resultados!$A$2:$ZZ$81, 44, MATCH($B$1, resultados!$A$1:$ZZ$1, 0))</f>
        <v>0</v>
      </c>
      <c r="B50">
        <f>INDEX(resultados!$A$2:$ZZ$81, 44, MATCH($B$2, resultados!$A$1:$ZZ$1, 0))</f>
        <v>0</v>
      </c>
      <c r="C50">
        <f>INDEX(resultados!$A$2:$ZZ$81, 44, MATCH($B$3, resultados!$A$1:$ZZ$1, 0))</f>
        <v>0</v>
      </c>
    </row>
    <row r="51" spans="1:3">
      <c r="A51">
        <f>INDEX(resultados!$A$2:$ZZ$81, 45, MATCH($B$1, resultados!$A$1:$ZZ$1, 0))</f>
        <v>0</v>
      </c>
      <c r="B51">
        <f>INDEX(resultados!$A$2:$ZZ$81, 45, MATCH($B$2, resultados!$A$1:$ZZ$1, 0))</f>
        <v>0</v>
      </c>
      <c r="C51">
        <f>INDEX(resultados!$A$2:$ZZ$81, 45, MATCH($B$3, resultados!$A$1:$ZZ$1, 0))</f>
        <v>0</v>
      </c>
    </row>
    <row r="52" spans="1:3">
      <c r="A52">
        <f>INDEX(resultados!$A$2:$ZZ$81, 46, MATCH($B$1, resultados!$A$1:$ZZ$1, 0))</f>
        <v>0</v>
      </c>
      <c r="B52">
        <f>INDEX(resultados!$A$2:$ZZ$81, 46, MATCH($B$2, resultados!$A$1:$ZZ$1, 0))</f>
        <v>0</v>
      </c>
      <c r="C52">
        <f>INDEX(resultados!$A$2:$ZZ$81, 46, MATCH($B$3, resultados!$A$1:$ZZ$1, 0))</f>
        <v>0</v>
      </c>
    </row>
    <row r="53" spans="1:3">
      <c r="A53">
        <f>INDEX(resultados!$A$2:$ZZ$81, 47, MATCH($B$1, resultados!$A$1:$ZZ$1, 0))</f>
        <v>0</v>
      </c>
      <c r="B53">
        <f>INDEX(resultados!$A$2:$ZZ$81, 47, MATCH($B$2, resultados!$A$1:$ZZ$1, 0))</f>
        <v>0</v>
      </c>
      <c r="C53">
        <f>INDEX(resultados!$A$2:$ZZ$81, 47, MATCH($B$3, resultados!$A$1:$ZZ$1, 0))</f>
        <v>0</v>
      </c>
    </row>
    <row r="54" spans="1:3">
      <c r="A54">
        <f>INDEX(resultados!$A$2:$ZZ$81, 48, MATCH($B$1, resultados!$A$1:$ZZ$1, 0))</f>
        <v>0</v>
      </c>
      <c r="B54">
        <f>INDEX(resultados!$A$2:$ZZ$81, 48, MATCH($B$2, resultados!$A$1:$ZZ$1, 0))</f>
        <v>0</v>
      </c>
      <c r="C54">
        <f>INDEX(resultados!$A$2:$ZZ$81, 48, MATCH($B$3, resultados!$A$1:$ZZ$1, 0))</f>
        <v>0</v>
      </c>
    </row>
    <row r="55" spans="1:3">
      <c r="A55">
        <f>INDEX(resultados!$A$2:$ZZ$81, 49, MATCH($B$1, resultados!$A$1:$ZZ$1, 0))</f>
        <v>0</v>
      </c>
      <c r="B55">
        <f>INDEX(resultados!$A$2:$ZZ$81, 49, MATCH($B$2, resultados!$A$1:$ZZ$1, 0))</f>
        <v>0</v>
      </c>
      <c r="C55">
        <f>INDEX(resultados!$A$2:$ZZ$81, 49, MATCH($B$3, resultados!$A$1:$ZZ$1, 0))</f>
        <v>0</v>
      </c>
    </row>
    <row r="56" spans="1:3">
      <c r="A56">
        <f>INDEX(resultados!$A$2:$ZZ$81, 50, MATCH($B$1, resultados!$A$1:$ZZ$1, 0))</f>
        <v>0</v>
      </c>
      <c r="B56">
        <f>INDEX(resultados!$A$2:$ZZ$81, 50, MATCH($B$2, resultados!$A$1:$ZZ$1, 0))</f>
        <v>0</v>
      </c>
      <c r="C56">
        <f>INDEX(resultados!$A$2:$ZZ$81, 50, MATCH($B$3, resultados!$A$1:$ZZ$1, 0))</f>
        <v>0</v>
      </c>
    </row>
    <row r="57" spans="1:3">
      <c r="A57">
        <f>INDEX(resultados!$A$2:$ZZ$81, 51, MATCH($B$1, resultados!$A$1:$ZZ$1, 0))</f>
        <v>0</v>
      </c>
      <c r="B57">
        <f>INDEX(resultados!$A$2:$ZZ$81, 51, MATCH($B$2, resultados!$A$1:$ZZ$1, 0))</f>
        <v>0</v>
      </c>
      <c r="C57">
        <f>INDEX(resultados!$A$2:$ZZ$81, 51, MATCH($B$3, resultados!$A$1:$ZZ$1, 0))</f>
        <v>0</v>
      </c>
    </row>
    <row r="58" spans="1:3">
      <c r="A58">
        <f>INDEX(resultados!$A$2:$ZZ$81, 52, MATCH($B$1, resultados!$A$1:$ZZ$1, 0))</f>
        <v>0</v>
      </c>
      <c r="B58">
        <f>INDEX(resultados!$A$2:$ZZ$81, 52, MATCH($B$2, resultados!$A$1:$ZZ$1, 0))</f>
        <v>0</v>
      </c>
      <c r="C58">
        <f>INDEX(resultados!$A$2:$ZZ$81, 52, MATCH($B$3, resultados!$A$1:$ZZ$1, 0))</f>
        <v>0</v>
      </c>
    </row>
    <row r="59" spans="1:3">
      <c r="A59">
        <f>INDEX(resultados!$A$2:$ZZ$81, 53, MATCH($B$1, resultados!$A$1:$ZZ$1, 0))</f>
        <v>0</v>
      </c>
      <c r="B59">
        <f>INDEX(resultados!$A$2:$ZZ$81, 53, MATCH($B$2, resultados!$A$1:$ZZ$1, 0))</f>
        <v>0</v>
      </c>
      <c r="C59">
        <f>INDEX(resultados!$A$2:$ZZ$81, 53, MATCH($B$3, resultados!$A$1:$ZZ$1, 0))</f>
        <v>0</v>
      </c>
    </row>
    <row r="60" spans="1:3">
      <c r="A60">
        <f>INDEX(resultados!$A$2:$ZZ$81, 54, MATCH($B$1, resultados!$A$1:$ZZ$1, 0))</f>
        <v>0</v>
      </c>
      <c r="B60">
        <f>INDEX(resultados!$A$2:$ZZ$81, 54, MATCH($B$2, resultados!$A$1:$ZZ$1, 0))</f>
        <v>0</v>
      </c>
      <c r="C60">
        <f>INDEX(resultados!$A$2:$ZZ$81, 54, MATCH($B$3, resultados!$A$1:$ZZ$1, 0))</f>
        <v>0</v>
      </c>
    </row>
    <row r="61" spans="1:3">
      <c r="A61">
        <f>INDEX(resultados!$A$2:$ZZ$81, 55, MATCH($B$1, resultados!$A$1:$ZZ$1, 0))</f>
        <v>0</v>
      </c>
      <c r="B61">
        <f>INDEX(resultados!$A$2:$ZZ$81, 55, MATCH($B$2, resultados!$A$1:$ZZ$1, 0))</f>
        <v>0</v>
      </c>
      <c r="C61">
        <f>INDEX(resultados!$A$2:$ZZ$81, 55, MATCH($B$3, resultados!$A$1:$ZZ$1, 0))</f>
        <v>0</v>
      </c>
    </row>
    <row r="62" spans="1:3">
      <c r="A62">
        <f>INDEX(resultados!$A$2:$ZZ$81, 56, MATCH($B$1, resultados!$A$1:$ZZ$1, 0))</f>
        <v>0</v>
      </c>
      <c r="B62">
        <f>INDEX(resultados!$A$2:$ZZ$81, 56, MATCH($B$2, resultados!$A$1:$ZZ$1, 0))</f>
        <v>0</v>
      </c>
      <c r="C62">
        <f>INDEX(resultados!$A$2:$ZZ$81, 56, MATCH($B$3, resultados!$A$1:$ZZ$1, 0))</f>
        <v>0</v>
      </c>
    </row>
    <row r="63" spans="1:3">
      <c r="A63">
        <f>INDEX(resultados!$A$2:$ZZ$81, 57, MATCH($B$1, resultados!$A$1:$ZZ$1, 0))</f>
        <v>0</v>
      </c>
      <c r="B63">
        <f>INDEX(resultados!$A$2:$ZZ$81, 57, MATCH($B$2, resultados!$A$1:$ZZ$1, 0))</f>
        <v>0</v>
      </c>
      <c r="C63">
        <f>INDEX(resultados!$A$2:$ZZ$81, 57, MATCH($B$3, resultados!$A$1:$ZZ$1, 0))</f>
        <v>0</v>
      </c>
    </row>
    <row r="64" spans="1:3">
      <c r="A64">
        <f>INDEX(resultados!$A$2:$ZZ$81, 58, MATCH($B$1, resultados!$A$1:$ZZ$1, 0))</f>
        <v>0</v>
      </c>
      <c r="B64">
        <f>INDEX(resultados!$A$2:$ZZ$81, 58, MATCH($B$2, resultados!$A$1:$ZZ$1, 0))</f>
        <v>0</v>
      </c>
      <c r="C64">
        <f>INDEX(resultados!$A$2:$ZZ$81, 58, MATCH($B$3, resultados!$A$1:$ZZ$1, 0))</f>
        <v>0</v>
      </c>
    </row>
    <row r="65" spans="1:3">
      <c r="A65">
        <f>INDEX(resultados!$A$2:$ZZ$81, 59, MATCH($B$1, resultados!$A$1:$ZZ$1, 0))</f>
        <v>0</v>
      </c>
      <c r="B65">
        <f>INDEX(resultados!$A$2:$ZZ$81, 59, MATCH($B$2, resultados!$A$1:$ZZ$1, 0))</f>
        <v>0</v>
      </c>
      <c r="C65">
        <f>INDEX(resultados!$A$2:$ZZ$81, 59, MATCH($B$3, resultados!$A$1:$ZZ$1, 0))</f>
        <v>0</v>
      </c>
    </row>
    <row r="66" spans="1:3">
      <c r="A66">
        <f>INDEX(resultados!$A$2:$ZZ$81, 60, MATCH($B$1, resultados!$A$1:$ZZ$1, 0))</f>
        <v>0</v>
      </c>
      <c r="B66">
        <f>INDEX(resultados!$A$2:$ZZ$81, 60, MATCH($B$2, resultados!$A$1:$ZZ$1, 0))</f>
        <v>0</v>
      </c>
      <c r="C66">
        <f>INDEX(resultados!$A$2:$ZZ$81, 60, MATCH($B$3, resultados!$A$1:$ZZ$1, 0))</f>
        <v>0</v>
      </c>
    </row>
    <row r="67" spans="1:3">
      <c r="A67">
        <f>INDEX(resultados!$A$2:$ZZ$81, 61, MATCH($B$1, resultados!$A$1:$ZZ$1, 0))</f>
        <v>0</v>
      </c>
      <c r="B67">
        <f>INDEX(resultados!$A$2:$ZZ$81, 61, MATCH($B$2, resultados!$A$1:$ZZ$1, 0))</f>
        <v>0</v>
      </c>
      <c r="C67">
        <f>INDEX(resultados!$A$2:$ZZ$81, 61, MATCH($B$3, resultados!$A$1:$ZZ$1, 0))</f>
        <v>0</v>
      </c>
    </row>
    <row r="68" spans="1:3">
      <c r="A68">
        <f>INDEX(resultados!$A$2:$ZZ$81, 62, MATCH($B$1, resultados!$A$1:$ZZ$1, 0))</f>
        <v>0</v>
      </c>
      <c r="B68">
        <f>INDEX(resultados!$A$2:$ZZ$81, 62, MATCH($B$2, resultados!$A$1:$ZZ$1, 0))</f>
        <v>0</v>
      </c>
      <c r="C68">
        <f>INDEX(resultados!$A$2:$ZZ$81, 62, MATCH($B$3, resultados!$A$1:$ZZ$1, 0))</f>
        <v>0</v>
      </c>
    </row>
    <row r="69" spans="1:3">
      <c r="A69">
        <f>INDEX(resultados!$A$2:$ZZ$81, 63, MATCH($B$1, resultados!$A$1:$ZZ$1, 0))</f>
        <v>0</v>
      </c>
      <c r="B69">
        <f>INDEX(resultados!$A$2:$ZZ$81, 63, MATCH($B$2, resultados!$A$1:$ZZ$1, 0))</f>
        <v>0</v>
      </c>
      <c r="C69">
        <f>INDEX(resultados!$A$2:$ZZ$81, 63, MATCH($B$3, resultados!$A$1:$ZZ$1, 0))</f>
        <v>0</v>
      </c>
    </row>
    <row r="70" spans="1:3">
      <c r="A70">
        <f>INDEX(resultados!$A$2:$ZZ$81, 64, MATCH($B$1, resultados!$A$1:$ZZ$1, 0))</f>
        <v>0</v>
      </c>
      <c r="B70">
        <f>INDEX(resultados!$A$2:$ZZ$81, 64, MATCH($B$2, resultados!$A$1:$ZZ$1, 0))</f>
        <v>0</v>
      </c>
      <c r="C70">
        <f>INDEX(resultados!$A$2:$ZZ$81, 64, MATCH($B$3, resultados!$A$1:$ZZ$1, 0))</f>
        <v>0</v>
      </c>
    </row>
    <row r="71" spans="1:3">
      <c r="A71">
        <f>INDEX(resultados!$A$2:$ZZ$81, 65, MATCH($B$1, resultados!$A$1:$ZZ$1, 0))</f>
        <v>0</v>
      </c>
      <c r="B71">
        <f>INDEX(resultados!$A$2:$ZZ$81, 65, MATCH($B$2, resultados!$A$1:$ZZ$1, 0))</f>
        <v>0</v>
      </c>
      <c r="C71">
        <f>INDEX(resultados!$A$2:$ZZ$81, 65, MATCH($B$3, resultados!$A$1:$ZZ$1, 0))</f>
        <v>0</v>
      </c>
    </row>
    <row r="72" spans="1:3">
      <c r="A72">
        <f>INDEX(resultados!$A$2:$ZZ$81, 66, MATCH($B$1, resultados!$A$1:$ZZ$1, 0))</f>
        <v>0</v>
      </c>
      <c r="B72">
        <f>INDEX(resultados!$A$2:$ZZ$81, 66, MATCH($B$2, resultados!$A$1:$ZZ$1, 0))</f>
        <v>0</v>
      </c>
      <c r="C72">
        <f>INDEX(resultados!$A$2:$ZZ$81, 66, MATCH($B$3, resultados!$A$1:$ZZ$1, 0))</f>
        <v>0</v>
      </c>
    </row>
    <row r="73" spans="1:3">
      <c r="A73">
        <f>INDEX(resultados!$A$2:$ZZ$81, 67, MATCH($B$1, resultados!$A$1:$ZZ$1, 0))</f>
        <v>0</v>
      </c>
      <c r="B73">
        <f>INDEX(resultados!$A$2:$ZZ$81, 67, MATCH($B$2, resultados!$A$1:$ZZ$1, 0))</f>
        <v>0</v>
      </c>
      <c r="C73">
        <f>INDEX(resultados!$A$2:$ZZ$81, 67, MATCH($B$3, resultados!$A$1:$ZZ$1, 0))</f>
        <v>0</v>
      </c>
    </row>
    <row r="74" spans="1:3">
      <c r="A74">
        <f>INDEX(resultados!$A$2:$ZZ$81, 68, MATCH($B$1, resultados!$A$1:$ZZ$1, 0))</f>
        <v>0</v>
      </c>
      <c r="B74">
        <f>INDEX(resultados!$A$2:$ZZ$81, 68, MATCH($B$2, resultados!$A$1:$ZZ$1, 0))</f>
        <v>0</v>
      </c>
      <c r="C74">
        <f>INDEX(resultados!$A$2:$ZZ$81, 68, MATCH($B$3, resultados!$A$1:$ZZ$1, 0))</f>
        <v>0</v>
      </c>
    </row>
    <row r="75" spans="1:3">
      <c r="A75">
        <f>INDEX(resultados!$A$2:$ZZ$81, 69, MATCH($B$1, resultados!$A$1:$ZZ$1, 0))</f>
        <v>0</v>
      </c>
      <c r="B75">
        <f>INDEX(resultados!$A$2:$ZZ$81, 69, MATCH($B$2, resultados!$A$1:$ZZ$1, 0))</f>
        <v>0</v>
      </c>
      <c r="C75">
        <f>INDEX(resultados!$A$2:$ZZ$81, 69, MATCH($B$3, resultados!$A$1:$ZZ$1, 0))</f>
        <v>0</v>
      </c>
    </row>
    <row r="76" spans="1:3">
      <c r="A76">
        <f>INDEX(resultados!$A$2:$ZZ$81, 70, MATCH($B$1, resultados!$A$1:$ZZ$1, 0))</f>
        <v>0</v>
      </c>
      <c r="B76">
        <f>INDEX(resultados!$A$2:$ZZ$81, 70, MATCH($B$2, resultados!$A$1:$ZZ$1, 0))</f>
        <v>0</v>
      </c>
      <c r="C76">
        <f>INDEX(resultados!$A$2:$ZZ$81, 70, MATCH($B$3, resultados!$A$1:$ZZ$1, 0))</f>
        <v>0</v>
      </c>
    </row>
    <row r="77" spans="1:3">
      <c r="A77">
        <f>INDEX(resultados!$A$2:$ZZ$81, 71, MATCH($B$1, resultados!$A$1:$ZZ$1, 0))</f>
        <v>0</v>
      </c>
      <c r="B77">
        <f>INDEX(resultados!$A$2:$ZZ$81, 71, MATCH($B$2, resultados!$A$1:$ZZ$1, 0))</f>
        <v>0</v>
      </c>
      <c r="C77">
        <f>INDEX(resultados!$A$2:$ZZ$81, 71, MATCH($B$3, resultados!$A$1:$ZZ$1, 0))</f>
        <v>0</v>
      </c>
    </row>
    <row r="78" spans="1:3">
      <c r="A78">
        <f>INDEX(resultados!$A$2:$ZZ$81, 72, MATCH($B$1, resultados!$A$1:$ZZ$1, 0))</f>
        <v>0</v>
      </c>
      <c r="B78">
        <f>INDEX(resultados!$A$2:$ZZ$81, 72, MATCH($B$2, resultados!$A$1:$ZZ$1, 0))</f>
        <v>0</v>
      </c>
      <c r="C78">
        <f>INDEX(resultados!$A$2:$ZZ$81, 72, MATCH($B$3, resultados!$A$1:$ZZ$1, 0))</f>
        <v>0</v>
      </c>
    </row>
    <row r="79" spans="1:3">
      <c r="A79">
        <f>INDEX(resultados!$A$2:$ZZ$81, 73, MATCH($B$1, resultados!$A$1:$ZZ$1, 0))</f>
        <v>0</v>
      </c>
      <c r="B79">
        <f>INDEX(resultados!$A$2:$ZZ$81, 73, MATCH($B$2, resultados!$A$1:$ZZ$1, 0))</f>
        <v>0</v>
      </c>
      <c r="C79">
        <f>INDEX(resultados!$A$2:$ZZ$81, 73, MATCH($B$3, resultados!$A$1:$ZZ$1, 0))</f>
        <v>0</v>
      </c>
    </row>
    <row r="80" spans="1:3">
      <c r="A80">
        <f>INDEX(resultados!$A$2:$ZZ$81, 74, MATCH($B$1, resultados!$A$1:$ZZ$1, 0))</f>
        <v>0</v>
      </c>
      <c r="B80">
        <f>INDEX(resultados!$A$2:$ZZ$81, 74, MATCH($B$2, resultados!$A$1:$ZZ$1, 0))</f>
        <v>0</v>
      </c>
      <c r="C80">
        <f>INDEX(resultados!$A$2:$ZZ$81, 74, MATCH($B$3, resultados!$A$1:$ZZ$1, 0))</f>
        <v>0</v>
      </c>
    </row>
    <row r="81" spans="1:3">
      <c r="A81">
        <f>INDEX(resultados!$A$2:$ZZ$81, 75, MATCH($B$1, resultados!$A$1:$ZZ$1, 0))</f>
        <v>0</v>
      </c>
      <c r="B81">
        <f>INDEX(resultados!$A$2:$ZZ$81, 75, MATCH($B$2, resultados!$A$1:$ZZ$1, 0))</f>
        <v>0</v>
      </c>
      <c r="C81">
        <f>INDEX(resultados!$A$2:$ZZ$81, 75, MATCH($B$3, resultados!$A$1:$ZZ$1, 0))</f>
        <v>0</v>
      </c>
    </row>
    <row r="82" spans="1:3">
      <c r="A82">
        <f>INDEX(resultados!$A$2:$ZZ$81, 76, MATCH($B$1, resultados!$A$1:$ZZ$1, 0))</f>
        <v>0</v>
      </c>
      <c r="B82">
        <f>INDEX(resultados!$A$2:$ZZ$81, 76, MATCH($B$2, resultados!$A$1:$ZZ$1, 0))</f>
        <v>0</v>
      </c>
      <c r="C82">
        <f>INDEX(resultados!$A$2:$ZZ$81, 76, MATCH($B$3, resultados!$A$1:$ZZ$1, 0))</f>
        <v>0</v>
      </c>
    </row>
    <row r="83" spans="1:3">
      <c r="A83">
        <f>INDEX(resultados!$A$2:$ZZ$81, 77, MATCH($B$1, resultados!$A$1:$ZZ$1, 0))</f>
        <v>0</v>
      </c>
      <c r="B83">
        <f>INDEX(resultados!$A$2:$ZZ$81, 77, MATCH($B$2, resultados!$A$1:$ZZ$1, 0))</f>
        <v>0</v>
      </c>
      <c r="C83">
        <f>INDEX(resultados!$A$2:$ZZ$81, 77, MATCH($B$3, resultados!$A$1:$ZZ$1, 0))</f>
        <v>0</v>
      </c>
    </row>
    <row r="84" spans="1:3">
      <c r="A84">
        <f>INDEX(resultados!$A$2:$ZZ$81, 78, MATCH($B$1, resultados!$A$1:$ZZ$1, 0))</f>
        <v>0</v>
      </c>
      <c r="B84">
        <f>INDEX(resultados!$A$2:$ZZ$81, 78, MATCH($B$2, resultados!$A$1:$ZZ$1, 0))</f>
        <v>0</v>
      </c>
      <c r="C84">
        <f>INDEX(resultados!$A$2:$ZZ$81, 78, MATCH($B$3, resultados!$A$1:$ZZ$1, 0))</f>
        <v>0</v>
      </c>
    </row>
    <row r="85" spans="1:3">
      <c r="A85">
        <f>INDEX(resultados!$A$2:$ZZ$81, 79, MATCH($B$1, resultados!$A$1:$ZZ$1, 0))</f>
        <v>0</v>
      </c>
      <c r="B85">
        <f>INDEX(resultados!$A$2:$ZZ$81, 79, MATCH($B$2, resultados!$A$1:$ZZ$1, 0))</f>
        <v>0</v>
      </c>
      <c r="C85">
        <f>INDEX(resultados!$A$2:$ZZ$81, 79, MATCH($B$3, resultados!$A$1:$ZZ$1, 0))</f>
        <v>0</v>
      </c>
    </row>
    <row r="86" spans="1:3">
      <c r="A86">
        <f>INDEX(resultados!$A$2:$ZZ$81, 80, MATCH($B$1, resultados!$A$1:$ZZ$1, 0))</f>
        <v>0</v>
      </c>
      <c r="B86">
        <f>INDEX(resultados!$A$2:$ZZ$81, 80, MATCH($B$2, resultados!$A$1:$ZZ$1, 0))</f>
        <v>0</v>
      </c>
      <c r="C86">
        <f>INDEX(resultados!$A$2:$ZZ$81, 80,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2024-09-26T01:42:00Z</dcterms:created>
  <dcterms:modified xsi:type="dcterms:W3CDTF">2024-09-26T01:42:00Z</dcterms:modified>
</cp:coreProperties>
</file>