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<sst xmlns="http://schemas.openxmlformats.org/spreadsheetml/2006/main" count="778" uniqueCount="33">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</sst>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1FF00"/>
                </a:solidFill>
              </c:spPr>
            </c:marker>
          </c:dPt>
          <c:dPt>
            <c:idx val="7"/>
            <c:marker>
              <c:spPr>
                <a:solidFill>
                  <a:srgbClr val="EFFF00"/>
                </a:solidFill>
              </c:spPr>
            </c:marker>
          </c:dPt>
          <c:dPt>
            <c:idx val="8"/>
            <c:marker>
              <c:spPr>
                <a:solidFill>
                  <a:srgbClr val="ECFF00"/>
                </a:solidFill>
              </c:spPr>
            </c:marker>
          </c:dPt>
          <c:dPt>
            <c:idx val="9"/>
            <c:marker>
              <c:spPr>
                <a:solidFill>
                  <a:srgbClr val="EAFF00"/>
                </a:solidFill>
              </c:spPr>
            </c:marker>
          </c:dPt>
          <c:dPt>
            <c:idx val="10"/>
            <c:marker>
              <c:spPr>
                <a:solidFill>
                  <a:srgbClr val="E8FF00"/>
                </a:solidFill>
              </c:spPr>
            </c:marker>
          </c:dPt>
          <c:dPt>
            <c:idx val="11"/>
            <c:marker>
              <c:spPr>
                <a:solidFill>
                  <a:srgbClr val="E6FF00"/>
                </a:solidFill>
              </c:spPr>
            </c:marker>
          </c:dPt>
          <c:dPt>
            <c:idx val="12"/>
            <c:marker>
              <c:spPr>
                <a:solidFill>
                  <a:srgbClr val="E3FF00"/>
                </a:solidFill>
              </c:spPr>
            </c:marker>
          </c:dPt>
          <c:dPt>
            <c:idx val="13"/>
            <c:marker>
              <c:spPr>
                <a:solidFill>
                  <a:srgbClr val="E1FF00"/>
                </a:solidFill>
              </c:spPr>
            </c:marker>
          </c:dPt>
          <c:dPt>
            <c:idx val="14"/>
            <c:marker>
              <c:spPr>
                <a:solidFill>
                  <a:srgbClr val="DFFF00"/>
                </a:solidFill>
              </c:spPr>
            </c:marker>
          </c:dPt>
          <c:dPt>
            <c:idx val="15"/>
            <c:marker>
              <c:spPr>
                <a:solidFill>
                  <a:srgbClr val="DDFF00"/>
                </a:solidFill>
              </c:spPr>
            </c:marker>
          </c:dPt>
          <c:dPt>
            <c:idx val="16"/>
            <c:marker>
              <c:spPr>
                <a:solidFill>
                  <a:srgbClr val="DAFF00"/>
                </a:solidFill>
              </c:spPr>
            </c:marker>
          </c:dPt>
          <c:dPt>
            <c:idx val="17"/>
            <c:marker>
              <c:spPr>
                <a:solidFill>
                  <a:srgbClr val="D8FF00"/>
                </a:solidFill>
              </c:spPr>
            </c:marker>
          </c:dPt>
          <c:dPt>
            <c:idx val="18"/>
            <c:marker>
              <c:spPr>
                <a:solidFill>
                  <a:srgbClr val="D6FF00"/>
                </a:solidFill>
              </c:spPr>
            </c:marker>
          </c:dPt>
          <c:dPt>
            <c:idx val="19"/>
            <c:marker>
              <c:spPr>
                <a:solidFill>
                  <a:srgbClr val="D4FF00"/>
                </a:solidFill>
              </c:spPr>
            </c:marker>
          </c:dPt>
          <c:dPt>
            <c:idx val="20"/>
            <c:marker>
              <c:spPr>
                <a:solidFill>
                  <a:srgbClr val="D1FF00"/>
                </a:solidFill>
              </c:spPr>
            </c:marker>
          </c:dPt>
          <c:dPt>
            <c:idx val="21"/>
            <c:marker>
              <c:spPr>
                <a:solidFill>
                  <a:srgbClr val="CFFF00"/>
                </a:solidFill>
              </c:spPr>
            </c:marker>
          </c:dPt>
          <c:dPt>
            <c:idx val="22"/>
            <c:marker>
              <c:spPr>
                <a:solidFill>
                  <a:srgbClr val="CDFF00"/>
                </a:solidFill>
              </c:spPr>
            </c:marker>
          </c:dPt>
          <c:dPt>
            <c:idx val="23"/>
            <c:marker>
              <c:spPr>
                <a:solidFill>
                  <a:srgbClr val="CBFF00"/>
                </a:solidFill>
              </c:spPr>
            </c:marker>
          </c:dPt>
          <c:dPt>
            <c:idx val="24"/>
            <c:marker>
              <c:spPr>
                <a:solidFill>
                  <a:srgbClr val="C8FF00"/>
                </a:solidFill>
              </c:spPr>
            </c:marker>
          </c:dPt>
          <c:dPt>
            <c:idx val="25"/>
            <c:marker>
              <c:spPr>
                <a:solidFill>
                  <a:srgbClr val="C6FF00"/>
                </a:solidFill>
              </c:spPr>
            </c:marker>
          </c:dPt>
          <c:dPt>
            <c:idx val="26"/>
            <c:marker>
              <c:spPr>
                <a:solidFill>
                  <a:srgbClr val="C4FF00"/>
                </a:solidFill>
              </c:spPr>
            </c:marker>
          </c:dPt>
          <c:dPt>
            <c:idx val="27"/>
            <c:marker>
              <c:spPr>
                <a:solidFill>
                  <a:srgbClr val="C2FF00"/>
                </a:solidFill>
              </c:spPr>
            </c:marker>
          </c:dPt>
          <c:dPt>
            <c:idx val="28"/>
            <c:marker>
              <c:spPr>
                <a:solidFill>
                  <a:srgbClr val="BFFF00"/>
                </a:solidFill>
              </c:spPr>
            </c:marker>
          </c:dPt>
          <c:dPt>
            <c:idx val="29"/>
            <c:marker>
              <c:spPr>
                <a:solidFill>
                  <a:srgbClr val="BDFF00"/>
                </a:solidFill>
              </c:spPr>
            </c:marker>
          </c:dPt>
          <c:dPt>
            <c:idx val="30"/>
            <c:marker>
              <c:spPr>
                <a:solidFill>
                  <a:srgbClr val="BBFF00"/>
                </a:solidFill>
              </c:spPr>
            </c:marker>
          </c:dPt>
          <c:dPt>
            <c:idx val="31"/>
            <c:marker>
              <c:spPr>
                <a:solidFill>
                  <a:srgbClr val="B9FF00"/>
                </a:solidFill>
              </c:spPr>
            </c:marker>
          </c:dPt>
          <c:dPt>
            <c:idx val="32"/>
            <c:marker>
              <c:spPr>
                <a:solidFill>
                  <a:srgbClr val="B6FF00"/>
                </a:solidFill>
              </c:spPr>
            </c:marker>
          </c:dPt>
          <c:dPt>
            <c:idx val="33"/>
            <c:marker>
              <c:spPr>
                <a:solidFill>
                  <a:srgbClr val="B4FF00"/>
                </a:solidFill>
              </c:spPr>
            </c:marker>
          </c:dPt>
          <c:dPt>
            <c:idx val="34"/>
            <c:marker>
              <c:spPr>
                <a:solidFill>
                  <a:srgbClr val="B2FF00"/>
                </a:solidFill>
              </c:spPr>
            </c:marker>
          </c:dPt>
          <c:dPt>
            <c:idx val="35"/>
            <c:marker>
              <c:spPr>
                <a:solidFill>
                  <a:srgbClr val="B0FF00"/>
                </a:solidFill>
              </c:spPr>
            </c:marker>
          </c:dPt>
          <c:dPt>
            <c:idx val="36"/>
            <c:marker>
              <c:spPr>
                <a:solidFill>
                  <a:srgbClr val="ADFF00"/>
                </a:solidFill>
              </c:spPr>
            </c:marker>
          </c:dPt>
          <c:dPt>
            <c:idx val="37"/>
            <c:marker>
              <c:spPr>
                <a:solidFill>
                  <a:srgbClr val="ABFF00"/>
                </a:solidFill>
              </c:spPr>
            </c:marker>
          </c:dPt>
          <c:dPt>
            <c:idx val="38"/>
            <c:marker>
              <c:spPr>
                <a:solidFill>
                  <a:srgbClr val="A9FF00"/>
                </a:solidFill>
              </c:spPr>
            </c:marker>
          </c:dPt>
          <c:dPt>
            <c:idx val="39"/>
            <c:marker>
              <c:spPr>
                <a:solidFill>
                  <a:srgbClr val="A6FF00"/>
                </a:solidFill>
              </c:spPr>
            </c:marker>
          </c:dPt>
          <c:dPt>
            <c:idx val="40"/>
            <c:marker>
              <c:spPr>
                <a:solidFill>
                  <a:srgbClr val="A4FF00"/>
                </a:solidFill>
              </c:spPr>
            </c:marker>
          </c:dPt>
          <c:dPt>
            <c:idx val="41"/>
            <c:marker>
              <c:spPr>
                <a:solidFill>
                  <a:srgbClr val="A2FF00"/>
                </a:solidFill>
              </c:spPr>
            </c:marker>
          </c:dPt>
          <c:dPt>
            <c:idx val="42"/>
            <c:marker>
              <c:spPr>
                <a:solidFill>
                  <a:srgbClr val="A0FF00"/>
                </a:solidFill>
              </c:spPr>
            </c:marker>
          </c:dPt>
          <c:dPt>
            <c:idx val="43"/>
            <c:marker>
              <c:spPr>
                <a:solidFill>
                  <a:srgbClr val="9DFF00"/>
                </a:solidFill>
              </c:spPr>
            </c:marker>
          </c:dPt>
          <c:dPt>
            <c:idx val="44"/>
            <c:marker>
              <c:spPr>
                <a:solidFill>
                  <a:srgbClr val="9BFF00"/>
                </a:solidFill>
              </c:spPr>
            </c:marker>
          </c:dPt>
          <c:dPt>
            <c:idx val="45"/>
            <c:marker>
              <c:spPr>
                <a:solidFill>
                  <a:srgbClr val="99FF00"/>
                </a:solidFill>
              </c:spPr>
            </c:marker>
          </c:dPt>
          <c:dPt>
            <c:idx val="46"/>
            <c:marker>
              <c:spPr>
                <a:solidFill>
                  <a:srgbClr val="97FF00"/>
                </a:solidFill>
              </c:spPr>
            </c:marker>
          </c:dPt>
          <c:dPt>
            <c:idx val="47"/>
            <c:marker>
              <c:spPr>
                <a:solidFill>
                  <a:srgbClr val="94FF00"/>
                </a:solidFill>
              </c:spPr>
            </c:marker>
          </c:dPt>
          <c:dPt>
            <c:idx val="48"/>
            <c:marker>
              <c:spPr>
                <a:solidFill>
                  <a:srgbClr val="92FF00"/>
                </a:solidFill>
              </c:spPr>
            </c:marker>
          </c:dPt>
          <c:dPt>
            <c:idx val="49"/>
            <c:marker>
              <c:spPr>
                <a:solidFill>
                  <a:srgbClr val="90FF00"/>
                </a:solidFill>
              </c:spPr>
            </c:marker>
          </c:dPt>
          <c:dPt>
            <c:idx val="50"/>
            <c:marker>
              <c:spPr>
                <a:solidFill>
                  <a:srgbClr val="8EFF00"/>
                </a:solidFill>
              </c:spPr>
            </c:marker>
          </c:dPt>
          <c:dPt>
            <c:idx val="51"/>
            <c:marker>
              <c:spPr>
                <a:solidFill>
                  <a:srgbClr val="8BFF00"/>
                </a:solidFill>
              </c:spPr>
            </c:marker>
          </c:dPt>
          <c:dPt>
            <c:idx val="52"/>
            <c:marker>
              <c:spPr>
                <a:solidFill>
                  <a:srgbClr val="89FF00"/>
                </a:solidFill>
              </c:spPr>
            </c:marker>
          </c:dPt>
          <c:dPt>
            <c:idx val="53"/>
            <c:marker>
              <c:spPr>
                <a:solidFill>
                  <a:srgbClr val="87FF00"/>
                </a:solidFill>
              </c:spPr>
            </c:marker>
          </c:dPt>
          <c:dPt>
            <c:idx val="54"/>
            <c:marker>
              <c:spPr>
                <a:solidFill>
                  <a:srgbClr val="85FF00"/>
                </a:solidFill>
              </c:spPr>
            </c:marker>
          </c:dPt>
          <c:dPt>
            <c:idx val="55"/>
            <c:marker>
              <c:spPr>
                <a:solidFill>
                  <a:srgbClr val="82FF00"/>
                </a:solidFill>
              </c:spPr>
            </c:marker>
          </c:dPt>
          <c:dPt>
            <c:idx val="56"/>
            <c:marker>
              <c:spPr>
                <a:solidFill>
                  <a:srgbClr val="80FF00"/>
                </a:solidFill>
              </c:spPr>
            </c:marker>
          </c:dPt>
          <c:dPt>
            <c:idx val="57"/>
            <c:marker>
              <c:spPr>
                <a:solidFill>
                  <a:srgbClr val="7EFF00"/>
                </a:solidFill>
              </c:spPr>
            </c:marker>
          </c:dPt>
          <c:dPt>
            <c:idx val="58"/>
            <c:marker>
              <c:spPr>
                <a:solidFill>
                  <a:srgbClr val="7CFF00"/>
                </a:solidFill>
              </c:spPr>
            </c:marker>
          </c:dPt>
          <c:dPt>
            <c:idx val="59"/>
            <c:marker>
              <c:spPr>
                <a:solidFill>
                  <a:srgbClr val="79FF00"/>
                </a:solidFill>
              </c:spPr>
            </c:marker>
          </c:dPt>
          <c:dPt>
            <c:idx val="60"/>
            <c:marker>
              <c:spPr>
                <a:solidFill>
                  <a:srgbClr val="77FF00"/>
                </a:solidFill>
              </c:spPr>
            </c:marker>
          </c:dPt>
          <c:dPt>
            <c:idx val="61"/>
            <c:marker>
              <c:spPr>
                <a:solidFill>
                  <a:srgbClr val="75FF00"/>
                </a:solidFill>
              </c:spPr>
            </c:marker>
          </c:dPt>
          <c:dPt>
            <c:idx val="62"/>
            <c:marker>
              <c:spPr>
                <a:solidFill>
                  <a:srgbClr val="73FF00"/>
                </a:solidFill>
              </c:spPr>
            </c:marker>
          </c:dPt>
          <c:dPt>
            <c:idx val="63"/>
            <c:marker>
              <c:spPr>
                <a:solidFill>
                  <a:srgbClr val="70FF00"/>
                </a:solidFill>
              </c:spPr>
            </c:marker>
          </c:dPt>
          <c:dPt>
            <c:idx val="64"/>
            <c:marker>
              <c:spPr>
                <a:solidFill>
                  <a:srgbClr val="6EFF00"/>
                </a:solidFill>
              </c:spPr>
            </c:marker>
          </c:dPt>
          <c:dPt>
            <c:idx val="65"/>
            <c:marker>
              <c:spPr>
                <a:solidFill>
                  <a:srgbClr val="6CFF00"/>
                </a:solidFill>
              </c:spPr>
            </c:marker>
          </c:dPt>
          <c:dPt>
            <c:idx val="66"/>
            <c:marker>
              <c:spPr>
                <a:solidFill>
                  <a:srgbClr val="6AFF00"/>
                </a:solidFill>
              </c:spPr>
            </c:marker>
          </c:dPt>
          <c:dPt>
            <c:idx val="67"/>
            <c:marker>
              <c:spPr>
                <a:solidFill>
                  <a:srgbClr val="67FF00"/>
                </a:solidFill>
              </c:spPr>
            </c:marker>
          </c:dPt>
          <c:dPt>
            <c:idx val="68"/>
            <c:marker>
              <c:spPr>
                <a:solidFill>
                  <a:srgbClr val="65FF00"/>
                </a:solidFill>
              </c:spPr>
            </c:marker>
          </c:dPt>
          <c:dPt>
            <c:idx val="69"/>
            <c:marker>
              <c:spPr>
                <a:solidFill>
                  <a:srgbClr val="63FF00"/>
                </a:solidFill>
              </c:spPr>
            </c:marker>
          </c:dPt>
          <c:dPt>
            <c:idx val="70"/>
            <c:marker>
              <c:spPr>
                <a:solidFill>
                  <a:srgbClr val="61FF00"/>
                </a:solidFill>
              </c:spPr>
            </c:marker>
          </c:dPt>
          <c:dPt>
            <c:idx val="71"/>
            <c:marker>
              <c:spPr>
                <a:solidFill>
                  <a:srgbClr val="5EFF00"/>
                </a:solidFill>
              </c:spPr>
            </c:marker>
          </c:dPt>
          <c:dPt>
            <c:idx val="72"/>
            <c:marker>
              <c:spPr>
                <a:solidFill>
                  <a:srgbClr val="5CFF00"/>
                </a:solidFill>
              </c:spPr>
            </c:marker>
          </c:dPt>
          <c:dPt>
            <c:idx val="73"/>
            <c:marker>
              <c:spPr>
                <a:solidFill>
                  <a:srgbClr val="5AFF00"/>
                </a:solidFill>
              </c:spPr>
            </c:marker>
          </c:dPt>
          <c:dPt>
            <c:idx val="74"/>
            <c:marker>
              <c:spPr>
                <a:solidFill>
                  <a:srgbClr val="58FF00"/>
                </a:solidFill>
              </c:spPr>
            </c:marker>
          </c:dPt>
          <c:dPt>
            <c:idx val="75"/>
            <c:marker>
              <c:spPr>
                <a:solidFill>
                  <a:srgbClr val="55FF00"/>
                </a:solidFill>
              </c:spPr>
            </c:marker>
          </c:dPt>
          <c:dPt>
            <c:idx val="76"/>
            <c:marker>
              <c:spPr>
                <a:solidFill>
                  <a:srgbClr val="53FF00"/>
                </a:solidFill>
              </c:spPr>
            </c:marker>
          </c:dPt>
          <c:dPt>
            <c:idx val="77"/>
            <c:marker>
              <c:spPr>
                <a:solidFill>
                  <a:srgbClr val="51FF00"/>
                </a:solidFill>
              </c:spPr>
            </c:marker>
          </c:dPt>
          <c:dPt>
            <c:idx val="78"/>
            <c:marker>
              <c:spPr>
                <a:solidFill>
                  <a:srgbClr val="4EFF00"/>
                </a:solidFill>
              </c:spPr>
            </c:marker>
          </c:dPt>
          <c:dPt>
            <c:idx val="79"/>
            <c:marker>
              <c:spPr>
                <a:solidFill>
                  <a:srgbClr val="4CFF00"/>
                </a:solidFill>
              </c:spPr>
            </c:marker>
          </c:dPt>
          <c:dPt>
            <c:idx val="80"/>
            <c:marker>
              <c:spPr>
                <a:solidFill>
                  <a:srgbClr val="4AFF00"/>
                </a:solidFill>
              </c:spPr>
            </c:marker>
          </c:dPt>
          <c:dPt>
            <c:idx val="81"/>
            <c:marker>
              <c:spPr>
                <a:solidFill>
                  <a:srgbClr val="48FF00"/>
                </a:solidFill>
              </c:spPr>
            </c:marker>
          </c:dPt>
          <c:dPt>
            <c:idx val="82"/>
            <c:marker>
              <c:spPr>
                <a:solidFill>
                  <a:srgbClr val="45FF00"/>
                </a:solidFill>
              </c:spPr>
            </c:marker>
          </c:dPt>
          <c:dPt>
            <c:idx val="83"/>
            <c:marker>
              <c:spPr>
                <a:solidFill>
                  <a:srgbClr val="43FF00"/>
                </a:solidFill>
              </c:spPr>
            </c:marker>
          </c:dPt>
          <c:dPt>
            <c:idx val="84"/>
            <c:marker>
              <c:spPr>
                <a:solidFill>
                  <a:srgbClr val="41FF00"/>
                </a:solidFill>
              </c:spPr>
            </c:marker>
          </c:dPt>
          <c:dPt>
            <c:idx val="85"/>
            <c:marker>
              <c:spPr>
                <a:solidFill>
                  <a:srgbClr val="3FFF00"/>
                </a:solidFill>
              </c:spPr>
            </c:marker>
          </c:dPt>
          <c:dPt>
            <c:idx val="86"/>
            <c:marker>
              <c:spPr>
                <a:solidFill>
                  <a:srgbClr val="3CFF00"/>
                </a:solidFill>
              </c:spPr>
            </c:marker>
          </c:dPt>
          <c:dPt>
            <c:idx val="87"/>
            <c:marker>
              <c:spPr>
                <a:solidFill>
                  <a:srgbClr val="3AFF00"/>
                </a:solidFill>
              </c:spPr>
            </c:marker>
          </c:dPt>
          <c:dPt>
            <c:idx val="88"/>
            <c:marker>
              <c:spPr>
                <a:solidFill>
                  <a:srgbClr val="38FF00"/>
                </a:solidFill>
              </c:spPr>
            </c:marker>
          </c:dPt>
          <c:dPt>
            <c:idx val="89"/>
            <c:marker>
              <c:spPr>
                <a:solidFill>
                  <a:srgbClr val="36FF00"/>
                </a:solidFill>
              </c:spPr>
            </c:marker>
          </c:dPt>
          <c:dPt>
            <c:idx val="90"/>
            <c:marker>
              <c:spPr>
                <a:solidFill>
                  <a:srgbClr val="33FF00"/>
                </a:solidFill>
              </c:spPr>
            </c:marker>
          </c:dPt>
          <c:dPt>
            <c:idx val="91"/>
            <c:marker>
              <c:spPr>
                <a:solidFill>
                  <a:srgbClr val="31FF00"/>
                </a:solidFill>
              </c:spPr>
            </c:marker>
          </c:dPt>
          <c:dPt>
            <c:idx val="92"/>
            <c:marker>
              <c:spPr>
                <a:solidFill>
                  <a:srgbClr val="2FFF00"/>
                </a:solidFill>
              </c:spPr>
            </c:marker>
          </c:dPt>
          <c:dPt>
            <c:idx val="93"/>
            <c:marker>
              <c:spPr>
                <a:solidFill>
                  <a:srgbClr val="2DFF00"/>
                </a:solidFill>
              </c:spPr>
            </c:marker>
          </c:dPt>
          <c:dPt>
            <c:idx val="94"/>
            <c:marker>
              <c:spPr>
                <a:solidFill>
                  <a:srgbClr val="2AFF00"/>
                </a:solidFill>
              </c:spPr>
            </c:marker>
          </c:dPt>
          <c:dPt>
            <c:idx val="95"/>
            <c:marker>
              <c:spPr>
                <a:solidFill>
                  <a:srgbClr val="28FF00"/>
                </a:solidFill>
              </c:spPr>
            </c:marker>
          </c:dPt>
          <c:dPt>
            <c:idx val="96"/>
            <c:marker>
              <c:spPr>
                <a:solidFill>
                  <a:srgbClr val="26FF00"/>
                </a:solidFill>
              </c:spPr>
            </c:marker>
          </c:dPt>
          <c:dPt>
            <c:idx val="97"/>
            <c:marker>
              <c:spPr>
                <a:solidFill>
                  <a:srgbClr val="24FF00"/>
                </a:solidFill>
              </c:spPr>
            </c:marker>
          </c:dPt>
          <c:dPt>
            <c:idx val="98"/>
            <c:marker>
              <c:spPr>
                <a:solidFill>
                  <a:srgbClr val="21FF00"/>
                </a:solidFill>
              </c:spPr>
            </c:marker>
          </c:dPt>
          <c:dPt>
            <c:idx val="99"/>
            <c:marker>
              <c:spPr>
                <a:solidFill>
                  <a:srgbClr val="1FFF00"/>
                </a:solidFill>
              </c:spPr>
            </c:marker>
          </c:dPt>
          <c:dPt>
            <c:idx val="100"/>
            <c:marker>
              <c:spPr>
                <a:solidFill>
                  <a:srgbClr val="1DFF00"/>
                </a:solidFill>
              </c:spPr>
            </c:marker>
          </c:dPt>
          <c:dPt>
            <c:idx val="101"/>
            <c:marker>
              <c:spPr>
                <a:solidFill>
                  <a:srgbClr val="1BFF00"/>
                </a:solidFill>
              </c:spPr>
            </c:marker>
          </c:dPt>
          <c:dPt>
            <c:idx val="102"/>
            <c:marker>
              <c:spPr>
                <a:solidFill>
                  <a:srgbClr val="18FF00"/>
                </a:solidFill>
              </c:spPr>
            </c:marker>
          </c:dPt>
          <c:dPt>
            <c:idx val="103"/>
            <c:marker>
              <c:spPr>
                <a:solidFill>
                  <a:srgbClr val="16FF00"/>
                </a:solidFill>
              </c:spPr>
            </c:marker>
          </c:dPt>
          <c:dPt>
            <c:idx val="104"/>
            <c:marker>
              <c:spPr>
                <a:solidFill>
                  <a:srgbClr val="14FF00"/>
                </a:solidFill>
              </c:spPr>
            </c:marker>
          </c:dPt>
          <c:dPt>
            <c:idx val="105"/>
            <c:marker>
              <c:spPr>
                <a:solidFill>
                  <a:srgbClr val="12FF00"/>
                </a:solidFill>
              </c:spPr>
            </c:marker>
          </c:dPt>
          <c:dPt>
            <c:idx val="106"/>
            <c:marker>
              <c:spPr>
                <a:solidFill>
                  <a:srgbClr val="0FFF00"/>
                </a:solidFill>
              </c:spPr>
            </c:marker>
          </c:dPt>
          <c:dPt>
            <c:idx val="107"/>
            <c:marker>
              <c:spPr>
                <a:solidFill>
                  <a:srgbClr val="0DFF00"/>
                </a:solidFill>
              </c:spPr>
            </c:marker>
          </c:dPt>
          <c:dPt>
            <c:idx val="108"/>
            <c:marker>
              <c:spPr>
                <a:solidFill>
                  <a:srgbClr val="0BFF00"/>
                </a:solidFill>
              </c:spPr>
            </c:marker>
          </c:dPt>
          <c:dPt>
            <c:idx val="109"/>
            <c:marker>
              <c:spPr>
                <a:solidFill>
                  <a:srgbClr val="09FF00"/>
                </a:solidFill>
              </c:spPr>
            </c:marker>
          </c:dPt>
          <c:dPt>
            <c:idx val="110"/>
            <c:marker>
              <c:spPr>
                <a:solidFill>
                  <a:srgbClr val="06FF00"/>
                </a:solidFill>
              </c:spPr>
            </c:marker>
          </c:dPt>
          <c:dPt>
            <c:idx val="111"/>
            <c:marker>
              <c:spPr>
                <a:solidFill>
                  <a:srgbClr val="04FF00"/>
                </a:solidFill>
              </c:spPr>
            </c:marker>
          </c:dPt>
          <c:dPt>
            <c:idx val="112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gráficos!$A$7:$A$119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xVal>
          <c:yVal>
            <c:numRef>
              <c:f>gráficos!$B$7:$B$119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0.4192</v>
      </c>
      <c r="E2">
        <v>238.53</v>
      </c>
      <c r="F2">
        <v>168.58</v>
      </c>
      <c r="G2">
        <v>5.83</v>
      </c>
      <c r="H2">
        <v>0.09</v>
      </c>
      <c r="I2">
        <v>1734</v>
      </c>
      <c r="J2">
        <v>194.77</v>
      </c>
      <c r="K2">
        <v>54.38</v>
      </c>
      <c r="L2">
        <v>1</v>
      </c>
      <c r="M2">
        <v>1732</v>
      </c>
      <c r="N2">
        <v>39.4</v>
      </c>
      <c r="O2">
        <v>24256.19</v>
      </c>
      <c r="P2">
        <v>2349.43</v>
      </c>
      <c r="Q2">
        <v>6213.56</v>
      </c>
      <c r="R2">
        <v>3261.63</v>
      </c>
      <c r="S2">
        <v>222.24</v>
      </c>
      <c r="T2">
        <v>1505094.27</v>
      </c>
      <c r="U2">
        <v>0.07000000000000001</v>
      </c>
      <c r="V2">
        <v>0.42</v>
      </c>
      <c r="W2">
        <v>21.39</v>
      </c>
      <c r="X2">
        <v>88.84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0.7893</v>
      </c>
      <c r="E3">
        <v>126.7</v>
      </c>
      <c r="F3">
        <v>104.08</v>
      </c>
      <c r="G3">
        <v>12.08</v>
      </c>
      <c r="H3">
        <v>0.18</v>
      </c>
      <c r="I3">
        <v>517</v>
      </c>
      <c r="J3">
        <v>196.32</v>
      </c>
      <c r="K3">
        <v>54.38</v>
      </c>
      <c r="L3">
        <v>2</v>
      </c>
      <c r="M3">
        <v>515</v>
      </c>
      <c r="N3">
        <v>39.95</v>
      </c>
      <c r="O3">
        <v>24447.22</v>
      </c>
      <c r="P3">
        <v>1423.44</v>
      </c>
      <c r="Q3">
        <v>6210.2</v>
      </c>
      <c r="R3">
        <v>1061.86</v>
      </c>
      <c r="S3">
        <v>222.24</v>
      </c>
      <c r="T3">
        <v>411291.56</v>
      </c>
      <c r="U3">
        <v>0.21</v>
      </c>
      <c r="V3">
        <v>0.6899999999999999</v>
      </c>
      <c r="W3">
        <v>19.39</v>
      </c>
      <c r="X3">
        <v>24.38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0.925</v>
      </c>
      <c r="E4">
        <v>108.11</v>
      </c>
      <c r="F4">
        <v>93.81</v>
      </c>
      <c r="G4">
        <v>18.58</v>
      </c>
      <c r="H4">
        <v>0.27</v>
      </c>
      <c r="I4">
        <v>303</v>
      </c>
      <c r="J4">
        <v>197.88</v>
      </c>
      <c r="K4">
        <v>54.38</v>
      </c>
      <c r="L4">
        <v>3</v>
      </c>
      <c r="M4">
        <v>301</v>
      </c>
      <c r="N4">
        <v>40.5</v>
      </c>
      <c r="O4">
        <v>24639</v>
      </c>
      <c r="P4">
        <v>1256.25</v>
      </c>
      <c r="Q4">
        <v>6208.93</v>
      </c>
      <c r="R4">
        <v>712.9</v>
      </c>
      <c r="S4">
        <v>222.24</v>
      </c>
      <c r="T4">
        <v>237882.52</v>
      </c>
      <c r="U4">
        <v>0.31</v>
      </c>
      <c r="V4">
        <v>0.76</v>
      </c>
      <c r="W4">
        <v>19.07</v>
      </c>
      <c r="X4">
        <v>14.12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0.9977</v>
      </c>
      <c r="E5">
        <v>100.23</v>
      </c>
      <c r="F5">
        <v>89.47</v>
      </c>
      <c r="G5">
        <v>25.32</v>
      </c>
      <c r="H5">
        <v>0.36</v>
      </c>
      <c r="I5">
        <v>212</v>
      </c>
      <c r="J5">
        <v>199.44</v>
      </c>
      <c r="K5">
        <v>54.38</v>
      </c>
      <c r="L5">
        <v>4</v>
      </c>
      <c r="M5">
        <v>210</v>
      </c>
      <c r="N5">
        <v>41.06</v>
      </c>
      <c r="O5">
        <v>24831.54</v>
      </c>
      <c r="P5">
        <v>1171.42</v>
      </c>
      <c r="Q5">
        <v>6208.92</v>
      </c>
      <c r="R5">
        <v>566.46</v>
      </c>
      <c r="S5">
        <v>222.24</v>
      </c>
      <c r="T5">
        <v>165120.6</v>
      </c>
      <c r="U5">
        <v>0.39</v>
      </c>
      <c r="V5">
        <v>0.8</v>
      </c>
      <c r="W5">
        <v>18.89</v>
      </c>
      <c r="X5">
        <v>9.779999999999999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1.0432</v>
      </c>
      <c r="E6">
        <v>95.86</v>
      </c>
      <c r="F6">
        <v>87.08</v>
      </c>
      <c r="G6">
        <v>32.45</v>
      </c>
      <c r="H6">
        <v>0.44</v>
      </c>
      <c r="I6">
        <v>161</v>
      </c>
      <c r="J6">
        <v>201.01</v>
      </c>
      <c r="K6">
        <v>54.38</v>
      </c>
      <c r="L6">
        <v>5</v>
      </c>
      <c r="M6">
        <v>159</v>
      </c>
      <c r="N6">
        <v>41.63</v>
      </c>
      <c r="O6">
        <v>25024.84</v>
      </c>
      <c r="P6">
        <v>1113.06</v>
      </c>
      <c r="Q6">
        <v>6208.44</v>
      </c>
      <c r="R6">
        <v>485.63</v>
      </c>
      <c r="S6">
        <v>222.24</v>
      </c>
      <c r="T6">
        <v>124957.2</v>
      </c>
      <c r="U6">
        <v>0.46</v>
      </c>
      <c r="V6">
        <v>0.82</v>
      </c>
      <c r="W6">
        <v>18.82</v>
      </c>
      <c r="X6">
        <v>7.4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1.0739</v>
      </c>
      <c r="E7">
        <v>93.12</v>
      </c>
      <c r="F7">
        <v>85.59</v>
      </c>
      <c r="G7">
        <v>39.81</v>
      </c>
      <c r="H7">
        <v>0.53</v>
      </c>
      <c r="I7">
        <v>129</v>
      </c>
      <c r="J7">
        <v>202.58</v>
      </c>
      <c r="K7">
        <v>54.38</v>
      </c>
      <c r="L7">
        <v>6</v>
      </c>
      <c r="M7">
        <v>127</v>
      </c>
      <c r="N7">
        <v>42.2</v>
      </c>
      <c r="O7">
        <v>25218.93</v>
      </c>
      <c r="P7">
        <v>1065.56</v>
      </c>
      <c r="Q7">
        <v>6208.45</v>
      </c>
      <c r="R7">
        <v>434.93</v>
      </c>
      <c r="S7">
        <v>222.24</v>
      </c>
      <c r="T7">
        <v>99767.61</v>
      </c>
      <c r="U7">
        <v>0.51</v>
      </c>
      <c r="V7">
        <v>0.83</v>
      </c>
      <c r="W7">
        <v>18.77</v>
      </c>
      <c r="X7">
        <v>5.91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1.0967</v>
      </c>
      <c r="E8">
        <v>91.19</v>
      </c>
      <c r="F8">
        <v>84.55</v>
      </c>
      <c r="G8">
        <v>47.86</v>
      </c>
      <c r="H8">
        <v>0.61</v>
      </c>
      <c r="I8">
        <v>106</v>
      </c>
      <c r="J8">
        <v>204.16</v>
      </c>
      <c r="K8">
        <v>54.38</v>
      </c>
      <c r="L8">
        <v>7</v>
      </c>
      <c r="M8">
        <v>104</v>
      </c>
      <c r="N8">
        <v>42.78</v>
      </c>
      <c r="O8">
        <v>25413.94</v>
      </c>
      <c r="P8">
        <v>1022.03</v>
      </c>
      <c r="Q8">
        <v>6208.4</v>
      </c>
      <c r="R8">
        <v>399.63</v>
      </c>
      <c r="S8">
        <v>222.24</v>
      </c>
      <c r="T8">
        <v>82234.89</v>
      </c>
      <c r="U8">
        <v>0.5600000000000001</v>
      </c>
      <c r="V8">
        <v>0.85</v>
      </c>
      <c r="W8">
        <v>18.73</v>
      </c>
      <c r="X8">
        <v>4.87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1.1145</v>
      </c>
      <c r="E9">
        <v>89.73</v>
      </c>
      <c r="F9">
        <v>83.75</v>
      </c>
      <c r="G9">
        <v>56.46</v>
      </c>
      <c r="H9">
        <v>0.6899999999999999</v>
      </c>
      <c r="I9">
        <v>89</v>
      </c>
      <c r="J9">
        <v>205.75</v>
      </c>
      <c r="K9">
        <v>54.38</v>
      </c>
      <c r="L9">
        <v>8</v>
      </c>
      <c r="M9">
        <v>87</v>
      </c>
      <c r="N9">
        <v>43.37</v>
      </c>
      <c r="O9">
        <v>25609.61</v>
      </c>
      <c r="P9">
        <v>980.5599999999999</v>
      </c>
      <c r="Q9">
        <v>6208.44</v>
      </c>
      <c r="R9">
        <v>372.88</v>
      </c>
      <c r="S9">
        <v>222.24</v>
      </c>
      <c r="T9">
        <v>68942.2</v>
      </c>
      <c r="U9">
        <v>0.6</v>
      </c>
      <c r="V9">
        <v>0.85</v>
      </c>
      <c r="W9">
        <v>18.7</v>
      </c>
      <c r="X9">
        <v>4.07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1.1291</v>
      </c>
      <c r="E10">
        <v>88.56999999999999</v>
      </c>
      <c r="F10">
        <v>83.09</v>
      </c>
      <c r="G10">
        <v>65.59999999999999</v>
      </c>
      <c r="H10">
        <v>0.77</v>
      </c>
      <c r="I10">
        <v>76</v>
      </c>
      <c r="J10">
        <v>207.34</v>
      </c>
      <c r="K10">
        <v>54.38</v>
      </c>
      <c r="L10">
        <v>9</v>
      </c>
      <c r="M10">
        <v>74</v>
      </c>
      <c r="N10">
        <v>43.96</v>
      </c>
      <c r="O10">
        <v>25806.1</v>
      </c>
      <c r="P10">
        <v>941.17</v>
      </c>
      <c r="Q10">
        <v>6208.28</v>
      </c>
      <c r="R10">
        <v>350.59</v>
      </c>
      <c r="S10">
        <v>222.24</v>
      </c>
      <c r="T10">
        <v>57862.16</v>
      </c>
      <c r="U10">
        <v>0.63</v>
      </c>
      <c r="V10">
        <v>0.86</v>
      </c>
      <c r="W10">
        <v>18.68</v>
      </c>
      <c r="X10">
        <v>3.42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1.1383</v>
      </c>
      <c r="E11">
        <v>87.84999999999999</v>
      </c>
      <c r="F11">
        <v>82.73</v>
      </c>
      <c r="G11">
        <v>74.08</v>
      </c>
      <c r="H11">
        <v>0.85</v>
      </c>
      <c r="I11">
        <v>67</v>
      </c>
      <c r="J11">
        <v>208.94</v>
      </c>
      <c r="K11">
        <v>54.38</v>
      </c>
      <c r="L11">
        <v>10</v>
      </c>
      <c r="M11">
        <v>42</v>
      </c>
      <c r="N11">
        <v>44.56</v>
      </c>
      <c r="O11">
        <v>26003.41</v>
      </c>
      <c r="P11">
        <v>903.09</v>
      </c>
      <c r="Q11">
        <v>6208.34</v>
      </c>
      <c r="R11">
        <v>336.97</v>
      </c>
      <c r="S11">
        <v>222.24</v>
      </c>
      <c r="T11">
        <v>51096.58</v>
      </c>
      <c r="U11">
        <v>0.66</v>
      </c>
      <c r="V11">
        <v>0.86</v>
      </c>
      <c r="W11">
        <v>18.7</v>
      </c>
      <c r="X11">
        <v>3.05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1.1409</v>
      </c>
      <c r="E12">
        <v>87.65000000000001</v>
      </c>
      <c r="F12">
        <v>82.64</v>
      </c>
      <c r="G12">
        <v>77.48</v>
      </c>
      <c r="H12">
        <v>0.93</v>
      </c>
      <c r="I12">
        <v>64</v>
      </c>
      <c r="J12">
        <v>210.55</v>
      </c>
      <c r="K12">
        <v>54.38</v>
      </c>
      <c r="L12">
        <v>11</v>
      </c>
      <c r="M12">
        <v>7</v>
      </c>
      <c r="N12">
        <v>45.17</v>
      </c>
      <c r="O12">
        <v>26201.54</v>
      </c>
      <c r="P12">
        <v>894.83</v>
      </c>
      <c r="Q12">
        <v>6208.42</v>
      </c>
      <c r="R12">
        <v>332.67</v>
      </c>
      <c r="S12">
        <v>222.24</v>
      </c>
      <c r="T12">
        <v>48961.81</v>
      </c>
      <c r="U12">
        <v>0.67</v>
      </c>
      <c r="V12">
        <v>0.86</v>
      </c>
      <c r="W12">
        <v>18.73</v>
      </c>
      <c r="X12">
        <v>2.96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1.1409</v>
      </c>
      <c r="E13">
        <v>87.65000000000001</v>
      </c>
      <c r="F13">
        <v>82.65000000000001</v>
      </c>
      <c r="G13">
        <v>77.48</v>
      </c>
      <c r="H13">
        <v>1</v>
      </c>
      <c r="I13">
        <v>64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900.2</v>
      </c>
      <c r="Q13">
        <v>6208.39</v>
      </c>
      <c r="R13">
        <v>332.73</v>
      </c>
      <c r="S13">
        <v>222.24</v>
      </c>
      <c r="T13">
        <v>48993.91</v>
      </c>
      <c r="U13">
        <v>0.67</v>
      </c>
      <c r="V13">
        <v>0.86</v>
      </c>
      <c r="W13">
        <v>18.74</v>
      </c>
      <c r="X13">
        <v>2.97</v>
      </c>
      <c r="Y13">
        <v>1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0.5327</v>
      </c>
      <c r="E2">
        <v>187.71</v>
      </c>
      <c r="F2">
        <v>143.88</v>
      </c>
      <c r="G2">
        <v>6.7</v>
      </c>
      <c r="H2">
        <v>0.11</v>
      </c>
      <c r="I2">
        <v>1288</v>
      </c>
      <c r="J2">
        <v>159.12</v>
      </c>
      <c r="K2">
        <v>50.28</v>
      </c>
      <c r="L2">
        <v>1</v>
      </c>
      <c r="M2">
        <v>1286</v>
      </c>
      <c r="N2">
        <v>27.84</v>
      </c>
      <c r="O2">
        <v>19859.16</v>
      </c>
      <c r="P2">
        <v>1753.7</v>
      </c>
      <c r="Q2">
        <v>6212.28</v>
      </c>
      <c r="R2">
        <v>2416.47</v>
      </c>
      <c r="S2">
        <v>222.24</v>
      </c>
      <c r="T2">
        <v>1084743.25</v>
      </c>
      <c r="U2">
        <v>0.09</v>
      </c>
      <c r="V2">
        <v>0.5</v>
      </c>
      <c r="W2">
        <v>20.68</v>
      </c>
      <c r="X2">
        <v>64.16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0.8623</v>
      </c>
      <c r="E3">
        <v>115.97</v>
      </c>
      <c r="F3">
        <v>99.81999999999999</v>
      </c>
      <c r="G3">
        <v>13.96</v>
      </c>
      <c r="H3">
        <v>0.22</v>
      </c>
      <c r="I3">
        <v>429</v>
      </c>
      <c r="J3">
        <v>160.54</v>
      </c>
      <c r="K3">
        <v>50.28</v>
      </c>
      <c r="L3">
        <v>2</v>
      </c>
      <c r="M3">
        <v>427</v>
      </c>
      <c r="N3">
        <v>28.26</v>
      </c>
      <c r="O3">
        <v>20034.4</v>
      </c>
      <c r="P3">
        <v>1182.48</v>
      </c>
      <c r="Q3">
        <v>6209.47</v>
      </c>
      <c r="R3">
        <v>917.1799999999999</v>
      </c>
      <c r="S3">
        <v>222.24</v>
      </c>
      <c r="T3">
        <v>339393.2</v>
      </c>
      <c r="U3">
        <v>0.24</v>
      </c>
      <c r="V3">
        <v>0.72</v>
      </c>
      <c r="W3">
        <v>19.26</v>
      </c>
      <c r="X3">
        <v>20.13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0.9817</v>
      </c>
      <c r="E4">
        <v>101.87</v>
      </c>
      <c r="F4">
        <v>91.39</v>
      </c>
      <c r="G4">
        <v>21.67</v>
      </c>
      <c r="H4">
        <v>0.33</v>
      </c>
      <c r="I4">
        <v>253</v>
      </c>
      <c r="J4">
        <v>161.97</v>
      </c>
      <c r="K4">
        <v>50.28</v>
      </c>
      <c r="L4">
        <v>3</v>
      </c>
      <c r="M4">
        <v>251</v>
      </c>
      <c r="N4">
        <v>28.69</v>
      </c>
      <c r="O4">
        <v>20210.21</v>
      </c>
      <c r="P4">
        <v>1048.74</v>
      </c>
      <c r="Q4">
        <v>6209</v>
      </c>
      <c r="R4">
        <v>632.01</v>
      </c>
      <c r="S4">
        <v>222.24</v>
      </c>
      <c r="T4">
        <v>197686.58</v>
      </c>
      <c r="U4">
        <v>0.35</v>
      </c>
      <c r="V4">
        <v>0.78</v>
      </c>
      <c r="W4">
        <v>18.96</v>
      </c>
      <c r="X4">
        <v>11.71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1.0442</v>
      </c>
      <c r="E5">
        <v>95.77</v>
      </c>
      <c r="F5">
        <v>87.77</v>
      </c>
      <c r="G5">
        <v>29.92</v>
      </c>
      <c r="H5">
        <v>0.43</v>
      </c>
      <c r="I5">
        <v>176</v>
      </c>
      <c r="J5">
        <v>163.4</v>
      </c>
      <c r="K5">
        <v>50.28</v>
      </c>
      <c r="L5">
        <v>4</v>
      </c>
      <c r="M5">
        <v>174</v>
      </c>
      <c r="N5">
        <v>29.12</v>
      </c>
      <c r="O5">
        <v>20386.62</v>
      </c>
      <c r="P5">
        <v>971.6799999999999</v>
      </c>
      <c r="Q5">
        <v>6208.63</v>
      </c>
      <c r="R5">
        <v>508.85</v>
      </c>
      <c r="S5">
        <v>222.24</v>
      </c>
      <c r="T5">
        <v>136494.28</v>
      </c>
      <c r="U5">
        <v>0.44</v>
      </c>
      <c r="V5">
        <v>0.8100000000000001</v>
      </c>
      <c r="W5">
        <v>18.84</v>
      </c>
      <c r="X5">
        <v>8.09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1.0835</v>
      </c>
      <c r="E6">
        <v>92.29000000000001</v>
      </c>
      <c r="F6">
        <v>85.72</v>
      </c>
      <c r="G6">
        <v>38.96</v>
      </c>
      <c r="H6">
        <v>0.54</v>
      </c>
      <c r="I6">
        <v>132</v>
      </c>
      <c r="J6">
        <v>164.83</v>
      </c>
      <c r="K6">
        <v>50.28</v>
      </c>
      <c r="L6">
        <v>5</v>
      </c>
      <c r="M6">
        <v>130</v>
      </c>
      <c r="N6">
        <v>29.55</v>
      </c>
      <c r="O6">
        <v>20563.61</v>
      </c>
      <c r="P6">
        <v>911.6799999999999</v>
      </c>
      <c r="Q6">
        <v>6208.49</v>
      </c>
      <c r="R6">
        <v>438.52</v>
      </c>
      <c r="S6">
        <v>222.24</v>
      </c>
      <c r="T6">
        <v>101547.67</v>
      </c>
      <c r="U6">
        <v>0.51</v>
      </c>
      <c r="V6">
        <v>0.83</v>
      </c>
      <c r="W6">
        <v>18.79</v>
      </c>
      <c r="X6">
        <v>6.04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1.1107</v>
      </c>
      <c r="E7">
        <v>90.04000000000001</v>
      </c>
      <c r="F7">
        <v>84.39</v>
      </c>
      <c r="G7">
        <v>49.16</v>
      </c>
      <c r="H7">
        <v>0.64</v>
      </c>
      <c r="I7">
        <v>103</v>
      </c>
      <c r="J7">
        <v>166.27</v>
      </c>
      <c r="K7">
        <v>50.28</v>
      </c>
      <c r="L7">
        <v>6</v>
      </c>
      <c r="M7">
        <v>101</v>
      </c>
      <c r="N7">
        <v>29.99</v>
      </c>
      <c r="O7">
        <v>20741.2</v>
      </c>
      <c r="P7">
        <v>853.38</v>
      </c>
      <c r="Q7">
        <v>6208.35</v>
      </c>
      <c r="R7">
        <v>394.45</v>
      </c>
      <c r="S7">
        <v>222.24</v>
      </c>
      <c r="T7">
        <v>79657.66</v>
      </c>
      <c r="U7">
        <v>0.5600000000000001</v>
      </c>
      <c r="V7">
        <v>0.85</v>
      </c>
      <c r="W7">
        <v>18.73</v>
      </c>
      <c r="X7">
        <v>4.72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1.1295</v>
      </c>
      <c r="E8">
        <v>88.54000000000001</v>
      </c>
      <c r="F8">
        <v>83.51000000000001</v>
      </c>
      <c r="G8">
        <v>59.65</v>
      </c>
      <c r="H8">
        <v>0.74</v>
      </c>
      <c r="I8">
        <v>84</v>
      </c>
      <c r="J8">
        <v>167.72</v>
      </c>
      <c r="K8">
        <v>50.28</v>
      </c>
      <c r="L8">
        <v>7</v>
      </c>
      <c r="M8">
        <v>57</v>
      </c>
      <c r="N8">
        <v>30.44</v>
      </c>
      <c r="O8">
        <v>20919.39</v>
      </c>
      <c r="P8">
        <v>803.97</v>
      </c>
      <c r="Q8">
        <v>6208.34</v>
      </c>
      <c r="R8">
        <v>363.72</v>
      </c>
      <c r="S8">
        <v>222.24</v>
      </c>
      <c r="T8">
        <v>64388.48</v>
      </c>
      <c r="U8">
        <v>0.61</v>
      </c>
      <c r="V8">
        <v>0.86</v>
      </c>
      <c r="W8">
        <v>18.72</v>
      </c>
      <c r="X8">
        <v>3.83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1.1338</v>
      </c>
      <c r="E9">
        <v>88.2</v>
      </c>
      <c r="F9">
        <v>83.33</v>
      </c>
      <c r="G9">
        <v>63.29</v>
      </c>
      <c r="H9">
        <v>0.84</v>
      </c>
      <c r="I9">
        <v>79</v>
      </c>
      <c r="J9">
        <v>169.17</v>
      </c>
      <c r="K9">
        <v>50.28</v>
      </c>
      <c r="L9">
        <v>8</v>
      </c>
      <c r="M9">
        <v>3</v>
      </c>
      <c r="N9">
        <v>30.89</v>
      </c>
      <c r="O9">
        <v>21098.19</v>
      </c>
      <c r="P9">
        <v>794.92</v>
      </c>
      <c r="Q9">
        <v>6208.7</v>
      </c>
      <c r="R9">
        <v>354.93</v>
      </c>
      <c r="S9">
        <v>222.24</v>
      </c>
      <c r="T9">
        <v>60016.51</v>
      </c>
      <c r="U9">
        <v>0.63</v>
      </c>
      <c r="V9">
        <v>0.86</v>
      </c>
      <c r="W9">
        <v>18.79</v>
      </c>
      <c r="X9">
        <v>3.65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1.1337</v>
      </c>
      <c r="E10">
        <v>88.20999999999999</v>
      </c>
      <c r="F10">
        <v>83.34</v>
      </c>
      <c r="G10">
        <v>63.29</v>
      </c>
      <c r="H10">
        <v>0.9399999999999999</v>
      </c>
      <c r="I10">
        <v>79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800.53</v>
      </c>
      <c r="Q10">
        <v>6208.6</v>
      </c>
      <c r="R10">
        <v>355.17</v>
      </c>
      <c r="S10">
        <v>222.24</v>
      </c>
      <c r="T10">
        <v>60136.9</v>
      </c>
      <c r="U10">
        <v>0.63</v>
      </c>
      <c r="V10">
        <v>0.86</v>
      </c>
      <c r="W10">
        <v>18.79</v>
      </c>
      <c r="X10">
        <v>3.66</v>
      </c>
      <c r="Y10">
        <v>1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0.8401999999999999</v>
      </c>
      <c r="E2">
        <v>119.01</v>
      </c>
      <c r="F2">
        <v>107.18</v>
      </c>
      <c r="G2">
        <v>11.15</v>
      </c>
      <c r="H2">
        <v>0.22</v>
      </c>
      <c r="I2">
        <v>577</v>
      </c>
      <c r="J2">
        <v>80.84</v>
      </c>
      <c r="K2">
        <v>35.1</v>
      </c>
      <c r="L2">
        <v>1</v>
      </c>
      <c r="M2">
        <v>575</v>
      </c>
      <c r="N2">
        <v>9.74</v>
      </c>
      <c r="O2">
        <v>10204.21</v>
      </c>
      <c r="P2">
        <v>793.73</v>
      </c>
      <c r="Q2">
        <v>6210.13</v>
      </c>
      <c r="R2">
        <v>1166.35</v>
      </c>
      <c r="S2">
        <v>222.24</v>
      </c>
      <c r="T2">
        <v>463240.76</v>
      </c>
      <c r="U2">
        <v>0.19</v>
      </c>
      <c r="V2">
        <v>0.67</v>
      </c>
      <c r="W2">
        <v>19.53</v>
      </c>
      <c r="X2">
        <v>27.49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1.0524</v>
      </c>
      <c r="E3">
        <v>95.02</v>
      </c>
      <c r="F3">
        <v>89.5</v>
      </c>
      <c r="G3">
        <v>25.45</v>
      </c>
      <c r="H3">
        <v>0.43</v>
      </c>
      <c r="I3">
        <v>211</v>
      </c>
      <c r="J3">
        <v>82.04000000000001</v>
      </c>
      <c r="K3">
        <v>35.1</v>
      </c>
      <c r="L3">
        <v>2</v>
      </c>
      <c r="M3">
        <v>185</v>
      </c>
      <c r="N3">
        <v>9.94</v>
      </c>
      <c r="O3">
        <v>10352.53</v>
      </c>
      <c r="P3">
        <v>582.49</v>
      </c>
      <c r="Q3">
        <v>6208.94</v>
      </c>
      <c r="R3">
        <v>566.05</v>
      </c>
      <c r="S3">
        <v>222.24</v>
      </c>
      <c r="T3">
        <v>164918.75</v>
      </c>
      <c r="U3">
        <v>0.39</v>
      </c>
      <c r="V3">
        <v>0.8</v>
      </c>
      <c r="W3">
        <v>18.94</v>
      </c>
      <c r="X3">
        <v>9.81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1.0755</v>
      </c>
      <c r="E4">
        <v>92.98</v>
      </c>
      <c r="F4">
        <v>88.01000000000001</v>
      </c>
      <c r="G4">
        <v>29.5</v>
      </c>
      <c r="H4">
        <v>0.63</v>
      </c>
      <c r="I4">
        <v>179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558.67</v>
      </c>
      <c r="Q4">
        <v>6209.4</v>
      </c>
      <c r="R4">
        <v>508.7</v>
      </c>
      <c r="S4">
        <v>222.24</v>
      </c>
      <c r="T4">
        <v>136403.72</v>
      </c>
      <c r="U4">
        <v>0.44</v>
      </c>
      <c r="V4">
        <v>0.8100000000000001</v>
      </c>
      <c r="W4">
        <v>19.07</v>
      </c>
      <c r="X4">
        <v>8.32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0.725</v>
      </c>
      <c r="E2">
        <v>137.92</v>
      </c>
      <c r="F2">
        <v>118.18</v>
      </c>
      <c r="G2">
        <v>8.9</v>
      </c>
      <c r="H2">
        <v>0.16</v>
      </c>
      <c r="I2">
        <v>797</v>
      </c>
      <c r="J2">
        <v>107.41</v>
      </c>
      <c r="K2">
        <v>41.65</v>
      </c>
      <c r="L2">
        <v>1</v>
      </c>
      <c r="M2">
        <v>795</v>
      </c>
      <c r="N2">
        <v>14.77</v>
      </c>
      <c r="O2">
        <v>13481.73</v>
      </c>
      <c r="P2">
        <v>1092.78</v>
      </c>
      <c r="Q2">
        <v>6211.07</v>
      </c>
      <c r="R2">
        <v>1540.15</v>
      </c>
      <c r="S2">
        <v>222.24</v>
      </c>
      <c r="T2">
        <v>649038.0600000001</v>
      </c>
      <c r="U2">
        <v>0.14</v>
      </c>
      <c r="V2">
        <v>0.6</v>
      </c>
      <c r="W2">
        <v>19.89</v>
      </c>
      <c r="X2">
        <v>38.47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0.9826</v>
      </c>
      <c r="E3">
        <v>101.78</v>
      </c>
      <c r="F3">
        <v>93.25</v>
      </c>
      <c r="G3">
        <v>19.16</v>
      </c>
      <c r="H3">
        <v>0.32</v>
      </c>
      <c r="I3">
        <v>292</v>
      </c>
      <c r="J3">
        <v>108.68</v>
      </c>
      <c r="K3">
        <v>41.65</v>
      </c>
      <c r="L3">
        <v>2</v>
      </c>
      <c r="M3">
        <v>290</v>
      </c>
      <c r="N3">
        <v>15.03</v>
      </c>
      <c r="O3">
        <v>13638.32</v>
      </c>
      <c r="P3">
        <v>807.7</v>
      </c>
      <c r="Q3">
        <v>6209.02</v>
      </c>
      <c r="R3">
        <v>694.16</v>
      </c>
      <c r="S3">
        <v>222.24</v>
      </c>
      <c r="T3">
        <v>228569.9</v>
      </c>
      <c r="U3">
        <v>0.32</v>
      </c>
      <c r="V3">
        <v>0.77</v>
      </c>
      <c r="W3">
        <v>19.04</v>
      </c>
      <c r="X3">
        <v>13.56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1.0721</v>
      </c>
      <c r="E4">
        <v>93.28</v>
      </c>
      <c r="F4">
        <v>87.48999999999999</v>
      </c>
      <c r="G4">
        <v>31.06</v>
      </c>
      <c r="H4">
        <v>0.48</v>
      </c>
      <c r="I4">
        <v>169</v>
      </c>
      <c r="J4">
        <v>109.96</v>
      </c>
      <c r="K4">
        <v>41.65</v>
      </c>
      <c r="L4">
        <v>3</v>
      </c>
      <c r="M4">
        <v>167</v>
      </c>
      <c r="N4">
        <v>15.31</v>
      </c>
      <c r="O4">
        <v>13795.21</v>
      </c>
      <c r="P4">
        <v>699.08</v>
      </c>
      <c r="Q4">
        <v>6208.86</v>
      </c>
      <c r="R4">
        <v>498.83</v>
      </c>
      <c r="S4">
        <v>222.24</v>
      </c>
      <c r="T4">
        <v>131518.84</v>
      </c>
      <c r="U4">
        <v>0.45</v>
      </c>
      <c r="V4">
        <v>0.82</v>
      </c>
      <c r="W4">
        <v>18.84</v>
      </c>
      <c r="X4">
        <v>7.8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1.1054</v>
      </c>
      <c r="E5">
        <v>90.47</v>
      </c>
      <c r="F5">
        <v>85.61</v>
      </c>
      <c r="G5">
        <v>40.45</v>
      </c>
      <c r="H5">
        <v>0.63</v>
      </c>
      <c r="I5">
        <v>127</v>
      </c>
      <c r="J5">
        <v>111.23</v>
      </c>
      <c r="K5">
        <v>41.65</v>
      </c>
      <c r="L5">
        <v>4</v>
      </c>
      <c r="M5">
        <v>13</v>
      </c>
      <c r="N5">
        <v>15.58</v>
      </c>
      <c r="O5">
        <v>13952.52</v>
      </c>
      <c r="P5">
        <v>642.0700000000001</v>
      </c>
      <c r="Q5">
        <v>6208.9</v>
      </c>
      <c r="R5">
        <v>430.64</v>
      </c>
      <c r="S5">
        <v>222.24</v>
      </c>
      <c r="T5">
        <v>97631.73</v>
      </c>
      <c r="U5">
        <v>0.52</v>
      </c>
      <c r="V5">
        <v>0.83</v>
      </c>
      <c r="W5">
        <v>18.91</v>
      </c>
      <c r="X5">
        <v>5.93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1.1063</v>
      </c>
      <c r="E6">
        <v>90.39</v>
      </c>
      <c r="F6">
        <v>85.55</v>
      </c>
      <c r="G6">
        <v>40.74</v>
      </c>
      <c r="H6">
        <v>0.78</v>
      </c>
      <c r="I6">
        <v>126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647.3</v>
      </c>
      <c r="Q6">
        <v>6208.92</v>
      </c>
      <c r="R6">
        <v>428.42</v>
      </c>
      <c r="S6">
        <v>222.24</v>
      </c>
      <c r="T6">
        <v>96530.14</v>
      </c>
      <c r="U6">
        <v>0.52</v>
      </c>
      <c r="V6">
        <v>0.84</v>
      </c>
      <c r="W6">
        <v>18.91</v>
      </c>
      <c r="X6">
        <v>5.87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0.9352</v>
      </c>
      <c r="E2">
        <v>106.93</v>
      </c>
      <c r="F2">
        <v>99.34</v>
      </c>
      <c r="G2">
        <v>14.29</v>
      </c>
      <c r="H2">
        <v>0.28</v>
      </c>
      <c r="I2">
        <v>417</v>
      </c>
      <c r="J2">
        <v>61.76</v>
      </c>
      <c r="K2">
        <v>28.92</v>
      </c>
      <c r="L2">
        <v>1</v>
      </c>
      <c r="M2">
        <v>415</v>
      </c>
      <c r="N2">
        <v>6.84</v>
      </c>
      <c r="O2">
        <v>7851.41</v>
      </c>
      <c r="P2">
        <v>575.8200000000001</v>
      </c>
      <c r="Q2">
        <v>6209.19</v>
      </c>
      <c r="R2">
        <v>900.66</v>
      </c>
      <c r="S2">
        <v>222.24</v>
      </c>
      <c r="T2">
        <v>331195.66</v>
      </c>
      <c r="U2">
        <v>0.25</v>
      </c>
      <c r="V2">
        <v>0.72</v>
      </c>
      <c r="W2">
        <v>19.25</v>
      </c>
      <c r="X2">
        <v>19.65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1.0347</v>
      </c>
      <c r="E3">
        <v>96.64</v>
      </c>
      <c r="F3">
        <v>91.38</v>
      </c>
      <c r="G3">
        <v>21.93</v>
      </c>
      <c r="H3">
        <v>0.55</v>
      </c>
      <c r="I3">
        <v>250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488.29</v>
      </c>
      <c r="Q3">
        <v>6209.87</v>
      </c>
      <c r="R3">
        <v>619.1799999999999</v>
      </c>
      <c r="S3">
        <v>222.24</v>
      </c>
      <c r="T3">
        <v>191290.59</v>
      </c>
      <c r="U3">
        <v>0.36</v>
      </c>
      <c r="V3">
        <v>0.78</v>
      </c>
      <c r="W3">
        <v>19.3</v>
      </c>
      <c r="X3">
        <v>11.69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0.5036</v>
      </c>
      <c r="E2">
        <v>198.58</v>
      </c>
      <c r="F2">
        <v>149.24</v>
      </c>
      <c r="G2">
        <v>6.46</v>
      </c>
      <c r="H2">
        <v>0.11</v>
      </c>
      <c r="I2">
        <v>1386</v>
      </c>
      <c r="J2">
        <v>167.88</v>
      </c>
      <c r="K2">
        <v>51.39</v>
      </c>
      <c r="L2">
        <v>1</v>
      </c>
      <c r="M2">
        <v>1384</v>
      </c>
      <c r="N2">
        <v>30.49</v>
      </c>
      <c r="O2">
        <v>20939.59</v>
      </c>
      <c r="P2">
        <v>1885.59</v>
      </c>
      <c r="Q2">
        <v>6213.21</v>
      </c>
      <c r="R2">
        <v>2598.14</v>
      </c>
      <c r="S2">
        <v>222.24</v>
      </c>
      <c r="T2">
        <v>1175088.5</v>
      </c>
      <c r="U2">
        <v>0.09</v>
      </c>
      <c r="V2">
        <v>0.48</v>
      </c>
      <c r="W2">
        <v>20.88</v>
      </c>
      <c r="X2">
        <v>69.51000000000001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0.8433</v>
      </c>
      <c r="E3">
        <v>118.58</v>
      </c>
      <c r="F3">
        <v>100.92</v>
      </c>
      <c r="G3">
        <v>13.43</v>
      </c>
      <c r="H3">
        <v>0.21</v>
      </c>
      <c r="I3">
        <v>451</v>
      </c>
      <c r="J3">
        <v>169.33</v>
      </c>
      <c r="K3">
        <v>51.39</v>
      </c>
      <c r="L3">
        <v>2</v>
      </c>
      <c r="M3">
        <v>449</v>
      </c>
      <c r="N3">
        <v>30.94</v>
      </c>
      <c r="O3">
        <v>21118.46</v>
      </c>
      <c r="P3">
        <v>1243.11</v>
      </c>
      <c r="Q3">
        <v>6209.38</v>
      </c>
      <c r="R3">
        <v>954.47</v>
      </c>
      <c r="S3">
        <v>222.24</v>
      </c>
      <c r="T3">
        <v>357929.42</v>
      </c>
      <c r="U3">
        <v>0.23</v>
      </c>
      <c r="V3">
        <v>0.71</v>
      </c>
      <c r="W3">
        <v>19.3</v>
      </c>
      <c r="X3">
        <v>21.23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0.9668</v>
      </c>
      <c r="E4">
        <v>103.43</v>
      </c>
      <c r="F4">
        <v>92.05</v>
      </c>
      <c r="G4">
        <v>20.76</v>
      </c>
      <c r="H4">
        <v>0.31</v>
      </c>
      <c r="I4">
        <v>266</v>
      </c>
      <c r="J4">
        <v>170.79</v>
      </c>
      <c r="K4">
        <v>51.39</v>
      </c>
      <c r="L4">
        <v>3</v>
      </c>
      <c r="M4">
        <v>264</v>
      </c>
      <c r="N4">
        <v>31.4</v>
      </c>
      <c r="O4">
        <v>21297.94</v>
      </c>
      <c r="P4">
        <v>1101.4</v>
      </c>
      <c r="Q4">
        <v>6208.96</v>
      </c>
      <c r="R4">
        <v>652.61</v>
      </c>
      <c r="S4">
        <v>222.24</v>
      </c>
      <c r="T4">
        <v>207925.74</v>
      </c>
      <c r="U4">
        <v>0.34</v>
      </c>
      <c r="V4">
        <v>0.78</v>
      </c>
      <c r="W4">
        <v>19.02</v>
      </c>
      <c r="X4">
        <v>12.36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1.0326</v>
      </c>
      <c r="E5">
        <v>96.84999999999999</v>
      </c>
      <c r="F5">
        <v>88.20999999999999</v>
      </c>
      <c r="G5">
        <v>28.61</v>
      </c>
      <c r="H5">
        <v>0.41</v>
      </c>
      <c r="I5">
        <v>185</v>
      </c>
      <c r="J5">
        <v>172.25</v>
      </c>
      <c r="K5">
        <v>51.39</v>
      </c>
      <c r="L5">
        <v>4</v>
      </c>
      <c r="M5">
        <v>183</v>
      </c>
      <c r="N5">
        <v>31.86</v>
      </c>
      <c r="O5">
        <v>21478.05</v>
      </c>
      <c r="P5">
        <v>1022.6</v>
      </c>
      <c r="Q5">
        <v>6208.96</v>
      </c>
      <c r="R5">
        <v>523.66</v>
      </c>
      <c r="S5">
        <v>222.24</v>
      </c>
      <c r="T5">
        <v>143854.38</v>
      </c>
      <c r="U5">
        <v>0.42</v>
      </c>
      <c r="V5">
        <v>0.8100000000000001</v>
      </c>
      <c r="W5">
        <v>18.85</v>
      </c>
      <c r="X5">
        <v>8.52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1.0729</v>
      </c>
      <c r="E6">
        <v>93.20999999999999</v>
      </c>
      <c r="F6">
        <v>86.09</v>
      </c>
      <c r="G6">
        <v>36.9</v>
      </c>
      <c r="H6">
        <v>0.51</v>
      </c>
      <c r="I6">
        <v>140</v>
      </c>
      <c r="J6">
        <v>173.71</v>
      </c>
      <c r="K6">
        <v>51.39</v>
      </c>
      <c r="L6">
        <v>5</v>
      </c>
      <c r="M6">
        <v>138</v>
      </c>
      <c r="N6">
        <v>32.32</v>
      </c>
      <c r="O6">
        <v>21658.78</v>
      </c>
      <c r="P6">
        <v>964.28</v>
      </c>
      <c r="Q6">
        <v>6208.6</v>
      </c>
      <c r="R6">
        <v>452.41</v>
      </c>
      <c r="S6">
        <v>222.24</v>
      </c>
      <c r="T6">
        <v>108451.68</v>
      </c>
      <c r="U6">
        <v>0.49</v>
      </c>
      <c r="V6">
        <v>0.83</v>
      </c>
      <c r="W6">
        <v>18.77</v>
      </c>
      <c r="X6">
        <v>6.41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1.1013</v>
      </c>
      <c r="E7">
        <v>90.8</v>
      </c>
      <c r="F7">
        <v>84.7</v>
      </c>
      <c r="G7">
        <v>46.2</v>
      </c>
      <c r="H7">
        <v>0.61</v>
      </c>
      <c r="I7">
        <v>110</v>
      </c>
      <c r="J7">
        <v>175.18</v>
      </c>
      <c r="K7">
        <v>51.39</v>
      </c>
      <c r="L7">
        <v>6</v>
      </c>
      <c r="M7">
        <v>108</v>
      </c>
      <c r="N7">
        <v>32.79</v>
      </c>
      <c r="O7">
        <v>21840.16</v>
      </c>
      <c r="P7">
        <v>912.45</v>
      </c>
      <c r="Q7">
        <v>6208.54</v>
      </c>
      <c r="R7">
        <v>404.48</v>
      </c>
      <c r="S7">
        <v>222.24</v>
      </c>
      <c r="T7">
        <v>84640.11</v>
      </c>
      <c r="U7">
        <v>0.55</v>
      </c>
      <c r="V7">
        <v>0.84</v>
      </c>
      <c r="W7">
        <v>18.75</v>
      </c>
      <c r="X7">
        <v>5.02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1.1219</v>
      </c>
      <c r="E8">
        <v>89.14</v>
      </c>
      <c r="F8">
        <v>83.75</v>
      </c>
      <c r="G8">
        <v>56.46</v>
      </c>
      <c r="H8">
        <v>0.7</v>
      </c>
      <c r="I8">
        <v>89</v>
      </c>
      <c r="J8">
        <v>176.66</v>
      </c>
      <c r="K8">
        <v>51.39</v>
      </c>
      <c r="L8">
        <v>7</v>
      </c>
      <c r="M8">
        <v>87</v>
      </c>
      <c r="N8">
        <v>33.27</v>
      </c>
      <c r="O8">
        <v>22022.17</v>
      </c>
      <c r="P8">
        <v>859.91</v>
      </c>
      <c r="Q8">
        <v>6208.23</v>
      </c>
      <c r="R8">
        <v>372.88</v>
      </c>
      <c r="S8">
        <v>222.24</v>
      </c>
      <c r="T8">
        <v>68941.64999999999</v>
      </c>
      <c r="U8">
        <v>0.6</v>
      </c>
      <c r="V8">
        <v>0.85</v>
      </c>
      <c r="W8">
        <v>18.7</v>
      </c>
      <c r="X8">
        <v>4.07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1.1335</v>
      </c>
      <c r="E9">
        <v>88.22</v>
      </c>
      <c r="F9">
        <v>83.23999999999999</v>
      </c>
      <c r="G9">
        <v>64.86</v>
      </c>
      <c r="H9">
        <v>0.8</v>
      </c>
      <c r="I9">
        <v>77</v>
      </c>
      <c r="J9">
        <v>178.14</v>
      </c>
      <c r="K9">
        <v>51.39</v>
      </c>
      <c r="L9">
        <v>8</v>
      </c>
      <c r="M9">
        <v>32</v>
      </c>
      <c r="N9">
        <v>33.75</v>
      </c>
      <c r="O9">
        <v>22204.83</v>
      </c>
      <c r="P9">
        <v>821.9400000000001</v>
      </c>
      <c r="Q9">
        <v>6208.46</v>
      </c>
      <c r="R9">
        <v>353.39</v>
      </c>
      <c r="S9">
        <v>222.24</v>
      </c>
      <c r="T9">
        <v>59258.66</v>
      </c>
      <c r="U9">
        <v>0.63</v>
      </c>
      <c r="V9">
        <v>0.86</v>
      </c>
      <c r="W9">
        <v>18.74</v>
      </c>
      <c r="X9">
        <v>3.56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1.1356</v>
      </c>
      <c r="E10">
        <v>88.06</v>
      </c>
      <c r="F10">
        <v>83.15000000000001</v>
      </c>
      <c r="G10">
        <v>66.52</v>
      </c>
      <c r="H10">
        <v>0.89</v>
      </c>
      <c r="I10">
        <v>75</v>
      </c>
      <c r="J10">
        <v>179.63</v>
      </c>
      <c r="K10">
        <v>51.39</v>
      </c>
      <c r="L10">
        <v>9</v>
      </c>
      <c r="M10">
        <v>2</v>
      </c>
      <c r="N10">
        <v>34.24</v>
      </c>
      <c r="O10">
        <v>22388.15</v>
      </c>
      <c r="P10">
        <v>821.39</v>
      </c>
      <c r="Q10">
        <v>6208.43</v>
      </c>
      <c r="R10">
        <v>349.18</v>
      </c>
      <c r="S10">
        <v>222.24</v>
      </c>
      <c r="T10">
        <v>57165.98</v>
      </c>
      <c r="U10">
        <v>0.64</v>
      </c>
      <c r="V10">
        <v>0.86</v>
      </c>
      <c r="W10">
        <v>18.77</v>
      </c>
      <c r="X10">
        <v>3.47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1.1354</v>
      </c>
      <c r="E11">
        <v>88.06999999999999</v>
      </c>
      <c r="F11">
        <v>83.16</v>
      </c>
      <c r="G11">
        <v>66.53</v>
      </c>
      <c r="H11">
        <v>0.98</v>
      </c>
      <c r="I11">
        <v>75</v>
      </c>
      <c r="J11">
        <v>181.12</v>
      </c>
      <c r="K11">
        <v>51.39</v>
      </c>
      <c r="L11">
        <v>10</v>
      </c>
      <c r="M11">
        <v>0</v>
      </c>
      <c r="N11">
        <v>34.73</v>
      </c>
      <c r="O11">
        <v>22572.13</v>
      </c>
      <c r="P11">
        <v>827.84</v>
      </c>
      <c r="Q11">
        <v>6208.68</v>
      </c>
      <c r="R11">
        <v>349.2</v>
      </c>
      <c r="S11">
        <v>222.24</v>
      </c>
      <c r="T11">
        <v>57172.78</v>
      </c>
      <c r="U11">
        <v>0.64</v>
      </c>
      <c r="V11">
        <v>0.86</v>
      </c>
      <c r="W11">
        <v>18.78</v>
      </c>
      <c r="X11">
        <v>3.48</v>
      </c>
      <c r="Y11">
        <v>1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0.983</v>
      </c>
      <c r="E2">
        <v>101.73</v>
      </c>
      <c r="F2">
        <v>95.79000000000001</v>
      </c>
      <c r="G2">
        <v>16.76</v>
      </c>
      <c r="H2">
        <v>0.34</v>
      </c>
      <c r="I2">
        <v>343</v>
      </c>
      <c r="J2">
        <v>51.33</v>
      </c>
      <c r="K2">
        <v>24.83</v>
      </c>
      <c r="L2">
        <v>1</v>
      </c>
      <c r="M2">
        <v>187</v>
      </c>
      <c r="N2">
        <v>5.51</v>
      </c>
      <c r="O2">
        <v>6564.78</v>
      </c>
      <c r="P2">
        <v>457.56</v>
      </c>
      <c r="Q2">
        <v>6209.75</v>
      </c>
      <c r="R2">
        <v>773.36</v>
      </c>
      <c r="S2">
        <v>222.24</v>
      </c>
      <c r="T2">
        <v>267914.08</v>
      </c>
      <c r="U2">
        <v>0.29</v>
      </c>
      <c r="V2">
        <v>0.75</v>
      </c>
      <c r="W2">
        <v>19.32</v>
      </c>
      <c r="X2">
        <v>16.1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1.0023</v>
      </c>
      <c r="E3">
        <v>99.77</v>
      </c>
      <c r="F3">
        <v>94.20999999999999</v>
      </c>
      <c r="G3">
        <v>18.12</v>
      </c>
      <c r="H3">
        <v>0.66</v>
      </c>
      <c r="I3">
        <v>312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449.9</v>
      </c>
      <c r="Q3">
        <v>6210.07</v>
      </c>
      <c r="R3">
        <v>712.39</v>
      </c>
      <c r="S3">
        <v>222.24</v>
      </c>
      <c r="T3">
        <v>237582.49</v>
      </c>
      <c r="U3">
        <v>0.31</v>
      </c>
      <c r="V3">
        <v>0.76</v>
      </c>
      <c r="W3">
        <v>19.47</v>
      </c>
      <c r="X3">
        <v>14.52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0.6243</v>
      </c>
      <c r="E2">
        <v>160.18</v>
      </c>
      <c r="F2">
        <v>130.04</v>
      </c>
      <c r="G2">
        <v>7.6</v>
      </c>
      <c r="H2">
        <v>0.13</v>
      </c>
      <c r="I2">
        <v>1027</v>
      </c>
      <c r="J2">
        <v>133.21</v>
      </c>
      <c r="K2">
        <v>46.47</v>
      </c>
      <c r="L2">
        <v>1</v>
      </c>
      <c r="M2">
        <v>1025</v>
      </c>
      <c r="N2">
        <v>20.75</v>
      </c>
      <c r="O2">
        <v>16663.42</v>
      </c>
      <c r="P2">
        <v>1403.36</v>
      </c>
      <c r="Q2">
        <v>6211.72</v>
      </c>
      <c r="R2">
        <v>1943.88</v>
      </c>
      <c r="S2">
        <v>222.24</v>
      </c>
      <c r="T2">
        <v>849754.29</v>
      </c>
      <c r="U2">
        <v>0.11</v>
      </c>
      <c r="V2">
        <v>0.55</v>
      </c>
      <c r="W2">
        <v>20.28</v>
      </c>
      <c r="X2">
        <v>50.33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0.9196</v>
      </c>
      <c r="E3">
        <v>108.74</v>
      </c>
      <c r="F3">
        <v>96.68000000000001</v>
      </c>
      <c r="G3">
        <v>15.98</v>
      </c>
      <c r="H3">
        <v>0.26</v>
      </c>
      <c r="I3">
        <v>363</v>
      </c>
      <c r="J3">
        <v>134.55</v>
      </c>
      <c r="K3">
        <v>46.47</v>
      </c>
      <c r="L3">
        <v>2</v>
      </c>
      <c r="M3">
        <v>361</v>
      </c>
      <c r="N3">
        <v>21.09</v>
      </c>
      <c r="O3">
        <v>16828.84</v>
      </c>
      <c r="P3">
        <v>1001.62</v>
      </c>
      <c r="Q3">
        <v>6209.41</v>
      </c>
      <c r="R3">
        <v>810.3</v>
      </c>
      <c r="S3">
        <v>222.24</v>
      </c>
      <c r="T3">
        <v>286285.21</v>
      </c>
      <c r="U3">
        <v>0.27</v>
      </c>
      <c r="V3">
        <v>0.74</v>
      </c>
      <c r="W3">
        <v>19.16</v>
      </c>
      <c r="X3">
        <v>16.99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1.0254</v>
      </c>
      <c r="E4">
        <v>97.52</v>
      </c>
      <c r="F4">
        <v>89.54000000000001</v>
      </c>
      <c r="G4">
        <v>25.22</v>
      </c>
      <c r="H4">
        <v>0.39</v>
      </c>
      <c r="I4">
        <v>213</v>
      </c>
      <c r="J4">
        <v>135.9</v>
      </c>
      <c r="K4">
        <v>46.47</v>
      </c>
      <c r="L4">
        <v>3</v>
      </c>
      <c r="M4">
        <v>211</v>
      </c>
      <c r="N4">
        <v>21.43</v>
      </c>
      <c r="O4">
        <v>16994.64</v>
      </c>
      <c r="P4">
        <v>884.46</v>
      </c>
      <c r="Q4">
        <v>6208.73</v>
      </c>
      <c r="R4">
        <v>568.3200000000001</v>
      </c>
      <c r="S4">
        <v>222.24</v>
      </c>
      <c r="T4">
        <v>166044.32</v>
      </c>
      <c r="U4">
        <v>0.39</v>
      </c>
      <c r="V4">
        <v>0.8</v>
      </c>
      <c r="W4">
        <v>18.92</v>
      </c>
      <c r="X4">
        <v>9.859999999999999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1.0805</v>
      </c>
      <c r="E5">
        <v>92.55</v>
      </c>
      <c r="F5">
        <v>86.40000000000001</v>
      </c>
      <c r="G5">
        <v>35.51</v>
      </c>
      <c r="H5">
        <v>0.52</v>
      </c>
      <c r="I5">
        <v>146</v>
      </c>
      <c r="J5">
        <v>137.25</v>
      </c>
      <c r="K5">
        <v>46.47</v>
      </c>
      <c r="L5">
        <v>4</v>
      </c>
      <c r="M5">
        <v>144</v>
      </c>
      <c r="N5">
        <v>21.78</v>
      </c>
      <c r="O5">
        <v>17160.92</v>
      </c>
      <c r="P5">
        <v>807.09</v>
      </c>
      <c r="Q5">
        <v>6208.39</v>
      </c>
      <c r="R5">
        <v>461.73</v>
      </c>
      <c r="S5">
        <v>222.24</v>
      </c>
      <c r="T5">
        <v>113085.44</v>
      </c>
      <c r="U5">
        <v>0.48</v>
      </c>
      <c r="V5">
        <v>0.83</v>
      </c>
      <c r="W5">
        <v>18.81</v>
      </c>
      <c r="X5">
        <v>6.72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1.1146</v>
      </c>
      <c r="E6">
        <v>89.72</v>
      </c>
      <c r="F6">
        <v>84.63</v>
      </c>
      <c r="G6">
        <v>47.46</v>
      </c>
      <c r="H6">
        <v>0.64</v>
      </c>
      <c r="I6">
        <v>107</v>
      </c>
      <c r="J6">
        <v>138.6</v>
      </c>
      <c r="K6">
        <v>46.47</v>
      </c>
      <c r="L6">
        <v>5</v>
      </c>
      <c r="M6">
        <v>83</v>
      </c>
      <c r="N6">
        <v>22.13</v>
      </c>
      <c r="O6">
        <v>17327.69</v>
      </c>
      <c r="P6">
        <v>737.27</v>
      </c>
      <c r="Q6">
        <v>6208.38</v>
      </c>
      <c r="R6">
        <v>401.25</v>
      </c>
      <c r="S6">
        <v>222.24</v>
      </c>
      <c r="T6">
        <v>83038.74000000001</v>
      </c>
      <c r="U6">
        <v>0.55</v>
      </c>
      <c r="V6">
        <v>0.84</v>
      </c>
      <c r="W6">
        <v>18.77</v>
      </c>
      <c r="X6">
        <v>4.95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1.1231</v>
      </c>
      <c r="E7">
        <v>89.04000000000001</v>
      </c>
      <c r="F7">
        <v>84.22</v>
      </c>
      <c r="G7">
        <v>52.09</v>
      </c>
      <c r="H7">
        <v>0.76</v>
      </c>
      <c r="I7">
        <v>97</v>
      </c>
      <c r="J7">
        <v>139.95</v>
      </c>
      <c r="K7">
        <v>46.47</v>
      </c>
      <c r="L7">
        <v>6</v>
      </c>
      <c r="M7">
        <v>2</v>
      </c>
      <c r="N7">
        <v>22.49</v>
      </c>
      <c r="O7">
        <v>17494.97</v>
      </c>
      <c r="P7">
        <v>718.22</v>
      </c>
      <c r="Q7">
        <v>6208.63</v>
      </c>
      <c r="R7">
        <v>384.13</v>
      </c>
      <c r="S7">
        <v>222.24</v>
      </c>
      <c r="T7">
        <v>74529.39999999999</v>
      </c>
      <c r="U7">
        <v>0.58</v>
      </c>
      <c r="V7">
        <v>0.85</v>
      </c>
      <c r="W7">
        <v>18.84</v>
      </c>
      <c r="X7">
        <v>4.54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1.1232</v>
      </c>
      <c r="E8">
        <v>89.03</v>
      </c>
      <c r="F8">
        <v>84.20999999999999</v>
      </c>
      <c r="G8">
        <v>52.09</v>
      </c>
      <c r="H8">
        <v>0.88</v>
      </c>
      <c r="I8">
        <v>97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724.37</v>
      </c>
      <c r="Q8">
        <v>6208.81</v>
      </c>
      <c r="R8">
        <v>383.81</v>
      </c>
      <c r="S8">
        <v>222.24</v>
      </c>
      <c r="T8">
        <v>74367.19</v>
      </c>
      <c r="U8">
        <v>0.58</v>
      </c>
      <c r="V8">
        <v>0.85</v>
      </c>
      <c r="W8">
        <v>18.84</v>
      </c>
      <c r="X8">
        <v>4.53</v>
      </c>
      <c r="Y8">
        <v>1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0.5629999999999999</v>
      </c>
      <c r="E2">
        <v>177.63</v>
      </c>
      <c r="F2">
        <v>138.84</v>
      </c>
      <c r="G2">
        <v>6.97</v>
      </c>
      <c r="H2">
        <v>0.12</v>
      </c>
      <c r="I2">
        <v>1195</v>
      </c>
      <c r="J2">
        <v>150.44</v>
      </c>
      <c r="K2">
        <v>49.1</v>
      </c>
      <c r="L2">
        <v>1</v>
      </c>
      <c r="M2">
        <v>1193</v>
      </c>
      <c r="N2">
        <v>25.34</v>
      </c>
      <c r="O2">
        <v>18787.76</v>
      </c>
      <c r="P2">
        <v>1629.07</v>
      </c>
      <c r="Q2">
        <v>6212.3</v>
      </c>
      <c r="R2">
        <v>2245.59</v>
      </c>
      <c r="S2">
        <v>222.24</v>
      </c>
      <c r="T2">
        <v>999769.37</v>
      </c>
      <c r="U2">
        <v>0.1</v>
      </c>
      <c r="V2">
        <v>0.51</v>
      </c>
      <c r="W2">
        <v>20.5</v>
      </c>
      <c r="X2">
        <v>59.12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0.8807</v>
      </c>
      <c r="E3">
        <v>113.55</v>
      </c>
      <c r="F3">
        <v>98.84</v>
      </c>
      <c r="G3">
        <v>14.57</v>
      </c>
      <c r="H3">
        <v>0.23</v>
      </c>
      <c r="I3">
        <v>407</v>
      </c>
      <c r="J3">
        <v>151.83</v>
      </c>
      <c r="K3">
        <v>49.1</v>
      </c>
      <c r="L3">
        <v>2</v>
      </c>
      <c r="M3">
        <v>405</v>
      </c>
      <c r="N3">
        <v>25.73</v>
      </c>
      <c r="O3">
        <v>18959.54</v>
      </c>
      <c r="P3">
        <v>1123.33</v>
      </c>
      <c r="Q3">
        <v>6209.28</v>
      </c>
      <c r="R3">
        <v>883.08</v>
      </c>
      <c r="S3">
        <v>222.24</v>
      </c>
      <c r="T3">
        <v>322451.61</v>
      </c>
      <c r="U3">
        <v>0.25</v>
      </c>
      <c r="V3">
        <v>0.72</v>
      </c>
      <c r="W3">
        <v>19.24</v>
      </c>
      <c r="X3">
        <v>19.14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0.9959</v>
      </c>
      <c r="E4">
        <v>100.42</v>
      </c>
      <c r="F4">
        <v>90.81</v>
      </c>
      <c r="G4">
        <v>22.7</v>
      </c>
      <c r="H4">
        <v>0.35</v>
      </c>
      <c r="I4">
        <v>240</v>
      </c>
      <c r="J4">
        <v>153.23</v>
      </c>
      <c r="K4">
        <v>49.1</v>
      </c>
      <c r="L4">
        <v>3</v>
      </c>
      <c r="M4">
        <v>238</v>
      </c>
      <c r="N4">
        <v>26.13</v>
      </c>
      <c r="O4">
        <v>19131.85</v>
      </c>
      <c r="P4">
        <v>995</v>
      </c>
      <c r="Q4">
        <v>6209.1</v>
      </c>
      <c r="R4">
        <v>611.51</v>
      </c>
      <c r="S4">
        <v>222.24</v>
      </c>
      <c r="T4">
        <v>187503.75</v>
      </c>
      <c r="U4">
        <v>0.36</v>
      </c>
      <c r="V4">
        <v>0.79</v>
      </c>
      <c r="W4">
        <v>18.95</v>
      </c>
      <c r="X4">
        <v>11.12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1.0562</v>
      </c>
      <c r="E5">
        <v>94.68000000000001</v>
      </c>
      <c r="F5">
        <v>87.33</v>
      </c>
      <c r="G5">
        <v>31.57</v>
      </c>
      <c r="H5">
        <v>0.46</v>
      </c>
      <c r="I5">
        <v>166</v>
      </c>
      <c r="J5">
        <v>154.63</v>
      </c>
      <c r="K5">
        <v>49.1</v>
      </c>
      <c r="L5">
        <v>4</v>
      </c>
      <c r="M5">
        <v>164</v>
      </c>
      <c r="N5">
        <v>26.53</v>
      </c>
      <c r="O5">
        <v>19304.72</v>
      </c>
      <c r="P5">
        <v>918.08</v>
      </c>
      <c r="Q5">
        <v>6208.84</v>
      </c>
      <c r="R5">
        <v>494.07</v>
      </c>
      <c r="S5">
        <v>222.24</v>
      </c>
      <c r="T5">
        <v>129153.01</v>
      </c>
      <c r="U5">
        <v>0.45</v>
      </c>
      <c r="V5">
        <v>0.82</v>
      </c>
      <c r="W5">
        <v>18.83</v>
      </c>
      <c r="X5">
        <v>7.65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1.0939</v>
      </c>
      <c r="E6">
        <v>91.42</v>
      </c>
      <c r="F6">
        <v>85.34999999999999</v>
      </c>
      <c r="G6">
        <v>41.3</v>
      </c>
      <c r="H6">
        <v>0.57</v>
      </c>
      <c r="I6">
        <v>124</v>
      </c>
      <c r="J6">
        <v>156.03</v>
      </c>
      <c r="K6">
        <v>49.1</v>
      </c>
      <c r="L6">
        <v>5</v>
      </c>
      <c r="M6">
        <v>122</v>
      </c>
      <c r="N6">
        <v>26.94</v>
      </c>
      <c r="O6">
        <v>19478.15</v>
      </c>
      <c r="P6">
        <v>856.13</v>
      </c>
      <c r="Q6">
        <v>6208.47</v>
      </c>
      <c r="R6">
        <v>427.27</v>
      </c>
      <c r="S6">
        <v>222.24</v>
      </c>
      <c r="T6">
        <v>95964.60000000001</v>
      </c>
      <c r="U6">
        <v>0.52</v>
      </c>
      <c r="V6">
        <v>0.84</v>
      </c>
      <c r="W6">
        <v>18.75</v>
      </c>
      <c r="X6">
        <v>5.67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1.119</v>
      </c>
      <c r="E7">
        <v>89.37</v>
      </c>
      <c r="F7">
        <v>84.13</v>
      </c>
      <c r="G7">
        <v>52.04</v>
      </c>
      <c r="H7">
        <v>0.67</v>
      </c>
      <c r="I7">
        <v>97</v>
      </c>
      <c r="J7">
        <v>157.44</v>
      </c>
      <c r="K7">
        <v>49.1</v>
      </c>
      <c r="L7">
        <v>6</v>
      </c>
      <c r="M7">
        <v>87</v>
      </c>
      <c r="N7">
        <v>27.35</v>
      </c>
      <c r="O7">
        <v>19652.13</v>
      </c>
      <c r="P7">
        <v>799.16</v>
      </c>
      <c r="Q7">
        <v>6208.43</v>
      </c>
      <c r="R7">
        <v>384.87</v>
      </c>
      <c r="S7">
        <v>222.24</v>
      </c>
      <c r="T7">
        <v>74899.06</v>
      </c>
      <c r="U7">
        <v>0.58</v>
      </c>
      <c r="V7">
        <v>0.85</v>
      </c>
      <c r="W7">
        <v>18.73</v>
      </c>
      <c r="X7">
        <v>4.45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1.1304</v>
      </c>
      <c r="E8">
        <v>88.45999999999999</v>
      </c>
      <c r="F8">
        <v>83.59</v>
      </c>
      <c r="G8">
        <v>59.01</v>
      </c>
      <c r="H8">
        <v>0.78</v>
      </c>
      <c r="I8">
        <v>85</v>
      </c>
      <c r="J8">
        <v>158.86</v>
      </c>
      <c r="K8">
        <v>49.1</v>
      </c>
      <c r="L8">
        <v>7</v>
      </c>
      <c r="M8">
        <v>15</v>
      </c>
      <c r="N8">
        <v>27.77</v>
      </c>
      <c r="O8">
        <v>19826.68</v>
      </c>
      <c r="P8">
        <v>767.4299999999999</v>
      </c>
      <c r="Q8">
        <v>6208.93</v>
      </c>
      <c r="R8">
        <v>364.67</v>
      </c>
      <c r="S8">
        <v>222.24</v>
      </c>
      <c r="T8">
        <v>64858.63</v>
      </c>
      <c r="U8">
        <v>0.61</v>
      </c>
      <c r="V8">
        <v>0.85</v>
      </c>
      <c r="W8">
        <v>18.77</v>
      </c>
      <c r="X8">
        <v>3.91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1.1309</v>
      </c>
      <c r="E9">
        <v>88.42</v>
      </c>
      <c r="F9">
        <v>83.58</v>
      </c>
      <c r="G9">
        <v>59.7</v>
      </c>
      <c r="H9">
        <v>0.88</v>
      </c>
      <c r="I9">
        <v>84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772.26</v>
      </c>
      <c r="Q9">
        <v>6208.82</v>
      </c>
      <c r="R9">
        <v>363.05</v>
      </c>
      <c r="S9">
        <v>222.24</v>
      </c>
      <c r="T9">
        <v>64053.83</v>
      </c>
      <c r="U9">
        <v>0.61</v>
      </c>
      <c r="V9">
        <v>0.85</v>
      </c>
      <c r="W9">
        <v>18.81</v>
      </c>
      <c r="X9">
        <v>3.9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0.447</v>
      </c>
      <c r="E2">
        <v>223.72</v>
      </c>
      <c r="F2">
        <v>161.44</v>
      </c>
      <c r="G2">
        <v>6.03</v>
      </c>
      <c r="H2">
        <v>0.1</v>
      </c>
      <c r="I2">
        <v>1607</v>
      </c>
      <c r="J2">
        <v>185.69</v>
      </c>
      <c r="K2">
        <v>53.44</v>
      </c>
      <c r="L2">
        <v>1</v>
      </c>
      <c r="M2">
        <v>1605</v>
      </c>
      <c r="N2">
        <v>36.26</v>
      </c>
      <c r="O2">
        <v>23136.14</v>
      </c>
      <c r="P2">
        <v>2180.6</v>
      </c>
      <c r="Q2">
        <v>6214.46</v>
      </c>
      <c r="R2">
        <v>3016.49</v>
      </c>
      <c r="S2">
        <v>222.24</v>
      </c>
      <c r="T2">
        <v>1383158.66</v>
      </c>
      <c r="U2">
        <v>0.07000000000000001</v>
      </c>
      <c r="V2">
        <v>0.44</v>
      </c>
      <c r="W2">
        <v>21.2</v>
      </c>
      <c r="X2">
        <v>81.7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0.8066</v>
      </c>
      <c r="E3">
        <v>123.98</v>
      </c>
      <c r="F3">
        <v>103.08</v>
      </c>
      <c r="G3">
        <v>12.5</v>
      </c>
      <c r="H3">
        <v>0.19</v>
      </c>
      <c r="I3">
        <v>495</v>
      </c>
      <c r="J3">
        <v>187.21</v>
      </c>
      <c r="K3">
        <v>53.44</v>
      </c>
      <c r="L3">
        <v>2</v>
      </c>
      <c r="M3">
        <v>493</v>
      </c>
      <c r="N3">
        <v>36.77</v>
      </c>
      <c r="O3">
        <v>23322.88</v>
      </c>
      <c r="P3">
        <v>1363.73</v>
      </c>
      <c r="Q3">
        <v>6209.46</v>
      </c>
      <c r="R3">
        <v>1027.21</v>
      </c>
      <c r="S3">
        <v>222.24</v>
      </c>
      <c r="T3">
        <v>394076.96</v>
      </c>
      <c r="U3">
        <v>0.22</v>
      </c>
      <c r="V3">
        <v>0.6899999999999999</v>
      </c>
      <c r="W3">
        <v>19.39</v>
      </c>
      <c r="X3">
        <v>23.39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0.9401</v>
      </c>
      <c r="E4">
        <v>106.37</v>
      </c>
      <c r="F4">
        <v>93.11</v>
      </c>
      <c r="G4">
        <v>19.26</v>
      </c>
      <c r="H4">
        <v>0.28</v>
      </c>
      <c r="I4">
        <v>290</v>
      </c>
      <c r="J4">
        <v>188.73</v>
      </c>
      <c r="K4">
        <v>53.44</v>
      </c>
      <c r="L4">
        <v>3</v>
      </c>
      <c r="M4">
        <v>288</v>
      </c>
      <c r="N4">
        <v>37.29</v>
      </c>
      <c r="O4">
        <v>23510.33</v>
      </c>
      <c r="P4">
        <v>1203.56</v>
      </c>
      <c r="Q4">
        <v>6208.96</v>
      </c>
      <c r="R4">
        <v>689.4299999999999</v>
      </c>
      <c r="S4">
        <v>222.24</v>
      </c>
      <c r="T4">
        <v>226212.77</v>
      </c>
      <c r="U4">
        <v>0.32</v>
      </c>
      <c r="V4">
        <v>0.77</v>
      </c>
      <c r="W4">
        <v>19.03</v>
      </c>
      <c r="X4">
        <v>13.42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1.0091</v>
      </c>
      <c r="E5">
        <v>99.09999999999999</v>
      </c>
      <c r="F5">
        <v>89.08</v>
      </c>
      <c r="G5">
        <v>26.33</v>
      </c>
      <c r="H5">
        <v>0.37</v>
      </c>
      <c r="I5">
        <v>203</v>
      </c>
      <c r="J5">
        <v>190.25</v>
      </c>
      <c r="K5">
        <v>53.44</v>
      </c>
      <c r="L5">
        <v>4</v>
      </c>
      <c r="M5">
        <v>201</v>
      </c>
      <c r="N5">
        <v>37.82</v>
      </c>
      <c r="O5">
        <v>23698.48</v>
      </c>
      <c r="P5">
        <v>1123.46</v>
      </c>
      <c r="Q5">
        <v>6209.05</v>
      </c>
      <c r="R5">
        <v>552.26</v>
      </c>
      <c r="S5">
        <v>222.24</v>
      </c>
      <c r="T5">
        <v>158061.7</v>
      </c>
      <c r="U5">
        <v>0.4</v>
      </c>
      <c r="V5">
        <v>0.8</v>
      </c>
      <c r="W5">
        <v>18.91</v>
      </c>
      <c r="X5">
        <v>9.390000000000001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1.0531</v>
      </c>
      <c r="E6">
        <v>94.95</v>
      </c>
      <c r="F6">
        <v>86.75</v>
      </c>
      <c r="G6">
        <v>33.8</v>
      </c>
      <c r="H6">
        <v>0.46</v>
      </c>
      <c r="I6">
        <v>154</v>
      </c>
      <c r="J6">
        <v>191.78</v>
      </c>
      <c r="K6">
        <v>53.44</v>
      </c>
      <c r="L6">
        <v>5</v>
      </c>
      <c r="M6">
        <v>152</v>
      </c>
      <c r="N6">
        <v>38.35</v>
      </c>
      <c r="O6">
        <v>23887.36</v>
      </c>
      <c r="P6">
        <v>1064.58</v>
      </c>
      <c r="Q6">
        <v>6208.58</v>
      </c>
      <c r="R6">
        <v>474.17</v>
      </c>
      <c r="S6">
        <v>222.24</v>
      </c>
      <c r="T6">
        <v>119264.56</v>
      </c>
      <c r="U6">
        <v>0.47</v>
      </c>
      <c r="V6">
        <v>0.82</v>
      </c>
      <c r="W6">
        <v>18.81</v>
      </c>
      <c r="X6">
        <v>7.07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1.0828</v>
      </c>
      <c r="E7">
        <v>92.36</v>
      </c>
      <c r="F7">
        <v>85.31</v>
      </c>
      <c r="G7">
        <v>41.61</v>
      </c>
      <c r="H7">
        <v>0.55</v>
      </c>
      <c r="I7">
        <v>123</v>
      </c>
      <c r="J7">
        <v>193.32</v>
      </c>
      <c r="K7">
        <v>53.44</v>
      </c>
      <c r="L7">
        <v>6</v>
      </c>
      <c r="M7">
        <v>121</v>
      </c>
      <c r="N7">
        <v>38.89</v>
      </c>
      <c r="O7">
        <v>24076.95</v>
      </c>
      <c r="P7">
        <v>1017.11</v>
      </c>
      <c r="Q7">
        <v>6208.46</v>
      </c>
      <c r="R7">
        <v>425.86</v>
      </c>
      <c r="S7">
        <v>222.24</v>
      </c>
      <c r="T7">
        <v>95262.03</v>
      </c>
      <c r="U7">
        <v>0.52</v>
      </c>
      <c r="V7">
        <v>0.84</v>
      </c>
      <c r="W7">
        <v>18.75</v>
      </c>
      <c r="X7">
        <v>5.63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1.1046</v>
      </c>
      <c r="E8">
        <v>90.53</v>
      </c>
      <c r="F8">
        <v>84.31</v>
      </c>
      <c r="G8">
        <v>50.08</v>
      </c>
      <c r="H8">
        <v>0.64</v>
      </c>
      <c r="I8">
        <v>101</v>
      </c>
      <c r="J8">
        <v>194.86</v>
      </c>
      <c r="K8">
        <v>53.44</v>
      </c>
      <c r="L8">
        <v>7</v>
      </c>
      <c r="M8">
        <v>99</v>
      </c>
      <c r="N8">
        <v>39.43</v>
      </c>
      <c r="O8">
        <v>24267.28</v>
      </c>
      <c r="P8">
        <v>970.5599999999999</v>
      </c>
      <c r="Q8">
        <v>6208.46</v>
      </c>
      <c r="R8">
        <v>391.27</v>
      </c>
      <c r="S8">
        <v>222.24</v>
      </c>
      <c r="T8">
        <v>78080.78999999999</v>
      </c>
      <c r="U8">
        <v>0.57</v>
      </c>
      <c r="V8">
        <v>0.85</v>
      </c>
      <c r="W8">
        <v>18.73</v>
      </c>
      <c r="X8">
        <v>4.63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1.1228</v>
      </c>
      <c r="E9">
        <v>89.06999999999999</v>
      </c>
      <c r="F9">
        <v>83.47</v>
      </c>
      <c r="G9">
        <v>59.62</v>
      </c>
      <c r="H9">
        <v>0.72</v>
      </c>
      <c r="I9">
        <v>84</v>
      </c>
      <c r="J9">
        <v>196.41</v>
      </c>
      <c r="K9">
        <v>53.44</v>
      </c>
      <c r="L9">
        <v>8</v>
      </c>
      <c r="M9">
        <v>82</v>
      </c>
      <c r="N9">
        <v>39.98</v>
      </c>
      <c r="O9">
        <v>24458.36</v>
      </c>
      <c r="P9">
        <v>927.14</v>
      </c>
      <c r="Q9">
        <v>6208.23</v>
      </c>
      <c r="R9">
        <v>363.14</v>
      </c>
      <c r="S9">
        <v>222.24</v>
      </c>
      <c r="T9">
        <v>64098.42</v>
      </c>
      <c r="U9">
        <v>0.61</v>
      </c>
      <c r="V9">
        <v>0.86</v>
      </c>
      <c r="W9">
        <v>18.7</v>
      </c>
      <c r="X9">
        <v>3.79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1.1348</v>
      </c>
      <c r="E10">
        <v>88.12</v>
      </c>
      <c r="F10">
        <v>82.98</v>
      </c>
      <c r="G10">
        <v>69.15000000000001</v>
      </c>
      <c r="H10">
        <v>0.8100000000000001</v>
      </c>
      <c r="I10">
        <v>72</v>
      </c>
      <c r="J10">
        <v>197.97</v>
      </c>
      <c r="K10">
        <v>53.44</v>
      </c>
      <c r="L10">
        <v>9</v>
      </c>
      <c r="M10">
        <v>60</v>
      </c>
      <c r="N10">
        <v>40.53</v>
      </c>
      <c r="O10">
        <v>24650.18</v>
      </c>
      <c r="P10">
        <v>885.5700000000001</v>
      </c>
      <c r="Q10">
        <v>6208.32</v>
      </c>
      <c r="R10">
        <v>345.97</v>
      </c>
      <c r="S10">
        <v>222.24</v>
      </c>
      <c r="T10">
        <v>55572.6</v>
      </c>
      <c r="U10">
        <v>0.64</v>
      </c>
      <c r="V10">
        <v>0.86</v>
      </c>
      <c r="W10">
        <v>18.69</v>
      </c>
      <c r="X10">
        <v>3.3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1.1401</v>
      </c>
      <c r="E11">
        <v>87.70999999999999</v>
      </c>
      <c r="F11">
        <v>82.75</v>
      </c>
      <c r="G11">
        <v>74.11</v>
      </c>
      <c r="H11">
        <v>0.89</v>
      </c>
      <c r="I11">
        <v>67</v>
      </c>
      <c r="J11">
        <v>199.53</v>
      </c>
      <c r="K11">
        <v>53.44</v>
      </c>
      <c r="L11">
        <v>10</v>
      </c>
      <c r="M11">
        <v>11</v>
      </c>
      <c r="N11">
        <v>41.1</v>
      </c>
      <c r="O11">
        <v>24842.77</v>
      </c>
      <c r="P11">
        <v>871.8099999999999</v>
      </c>
      <c r="Q11">
        <v>6208.58</v>
      </c>
      <c r="R11">
        <v>336.61</v>
      </c>
      <c r="S11">
        <v>222.24</v>
      </c>
      <c r="T11">
        <v>50921.28</v>
      </c>
      <c r="U11">
        <v>0.66</v>
      </c>
      <c r="V11">
        <v>0.86</v>
      </c>
      <c r="W11">
        <v>18.73</v>
      </c>
      <c r="X11">
        <v>3.07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1.1397</v>
      </c>
      <c r="E12">
        <v>87.73999999999999</v>
      </c>
      <c r="F12">
        <v>82.78</v>
      </c>
      <c r="G12">
        <v>74.13</v>
      </c>
      <c r="H12">
        <v>0.97</v>
      </c>
      <c r="I12">
        <v>67</v>
      </c>
      <c r="J12">
        <v>201.1</v>
      </c>
      <c r="K12">
        <v>53.44</v>
      </c>
      <c r="L12">
        <v>11</v>
      </c>
      <c r="M12">
        <v>1</v>
      </c>
      <c r="N12">
        <v>41.66</v>
      </c>
      <c r="O12">
        <v>25036.12</v>
      </c>
      <c r="P12">
        <v>875.51</v>
      </c>
      <c r="Q12">
        <v>6208.71</v>
      </c>
      <c r="R12">
        <v>337.09</v>
      </c>
      <c r="S12">
        <v>222.24</v>
      </c>
      <c r="T12">
        <v>51158.25</v>
      </c>
      <c r="U12">
        <v>0.66</v>
      </c>
      <c r="V12">
        <v>0.86</v>
      </c>
      <c r="W12">
        <v>18.75</v>
      </c>
      <c r="X12">
        <v>3.1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1.1397</v>
      </c>
      <c r="E13">
        <v>87.73999999999999</v>
      </c>
      <c r="F13">
        <v>82.78</v>
      </c>
      <c r="G13">
        <v>74.13</v>
      </c>
      <c r="H13">
        <v>1.05</v>
      </c>
      <c r="I13">
        <v>67</v>
      </c>
      <c r="J13">
        <v>202.67</v>
      </c>
      <c r="K13">
        <v>53.44</v>
      </c>
      <c r="L13">
        <v>12</v>
      </c>
      <c r="M13">
        <v>0</v>
      </c>
      <c r="N13">
        <v>42.24</v>
      </c>
      <c r="O13">
        <v>25230.25</v>
      </c>
      <c r="P13">
        <v>881.0700000000001</v>
      </c>
      <c r="Q13">
        <v>6208.52</v>
      </c>
      <c r="R13">
        <v>337.1</v>
      </c>
      <c r="S13">
        <v>222.24</v>
      </c>
      <c r="T13">
        <v>51166.19</v>
      </c>
      <c r="U13">
        <v>0.66</v>
      </c>
      <c r="V13">
        <v>0.86</v>
      </c>
      <c r="W13">
        <v>18.75</v>
      </c>
      <c r="X13">
        <v>3.1</v>
      </c>
      <c r="Y13">
        <v>1</v>
      </c>
      <c r="Z1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0.6906</v>
      </c>
      <c r="E2">
        <v>144.81</v>
      </c>
      <c r="F2">
        <v>121.92</v>
      </c>
      <c r="G2">
        <v>8.4</v>
      </c>
      <c r="H2">
        <v>0.15</v>
      </c>
      <c r="I2">
        <v>871</v>
      </c>
      <c r="J2">
        <v>116.05</v>
      </c>
      <c r="K2">
        <v>43.4</v>
      </c>
      <c r="L2">
        <v>1</v>
      </c>
      <c r="M2">
        <v>869</v>
      </c>
      <c r="N2">
        <v>16.65</v>
      </c>
      <c r="O2">
        <v>14546.17</v>
      </c>
      <c r="P2">
        <v>1192.9</v>
      </c>
      <c r="Q2">
        <v>6211.05</v>
      </c>
      <c r="R2">
        <v>1668.43</v>
      </c>
      <c r="S2">
        <v>222.24</v>
      </c>
      <c r="T2">
        <v>712810.77</v>
      </c>
      <c r="U2">
        <v>0.13</v>
      </c>
      <c r="V2">
        <v>0.59</v>
      </c>
      <c r="W2">
        <v>19.99</v>
      </c>
      <c r="X2">
        <v>42.21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0.9601</v>
      </c>
      <c r="E3">
        <v>104.16</v>
      </c>
      <c r="F3">
        <v>94.5</v>
      </c>
      <c r="G3">
        <v>17.89</v>
      </c>
      <c r="H3">
        <v>0.3</v>
      </c>
      <c r="I3">
        <v>317</v>
      </c>
      <c r="J3">
        <v>117.34</v>
      </c>
      <c r="K3">
        <v>43.4</v>
      </c>
      <c r="L3">
        <v>2</v>
      </c>
      <c r="M3">
        <v>315</v>
      </c>
      <c r="N3">
        <v>16.94</v>
      </c>
      <c r="O3">
        <v>14705.49</v>
      </c>
      <c r="P3">
        <v>875.3200000000001</v>
      </c>
      <c r="Q3">
        <v>6209.5</v>
      </c>
      <c r="R3">
        <v>735.4400000000001</v>
      </c>
      <c r="S3">
        <v>222.24</v>
      </c>
      <c r="T3">
        <v>249084.36</v>
      </c>
      <c r="U3">
        <v>0.3</v>
      </c>
      <c r="V3">
        <v>0.76</v>
      </c>
      <c r="W3">
        <v>19.11</v>
      </c>
      <c r="X3">
        <v>14.81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1.0562</v>
      </c>
      <c r="E4">
        <v>94.68000000000001</v>
      </c>
      <c r="F4">
        <v>88.2</v>
      </c>
      <c r="G4">
        <v>28.76</v>
      </c>
      <c r="H4">
        <v>0.45</v>
      </c>
      <c r="I4">
        <v>184</v>
      </c>
      <c r="J4">
        <v>118.63</v>
      </c>
      <c r="K4">
        <v>43.4</v>
      </c>
      <c r="L4">
        <v>3</v>
      </c>
      <c r="M4">
        <v>182</v>
      </c>
      <c r="N4">
        <v>17.23</v>
      </c>
      <c r="O4">
        <v>14865.24</v>
      </c>
      <c r="P4">
        <v>763.91</v>
      </c>
      <c r="Q4">
        <v>6208.61</v>
      </c>
      <c r="R4">
        <v>523.13</v>
      </c>
      <c r="S4">
        <v>222.24</v>
      </c>
      <c r="T4">
        <v>143596.12</v>
      </c>
      <c r="U4">
        <v>0.42</v>
      </c>
      <c r="V4">
        <v>0.8100000000000001</v>
      </c>
      <c r="W4">
        <v>18.87</v>
      </c>
      <c r="X4">
        <v>8.52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1.105</v>
      </c>
      <c r="E5">
        <v>90.5</v>
      </c>
      <c r="F5">
        <v>85.43000000000001</v>
      </c>
      <c r="G5">
        <v>41.01</v>
      </c>
      <c r="H5">
        <v>0.59</v>
      </c>
      <c r="I5">
        <v>125</v>
      </c>
      <c r="J5">
        <v>119.93</v>
      </c>
      <c r="K5">
        <v>43.4</v>
      </c>
      <c r="L5">
        <v>4</v>
      </c>
      <c r="M5">
        <v>88</v>
      </c>
      <c r="N5">
        <v>17.53</v>
      </c>
      <c r="O5">
        <v>15025.44</v>
      </c>
      <c r="P5">
        <v>684.0599999999999</v>
      </c>
      <c r="Q5">
        <v>6208.42</v>
      </c>
      <c r="R5">
        <v>428.24</v>
      </c>
      <c r="S5">
        <v>222.24</v>
      </c>
      <c r="T5">
        <v>96441.47</v>
      </c>
      <c r="U5">
        <v>0.52</v>
      </c>
      <c r="V5">
        <v>0.84</v>
      </c>
      <c r="W5">
        <v>18.8</v>
      </c>
      <c r="X5">
        <v>5.75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1.1137</v>
      </c>
      <c r="E6">
        <v>89.79000000000001</v>
      </c>
      <c r="F6">
        <v>84.98999999999999</v>
      </c>
      <c r="G6">
        <v>44.73</v>
      </c>
      <c r="H6">
        <v>0.73</v>
      </c>
      <c r="I6">
        <v>114</v>
      </c>
      <c r="J6">
        <v>121.23</v>
      </c>
      <c r="K6">
        <v>43.4</v>
      </c>
      <c r="L6">
        <v>5</v>
      </c>
      <c r="M6">
        <v>1</v>
      </c>
      <c r="N6">
        <v>17.83</v>
      </c>
      <c r="O6">
        <v>15186.08</v>
      </c>
      <c r="P6">
        <v>670.01</v>
      </c>
      <c r="Q6">
        <v>6209.19</v>
      </c>
      <c r="R6">
        <v>409.35</v>
      </c>
      <c r="S6">
        <v>222.24</v>
      </c>
      <c r="T6">
        <v>87052.06</v>
      </c>
      <c r="U6">
        <v>0.54</v>
      </c>
      <c r="V6">
        <v>0.84</v>
      </c>
      <c r="W6">
        <v>18.89</v>
      </c>
      <c r="X6">
        <v>5.31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1.1135</v>
      </c>
      <c r="E7">
        <v>89.8</v>
      </c>
      <c r="F7">
        <v>85</v>
      </c>
      <c r="G7">
        <v>44.73</v>
      </c>
      <c r="H7">
        <v>0.86</v>
      </c>
      <c r="I7">
        <v>114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676.98</v>
      </c>
      <c r="Q7">
        <v>6209.17</v>
      </c>
      <c r="R7">
        <v>409.62</v>
      </c>
      <c r="S7">
        <v>222.24</v>
      </c>
      <c r="T7">
        <v>87186.60000000001</v>
      </c>
      <c r="U7">
        <v>0.54</v>
      </c>
      <c r="V7">
        <v>0.84</v>
      </c>
      <c r="W7">
        <v>18.89</v>
      </c>
      <c r="X7">
        <v>5.31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0.8001</v>
      </c>
      <c r="E2">
        <v>124.98</v>
      </c>
      <c r="F2">
        <v>110.76</v>
      </c>
      <c r="G2">
        <v>10.22</v>
      </c>
      <c r="H2">
        <v>0.2</v>
      </c>
      <c r="I2">
        <v>650</v>
      </c>
      <c r="J2">
        <v>89.87</v>
      </c>
      <c r="K2">
        <v>37.55</v>
      </c>
      <c r="L2">
        <v>1</v>
      </c>
      <c r="M2">
        <v>648</v>
      </c>
      <c r="N2">
        <v>11.32</v>
      </c>
      <c r="O2">
        <v>11317.98</v>
      </c>
      <c r="P2">
        <v>893.83</v>
      </c>
      <c r="Q2">
        <v>6210.34</v>
      </c>
      <c r="R2">
        <v>1288.6</v>
      </c>
      <c r="S2">
        <v>222.24</v>
      </c>
      <c r="T2">
        <v>524001.1</v>
      </c>
      <c r="U2">
        <v>0.17</v>
      </c>
      <c r="V2">
        <v>0.65</v>
      </c>
      <c r="W2">
        <v>19.63</v>
      </c>
      <c r="X2">
        <v>31.06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1.028</v>
      </c>
      <c r="E3">
        <v>97.28</v>
      </c>
      <c r="F3">
        <v>90.81</v>
      </c>
      <c r="G3">
        <v>22.7</v>
      </c>
      <c r="H3">
        <v>0.39</v>
      </c>
      <c r="I3">
        <v>240</v>
      </c>
      <c r="J3">
        <v>91.09999999999999</v>
      </c>
      <c r="K3">
        <v>37.55</v>
      </c>
      <c r="L3">
        <v>2</v>
      </c>
      <c r="M3">
        <v>238</v>
      </c>
      <c r="N3">
        <v>11.54</v>
      </c>
      <c r="O3">
        <v>11468.97</v>
      </c>
      <c r="P3">
        <v>664.61</v>
      </c>
      <c r="Q3">
        <v>6208.73</v>
      </c>
      <c r="R3">
        <v>612.12</v>
      </c>
      <c r="S3">
        <v>222.24</v>
      </c>
      <c r="T3">
        <v>187809.3</v>
      </c>
      <c r="U3">
        <v>0.36</v>
      </c>
      <c r="V3">
        <v>0.79</v>
      </c>
      <c r="W3">
        <v>18.94</v>
      </c>
      <c r="X3">
        <v>11.12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1.0884</v>
      </c>
      <c r="E4">
        <v>91.88</v>
      </c>
      <c r="F4">
        <v>86.97</v>
      </c>
      <c r="G4">
        <v>33.24</v>
      </c>
      <c r="H4">
        <v>0.57</v>
      </c>
      <c r="I4">
        <v>157</v>
      </c>
      <c r="J4">
        <v>92.31999999999999</v>
      </c>
      <c r="K4">
        <v>37.55</v>
      </c>
      <c r="L4">
        <v>3</v>
      </c>
      <c r="M4">
        <v>14</v>
      </c>
      <c r="N4">
        <v>11.77</v>
      </c>
      <c r="O4">
        <v>11620.34</v>
      </c>
      <c r="P4">
        <v>585.09</v>
      </c>
      <c r="Q4">
        <v>6208.78</v>
      </c>
      <c r="R4">
        <v>475.1</v>
      </c>
      <c r="S4">
        <v>222.24</v>
      </c>
      <c r="T4">
        <v>119713.18</v>
      </c>
      <c r="U4">
        <v>0.47</v>
      </c>
      <c r="V4">
        <v>0.82</v>
      </c>
      <c r="W4">
        <v>19</v>
      </c>
      <c r="X4">
        <v>7.29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1.0878</v>
      </c>
      <c r="E5">
        <v>91.92</v>
      </c>
      <c r="F5">
        <v>87.02</v>
      </c>
      <c r="G5">
        <v>33.26</v>
      </c>
      <c r="H5">
        <v>0.75</v>
      </c>
      <c r="I5">
        <v>157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592.2</v>
      </c>
      <c r="Q5">
        <v>6209.44</v>
      </c>
      <c r="R5">
        <v>476.02</v>
      </c>
      <c r="S5">
        <v>222.24</v>
      </c>
      <c r="T5">
        <v>120175.62</v>
      </c>
      <c r="U5">
        <v>0.47</v>
      </c>
      <c r="V5">
        <v>0.82</v>
      </c>
      <c r="W5">
        <v>19.02</v>
      </c>
      <c r="X5">
        <v>7.34</v>
      </c>
      <c r="Y5">
        <v>1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0.4192</v>
      </c>
      <c r="E2">
        <v>238.53</v>
      </c>
      <c r="F2">
        <v>168.58</v>
      </c>
      <c r="G2">
        <v>5.83</v>
      </c>
      <c r="H2">
        <v>0.09</v>
      </c>
      <c r="I2">
        <v>1734</v>
      </c>
      <c r="J2">
        <v>194.77</v>
      </c>
      <c r="K2">
        <v>54.38</v>
      </c>
      <c r="L2">
        <v>1</v>
      </c>
      <c r="M2">
        <v>1732</v>
      </c>
      <c r="N2">
        <v>39.4</v>
      </c>
      <c r="O2">
        <v>24256.19</v>
      </c>
      <c r="P2">
        <v>2349.43</v>
      </c>
      <c r="Q2">
        <v>6213.56</v>
      </c>
      <c r="R2">
        <v>3261.63</v>
      </c>
      <c r="S2">
        <v>222.24</v>
      </c>
      <c r="T2">
        <v>1505094.27</v>
      </c>
      <c r="U2">
        <v>0.07000000000000001</v>
      </c>
      <c r="V2">
        <v>0.42</v>
      </c>
      <c r="W2">
        <v>21.39</v>
      </c>
      <c r="X2">
        <v>88.84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0.7893</v>
      </c>
      <c r="E3">
        <v>126.7</v>
      </c>
      <c r="F3">
        <v>104.08</v>
      </c>
      <c r="G3">
        <v>12.08</v>
      </c>
      <c r="H3">
        <v>0.18</v>
      </c>
      <c r="I3">
        <v>517</v>
      </c>
      <c r="J3">
        <v>196.32</v>
      </c>
      <c r="K3">
        <v>54.38</v>
      </c>
      <c r="L3">
        <v>2</v>
      </c>
      <c r="M3">
        <v>515</v>
      </c>
      <c r="N3">
        <v>39.95</v>
      </c>
      <c r="O3">
        <v>24447.22</v>
      </c>
      <c r="P3">
        <v>1423.44</v>
      </c>
      <c r="Q3">
        <v>6210.2</v>
      </c>
      <c r="R3">
        <v>1061.86</v>
      </c>
      <c r="S3">
        <v>222.24</v>
      </c>
      <c r="T3">
        <v>411291.56</v>
      </c>
      <c r="U3">
        <v>0.21</v>
      </c>
      <c r="V3">
        <v>0.6899999999999999</v>
      </c>
      <c r="W3">
        <v>19.39</v>
      </c>
      <c r="X3">
        <v>24.38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0.925</v>
      </c>
      <c r="E4">
        <v>108.11</v>
      </c>
      <c r="F4">
        <v>93.81</v>
      </c>
      <c r="G4">
        <v>18.58</v>
      </c>
      <c r="H4">
        <v>0.27</v>
      </c>
      <c r="I4">
        <v>303</v>
      </c>
      <c r="J4">
        <v>197.88</v>
      </c>
      <c r="K4">
        <v>54.38</v>
      </c>
      <c r="L4">
        <v>3</v>
      </c>
      <c r="M4">
        <v>301</v>
      </c>
      <c r="N4">
        <v>40.5</v>
      </c>
      <c r="O4">
        <v>24639</v>
      </c>
      <c r="P4">
        <v>1256.25</v>
      </c>
      <c r="Q4">
        <v>6208.93</v>
      </c>
      <c r="R4">
        <v>712.9</v>
      </c>
      <c r="S4">
        <v>222.24</v>
      </c>
      <c r="T4">
        <v>237882.52</v>
      </c>
      <c r="U4">
        <v>0.31</v>
      </c>
      <c r="V4">
        <v>0.76</v>
      </c>
      <c r="W4">
        <v>19.07</v>
      </c>
      <c r="X4">
        <v>14.12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0.9977</v>
      </c>
      <c r="E5">
        <v>100.23</v>
      </c>
      <c r="F5">
        <v>89.47</v>
      </c>
      <c r="G5">
        <v>25.32</v>
      </c>
      <c r="H5">
        <v>0.36</v>
      </c>
      <c r="I5">
        <v>212</v>
      </c>
      <c r="J5">
        <v>199.44</v>
      </c>
      <c r="K5">
        <v>54.38</v>
      </c>
      <c r="L5">
        <v>4</v>
      </c>
      <c r="M5">
        <v>210</v>
      </c>
      <c r="N5">
        <v>41.06</v>
      </c>
      <c r="O5">
        <v>24831.54</v>
      </c>
      <c r="P5">
        <v>1171.42</v>
      </c>
      <c r="Q5">
        <v>6208.92</v>
      </c>
      <c r="R5">
        <v>566.46</v>
      </c>
      <c r="S5">
        <v>222.24</v>
      </c>
      <c r="T5">
        <v>165120.6</v>
      </c>
      <c r="U5">
        <v>0.39</v>
      </c>
      <c r="V5">
        <v>0.8</v>
      </c>
      <c r="W5">
        <v>18.89</v>
      </c>
      <c r="X5">
        <v>9.779999999999999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1.0432</v>
      </c>
      <c r="E6">
        <v>95.86</v>
      </c>
      <c r="F6">
        <v>87.08</v>
      </c>
      <c r="G6">
        <v>32.45</v>
      </c>
      <c r="H6">
        <v>0.44</v>
      </c>
      <c r="I6">
        <v>161</v>
      </c>
      <c r="J6">
        <v>201.01</v>
      </c>
      <c r="K6">
        <v>54.38</v>
      </c>
      <c r="L6">
        <v>5</v>
      </c>
      <c r="M6">
        <v>159</v>
      </c>
      <c r="N6">
        <v>41.63</v>
      </c>
      <c r="O6">
        <v>25024.84</v>
      </c>
      <c r="P6">
        <v>1113.06</v>
      </c>
      <c r="Q6">
        <v>6208.44</v>
      </c>
      <c r="R6">
        <v>485.63</v>
      </c>
      <c r="S6">
        <v>222.24</v>
      </c>
      <c r="T6">
        <v>124957.2</v>
      </c>
      <c r="U6">
        <v>0.46</v>
      </c>
      <c r="V6">
        <v>0.82</v>
      </c>
      <c r="W6">
        <v>18.82</v>
      </c>
      <c r="X6">
        <v>7.4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1.0739</v>
      </c>
      <c r="E7">
        <v>93.12</v>
      </c>
      <c r="F7">
        <v>85.59</v>
      </c>
      <c r="G7">
        <v>39.81</v>
      </c>
      <c r="H7">
        <v>0.53</v>
      </c>
      <c r="I7">
        <v>129</v>
      </c>
      <c r="J7">
        <v>202.58</v>
      </c>
      <c r="K7">
        <v>54.38</v>
      </c>
      <c r="L7">
        <v>6</v>
      </c>
      <c r="M7">
        <v>127</v>
      </c>
      <c r="N7">
        <v>42.2</v>
      </c>
      <c r="O7">
        <v>25218.93</v>
      </c>
      <c r="P7">
        <v>1065.56</v>
      </c>
      <c r="Q7">
        <v>6208.45</v>
      </c>
      <c r="R7">
        <v>434.93</v>
      </c>
      <c r="S7">
        <v>222.24</v>
      </c>
      <c r="T7">
        <v>99767.61</v>
      </c>
      <c r="U7">
        <v>0.51</v>
      </c>
      <c r="V7">
        <v>0.83</v>
      </c>
      <c r="W7">
        <v>18.77</v>
      </c>
      <c r="X7">
        <v>5.91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1.0967</v>
      </c>
      <c r="E8">
        <v>91.19</v>
      </c>
      <c r="F8">
        <v>84.55</v>
      </c>
      <c r="G8">
        <v>47.86</v>
      </c>
      <c r="H8">
        <v>0.61</v>
      </c>
      <c r="I8">
        <v>106</v>
      </c>
      <c r="J8">
        <v>204.16</v>
      </c>
      <c r="K8">
        <v>54.38</v>
      </c>
      <c r="L8">
        <v>7</v>
      </c>
      <c r="M8">
        <v>104</v>
      </c>
      <c r="N8">
        <v>42.78</v>
      </c>
      <c r="O8">
        <v>25413.94</v>
      </c>
      <c r="P8">
        <v>1022.03</v>
      </c>
      <c r="Q8">
        <v>6208.4</v>
      </c>
      <c r="R8">
        <v>399.63</v>
      </c>
      <c r="S8">
        <v>222.24</v>
      </c>
      <c r="T8">
        <v>82234.89</v>
      </c>
      <c r="U8">
        <v>0.5600000000000001</v>
      </c>
      <c r="V8">
        <v>0.85</v>
      </c>
      <c r="W8">
        <v>18.73</v>
      </c>
      <c r="X8">
        <v>4.87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1.1145</v>
      </c>
      <c r="E9">
        <v>89.73</v>
      </c>
      <c r="F9">
        <v>83.75</v>
      </c>
      <c r="G9">
        <v>56.46</v>
      </c>
      <c r="H9">
        <v>0.6899999999999999</v>
      </c>
      <c r="I9">
        <v>89</v>
      </c>
      <c r="J9">
        <v>205.75</v>
      </c>
      <c r="K9">
        <v>54.38</v>
      </c>
      <c r="L9">
        <v>8</v>
      </c>
      <c r="M9">
        <v>87</v>
      </c>
      <c r="N9">
        <v>43.37</v>
      </c>
      <c r="O9">
        <v>25609.61</v>
      </c>
      <c r="P9">
        <v>980.5599999999999</v>
      </c>
      <c r="Q9">
        <v>6208.44</v>
      </c>
      <c r="R9">
        <v>372.88</v>
      </c>
      <c r="S9">
        <v>222.24</v>
      </c>
      <c r="T9">
        <v>68942.2</v>
      </c>
      <c r="U9">
        <v>0.6</v>
      </c>
      <c r="V9">
        <v>0.85</v>
      </c>
      <c r="W9">
        <v>18.7</v>
      </c>
      <c r="X9">
        <v>4.07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1.1291</v>
      </c>
      <c r="E10">
        <v>88.56999999999999</v>
      </c>
      <c r="F10">
        <v>83.09</v>
      </c>
      <c r="G10">
        <v>65.59999999999999</v>
      </c>
      <c r="H10">
        <v>0.77</v>
      </c>
      <c r="I10">
        <v>76</v>
      </c>
      <c r="J10">
        <v>207.34</v>
      </c>
      <c r="K10">
        <v>54.38</v>
      </c>
      <c r="L10">
        <v>9</v>
      </c>
      <c r="M10">
        <v>74</v>
      </c>
      <c r="N10">
        <v>43.96</v>
      </c>
      <c r="O10">
        <v>25806.1</v>
      </c>
      <c r="P10">
        <v>941.17</v>
      </c>
      <c r="Q10">
        <v>6208.28</v>
      </c>
      <c r="R10">
        <v>350.59</v>
      </c>
      <c r="S10">
        <v>222.24</v>
      </c>
      <c r="T10">
        <v>57862.16</v>
      </c>
      <c r="U10">
        <v>0.63</v>
      </c>
      <c r="V10">
        <v>0.86</v>
      </c>
      <c r="W10">
        <v>18.68</v>
      </c>
      <c r="X10">
        <v>3.42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1.1383</v>
      </c>
      <c r="E11">
        <v>87.84999999999999</v>
      </c>
      <c r="F11">
        <v>82.73</v>
      </c>
      <c r="G11">
        <v>74.08</v>
      </c>
      <c r="H11">
        <v>0.85</v>
      </c>
      <c r="I11">
        <v>67</v>
      </c>
      <c r="J11">
        <v>208.94</v>
      </c>
      <c r="K11">
        <v>54.38</v>
      </c>
      <c r="L11">
        <v>10</v>
      </c>
      <c r="M11">
        <v>42</v>
      </c>
      <c r="N11">
        <v>44.56</v>
      </c>
      <c r="O11">
        <v>26003.41</v>
      </c>
      <c r="P11">
        <v>903.09</v>
      </c>
      <c r="Q11">
        <v>6208.34</v>
      </c>
      <c r="R11">
        <v>336.97</v>
      </c>
      <c r="S11">
        <v>222.24</v>
      </c>
      <c r="T11">
        <v>51096.58</v>
      </c>
      <c r="U11">
        <v>0.66</v>
      </c>
      <c r="V11">
        <v>0.86</v>
      </c>
      <c r="W11">
        <v>18.7</v>
      </c>
      <c r="X11">
        <v>3.05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1.1409</v>
      </c>
      <c r="E12">
        <v>87.65000000000001</v>
      </c>
      <c r="F12">
        <v>82.64</v>
      </c>
      <c r="G12">
        <v>77.48</v>
      </c>
      <c r="H12">
        <v>0.93</v>
      </c>
      <c r="I12">
        <v>64</v>
      </c>
      <c r="J12">
        <v>210.55</v>
      </c>
      <c r="K12">
        <v>54.38</v>
      </c>
      <c r="L12">
        <v>11</v>
      </c>
      <c r="M12">
        <v>7</v>
      </c>
      <c r="N12">
        <v>45.17</v>
      </c>
      <c r="O12">
        <v>26201.54</v>
      </c>
      <c r="P12">
        <v>894.83</v>
      </c>
      <c r="Q12">
        <v>6208.42</v>
      </c>
      <c r="R12">
        <v>332.67</v>
      </c>
      <c r="S12">
        <v>222.24</v>
      </c>
      <c r="T12">
        <v>48961.81</v>
      </c>
      <c r="U12">
        <v>0.67</v>
      </c>
      <c r="V12">
        <v>0.86</v>
      </c>
      <c r="W12">
        <v>18.73</v>
      </c>
      <c r="X12">
        <v>2.96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1.1409</v>
      </c>
      <c r="E13">
        <v>87.65000000000001</v>
      </c>
      <c r="F13">
        <v>82.65000000000001</v>
      </c>
      <c r="G13">
        <v>77.48</v>
      </c>
      <c r="H13">
        <v>1</v>
      </c>
      <c r="I13">
        <v>64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900.2</v>
      </c>
      <c r="Q13">
        <v>6208.39</v>
      </c>
      <c r="R13">
        <v>332.73</v>
      </c>
      <c r="S13">
        <v>222.24</v>
      </c>
      <c r="T13">
        <v>48993.91</v>
      </c>
      <c r="U13">
        <v>0.67</v>
      </c>
      <c r="V13">
        <v>0.86</v>
      </c>
      <c r="W13">
        <v>18.74</v>
      </c>
      <c r="X13">
        <v>2.97</v>
      </c>
      <c r="Y13">
        <v>1</v>
      </c>
      <c r="Z13">
        <v>10</v>
      </c>
    </row>
    <row r="14" spans="1:26">
      <c r="A14">
        <v>0</v>
      </c>
      <c r="B14">
        <v>40</v>
      </c>
      <c r="C14" t="s">
        <v>26</v>
      </c>
      <c r="D14">
        <v>0.8001</v>
      </c>
      <c r="E14">
        <v>124.98</v>
      </c>
      <c r="F14">
        <v>110.76</v>
      </c>
      <c r="G14">
        <v>10.22</v>
      </c>
      <c r="H14">
        <v>0.2</v>
      </c>
      <c r="I14">
        <v>650</v>
      </c>
      <c r="J14">
        <v>89.87</v>
      </c>
      <c r="K14">
        <v>37.55</v>
      </c>
      <c r="L14">
        <v>1</v>
      </c>
      <c r="M14">
        <v>648</v>
      </c>
      <c r="N14">
        <v>11.32</v>
      </c>
      <c r="O14">
        <v>11317.98</v>
      </c>
      <c r="P14">
        <v>893.83</v>
      </c>
      <c r="Q14">
        <v>6210.34</v>
      </c>
      <c r="R14">
        <v>1288.6</v>
      </c>
      <c r="S14">
        <v>222.24</v>
      </c>
      <c r="T14">
        <v>524001.1</v>
      </c>
      <c r="U14">
        <v>0.17</v>
      </c>
      <c r="V14">
        <v>0.65</v>
      </c>
      <c r="W14">
        <v>19.63</v>
      </c>
      <c r="X14">
        <v>31.06</v>
      </c>
      <c r="Y14">
        <v>1</v>
      </c>
      <c r="Z14">
        <v>10</v>
      </c>
    </row>
    <row r="15" spans="1:26">
      <c r="A15">
        <v>1</v>
      </c>
      <c r="B15">
        <v>40</v>
      </c>
      <c r="C15" t="s">
        <v>26</v>
      </c>
      <c r="D15">
        <v>1.028</v>
      </c>
      <c r="E15">
        <v>97.28</v>
      </c>
      <c r="F15">
        <v>90.81</v>
      </c>
      <c r="G15">
        <v>22.7</v>
      </c>
      <c r="H15">
        <v>0.39</v>
      </c>
      <c r="I15">
        <v>240</v>
      </c>
      <c r="J15">
        <v>91.09999999999999</v>
      </c>
      <c r="K15">
        <v>37.55</v>
      </c>
      <c r="L15">
        <v>2</v>
      </c>
      <c r="M15">
        <v>238</v>
      </c>
      <c r="N15">
        <v>11.54</v>
      </c>
      <c r="O15">
        <v>11468.97</v>
      </c>
      <c r="P15">
        <v>664.61</v>
      </c>
      <c r="Q15">
        <v>6208.73</v>
      </c>
      <c r="R15">
        <v>612.12</v>
      </c>
      <c r="S15">
        <v>222.24</v>
      </c>
      <c r="T15">
        <v>187809.3</v>
      </c>
      <c r="U15">
        <v>0.36</v>
      </c>
      <c r="V15">
        <v>0.79</v>
      </c>
      <c r="W15">
        <v>18.94</v>
      </c>
      <c r="X15">
        <v>11.12</v>
      </c>
      <c r="Y15">
        <v>1</v>
      </c>
      <c r="Z15">
        <v>10</v>
      </c>
    </row>
    <row r="16" spans="1:26">
      <c r="A16">
        <v>2</v>
      </c>
      <c r="B16">
        <v>40</v>
      </c>
      <c r="C16" t="s">
        <v>26</v>
      </c>
      <c r="D16">
        <v>1.0884</v>
      </c>
      <c r="E16">
        <v>91.88</v>
      </c>
      <c r="F16">
        <v>86.97</v>
      </c>
      <c r="G16">
        <v>33.24</v>
      </c>
      <c r="H16">
        <v>0.57</v>
      </c>
      <c r="I16">
        <v>157</v>
      </c>
      <c r="J16">
        <v>92.31999999999999</v>
      </c>
      <c r="K16">
        <v>37.55</v>
      </c>
      <c r="L16">
        <v>3</v>
      </c>
      <c r="M16">
        <v>14</v>
      </c>
      <c r="N16">
        <v>11.77</v>
      </c>
      <c r="O16">
        <v>11620.34</v>
      </c>
      <c r="P16">
        <v>585.09</v>
      </c>
      <c r="Q16">
        <v>6208.78</v>
      </c>
      <c r="R16">
        <v>475.1</v>
      </c>
      <c r="S16">
        <v>222.24</v>
      </c>
      <c r="T16">
        <v>119713.18</v>
      </c>
      <c r="U16">
        <v>0.47</v>
      </c>
      <c r="V16">
        <v>0.82</v>
      </c>
      <c r="W16">
        <v>19</v>
      </c>
      <c r="X16">
        <v>7.29</v>
      </c>
      <c r="Y16">
        <v>1</v>
      </c>
      <c r="Z16">
        <v>10</v>
      </c>
    </row>
    <row r="17" spans="1:26">
      <c r="A17">
        <v>3</v>
      </c>
      <c r="B17">
        <v>40</v>
      </c>
      <c r="C17" t="s">
        <v>26</v>
      </c>
      <c r="D17">
        <v>1.0878</v>
      </c>
      <c r="E17">
        <v>91.92</v>
      </c>
      <c r="F17">
        <v>87.02</v>
      </c>
      <c r="G17">
        <v>33.26</v>
      </c>
      <c r="H17">
        <v>0.75</v>
      </c>
      <c r="I17">
        <v>157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592.2</v>
      </c>
      <c r="Q17">
        <v>6209.44</v>
      </c>
      <c r="R17">
        <v>476.02</v>
      </c>
      <c r="S17">
        <v>222.24</v>
      </c>
      <c r="T17">
        <v>120175.62</v>
      </c>
      <c r="U17">
        <v>0.47</v>
      </c>
      <c r="V17">
        <v>0.82</v>
      </c>
      <c r="W17">
        <v>19.02</v>
      </c>
      <c r="X17">
        <v>7.34</v>
      </c>
      <c r="Y17">
        <v>1</v>
      </c>
      <c r="Z17">
        <v>10</v>
      </c>
    </row>
    <row r="18" spans="1:26">
      <c r="A18">
        <v>0</v>
      </c>
      <c r="B18">
        <v>30</v>
      </c>
      <c r="C18" t="s">
        <v>26</v>
      </c>
      <c r="D18">
        <v>0.885</v>
      </c>
      <c r="E18">
        <v>112.99</v>
      </c>
      <c r="F18">
        <v>103.37</v>
      </c>
      <c r="G18">
        <v>12.4</v>
      </c>
      <c r="H18">
        <v>0.24</v>
      </c>
      <c r="I18">
        <v>500</v>
      </c>
      <c r="J18">
        <v>71.52</v>
      </c>
      <c r="K18">
        <v>32.27</v>
      </c>
      <c r="L18">
        <v>1</v>
      </c>
      <c r="M18">
        <v>498</v>
      </c>
      <c r="N18">
        <v>8.25</v>
      </c>
      <c r="O18">
        <v>9054.6</v>
      </c>
      <c r="P18">
        <v>688.61</v>
      </c>
      <c r="Q18">
        <v>6209.39</v>
      </c>
      <c r="R18">
        <v>1037.72</v>
      </c>
      <c r="S18">
        <v>222.24</v>
      </c>
      <c r="T18">
        <v>399310.68</v>
      </c>
      <c r="U18">
        <v>0.21</v>
      </c>
      <c r="V18">
        <v>0.6899999999999999</v>
      </c>
      <c r="W18">
        <v>19.38</v>
      </c>
      <c r="X18">
        <v>23.68</v>
      </c>
      <c r="Y18">
        <v>1</v>
      </c>
      <c r="Z18">
        <v>10</v>
      </c>
    </row>
    <row r="19" spans="1:26">
      <c r="A19">
        <v>1</v>
      </c>
      <c r="B19">
        <v>30</v>
      </c>
      <c r="C19" t="s">
        <v>26</v>
      </c>
      <c r="D19">
        <v>1.0568</v>
      </c>
      <c r="E19">
        <v>94.63</v>
      </c>
      <c r="F19">
        <v>89.52</v>
      </c>
      <c r="G19">
        <v>25.58</v>
      </c>
      <c r="H19">
        <v>0.48</v>
      </c>
      <c r="I19">
        <v>210</v>
      </c>
      <c r="J19">
        <v>72.7</v>
      </c>
      <c r="K19">
        <v>32.27</v>
      </c>
      <c r="L19">
        <v>2</v>
      </c>
      <c r="M19">
        <v>27</v>
      </c>
      <c r="N19">
        <v>8.43</v>
      </c>
      <c r="O19">
        <v>9200.25</v>
      </c>
      <c r="P19">
        <v>523.53</v>
      </c>
      <c r="Q19">
        <v>6209.59</v>
      </c>
      <c r="R19">
        <v>559.3</v>
      </c>
      <c r="S19">
        <v>222.24</v>
      </c>
      <c r="T19">
        <v>161550.23</v>
      </c>
      <c r="U19">
        <v>0.4</v>
      </c>
      <c r="V19">
        <v>0.8</v>
      </c>
      <c r="W19">
        <v>19.14</v>
      </c>
      <c r="X19">
        <v>9.83</v>
      </c>
      <c r="Y19">
        <v>1</v>
      </c>
      <c r="Z19">
        <v>10</v>
      </c>
    </row>
    <row r="20" spans="1:26">
      <c r="A20">
        <v>2</v>
      </c>
      <c r="B20">
        <v>30</v>
      </c>
      <c r="C20" t="s">
        <v>26</v>
      </c>
      <c r="D20">
        <v>1.0581</v>
      </c>
      <c r="E20">
        <v>94.51000000000001</v>
      </c>
      <c r="F20">
        <v>89.43000000000001</v>
      </c>
      <c r="G20">
        <v>25.8</v>
      </c>
      <c r="H20">
        <v>0.71</v>
      </c>
      <c r="I20">
        <v>208</v>
      </c>
      <c r="J20">
        <v>73.88</v>
      </c>
      <c r="K20">
        <v>32.27</v>
      </c>
      <c r="L20">
        <v>3</v>
      </c>
      <c r="M20">
        <v>0</v>
      </c>
      <c r="N20">
        <v>8.609999999999999</v>
      </c>
      <c r="O20">
        <v>9346.23</v>
      </c>
      <c r="P20">
        <v>530.01</v>
      </c>
      <c r="Q20">
        <v>6209.56</v>
      </c>
      <c r="R20">
        <v>555.02</v>
      </c>
      <c r="S20">
        <v>222.24</v>
      </c>
      <c r="T20">
        <v>159418.93</v>
      </c>
      <c r="U20">
        <v>0.4</v>
      </c>
      <c r="V20">
        <v>0.8</v>
      </c>
      <c r="W20">
        <v>19.18</v>
      </c>
      <c r="X20">
        <v>9.75</v>
      </c>
      <c r="Y20">
        <v>1</v>
      </c>
      <c r="Z20">
        <v>10</v>
      </c>
    </row>
    <row r="21" spans="1:26">
      <c r="A21">
        <v>0</v>
      </c>
      <c r="B21">
        <v>15</v>
      </c>
      <c r="C21" t="s">
        <v>26</v>
      </c>
      <c r="D21">
        <v>0.9486</v>
      </c>
      <c r="E21">
        <v>105.42</v>
      </c>
      <c r="F21">
        <v>99.11</v>
      </c>
      <c r="G21">
        <v>14.33</v>
      </c>
      <c r="H21">
        <v>0.43</v>
      </c>
      <c r="I21">
        <v>415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391.1</v>
      </c>
      <c r="Q21">
        <v>6212.18</v>
      </c>
      <c r="R21">
        <v>873.38</v>
      </c>
      <c r="S21">
        <v>222.24</v>
      </c>
      <c r="T21">
        <v>317565.95</v>
      </c>
      <c r="U21">
        <v>0.25</v>
      </c>
      <c r="V21">
        <v>0.72</v>
      </c>
      <c r="W21">
        <v>19.78</v>
      </c>
      <c r="X21">
        <v>19.41</v>
      </c>
      <c r="Y21">
        <v>1</v>
      </c>
      <c r="Z21">
        <v>10</v>
      </c>
    </row>
    <row r="22" spans="1:26">
      <c r="A22">
        <v>0</v>
      </c>
      <c r="B22">
        <v>70</v>
      </c>
      <c r="C22" t="s">
        <v>26</v>
      </c>
      <c r="D22">
        <v>0.593</v>
      </c>
      <c r="E22">
        <v>168.64</v>
      </c>
      <c r="F22">
        <v>134.37</v>
      </c>
      <c r="G22">
        <v>7.27</v>
      </c>
      <c r="H22">
        <v>0.12</v>
      </c>
      <c r="I22">
        <v>1109</v>
      </c>
      <c r="J22">
        <v>141.81</v>
      </c>
      <c r="K22">
        <v>47.83</v>
      </c>
      <c r="L22">
        <v>1</v>
      </c>
      <c r="M22">
        <v>1107</v>
      </c>
      <c r="N22">
        <v>22.98</v>
      </c>
      <c r="O22">
        <v>17723.39</v>
      </c>
      <c r="P22">
        <v>1514.37</v>
      </c>
      <c r="Q22">
        <v>6212.17</v>
      </c>
      <c r="R22">
        <v>2090.23</v>
      </c>
      <c r="S22">
        <v>222.24</v>
      </c>
      <c r="T22">
        <v>922519.84</v>
      </c>
      <c r="U22">
        <v>0.11</v>
      </c>
      <c r="V22">
        <v>0.53</v>
      </c>
      <c r="W22">
        <v>20.43</v>
      </c>
      <c r="X22">
        <v>54.65</v>
      </c>
      <c r="Y22">
        <v>1</v>
      </c>
      <c r="Z22">
        <v>10</v>
      </c>
    </row>
    <row r="23" spans="1:26">
      <c r="A23">
        <v>1</v>
      </c>
      <c r="B23">
        <v>70</v>
      </c>
      <c r="C23" t="s">
        <v>26</v>
      </c>
      <c r="D23">
        <v>0.9002</v>
      </c>
      <c r="E23">
        <v>111.09</v>
      </c>
      <c r="F23">
        <v>97.73999999999999</v>
      </c>
      <c r="G23">
        <v>15.23</v>
      </c>
      <c r="H23">
        <v>0.25</v>
      </c>
      <c r="I23">
        <v>385</v>
      </c>
      <c r="J23">
        <v>143.17</v>
      </c>
      <c r="K23">
        <v>47.83</v>
      </c>
      <c r="L23">
        <v>2</v>
      </c>
      <c r="M23">
        <v>383</v>
      </c>
      <c r="N23">
        <v>23.34</v>
      </c>
      <c r="O23">
        <v>17891.86</v>
      </c>
      <c r="P23">
        <v>1062.19</v>
      </c>
      <c r="Q23">
        <v>6208.97</v>
      </c>
      <c r="R23">
        <v>846.47</v>
      </c>
      <c r="S23">
        <v>222.24</v>
      </c>
      <c r="T23">
        <v>304257.64</v>
      </c>
      <c r="U23">
        <v>0.26</v>
      </c>
      <c r="V23">
        <v>0.73</v>
      </c>
      <c r="W23">
        <v>19.19</v>
      </c>
      <c r="X23">
        <v>18.05</v>
      </c>
      <c r="Y23">
        <v>1</v>
      </c>
      <c r="Z23">
        <v>10</v>
      </c>
    </row>
    <row r="24" spans="1:26">
      <c r="A24">
        <v>2</v>
      </c>
      <c r="B24">
        <v>70</v>
      </c>
      <c r="C24" t="s">
        <v>26</v>
      </c>
      <c r="D24">
        <v>1.0106</v>
      </c>
      <c r="E24">
        <v>98.95</v>
      </c>
      <c r="F24">
        <v>90.16</v>
      </c>
      <c r="G24">
        <v>23.83</v>
      </c>
      <c r="H24">
        <v>0.37</v>
      </c>
      <c r="I24">
        <v>227</v>
      </c>
      <c r="J24">
        <v>144.54</v>
      </c>
      <c r="K24">
        <v>47.83</v>
      </c>
      <c r="L24">
        <v>3</v>
      </c>
      <c r="M24">
        <v>225</v>
      </c>
      <c r="N24">
        <v>23.71</v>
      </c>
      <c r="O24">
        <v>18060.85</v>
      </c>
      <c r="P24">
        <v>940.55</v>
      </c>
      <c r="Q24">
        <v>6208.93</v>
      </c>
      <c r="R24">
        <v>589.4</v>
      </c>
      <c r="S24">
        <v>222.24</v>
      </c>
      <c r="T24">
        <v>176515.33</v>
      </c>
      <c r="U24">
        <v>0.38</v>
      </c>
      <c r="V24">
        <v>0.79</v>
      </c>
      <c r="W24">
        <v>18.94</v>
      </c>
      <c r="X24">
        <v>10.48</v>
      </c>
      <c r="Y24">
        <v>1</v>
      </c>
      <c r="Z24">
        <v>10</v>
      </c>
    </row>
    <row r="25" spans="1:26">
      <c r="A25">
        <v>3</v>
      </c>
      <c r="B25">
        <v>70</v>
      </c>
      <c r="C25" t="s">
        <v>26</v>
      </c>
      <c r="D25">
        <v>1.069</v>
      </c>
      <c r="E25">
        <v>93.55</v>
      </c>
      <c r="F25">
        <v>86.81</v>
      </c>
      <c r="G25">
        <v>33.39</v>
      </c>
      <c r="H25">
        <v>0.49</v>
      </c>
      <c r="I25">
        <v>156</v>
      </c>
      <c r="J25">
        <v>145.92</v>
      </c>
      <c r="K25">
        <v>47.83</v>
      </c>
      <c r="L25">
        <v>4</v>
      </c>
      <c r="M25">
        <v>154</v>
      </c>
      <c r="N25">
        <v>24.09</v>
      </c>
      <c r="O25">
        <v>18230.35</v>
      </c>
      <c r="P25">
        <v>863.92</v>
      </c>
      <c r="Q25">
        <v>6208.55</v>
      </c>
      <c r="R25">
        <v>476.34</v>
      </c>
      <c r="S25">
        <v>222.24</v>
      </c>
      <c r="T25">
        <v>120339.72</v>
      </c>
      <c r="U25">
        <v>0.47</v>
      </c>
      <c r="V25">
        <v>0.82</v>
      </c>
      <c r="W25">
        <v>18.81</v>
      </c>
      <c r="X25">
        <v>7.13</v>
      </c>
      <c r="Y25">
        <v>1</v>
      </c>
      <c r="Z25">
        <v>10</v>
      </c>
    </row>
    <row r="26" spans="1:26">
      <c r="A26">
        <v>4</v>
      </c>
      <c r="B26">
        <v>70</v>
      </c>
      <c r="C26" t="s">
        <v>26</v>
      </c>
      <c r="D26">
        <v>1.1043</v>
      </c>
      <c r="E26">
        <v>90.55</v>
      </c>
      <c r="F26">
        <v>84.97</v>
      </c>
      <c r="G26">
        <v>43.95</v>
      </c>
      <c r="H26">
        <v>0.6</v>
      </c>
      <c r="I26">
        <v>116</v>
      </c>
      <c r="J26">
        <v>147.3</v>
      </c>
      <c r="K26">
        <v>47.83</v>
      </c>
      <c r="L26">
        <v>5</v>
      </c>
      <c r="M26">
        <v>113</v>
      </c>
      <c r="N26">
        <v>24.47</v>
      </c>
      <c r="O26">
        <v>18400.38</v>
      </c>
      <c r="P26">
        <v>798.03</v>
      </c>
      <c r="Q26">
        <v>6208.45</v>
      </c>
      <c r="R26">
        <v>414.14</v>
      </c>
      <c r="S26">
        <v>222.24</v>
      </c>
      <c r="T26">
        <v>89436.85000000001</v>
      </c>
      <c r="U26">
        <v>0.54</v>
      </c>
      <c r="V26">
        <v>0.84</v>
      </c>
      <c r="W26">
        <v>18.75</v>
      </c>
      <c r="X26">
        <v>5.29</v>
      </c>
      <c r="Y26">
        <v>1</v>
      </c>
      <c r="Z26">
        <v>10</v>
      </c>
    </row>
    <row r="27" spans="1:26">
      <c r="A27">
        <v>5</v>
      </c>
      <c r="B27">
        <v>70</v>
      </c>
      <c r="C27" t="s">
        <v>26</v>
      </c>
      <c r="D27">
        <v>1.1255</v>
      </c>
      <c r="E27">
        <v>88.84999999999999</v>
      </c>
      <c r="F27">
        <v>83.94</v>
      </c>
      <c r="G27">
        <v>54.15</v>
      </c>
      <c r="H27">
        <v>0.71</v>
      </c>
      <c r="I27">
        <v>93</v>
      </c>
      <c r="J27">
        <v>148.68</v>
      </c>
      <c r="K27">
        <v>47.83</v>
      </c>
      <c r="L27">
        <v>6</v>
      </c>
      <c r="M27">
        <v>39</v>
      </c>
      <c r="N27">
        <v>24.85</v>
      </c>
      <c r="O27">
        <v>18570.94</v>
      </c>
      <c r="P27">
        <v>747.5599999999999</v>
      </c>
      <c r="Q27">
        <v>6208.3</v>
      </c>
      <c r="R27">
        <v>377.09</v>
      </c>
      <c r="S27">
        <v>222.24</v>
      </c>
      <c r="T27">
        <v>71028.67999999999</v>
      </c>
      <c r="U27">
        <v>0.59</v>
      </c>
      <c r="V27">
        <v>0.85</v>
      </c>
      <c r="W27">
        <v>18.76</v>
      </c>
      <c r="X27">
        <v>4.26</v>
      </c>
      <c r="Y27">
        <v>1</v>
      </c>
      <c r="Z27">
        <v>10</v>
      </c>
    </row>
    <row r="28" spans="1:26">
      <c r="A28">
        <v>6</v>
      </c>
      <c r="B28">
        <v>70</v>
      </c>
      <c r="C28" t="s">
        <v>26</v>
      </c>
      <c r="D28">
        <v>1.1281</v>
      </c>
      <c r="E28">
        <v>88.65000000000001</v>
      </c>
      <c r="F28">
        <v>83.81999999999999</v>
      </c>
      <c r="G28">
        <v>55.88</v>
      </c>
      <c r="H28">
        <v>0.83</v>
      </c>
      <c r="I28">
        <v>90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745.2</v>
      </c>
      <c r="Q28">
        <v>6208.55</v>
      </c>
      <c r="R28">
        <v>371</v>
      </c>
      <c r="S28">
        <v>222.24</v>
      </c>
      <c r="T28">
        <v>67999.58</v>
      </c>
      <c r="U28">
        <v>0.6</v>
      </c>
      <c r="V28">
        <v>0.85</v>
      </c>
      <c r="W28">
        <v>18.82</v>
      </c>
      <c r="X28">
        <v>4.14</v>
      </c>
      <c r="Y28">
        <v>1</v>
      </c>
      <c r="Z28">
        <v>10</v>
      </c>
    </row>
    <row r="29" spans="1:26">
      <c r="A29">
        <v>0</v>
      </c>
      <c r="B29">
        <v>90</v>
      </c>
      <c r="C29" t="s">
        <v>26</v>
      </c>
      <c r="D29">
        <v>0.4756</v>
      </c>
      <c r="E29">
        <v>210.26</v>
      </c>
      <c r="F29">
        <v>154.86</v>
      </c>
      <c r="G29">
        <v>6.24</v>
      </c>
      <c r="H29">
        <v>0.1</v>
      </c>
      <c r="I29">
        <v>1490</v>
      </c>
      <c r="J29">
        <v>176.73</v>
      </c>
      <c r="K29">
        <v>52.44</v>
      </c>
      <c r="L29">
        <v>1</v>
      </c>
      <c r="M29">
        <v>1488</v>
      </c>
      <c r="N29">
        <v>33.29</v>
      </c>
      <c r="O29">
        <v>22031.19</v>
      </c>
      <c r="P29">
        <v>2024.51</v>
      </c>
      <c r="Q29">
        <v>6213.07</v>
      </c>
      <c r="R29">
        <v>2792.02</v>
      </c>
      <c r="S29">
        <v>222.24</v>
      </c>
      <c r="T29">
        <v>1271510.89</v>
      </c>
      <c r="U29">
        <v>0.08</v>
      </c>
      <c r="V29">
        <v>0.46</v>
      </c>
      <c r="W29">
        <v>21</v>
      </c>
      <c r="X29">
        <v>75.13</v>
      </c>
      <c r="Y29">
        <v>1</v>
      </c>
      <c r="Z29">
        <v>10</v>
      </c>
    </row>
    <row r="30" spans="1:26">
      <c r="A30">
        <v>1</v>
      </c>
      <c r="B30">
        <v>90</v>
      </c>
      <c r="C30" t="s">
        <v>26</v>
      </c>
      <c r="D30">
        <v>0.8249</v>
      </c>
      <c r="E30">
        <v>121.23</v>
      </c>
      <c r="F30">
        <v>101.99</v>
      </c>
      <c r="G30">
        <v>12.94</v>
      </c>
      <c r="H30">
        <v>0.2</v>
      </c>
      <c r="I30">
        <v>473</v>
      </c>
      <c r="J30">
        <v>178.21</v>
      </c>
      <c r="K30">
        <v>52.44</v>
      </c>
      <c r="L30">
        <v>2</v>
      </c>
      <c r="M30">
        <v>471</v>
      </c>
      <c r="N30">
        <v>33.77</v>
      </c>
      <c r="O30">
        <v>22213.89</v>
      </c>
      <c r="P30">
        <v>1302.98</v>
      </c>
      <c r="Q30">
        <v>6209.59</v>
      </c>
      <c r="R30">
        <v>990.8</v>
      </c>
      <c r="S30">
        <v>222.24</v>
      </c>
      <c r="T30">
        <v>375983.27</v>
      </c>
      <c r="U30">
        <v>0.22</v>
      </c>
      <c r="V30">
        <v>0.7</v>
      </c>
      <c r="W30">
        <v>19.34</v>
      </c>
      <c r="X30">
        <v>22.29</v>
      </c>
      <c r="Y30">
        <v>1</v>
      </c>
      <c r="Z30">
        <v>10</v>
      </c>
    </row>
    <row r="31" spans="1:26">
      <c r="A31">
        <v>2</v>
      </c>
      <c r="B31">
        <v>90</v>
      </c>
      <c r="C31" t="s">
        <v>26</v>
      </c>
      <c r="D31">
        <v>0.9530999999999999</v>
      </c>
      <c r="E31">
        <v>104.92</v>
      </c>
      <c r="F31">
        <v>92.61</v>
      </c>
      <c r="G31">
        <v>19.99</v>
      </c>
      <c r="H31">
        <v>0.3</v>
      </c>
      <c r="I31">
        <v>278</v>
      </c>
      <c r="J31">
        <v>179.7</v>
      </c>
      <c r="K31">
        <v>52.44</v>
      </c>
      <c r="L31">
        <v>3</v>
      </c>
      <c r="M31">
        <v>276</v>
      </c>
      <c r="N31">
        <v>34.26</v>
      </c>
      <c r="O31">
        <v>22397.24</v>
      </c>
      <c r="P31">
        <v>1153.6</v>
      </c>
      <c r="Q31">
        <v>6209.2</v>
      </c>
      <c r="R31">
        <v>672.59</v>
      </c>
      <c r="S31">
        <v>222.24</v>
      </c>
      <c r="T31">
        <v>217856.06</v>
      </c>
      <c r="U31">
        <v>0.33</v>
      </c>
      <c r="V31">
        <v>0.77</v>
      </c>
      <c r="W31">
        <v>19.02</v>
      </c>
      <c r="X31">
        <v>12.93</v>
      </c>
      <c r="Y31">
        <v>1</v>
      </c>
      <c r="Z31">
        <v>10</v>
      </c>
    </row>
    <row r="32" spans="1:26">
      <c r="A32">
        <v>3</v>
      </c>
      <c r="B32">
        <v>90</v>
      </c>
      <c r="C32" t="s">
        <v>26</v>
      </c>
      <c r="D32">
        <v>1.0208</v>
      </c>
      <c r="E32">
        <v>97.95999999999999</v>
      </c>
      <c r="F32">
        <v>88.64</v>
      </c>
      <c r="G32">
        <v>27.41</v>
      </c>
      <c r="H32">
        <v>0.39</v>
      </c>
      <c r="I32">
        <v>194</v>
      </c>
      <c r="J32">
        <v>181.19</v>
      </c>
      <c r="K32">
        <v>52.44</v>
      </c>
      <c r="L32">
        <v>4</v>
      </c>
      <c r="M32">
        <v>192</v>
      </c>
      <c r="N32">
        <v>34.75</v>
      </c>
      <c r="O32">
        <v>22581.25</v>
      </c>
      <c r="P32">
        <v>1073.55</v>
      </c>
      <c r="Q32">
        <v>6208.87</v>
      </c>
      <c r="R32">
        <v>537.89</v>
      </c>
      <c r="S32">
        <v>222.24</v>
      </c>
      <c r="T32">
        <v>150925.95</v>
      </c>
      <c r="U32">
        <v>0.41</v>
      </c>
      <c r="V32">
        <v>0.8100000000000001</v>
      </c>
      <c r="W32">
        <v>18.88</v>
      </c>
      <c r="X32">
        <v>8.960000000000001</v>
      </c>
      <c r="Y32">
        <v>1</v>
      </c>
      <c r="Z32">
        <v>10</v>
      </c>
    </row>
    <row r="33" spans="1:26">
      <c r="A33">
        <v>4</v>
      </c>
      <c r="B33">
        <v>90</v>
      </c>
      <c r="C33" t="s">
        <v>26</v>
      </c>
      <c r="D33">
        <v>1.0632</v>
      </c>
      <c r="E33">
        <v>94.05</v>
      </c>
      <c r="F33">
        <v>86.41</v>
      </c>
      <c r="G33">
        <v>35.27</v>
      </c>
      <c r="H33">
        <v>0.49</v>
      </c>
      <c r="I33">
        <v>147</v>
      </c>
      <c r="J33">
        <v>182.69</v>
      </c>
      <c r="K33">
        <v>52.44</v>
      </c>
      <c r="L33">
        <v>5</v>
      </c>
      <c r="M33">
        <v>145</v>
      </c>
      <c r="N33">
        <v>35.25</v>
      </c>
      <c r="O33">
        <v>22766.06</v>
      </c>
      <c r="P33">
        <v>1015.05</v>
      </c>
      <c r="Q33">
        <v>6208.74</v>
      </c>
      <c r="R33">
        <v>462.73</v>
      </c>
      <c r="S33">
        <v>222.24</v>
      </c>
      <c r="T33">
        <v>113579.3</v>
      </c>
      <c r="U33">
        <v>0.48</v>
      </c>
      <c r="V33">
        <v>0.83</v>
      </c>
      <c r="W33">
        <v>18.79</v>
      </c>
      <c r="X33">
        <v>6.73</v>
      </c>
      <c r="Y33">
        <v>1</v>
      </c>
      <c r="Z33">
        <v>10</v>
      </c>
    </row>
    <row r="34" spans="1:26">
      <c r="A34">
        <v>5</v>
      </c>
      <c r="B34">
        <v>90</v>
      </c>
      <c r="C34" t="s">
        <v>26</v>
      </c>
      <c r="D34">
        <v>1.0916</v>
      </c>
      <c r="E34">
        <v>91.61</v>
      </c>
      <c r="F34">
        <v>85.03</v>
      </c>
      <c r="G34">
        <v>43.61</v>
      </c>
      <c r="H34">
        <v>0.58</v>
      </c>
      <c r="I34">
        <v>117</v>
      </c>
      <c r="J34">
        <v>184.19</v>
      </c>
      <c r="K34">
        <v>52.44</v>
      </c>
      <c r="L34">
        <v>6</v>
      </c>
      <c r="M34">
        <v>115</v>
      </c>
      <c r="N34">
        <v>35.75</v>
      </c>
      <c r="O34">
        <v>22951.43</v>
      </c>
      <c r="P34">
        <v>966.37</v>
      </c>
      <c r="Q34">
        <v>6208.73</v>
      </c>
      <c r="R34">
        <v>415.74</v>
      </c>
      <c r="S34">
        <v>222.24</v>
      </c>
      <c r="T34">
        <v>90233.89</v>
      </c>
      <c r="U34">
        <v>0.53</v>
      </c>
      <c r="V34">
        <v>0.84</v>
      </c>
      <c r="W34">
        <v>18.75</v>
      </c>
      <c r="X34">
        <v>5.35</v>
      </c>
      <c r="Y34">
        <v>1</v>
      </c>
      <c r="Z34">
        <v>10</v>
      </c>
    </row>
    <row r="35" spans="1:26">
      <c r="A35">
        <v>6</v>
      </c>
      <c r="B35">
        <v>90</v>
      </c>
      <c r="C35" t="s">
        <v>26</v>
      </c>
      <c r="D35">
        <v>1.1139</v>
      </c>
      <c r="E35">
        <v>89.77</v>
      </c>
      <c r="F35">
        <v>83.97</v>
      </c>
      <c r="G35">
        <v>53.04</v>
      </c>
      <c r="H35">
        <v>0.67</v>
      </c>
      <c r="I35">
        <v>95</v>
      </c>
      <c r="J35">
        <v>185.7</v>
      </c>
      <c r="K35">
        <v>52.44</v>
      </c>
      <c r="L35">
        <v>7</v>
      </c>
      <c r="M35">
        <v>93</v>
      </c>
      <c r="N35">
        <v>36.26</v>
      </c>
      <c r="O35">
        <v>23137.49</v>
      </c>
      <c r="P35">
        <v>918.2</v>
      </c>
      <c r="Q35">
        <v>6208.33</v>
      </c>
      <c r="R35">
        <v>380.61</v>
      </c>
      <c r="S35">
        <v>222.24</v>
      </c>
      <c r="T35">
        <v>72779.00999999999</v>
      </c>
      <c r="U35">
        <v>0.58</v>
      </c>
      <c r="V35">
        <v>0.85</v>
      </c>
      <c r="W35">
        <v>18.7</v>
      </c>
      <c r="X35">
        <v>4.29</v>
      </c>
      <c r="Y35">
        <v>1</v>
      </c>
      <c r="Z35">
        <v>10</v>
      </c>
    </row>
    <row r="36" spans="1:26">
      <c r="A36">
        <v>7</v>
      </c>
      <c r="B36">
        <v>90</v>
      </c>
      <c r="C36" t="s">
        <v>26</v>
      </c>
      <c r="D36">
        <v>1.1287</v>
      </c>
      <c r="E36">
        <v>88.59999999999999</v>
      </c>
      <c r="F36">
        <v>83.33</v>
      </c>
      <c r="G36">
        <v>62.5</v>
      </c>
      <c r="H36">
        <v>0.76</v>
      </c>
      <c r="I36">
        <v>80</v>
      </c>
      <c r="J36">
        <v>187.22</v>
      </c>
      <c r="K36">
        <v>52.44</v>
      </c>
      <c r="L36">
        <v>8</v>
      </c>
      <c r="M36">
        <v>74</v>
      </c>
      <c r="N36">
        <v>36.78</v>
      </c>
      <c r="O36">
        <v>23324.24</v>
      </c>
      <c r="P36">
        <v>871.86</v>
      </c>
      <c r="Q36">
        <v>6208.45</v>
      </c>
      <c r="R36">
        <v>357.91</v>
      </c>
      <c r="S36">
        <v>222.24</v>
      </c>
      <c r="T36">
        <v>61504.4</v>
      </c>
      <c r="U36">
        <v>0.62</v>
      </c>
      <c r="V36">
        <v>0.86</v>
      </c>
      <c r="W36">
        <v>18.71</v>
      </c>
      <c r="X36">
        <v>3.65</v>
      </c>
      <c r="Y36">
        <v>1</v>
      </c>
      <c r="Z36">
        <v>10</v>
      </c>
    </row>
    <row r="37" spans="1:26">
      <c r="A37">
        <v>8</v>
      </c>
      <c r="B37">
        <v>90</v>
      </c>
      <c r="C37" t="s">
        <v>26</v>
      </c>
      <c r="D37">
        <v>1.1377</v>
      </c>
      <c r="E37">
        <v>87.90000000000001</v>
      </c>
      <c r="F37">
        <v>82.95</v>
      </c>
      <c r="G37">
        <v>70.09999999999999</v>
      </c>
      <c r="H37">
        <v>0.85</v>
      </c>
      <c r="I37">
        <v>71</v>
      </c>
      <c r="J37">
        <v>188.74</v>
      </c>
      <c r="K37">
        <v>52.44</v>
      </c>
      <c r="L37">
        <v>9</v>
      </c>
      <c r="M37">
        <v>18</v>
      </c>
      <c r="N37">
        <v>37.3</v>
      </c>
      <c r="O37">
        <v>23511.69</v>
      </c>
      <c r="P37">
        <v>844.63</v>
      </c>
      <c r="Q37">
        <v>6208.55</v>
      </c>
      <c r="R37">
        <v>343.83</v>
      </c>
      <c r="S37">
        <v>222.24</v>
      </c>
      <c r="T37">
        <v>54509.86</v>
      </c>
      <c r="U37">
        <v>0.65</v>
      </c>
      <c r="V37">
        <v>0.86</v>
      </c>
      <c r="W37">
        <v>18.73</v>
      </c>
      <c r="X37">
        <v>3.27</v>
      </c>
      <c r="Y37">
        <v>1</v>
      </c>
      <c r="Z37">
        <v>10</v>
      </c>
    </row>
    <row r="38" spans="1:26">
      <c r="A38">
        <v>9</v>
      </c>
      <c r="B38">
        <v>90</v>
      </c>
      <c r="C38" t="s">
        <v>26</v>
      </c>
      <c r="D38">
        <v>1.1387</v>
      </c>
      <c r="E38">
        <v>87.81999999999999</v>
      </c>
      <c r="F38">
        <v>82.91</v>
      </c>
      <c r="G38">
        <v>71.06</v>
      </c>
      <c r="H38">
        <v>0.93</v>
      </c>
      <c r="I38">
        <v>70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846.8200000000001</v>
      </c>
      <c r="Q38">
        <v>6208.84</v>
      </c>
      <c r="R38">
        <v>341.73</v>
      </c>
      <c r="S38">
        <v>222.24</v>
      </c>
      <c r="T38">
        <v>53464.12</v>
      </c>
      <c r="U38">
        <v>0.65</v>
      </c>
      <c r="V38">
        <v>0.86</v>
      </c>
      <c r="W38">
        <v>18.74</v>
      </c>
      <c r="X38">
        <v>3.23</v>
      </c>
      <c r="Y38">
        <v>1</v>
      </c>
      <c r="Z38">
        <v>10</v>
      </c>
    </row>
    <row r="39" spans="1:26">
      <c r="A39">
        <v>0</v>
      </c>
      <c r="B39">
        <v>10</v>
      </c>
      <c r="C39" t="s">
        <v>26</v>
      </c>
      <c r="D39">
        <v>0.8522999999999999</v>
      </c>
      <c r="E39">
        <v>117.33</v>
      </c>
      <c r="F39">
        <v>108.78</v>
      </c>
      <c r="G39">
        <v>10.51</v>
      </c>
      <c r="H39">
        <v>0.64</v>
      </c>
      <c r="I39">
        <v>621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316.23</v>
      </c>
      <c r="Q39">
        <v>6212.93</v>
      </c>
      <c r="R39">
        <v>1191.25</v>
      </c>
      <c r="S39">
        <v>222.24</v>
      </c>
      <c r="T39">
        <v>475467.28</v>
      </c>
      <c r="U39">
        <v>0.19</v>
      </c>
      <c r="V39">
        <v>0.66</v>
      </c>
      <c r="W39">
        <v>20.38</v>
      </c>
      <c r="X39">
        <v>29.08</v>
      </c>
      <c r="Y39">
        <v>1</v>
      </c>
      <c r="Z39">
        <v>10</v>
      </c>
    </row>
    <row r="40" spans="1:26">
      <c r="A40">
        <v>0</v>
      </c>
      <c r="B40">
        <v>45</v>
      </c>
      <c r="C40" t="s">
        <v>26</v>
      </c>
      <c r="D40">
        <v>0.7614</v>
      </c>
      <c r="E40">
        <v>131.34</v>
      </c>
      <c r="F40">
        <v>114.47</v>
      </c>
      <c r="G40">
        <v>9.49</v>
      </c>
      <c r="H40">
        <v>0.18</v>
      </c>
      <c r="I40">
        <v>724</v>
      </c>
      <c r="J40">
        <v>98.70999999999999</v>
      </c>
      <c r="K40">
        <v>39.72</v>
      </c>
      <c r="L40">
        <v>1</v>
      </c>
      <c r="M40">
        <v>722</v>
      </c>
      <c r="N40">
        <v>12.99</v>
      </c>
      <c r="O40">
        <v>12407.75</v>
      </c>
      <c r="P40">
        <v>993.5</v>
      </c>
      <c r="Q40">
        <v>6210.02</v>
      </c>
      <c r="R40">
        <v>1414.44</v>
      </c>
      <c r="S40">
        <v>222.24</v>
      </c>
      <c r="T40">
        <v>586548.62</v>
      </c>
      <c r="U40">
        <v>0.16</v>
      </c>
      <c r="V40">
        <v>0.62</v>
      </c>
      <c r="W40">
        <v>19.76</v>
      </c>
      <c r="X40">
        <v>34.77</v>
      </c>
      <c r="Y40">
        <v>1</v>
      </c>
      <c r="Z40">
        <v>10</v>
      </c>
    </row>
    <row r="41" spans="1:26">
      <c r="A41">
        <v>1</v>
      </c>
      <c r="B41">
        <v>45</v>
      </c>
      <c r="C41" t="s">
        <v>26</v>
      </c>
      <c r="D41">
        <v>1.0045</v>
      </c>
      <c r="E41">
        <v>99.55</v>
      </c>
      <c r="F41">
        <v>92.06999999999999</v>
      </c>
      <c r="G41">
        <v>20.69</v>
      </c>
      <c r="H41">
        <v>0.35</v>
      </c>
      <c r="I41">
        <v>267</v>
      </c>
      <c r="J41">
        <v>99.95</v>
      </c>
      <c r="K41">
        <v>39.72</v>
      </c>
      <c r="L41">
        <v>2</v>
      </c>
      <c r="M41">
        <v>265</v>
      </c>
      <c r="N41">
        <v>13.24</v>
      </c>
      <c r="O41">
        <v>12561.45</v>
      </c>
      <c r="P41">
        <v>738.97</v>
      </c>
      <c r="Q41">
        <v>6208.86</v>
      </c>
      <c r="R41">
        <v>654</v>
      </c>
      <c r="S41">
        <v>222.24</v>
      </c>
      <c r="T41">
        <v>208612.16</v>
      </c>
      <c r="U41">
        <v>0.34</v>
      </c>
      <c r="V41">
        <v>0.78</v>
      </c>
      <c r="W41">
        <v>19.01</v>
      </c>
      <c r="X41">
        <v>12.39</v>
      </c>
      <c r="Y41">
        <v>1</v>
      </c>
      <c r="Z41">
        <v>10</v>
      </c>
    </row>
    <row r="42" spans="1:26">
      <c r="A42">
        <v>2</v>
      </c>
      <c r="B42">
        <v>45</v>
      </c>
      <c r="C42" t="s">
        <v>26</v>
      </c>
      <c r="D42">
        <v>1.0882</v>
      </c>
      <c r="E42">
        <v>91.90000000000001</v>
      </c>
      <c r="F42">
        <v>86.77</v>
      </c>
      <c r="G42">
        <v>34.03</v>
      </c>
      <c r="H42">
        <v>0.52</v>
      </c>
      <c r="I42">
        <v>153</v>
      </c>
      <c r="J42">
        <v>101.2</v>
      </c>
      <c r="K42">
        <v>39.72</v>
      </c>
      <c r="L42">
        <v>3</v>
      </c>
      <c r="M42">
        <v>110</v>
      </c>
      <c r="N42">
        <v>13.49</v>
      </c>
      <c r="O42">
        <v>12715.54</v>
      </c>
      <c r="P42">
        <v>629.21</v>
      </c>
      <c r="Q42">
        <v>6208.83</v>
      </c>
      <c r="R42">
        <v>472.88</v>
      </c>
      <c r="S42">
        <v>222.24</v>
      </c>
      <c r="T42">
        <v>118624.14</v>
      </c>
      <c r="U42">
        <v>0.47</v>
      </c>
      <c r="V42">
        <v>0.82</v>
      </c>
      <c r="W42">
        <v>18.86</v>
      </c>
      <c r="X42">
        <v>7.08</v>
      </c>
      <c r="Y42">
        <v>1</v>
      </c>
      <c r="Z42">
        <v>10</v>
      </c>
    </row>
    <row r="43" spans="1:26">
      <c r="A43">
        <v>3</v>
      </c>
      <c r="B43">
        <v>45</v>
      </c>
      <c r="C43" t="s">
        <v>26</v>
      </c>
      <c r="D43">
        <v>1.0992</v>
      </c>
      <c r="E43">
        <v>90.98</v>
      </c>
      <c r="F43">
        <v>86.13</v>
      </c>
      <c r="G43">
        <v>37.18</v>
      </c>
      <c r="H43">
        <v>0.6899999999999999</v>
      </c>
      <c r="I43">
        <v>139</v>
      </c>
      <c r="J43">
        <v>102.45</v>
      </c>
      <c r="K43">
        <v>39.72</v>
      </c>
      <c r="L43">
        <v>4</v>
      </c>
      <c r="M43">
        <v>1</v>
      </c>
      <c r="N43">
        <v>13.74</v>
      </c>
      <c r="O43">
        <v>12870.03</v>
      </c>
      <c r="P43">
        <v>615.62</v>
      </c>
      <c r="Q43">
        <v>6209.3</v>
      </c>
      <c r="R43">
        <v>447.49</v>
      </c>
      <c r="S43">
        <v>222.24</v>
      </c>
      <c r="T43">
        <v>105999.65</v>
      </c>
      <c r="U43">
        <v>0.5</v>
      </c>
      <c r="V43">
        <v>0.83</v>
      </c>
      <c r="W43">
        <v>18.95</v>
      </c>
      <c r="X43">
        <v>6.45</v>
      </c>
      <c r="Y43">
        <v>1</v>
      </c>
      <c r="Z43">
        <v>10</v>
      </c>
    </row>
    <row r="44" spans="1:26">
      <c r="A44">
        <v>4</v>
      </c>
      <c r="B44">
        <v>45</v>
      </c>
      <c r="C44" t="s">
        <v>26</v>
      </c>
      <c r="D44">
        <v>1.099</v>
      </c>
      <c r="E44">
        <v>90.98999999999999</v>
      </c>
      <c r="F44">
        <v>86.15000000000001</v>
      </c>
      <c r="G44">
        <v>37.19</v>
      </c>
      <c r="H44">
        <v>0.85</v>
      </c>
      <c r="I44">
        <v>139</v>
      </c>
      <c r="J44">
        <v>103.71</v>
      </c>
      <c r="K44">
        <v>39.72</v>
      </c>
      <c r="L44">
        <v>5</v>
      </c>
      <c r="M44">
        <v>0</v>
      </c>
      <c r="N44">
        <v>14</v>
      </c>
      <c r="O44">
        <v>13024.91</v>
      </c>
      <c r="P44">
        <v>623.08</v>
      </c>
      <c r="Q44">
        <v>6209.09</v>
      </c>
      <c r="R44">
        <v>447.6</v>
      </c>
      <c r="S44">
        <v>222.24</v>
      </c>
      <c r="T44">
        <v>106053.82</v>
      </c>
      <c r="U44">
        <v>0.5</v>
      </c>
      <c r="V44">
        <v>0.83</v>
      </c>
      <c r="W44">
        <v>18.96</v>
      </c>
      <c r="X44">
        <v>6.47</v>
      </c>
      <c r="Y44">
        <v>1</v>
      </c>
      <c r="Z44">
        <v>10</v>
      </c>
    </row>
    <row r="45" spans="1:26">
      <c r="A45">
        <v>0</v>
      </c>
      <c r="B45">
        <v>60</v>
      </c>
      <c r="C45" t="s">
        <v>26</v>
      </c>
      <c r="D45">
        <v>0.6571</v>
      </c>
      <c r="E45">
        <v>152.19</v>
      </c>
      <c r="F45">
        <v>125.86</v>
      </c>
      <c r="G45">
        <v>7.97</v>
      </c>
      <c r="H45">
        <v>0.14</v>
      </c>
      <c r="I45">
        <v>947</v>
      </c>
      <c r="J45">
        <v>124.63</v>
      </c>
      <c r="K45">
        <v>45</v>
      </c>
      <c r="L45">
        <v>1</v>
      </c>
      <c r="M45">
        <v>945</v>
      </c>
      <c r="N45">
        <v>18.64</v>
      </c>
      <c r="O45">
        <v>15605.44</v>
      </c>
      <c r="P45">
        <v>1296.09</v>
      </c>
      <c r="Q45">
        <v>6211.1</v>
      </c>
      <c r="R45">
        <v>1800.97</v>
      </c>
      <c r="S45">
        <v>222.24</v>
      </c>
      <c r="T45">
        <v>778698.51</v>
      </c>
      <c r="U45">
        <v>0.12</v>
      </c>
      <c r="V45">
        <v>0.57</v>
      </c>
      <c r="W45">
        <v>20.15</v>
      </c>
      <c r="X45">
        <v>46.15</v>
      </c>
      <c r="Y45">
        <v>1</v>
      </c>
      <c r="Z45">
        <v>10</v>
      </c>
    </row>
    <row r="46" spans="1:26">
      <c r="A46">
        <v>1</v>
      </c>
      <c r="B46">
        <v>60</v>
      </c>
      <c r="C46" t="s">
        <v>26</v>
      </c>
      <c r="D46">
        <v>0.9401</v>
      </c>
      <c r="E46">
        <v>106.37</v>
      </c>
      <c r="F46">
        <v>95.55</v>
      </c>
      <c r="G46">
        <v>16.86</v>
      </c>
      <c r="H46">
        <v>0.28</v>
      </c>
      <c r="I46">
        <v>340</v>
      </c>
      <c r="J46">
        <v>125.95</v>
      </c>
      <c r="K46">
        <v>45</v>
      </c>
      <c r="L46">
        <v>2</v>
      </c>
      <c r="M46">
        <v>338</v>
      </c>
      <c r="N46">
        <v>18.95</v>
      </c>
      <c r="O46">
        <v>15767.7</v>
      </c>
      <c r="P46">
        <v>938.98</v>
      </c>
      <c r="Q46">
        <v>6209.07</v>
      </c>
      <c r="R46">
        <v>772.01</v>
      </c>
      <c r="S46">
        <v>222.24</v>
      </c>
      <c r="T46">
        <v>267253.58</v>
      </c>
      <c r="U46">
        <v>0.29</v>
      </c>
      <c r="V46">
        <v>0.75</v>
      </c>
      <c r="W46">
        <v>19.12</v>
      </c>
      <c r="X46">
        <v>15.86</v>
      </c>
      <c r="Y46">
        <v>1</v>
      </c>
      <c r="Z46">
        <v>10</v>
      </c>
    </row>
    <row r="47" spans="1:26">
      <c r="A47">
        <v>2</v>
      </c>
      <c r="B47">
        <v>60</v>
      </c>
      <c r="C47" t="s">
        <v>26</v>
      </c>
      <c r="D47">
        <v>1.0407</v>
      </c>
      <c r="E47">
        <v>96.09</v>
      </c>
      <c r="F47">
        <v>88.87</v>
      </c>
      <c r="G47">
        <v>26.8</v>
      </c>
      <c r="H47">
        <v>0.42</v>
      </c>
      <c r="I47">
        <v>199</v>
      </c>
      <c r="J47">
        <v>127.27</v>
      </c>
      <c r="K47">
        <v>45</v>
      </c>
      <c r="L47">
        <v>3</v>
      </c>
      <c r="M47">
        <v>197</v>
      </c>
      <c r="N47">
        <v>19.27</v>
      </c>
      <c r="O47">
        <v>15930.42</v>
      </c>
      <c r="P47">
        <v>825.4</v>
      </c>
      <c r="Q47">
        <v>6208.83</v>
      </c>
      <c r="R47">
        <v>546.25</v>
      </c>
      <c r="S47">
        <v>222.24</v>
      </c>
      <c r="T47">
        <v>155078.45</v>
      </c>
      <c r="U47">
        <v>0.41</v>
      </c>
      <c r="V47">
        <v>0.8</v>
      </c>
      <c r="W47">
        <v>18.88</v>
      </c>
      <c r="X47">
        <v>9.19</v>
      </c>
      <c r="Y47">
        <v>1</v>
      </c>
      <c r="Z47">
        <v>10</v>
      </c>
    </row>
    <row r="48" spans="1:26">
      <c r="A48">
        <v>3</v>
      </c>
      <c r="B48">
        <v>60</v>
      </c>
      <c r="C48" t="s">
        <v>26</v>
      </c>
      <c r="D48">
        <v>1.0935</v>
      </c>
      <c r="E48">
        <v>91.45</v>
      </c>
      <c r="F48">
        <v>85.87</v>
      </c>
      <c r="G48">
        <v>38.16</v>
      </c>
      <c r="H48">
        <v>0.55</v>
      </c>
      <c r="I48">
        <v>135</v>
      </c>
      <c r="J48">
        <v>128.59</v>
      </c>
      <c r="K48">
        <v>45</v>
      </c>
      <c r="L48">
        <v>4</v>
      </c>
      <c r="M48">
        <v>133</v>
      </c>
      <c r="N48">
        <v>19.59</v>
      </c>
      <c r="O48">
        <v>16093.6</v>
      </c>
      <c r="P48">
        <v>743.0599999999999</v>
      </c>
      <c r="Q48">
        <v>6208.54</v>
      </c>
      <c r="R48">
        <v>444.44</v>
      </c>
      <c r="S48">
        <v>222.24</v>
      </c>
      <c r="T48">
        <v>104491.81</v>
      </c>
      <c r="U48">
        <v>0.5</v>
      </c>
      <c r="V48">
        <v>0.83</v>
      </c>
      <c r="W48">
        <v>18.78</v>
      </c>
      <c r="X48">
        <v>6.19</v>
      </c>
      <c r="Y48">
        <v>1</v>
      </c>
      <c r="Z48">
        <v>10</v>
      </c>
    </row>
    <row r="49" spans="1:26">
      <c r="A49">
        <v>4</v>
      </c>
      <c r="B49">
        <v>60</v>
      </c>
      <c r="C49" t="s">
        <v>26</v>
      </c>
      <c r="D49">
        <v>1.1172</v>
      </c>
      <c r="E49">
        <v>89.51000000000001</v>
      </c>
      <c r="F49">
        <v>84.64</v>
      </c>
      <c r="G49">
        <v>47.46</v>
      </c>
      <c r="H49">
        <v>0.68</v>
      </c>
      <c r="I49">
        <v>107</v>
      </c>
      <c r="J49">
        <v>129.92</v>
      </c>
      <c r="K49">
        <v>45</v>
      </c>
      <c r="L49">
        <v>5</v>
      </c>
      <c r="M49">
        <v>26</v>
      </c>
      <c r="N49">
        <v>19.92</v>
      </c>
      <c r="O49">
        <v>16257.24</v>
      </c>
      <c r="P49">
        <v>694.95</v>
      </c>
      <c r="Q49">
        <v>6208.83</v>
      </c>
      <c r="R49">
        <v>399.77</v>
      </c>
      <c r="S49">
        <v>222.24</v>
      </c>
      <c r="T49">
        <v>82297.06</v>
      </c>
      <c r="U49">
        <v>0.5600000000000001</v>
      </c>
      <c r="V49">
        <v>0.84</v>
      </c>
      <c r="W49">
        <v>18.83</v>
      </c>
      <c r="X49">
        <v>4.96</v>
      </c>
      <c r="Y49">
        <v>1</v>
      </c>
      <c r="Z49">
        <v>10</v>
      </c>
    </row>
    <row r="50" spans="1:26">
      <c r="A50">
        <v>5</v>
      </c>
      <c r="B50">
        <v>60</v>
      </c>
      <c r="C50" t="s">
        <v>26</v>
      </c>
      <c r="D50">
        <v>1.1194</v>
      </c>
      <c r="E50">
        <v>89.34</v>
      </c>
      <c r="F50">
        <v>84.52</v>
      </c>
      <c r="G50">
        <v>48.3</v>
      </c>
      <c r="H50">
        <v>0.8100000000000001</v>
      </c>
      <c r="I50">
        <v>105</v>
      </c>
      <c r="J50">
        <v>131.25</v>
      </c>
      <c r="K50">
        <v>45</v>
      </c>
      <c r="L50">
        <v>6</v>
      </c>
      <c r="M50">
        <v>0</v>
      </c>
      <c r="N50">
        <v>20.25</v>
      </c>
      <c r="O50">
        <v>16421.36</v>
      </c>
      <c r="P50">
        <v>698.5</v>
      </c>
      <c r="Q50">
        <v>6208.89</v>
      </c>
      <c r="R50">
        <v>394.36</v>
      </c>
      <c r="S50">
        <v>222.24</v>
      </c>
      <c r="T50">
        <v>79604.81</v>
      </c>
      <c r="U50">
        <v>0.5600000000000001</v>
      </c>
      <c r="V50">
        <v>0.85</v>
      </c>
      <c r="W50">
        <v>18.86</v>
      </c>
      <c r="X50">
        <v>4.84</v>
      </c>
      <c r="Y50">
        <v>1</v>
      </c>
      <c r="Z50">
        <v>10</v>
      </c>
    </row>
    <row r="51" spans="1:26">
      <c r="A51">
        <v>0</v>
      </c>
      <c r="B51">
        <v>80</v>
      </c>
      <c r="C51" t="s">
        <v>26</v>
      </c>
      <c r="D51">
        <v>0.5327</v>
      </c>
      <c r="E51">
        <v>187.71</v>
      </c>
      <c r="F51">
        <v>143.88</v>
      </c>
      <c r="G51">
        <v>6.7</v>
      </c>
      <c r="H51">
        <v>0.11</v>
      </c>
      <c r="I51">
        <v>1288</v>
      </c>
      <c r="J51">
        <v>159.12</v>
      </c>
      <c r="K51">
        <v>50.28</v>
      </c>
      <c r="L51">
        <v>1</v>
      </c>
      <c r="M51">
        <v>1286</v>
      </c>
      <c r="N51">
        <v>27.84</v>
      </c>
      <c r="O51">
        <v>19859.16</v>
      </c>
      <c r="P51">
        <v>1753.7</v>
      </c>
      <c r="Q51">
        <v>6212.28</v>
      </c>
      <c r="R51">
        <v>2416.47</v>
      </c>
      <c r="S51">
        <v>222.24</v>
      </c>
      <c r="T51">
        <v>1084743.25</v>
      </c>
      <c r="U51">
        <v>0.09</v>
      </c>
      <c r="V51">
        <v>0.5</v>
      </c>
      <c r="W51">
        <v>20.68</v>
      </c>
      <c r="X51">
        <v>64.16</v>
      </c>
      <c r="Y51">
        <v>1</v>
      </c>
      <c r="Z51">
        <v>10</v>
      </c>
    </row>
    <row r="52" spans="1:26">
      <c r="A52">
        <v>1</v>
      </c>
      <c r="B52">
        <v>80</v>
      </c>
      <c r="C52" t="s">
        <v>26</v>
      </c>
      <c r="D52">
        <v>0.8623</v>
      </c>
      <c r="E52">
        <v>115.97</v>
      </c>
      <c r="F52">
        <v>99.81999999999999</v>
      </c>
      <c r="G52">
        <v>13.96</v>
      </c>
      <c r="H52">
        <v>0.22</v>
      </c>
      <c r="I52">
        <v>429</v>
      </c>
      <c r="J52">
        <v>160.54</v>
      </c>
      <c r="K52">
        <v>50.28</v>
      </c>
      <c r="L52">
        <v>2</v>
      </c>
      <c r="M52">
        <v>427</v>
      </c>
      <c r="N52">
        <v>28.26</v>
      </c>
      <c r="O52">
        <v>20034.4</v>
      </c>
      <c r="P52">
        <v>1182.48</v>
      </c>
      <c r="Q52">
        <v>6209.47</v>
      </c>
      <c r="R52">
        <v>917.1799999999999</v>
      </c>
      <c r="S52">
        <v>222.24</v>
      </c>
      <c r="T52">
        <v>339393.2</v>
      </c>
      <c r="U52">
        <v>0.24</v>
      </c>
      <c r="V52">
        <v>0.72</v>
      </c>
      <c r="W52">
        <v>19.26</v>
      </c>
      <c r="X52">
        <v>20.13</v>
      </c>
      <c r="Y52">
        <v>1</v>
      </c>
      <c r="Z52">
        <v>10</v>
      </c>
    </row>
    <row r="53" spans="1:26">
      <c r="A53">
        <v>2</v>
      </c>
      <c r="B53">
        <v>80</v>
      </c>
      <c r="C53" t="s">
        <v>26</v>
      </c>
      <c r="D53">
        <v>0.9817</v>
      </c>
      <c r="E53">
        <v>101.87</v>
      </c>
      <c r="F53">
        <v>91.39</v>
      </c>
      <c r="G53">
        <v>21.67</v>
      </c>
      <c r="H53">
        <v>0.33</v>
      </c>
      <c r="I53">
        <v>253</v>
      </c>
      <c r="J53">
        <v>161.97</v>
      </c>
      <c r="K53">
        <v>50.28</v>
      </c>
      <c r="L53">
        <v>3</v>
      </c>
      <c r="M53">
        <v>251</v>
      </c>
      <c r="N53">
        <v>28.69</v>
      </c>
      <c r="O53">
        <v>20210.21</v>
      </c>
      <c r="P53">
        <v>1048.74</v>
      </c>
      <c r="Q53">
        <v>6209</v>
      </c>
      <c r="R53">
        <v>632.01</v>
      </c>
      <c r="S53">
        <v>222.24</v>
      </c>
      <c r="T53">
        <v>197686.58</v>
      </c>
      <c r="U53">
        <v>0.35</v>
      </c>
      <c r="V53">
        <v>0.78</v>
      </c>
      <c r="W53">
        <v>18.96</v>
      </c>
      <c r="X53">
        <v>11.71</v>
      </c>
      <c r="Y53">
        <v>1</v>
      </c>
      <c r="Z53">
        <v>10</v>
      </c>
    </row>
    <row r="54" spans="1:26">
      <c r="A54">
        <v>3</v>
      </c>
      <c r="B54">
        <v>80</v>
      </c>
      <c r="C54" t="s">
        <v>26</v>
      </c>
      <c r="D54">
        <v>1.0442</v>
      </c>
      <c r="E54">
        <v>95.77</v>
      </c>
      <c r="F54">
        <v>87.77</v>
      </c>
      <c r="G54">
        <v>29.92</v>
      </c>
      <c r="H54">
        <v>0.43</v>
      </c>
      <c r="I54">
        <v>176</v>
      </c>
      <c r="J54">
        <v>163.4</v>
      </c>
      <c r="K54">
        <v>50.28</v>
      </c>
      <c r="L54">
        <v>4</v>
      </c>
      <c r="M54">
        <v>174</v>
      </c>
      <c r="N54">
        <v>29.12</v>
      </c>
      <c r="O54">
        <v>20386.62</v>
      </c>
      <c r="P54">
        <v>971.6799999999999</v>
      </c>
      <c r="Q54">
        <v>6208.63</v>
      </c>
      <c r="R54">
        <v>508.85</v>
      </c>
      <c r="S54">
        <v>222.24</v>
      </c>
      <c r="T54">
        <v>136494.28</v>
      </c>
      <c r="U54">
        <v>0.44</v>
      </c>
      <c r="V54">
        <v>0.8100000000000001</v>
      </c>
      <c r="W54">
        <v>18.84</v>
      </c>
      <c r="X54">
        <v>8.09</v>
      </c>
      <c r="Y54">
        <v>1</v>
      </c>
      <c r="Z54">
        <v>10</v>
      </c>
    </row>
    <row r="55" spans="1:26">
      <c r="A55">
        <v>4</v>
      </c>
      <c r="B55">
        <v>80</v>
      </c>
      <c r="C55" t="s">
        <v>26</v>
      </c>
      <c r="D55">
        <v>1.0835</v>
      </c>
      <c r="E55">
        <v>92.29000000000001</v>
      </c>
      <c r="F55">
        <v>85.72</v>
      </c>
      <c r="G55">
        <v>38.96</v>
      </c>
      <c r="H55">
        <v>0.54</v>
      </c>
      <c r="I55">
        <v>132</v>
      </c>
      <c r="J55">
        <v>164.83</v>
      </c>
      <c r="K55">
        <v>50.28</v>
      </c>
      <c r="L55">
        <v>5</v>
      </c>
      <c r="M55">
        <v>130</v>
      </c>
      <c r="N55">
        <v>29.55</v>
      </c>
      <c r="O55">
        <v>20563.61</v>
      </c>
      <c r="P55">
        <v>911.6799999999999</v>
      </c>
      <c r="Q55">
        <v>6208.49</v>
      </c>
      <c r="R55">
        <v>438.52</v>
      </c>
      <c r="S55">
        <v>222.24</v>
      </c>
      <c r="T55">
        <v>101547.67</v>
      </c>
      <c r="U55">
        <v>0.51</v>
      </c>
      <c r="V55">
        <v>0.83</v>
      </c>
      <c r="W55">
        <v>18.79</v>
      </c>
      <c r="X55">
        <v>6.04</v>
      </c>
      <c r="Y55">
        <v>1</v>
      </c>
      <c r="Z55">
        <v>10</v>
      </c>
    </row>
    <row r="56" spans="1:26">
      <c r="A56">
        <v>5</v>
      </c>
      <c r="B56">
        <v>80</v>
      </c>
      <c r="C56" t="s">
        <v>26</v>
      </c>
      <c r="D56">
        <v>1.1107</v>
      </c>
      <c r="E56">
        <v>90.04000000000001</v>
      </c>
      <c r="F56">
        <v>84.39</v>
      </c>
      <c r="G56">
        <v>49.16</v>
      </c>
      <c r="H56">
        <v>0.64</v>
      </c>
      <c r="I56">
        <v>103</v>
      </c>
      <c r="J56">
        <v>166.27</v>
      </c>
      <c r="K56">
        <v>50.28</v>
      </c>
      <c r="L56">
        <v>6</v>
      </c>
      <c r="M56">
        <v>101</v>
      </c>
      <c r="N56">
        <v>29.99</v>
      </c>
      <c r="O56">
        <v>20741.2</v>
      </c>
      <c r="P56">
        <v>853.38</v>
      </c>
      <c r="Q56">
        <v>6208.35</v>
      </c>
      <c r="R56">
        <v>394.45</v>
      </c>
      <c r="S56">
        <v>222.24</v>
      </c>
      <c r="T56">
        <v>79657.66</v>
      </c>
      <c r="U56">
        <v>0.5600000000000001</v>
      </c>
      <c r="V56">
        <v>0.85</v>
      </c>
      <c r="W56">
        <v>18.73</v>
      </c>
      <c r="X56">
        <v>4.72</v>
      </c>
      <c r="Y56">
        <v>1</v>
      </c>
      <c r="Z56">
        <v>10</v>
      </c>
    </row>
    <row r="57" spans="1:26">
      <c r="A57">
        <v>6</v>
      </c>
      <c r="B57">
        <v>80</v>
      </c>
      <c r="C57" t="s">
        <v>26</v>
      </c>
      <c r="D57">
        <v>1.1295</v>
      </c>
      <c r="E57">
        <v>88.54000000000001</v>
      </c>
      <c r="F57">
        <v>83.51000000000001</v>
      </c>
      <c r="G57">
        <v>59.65</v>
      </c>
      <c r="H57">
        <v>0.74</v>
      </c>
      <c r="I57">
        <v>84</v>
      </c>
      <c r="J57">
        <v>167.72</v>
      </c>
      <c r="K57">
        <v>50.28</v>
      </c>
      <c r="L57">
        <v>7</v>
      </c>
      <c r="M57">
        <v>57</v>
      </c>
      <c r="N57">
        <v>30.44</v>
      </c>
      <c r="O57">
        <v>20919.39</v>
      </c>
      <c r="P57">
        <v>803.97</v>
      </c>
      <c r="Q57">
        <v>6208.34</v>
      </c>
      <c r="R57">
        <v>363.72</v>
      </c>
      <c r="S57">
        <v>222.24</v>
      </c>
      <c r="T57">
        <v>64388.48</v>
      </c>
      <c r="U57">
        <v>0.61</v>
      </c>
      <c r="V57">
        <v>0.86</v>
      </c>
      <c r="W57">
        <v>18.72</v>
      </c>
      <c r="X57">
        <v>3.83</v>
      </c>
      <c r="Y57">
        <v>1</v>
      </c>
      <c r="Z57">
        <v>10</v>
      </c>
    </row>
    <row r="58" spans="1:26">
      <c r="A58">
        <v>7</v>
      </c>
      <c r="B58">
        <v>80</v>
      </c>
      <c r="C58" t="s">
        <v>26</v>
      </c>
      <c r="D58">
        <v>1.1338</v>
      </c>
      <c r="E58">
        <v>88.2</v>
      </c>
      <c r="F58">
        <v>83.33</v>
      </c>
      <c r="G58">
        <v>63.29</v>
      </c>
      <c r="H58">
        <v>0.84</v>
      </c>
      <c r="I58">
        <v>79</v>
      </c>
      <c r="J58">
        <v>169.17</v>
      </c>
      <c r="K58">
        <v>50.28</v>
      </c>
      <c r="L58">
        <v>8</v>
      </c>
      <c r="M58">
        <v>3</v>
      </c>
      <c r="N58">
        <v>30.89</v>
      </c>
      <c r="O58">
        <v>21098.19</v>
      </c>
      <c r="P58">
        <v>794.92</v>
      </c>
      <c r="Q58">
        <v>6208.7</v>
      </c>
      <c r="R58">
        <v>354.93</v>
      </c>
      <c r="S58">
        <v>222.24</v>
      </c>
      <c r="T58">
        <v>60016.51</v>
      </c>
      <c r="U58">
        <v>0.63</v>
      </c>
      <c r="V58">
        <v>0.86</v>
      </c>
      <c r="W58">
        <v>18.79</v>
      </c>
      <c r="X58">
        <v>3.65</v>
      </c>
      <c r="Y58">
        <v>1</v>
      </c>
      <c r="Z58">
        <v>10</v>
      </c>
    </row>
    <row r="59" spans="1:26">
      <c r="A59">
        <v>8</v>
      </c>
      <c r="B59">
        <v>80</v>
      </c>
      <c r="C59" t="s">
        <v>26</v>
      </c>
      <c r="D59">
        <v>1.1337</v>
      </c>
      <c r="E59">
        <v>88.20999999999999</v>
      </c>
      <c r="F59">
        <v>83.34</v>
      </c>
      <c r="G59">
        <v>63.29</v>
      </c>
      <c r="H59">
        <v>0.9399999999999999</v>
      </c>
      <c r="I59">
        <v>79</v>
      </c>
      <c r="J59">
        <v>170.62</v>
      </c>
      <c r="K59">
        <v>50.28</v>
      </c>
      <c r="L59">
        <v>9</v>
      </c>
      <c r="M59">
        <v>0</v>
      </c>
      <c r="N59">
        <v>31.34</v>
      </c>
      <c r="O59">
        <v>21277.6</v>
      </c>
      <c r="P59">
        <v>800.53</v>
      </c>
      <c r="Q59">
        <v>6208.6</v>
      </c>
      <c r="R59">
        <v>355.17</v>
      </c>
      <c r="S59">
        <v>222.24</v>
      </c>
      <c r="T59">
        <v>60136.9</v>
      </c>
      <c r="U59">
        <v>0.63</v>
      </c>
      <c r="V59">
        <v>0.86</v>
      </c>
      <c r="W59">
        <v>18.79</v>
      </c>
      <c r="X59">
        <v>3.66</v>
      </c>
      <c r="Y59">
        <v>1</v>
      </c>
      <c r="Z59">
        <v>10</v>
      </c>
    </row>
    <row r="60" spans="1:26">
      <c r="A60">
        <v>0</v>
      </c>
      <c r="B60">
        <v>35</v>
      </c>
      <c r="C60" t="s">
        <v>26</v>
      </c>
      <c r="D60">
        <v>0.8401999999999999</v>
      </c>
      <c r="E60">
        <v>119.01</v>
      </c>
      <c r="F60">
        <v>107.18</v>
      </c>
      <c r="G60">
        <v>11.15</v>
      </c>
      <c r="H60">
        <v>0.22</v>
      </c>
      <c r="I60">
        <v>577</v>
      </c>
      <c r="J60">
        <v>80.84</v>
      </c>
      <c r="K60">
        <v>35.1</v>
      </c>
      <c r="L60">
        <v>1</v>
      </c>
      <c r="M60">
        <v>575</v>
      </c>
      <c r="N60">
        <v>9.74</v>
      </c>
      <c r="O60">
        <v>10204.21</v>
      </c>
      <c r="P60">
        <v>793.73</v>
      </c>
      <c r="Q60">
        <v>6210.13</v>
      </c>
      <c r="R60">
        <v>1166.35</v>
      </c>
      <c r="S60">
        <v>222.24</v>
      </c>
      <c r="T60">
        <v>463240.76</v>
      </c>
      <c r="U60">
        <v>0.19</v>
      </c>
      <c r="V60">
        <v>0.67</v>
      </c>
      <c r="W60">
        <v>19.53</v>
      </c>
      <c r="X60">
        <v>27.49</v>
      </c>
      <c r="Y60">
        <v>1</v>
      </c>
      <c r="Z60">
        <v>10</v>
      </c>
    </row>
    <row r="61" spans="1:26">
      <c r="A61">
        <v>1</v>
      </c>
      <c r="B61">
        <v>35</v>
      </c>
      <c r="C61" t="s">
        <v>26</v>
      </c>
      <c r="D61">
        <v>1.0524</v>
      </c>
      <c r="E61">
        <v>95.02</v>
      </c>
      <c r="F61">
        <v>89.5</v>
      </c>
      <c r="G61">
        <v>25.45</v>
      </c>
      <c r="H61">
        <v>0.43</v>
      </c>
      <c r="I61">
        <v>211</v>
      </c>
      <c r="J61">
        <v>82.04000000000001</v>
      </c>
      <c r="K61">
        <v>35.1</v>
      </c>
      <c r="L61">
        <v>2</v>
      </c>
      <c r="M61">
        <v>185</v>
      </c>
      <c r="N61">
        <v>9.94</v>
      </c>
      <c r="O61">
        <v>10352.53</v>
      </c>
      <c r="P61">
        <v>582.49</v>
      </c>
      <c r="Q61">
        <v>6208.94</v>
      </c>
      <c r="R61">
        <v>566.05</v>
      </c>
      <c r="S61">
        <v>222.24</v>
      </c>
      <c r="T61">
        <v>164918.75</v>
      </c>
      <c r="U61">
        <v>0.39</v>
      </c>
      <c r="V61">
        <v>0.8</v>
      </c>
      <c r="W61">
        <v>18.94</v>
      </c>
      <c r="X61">
        <v>9.81</v>
      </c>
      <c r="Y61">
        <v>1</v>
      </c>
      <c r="Z61">
        <v>10</v>
      </c>
    </row>
    <row r="62" spans="1:26">
      <c r="A62">
        <v>2</v>
      </c>
      <c r="B62">
        <v>35</v>
      </c>
      <c r="C62" t="s">
        <v>26</v>
      </c>
      <c r="D62">
        <v>1.0755</v>
      </c>
      <c r="E62">
        <v>92.98</v>
      </c>
      <c r="F62">
        <v>88.01000000000001</v>
      </c>
      <c r="G62">
        <v>29.5</v>
      </c>
      <c r="H62">
        <v>0.63</v>
      </c>
      <c r="I62">
        <v>179</v>
      </c>
      <c r="J62">
        <v>83.25</v>
      </c>
      <c r="K62">
        <v>35.1</v>
      </c>
      <c r="L62">
        <v>3</v>
      </c>
      <c r="M62">
        <v>0</v>
      </c>
      <c r="N62">
        <v>10.15</v>
      </c>
      <c r="O62">
        <v>10501.19</v>
      </c>
      <c r="P62">
        <v>558.67</v>
      </c>
      <c r="Q62">
        <v>6209.4</v>
      </c>
      <c r="R62">
        <v>508.7</v>
      </c>
      <c r="S62">
        <v>222.24</v>
      </c>
      <c r="T62">
        <v>136403.72</v>
      </c>
      <c r="U62">
        <v>0.44</v>
      </c>
      <c r="V62">
        <v>0.8100000000000001</v>
      </c>
      <c r="W62">
        <v>19.07</v>
      </c>
      <c r="X62">
        <v>8.32</v>
      </c>
      <c r="Y62">
        <v>1</v>
      </c>
      <c r="Z62">
        <v>10</v>
      </c>
    </row>
    <row r="63" spans="1:26">
      <c r="A63">
        <v>0</v>
      </c>
      <c r="B63">
        <v>50</v>
      </c>
      <c r="C63" t="s">
        <v>26</v>
      </c>
      <c r="D63">
        <v>0.725</v>
      </c>
      <c r="E63">
        <v>137.92</v>
      </c>
      <c r="F63">
        <v>118.18</v>
      </c>
      <c r="G63">
        <v>8.9</v>
      </c>
      <c r="H63">
        <v>0.16</v>
      </c>
      <c r="I63">
        <v>797</v>
      </c>
      <c r="J63">
        <v>107.41</v>
      </c>
      <c r="K63">
        <v>41.65</v>
      </c>
      <c r="L63">
        <v>1</v>
      </c>
      <c r="M63">
        <v>795</v>
      </c>
      <c r="N63">
        <v>14.77</v>
      </c>
      <c r="O63">
        <v>13481.73</v>
      </c>
      <c r="P63">
        <v>1092.78</v>
      </c>
      <c r="Q63">
        <v>6211.07</v>
      </c>
      <c r="R63">
        <v>1540.15</v>
      </c>
      <c r="S63">
        <v>222.24</v>
      </c>
      <c r="T63">
        <v>649038.0600000001</v>
      </c>
      <c r="U63">
        <v>0.14</v>
      </c>
      <c r="V63">
        <v>0.6</v>
      </c>
      <c r="W63">
        <v>19.89</v>
      </c>
      <c r="X63">
        <v>38.47</v>
      </c>
      <c r="Y63">
        <v>1</v>
      </c>
      <c r="Z63">
        <v>10</v>
      </c>
    </row>
    <row r="64" spans="1:26">
      <c r="A64">
        <v>1</v>
      </c>
      <c r="B64">
        <v>50</v>
      </c>
      <c r="C64" t="s">
        <v>26</v>
      </c>
      <c r="D64">
        <v>0.9826</v>
      </c>
      <c r="E64">
        <v>101.78</v>
      </c>
      <c r="F64">
        <v>93.25</v>
      </c>
      <c r="G64">
        <v>19.16</v>
      </c>
      <c r="H64">
        <v>0.32</v>
      </c>
      <c r="I64">
        <v>292</v>
      </c>
      <c r="J64">
        <v>108.68</v>
      </c>
      <c r="K64">
        <v>41.65</v>
      </c>
      <c r="L64">
        <v>2</v>
      </c>
      <c r="M64">
        <v>290</v>
      </c>
      <c r="N64">
        <v>15.03</v>
      </c>
      <c r="O64">
        <v>13638.32</v>
      </c>
      <c r="P64">
        <v>807.7</v>
      </c>
      <c r="Q64">
        <v>6209.02</v>
      </c>
      <c r="R64">
        <v>694.16</v>
      </c>
      <c r="S64">
        <v>222.24</v>
      </c>
      <c r="T64">
        <v>228569.9</v>
      </c>
      <c r="U64">
        <v>0.32</v>
      </c>
      <c r="V64">
        <v>0.77</v>
      </c>
      <c r="W64">
        <v>19.04</v>
      </c>
      <c r="X64">
        <v>13.56</v>
      </c>
      <c r="Y64">
        <v>1</v>
      </c>
      <c r="Z64">
        <v>10</v>
      </c>
    </row>
    <row r="65" spans="1:26">
      <c r="A65">
        <v>2</v>
      </c>
      <c r="B65">
        <v>50</v>
      </c>
      <c r="C65" t="s">
        <v>26</v>
      </c>
      <c r="D65">
        <v>1.0721</v>
      </c>
      <c r="E65">
        <v>93.28</v>
      </c>
      <c r="F65">
        <v>87.48999999999999</v>
      </c>
      <c r="G65">
        <v>31.06</v>
      </c>
      <c r="H65">
        <v>0.48</v>
      </c>
      <c r="I65">
        <v>169</v>
      </c>
      <c r="J65">
        <v>109.96</v>
      </c>
      <c r="K65">
        <v>41.65</v>
      </c>
      <c r="L65">
        <v>3</v>
      </c>
      <c r="M65">
        <v>167</v>
      </c>
      <c r="N65">
        <v>15.31</v>
      </c>
      <c r="O65">
        <v>13795.21</v>
      </c>
      <c r="P65">
        <v>699.08</v>
      </c>
      <c r="Q65">
        <v>6208.86</v>
      </c>
      <c r="R65">
        <v>498.83</v>
      </c>
      <c r="S65">
        <v>222.24</v>
      </c>
      <c r="T65">
        <v>131518.84</v>
      </c>
      <c r="U65">
        <v>0.45</v>
      </c>
      <c r="V65">
        <v>0.82</v>
      </c>
      <c r="W65">
        <v>18.84</v>
      </c>
      <c r="X65">
        <v>7.8</v>
      </c>
      <c r="Y65">
        <v>1</v>
      </c>
      <c r="Z65">
        <v>10</v>
      </c>
    </row>
    <row r="66" spans="1:26">
      <c r="A66">
        <v>3</v>
      </c>
      <c r="B66">
        <v>50</v>
      </c>
      <c r="C66" t="s">
        <v>26</v>
      </c>
      <c r="D66">
        <v>1.1054</v>
      </c>
      <c r="E66">
        <v>90.47</v>
      </c>
      <c r="F66">
        <v>85.61</v>
      </c>
      <c r="G66">
        <v>40.45</v>
      </c>
      <c r="H66">
        <v>0.63</v>
      </c>
      <c r="I66">
        <v>127</v>
      </c>
      <c r="J66">
        <v>111.23</v>
      </c>
      <c r="K66">
        <v>41.65</v>
      </c>
      <c r="L66">
        <v>4</v>
      </c>
      <c r="M66">
        <v>13</v>
      </c>
      <c r="N66">
        <v>15.58</v>
      </c>
      <c r="O66">
        <v>13952.52</v>
      </c>
      <c r="P66">
        <v>642.0700000000001</v>
      </c>
      <c r="Q66">
        <v>6208.9</v>
      </c>
      <c r="R66">
        <v>430.64</v>
      </c>
      <c r="S66">
        <v>222.24</v>
      </c>
      <c r="T66">
        <v>97631.73</v>
      </c>
      <c r="U66">
        <v>0.52</v>
      </c>
      <c r="V66">
        <v>0.83</v>
      </c>
      <c r="W66">
        <v>18.91</v>
      </c>
      <c r="X66">
        <v>5.93</v>
      </c>
      <c r="Y66">
        <v>1</v>
      </c>
      <c r="Z66">
        <v>10</v>
      </c>
    </row>
    <row r="67" spans="1:26">
      <c r="A67">
        <v>4</v>
      </c>
      <c r="B67">
        <v>50</v>
      </c>
      <c r="C67" t="s">
        <v>26</v>
      </c>
      <c r="D67">
        <v>1.1063</v>
      </c>
      <c r="E67">
        <v>90.39</v>
      </c>
      <c r="F67">
        <v>85.55</v>
      </c>
      <c r="G67">
        <v>40.74</v>
      </c>
      <c r="H67">
        <v>0.78</v>
      </c>
      <c r="I67">
        <v>126</v>
      </c>
      <c r="J67">
        <v>112.51</v>
      </c>
      <c r="K67">
        <v>41.65</v>
      </c>
      <c r="L67">
        <v>5</v>
      </c>
      <c r="M67">
        <v>0</v>
      </c>
      <c r="N67">
        <v>15.86</v>
      </c>
      <c r="O67">
        <v>14110.24</v>
      </c>
      <c r="P67">
        <v>647.3</v>
      </c>
      <c r="Q67">
        <v>6208.92</v>
      </c>
      <c r="R67">
        <v>428.42</v>
      </c>
      <c r="S67">
        <v>222.24</v>
      </c>
      <c r="T67">
        <v>96530.14</v>
      </c>
      <c r="U67">
        <v>0.52</v>
      </c>
      <c r="V67">
        <v>0.84</v>
      </c>
      <c r="W67">
        <v>18.91</v>
      </c>
      <c r="X67">
        <v>5.87</v>
      </c>
      <c r="Y67">
        <v>1</v>
      </c>
      <c r="Z67">
        <v>10</v>
      </c>
    </row>
    <row r="68" spans="1:26">
      <c r="A68">
        <v>0</v>
      </c>
      <c r="B68">
        <v>25</v>
      </c>
      <c r="C68" t="s">
        <v>26</v>
      </c>
      <c r="D68">
        <v>0.9352</v>
      </c>
      <c r="E68">
        <v>106.93</v>
      </c>
      <c r="F68">
        <v>99.34</v>
      </c>
      <c r="G68">
        <v>14.29</v>
      </c>
      <c r="H68">
        <v>0.28</v>
      </c>
      <c r="I68">
        <v>417</v>
      </c>
      <c r="J68">
        <v>61.76</v>
      </c>
      <c r="K68">
        <v>28.92</v>
      </c>
      <c r="L68">
        <v>1</v>
      </c>
      <c r="M68">
        <v>415</v>
      </c>
      <c r="N68">
        <v>6.84</v>
      </c>
      <c r="O68">
        <v>7851.41</v>
      </c>
      <c r="P68">
        <v>575.8200000000001</v>
      </c>
      <c r="Q68">
        <v>6209.19</v>
      </c>
      <c r="R68">
        <v>900.66</v>
      </c>
      <c r="S68">
        <v>222.24</v>
      </c>
      <c r="T68">
        <v>331195.66</v>
      </c>
      <c r="U68">
        <v>0.25</v>
      </c>
      <c r="V68">
        <v>0.72</v>
      </c>
      <c r="W68">
        <v>19.25</v>
      </c>
      <c r="X68">
        <v>19.65</v>
      </c>
      <c r="Y68">
        <v>1</v>
      </c>
      <c r="Z68">
        <v>10</v>
      </c>
    </row>
    <row r="69" spans="1:26">
      <c r="A69">
        <v>1</v>
      </c>
      <c r="B69">
        <v>25</v>
      </c>
      <c r="C69" t="s">
        <v>26</v>
      </c>
      <c r="D69">
        <v>1.0347</v>
      </c>
      <c r="E69">
        <v>96.64</v>
      </c>
      <c r="F69">
        <v>91.38</v>
      </c>
      <c r="G69">
        <v>21.93</v>
      </c>
      <c r="H69">
        <v>0.55</v>
      </c>
      <c r="I69">
        <v>250</v>
      </c>
      <c r="J69">
        <v>62.92</v>
      </c>
      <c r="K69">
        <v>28.92</v>
      </c>
      <c r="L69">
        <v>2</v>
      </c>
      <c r="M69">
        <v>0</v>
      </c>
      <c r="N69">
        <v>7</v>
      </c>
      <c r="O69">
        <v>7994.37</v>
      </c>
      <c r="P69">
        <v>488.29</v>
      </c>
      <c r="Q69">
        <v>6209.87</v>
      </c>
      <c r="R69">
        <v>619.1799999999999</v>
      </c>
      <c r="S69">
        <v>222.24</v>
      </c>
      <c r="T69">
        <v>191290.59</v>
      </c>
      <c r="U69">
        <v>0.36</v>
      </c>
      <c r="V69">
        <v>0.78</v>
      </c>
      <c r="W69">
        <v>19.3</v>
      </c>
      <c r="X69">
        <v>11.69</v>
      </c>
      <c r="Y69">
        <v>1</v>
      </c>
      <c r="Z69">
        <v>10</v>
      </c>
    </row>
    <row r="70" spans="1:26">
      <c r="A70">
        <v>0</v>
      </c>
      <c r="B70">
        <v>85</v>
      </c>
      <c r="C70" t="s">
        <v>26</v>
      </c>
      <c r="D70">
        <v>0.5036</v>
      </c>
      <c r="E70">
        <v>198.58</v>
      </c>
      <c r="F70">
        <v>149.24</v>
      </c>
      <c r="G70">
        <v>6.46</v>
      </c>
      <c r="H70">
        <v>0.11</v>
      </c>
      <c r="I70">
        <v>1386</v>
      </c>
      <c r="J70">
        <v>167.88</v>
      </c>
      <c r="K70">
        <v>51.39</v>
      </c>
      <c r="L70">
        <v>1</v>
      </c>
      <c r="M70">
        <v>1384</v>
      </c>
      <c r="N70">
        <v>30.49</v>
      </c>
      <c r="O70">
        <v>20939.59</v>
      </c>
      <c r="P70">
        <v>1885.59</v>
      </c>
      <c r="Q70">
        <v>6213.21</v>
      </c>
      <c r="R70">
        <v>2598.14</v>
      </c>
      <c r="S70">
        <v>222.24</v>
      </c>
      <c r="T70">
        <v>1175088.5</v>
      </c>
      <c r="U70">
        <v>0.09</v>
      </c>
      <c r="V70">
        <v>0.48</v>
      </c>
      <c r="W70">
        <v>20.88</v>
      </c>
      <c r="X70">
        <v>69.51000000000001</v>
      </c>
      <c r="Y70">
        <v>1</v>
      </c>
      <c r="Z70">
        <v>10</v>
      </c>
    </row>
    <row r="71" spans="1:26">
      <c r="A71">
        <v>1</v>
      </c>
      <c r="B71">
        <v>85</v>
      </c>
      <c r="C71" t="s">
        <v>26</v>
      </c>
      <c r="D71">
        <v>0.8433</v>
      </c>
      <c r="E71">
        <v>118.58</v>
      </c>
      <c r="F71">
        <v>100.92</v>
      </c>
      <c r="G71">
        <v>13.43</v>
      </c>
      <c r="H71">
        <v>0.21</v>
      </c>
      <c r="I71">
        <v>451</v>
      </c>
      <c r="J71">
        <v>169.33</v>
      </c>
      <c r="K71">
        <v>51.39</v>
      </c>
      <c r="L71">
        <v>2</v>
      </c>
      <c r="M71">
        <v>449</v>
      </c>
      <c r="N71">
        <v>30.94</v>
      </c>
      <c r="O71">
        <v>21118.46</v>
      </c>
      <c r="P71">
        <v>1243.11</v>
      </c>
      <c r="Q71">
        <v>6209.38</v>
      </c>
      <c r="R71">
        <v>954.47</v>
      </c>
      <c r="S71">
        <v>222.24</v>
      </c>
      <c r="T71">
        <v>357929.42</v>
      </c>
      <c r="U71">
        <v>0.23</v>
      </c>
      <c r="V71">
        <v>0.71</v>
      </c>
      <c r="W71">
        <v>19.3</v>
      </c>
      <c r="X71">
        <v>21.23</v>
      </c>
      <c r="Y71">
        <v>1</v>
      </c>
      <c r="Z71">
        <v>10</v>
      </c>
    </row>
    <row r="72" spans="1:26">
      <c r="A72">
        <v>2</v>
      </c>
      <c r="B72">
        <v>85</v>
      </c>
      <c r="C72" t="s">
        <v>26</v>
      </c>
      <c r="D72">
        <v>0.9668</v>
      </c>
      <c r="E72">
        <v>103.43</v>
      </c>
      <c r="F72">
        <v>92.05</v>
      </c>
      <c r="G72">
        <v>20.76</v>
      </c>
      <c r="H72">
        <v>0.31</v>
      </c>
      <c r="I72">
        <v>266</v>
      </c>
      <c r="J72">
        <v>170.79</v>
      </c>
      <c r="K72">
        <v>51.39</v>
      </c>
      <c r="L72">
        <v>3</v>
      </c>
      <c r="M72">
        <v>264</v>
      </c>
      <c r="N72">
        <v>31.4</v>
      </c>
      <c r="O72">
        <v>21297.94</v>
      </c>
      <c r="P72">
        <v>1101.4</v>
      </c>
      <c r="Q72">
        <v>6208.96</v>
      </c>
      <c r="R72">
        <v>652.61</v>
      </c>
      <c r="S72">
        <v>222.24</v>
      </c>
      <c r="T72">
        <v>207925.74</v>
      </c>
      <c r="U72">
        <v>0.34</v>
      </c>
      <c r="V72">
        <v>0.78</v>
      </c>
      <c r="W72">
        <v>19.02</v>
      </c>
      <c r="X72">
        <v>12.36</v>
      </c>
      <c r="Y72">
        <v>1</v>
      </c>
      <c r="Z72">
        <v>10</v>
      </c>
    </row>
    <row r="73" spans="1:26">
      <c r="A73">
        <v>3</v>
      </c>
      <c r="B73">
        <v>85</v>
      </c>
      <c r="C73" t="s">
        <v>26</v>
      </c>
      <c r="D73">
        <v>1.0326</v>
      </c>
      <c r="E73">
        <v>96.84999999999999</v>
      </c>
      <c r="F73">
        <v>88.20999999999999</v>
      </c>
      <c r="G73">
        <v>28.61</v>
      </c>
      <c r="H73">
        <v>0.41</v>
      </c>
      <c r="I73">
        <v>185</v>
      </c>
      <c r="J73">
        <v>172.25</v>
      </c>
      <c r="K73">
        <v>51.39</v>
      </c>
      <c r="L73">
        <v>4</v>
      </c>
      <c r="M73">
        <v>183</v>
      </c>
      <c r="N73">
        <v>31.86</v>
      </c>
      <c r="O73">
        <v>21478.05</v>
      </c>
      <c r="P73">
        <v>1022.6</v>
      </c>
      <c r="Q73">
        <v>6208.96</v>
      </c>
      <c r="R73">
        <v>523.66</v>
      </c>
      <c r="S73">
        <v>222.24</v>
      </c>
      <c r="T73">
        <v>143854.38</v>
      </c>
      <c r="U73">
        <v>0.42</v>
      </c>
      <c r="V73">
        <v>0.8100000000000001</v>
      </c>
      <c r="W73">
        <v>18.85</v>
      </c>
      <c r="X73">
        <v>8.52</v>
      </c>
      <c r="Y73">
        <v>1</v>
      </c>
      <c r="Z73">
        <v>10</v>
      </c>
    </row>
    <row r="74" spans="1:26">
      <c r="A74">
        <v>4</v>
      </c>
      <c r="B74">
        <v>85</v>
      </c>
      <c r="C74" t="s">
        <v>26</v>
      </c>
      <c r="D74">
        <v>1.0729</v>
      </c>
      <c r="E74">
        <v>93.20999999999999</v>
      </c>
      <c r="F74">
        <v>86.09</v>
      </c>
      <c r="G74">
        <v>36.9</v>
      </c>
      <c r="H74">
        <v>0.51</v>
      </c>
      <c r="I74">
        <v>140</v>
      </c>
      <c r="J74">
        <v>173.71</v>
      </c>
      <c r="K74">
        <v>51.39</v>
      </c>
      <c r="L74">
        <v>5</v>
      </c>
      <c r="M74">
        <v>138</v>
      </c>
      <c r="N74">
        <v>32.32</v>
      </c>
      <c r="O74">
        <v>21658.78</v>
      </c>
      <c r="P74">
        <v>964.28</v>
      </c>
      <c r="Q74">
        <v>6208.6</v>
      </c>
      <c r="R74">
        <v>452.41</v>
      </c>
      <c r="S74">
        <v>222.24</v>
      </c>
      <c r="T74">
        <v>108451.68</v>
      </c>
      <c r="U74">
        <v>0.49</v>
      </c>
      <c r="V74">
        <v>0.83</v>
      </c>
      <c r="W74">
        <v>18.77</v>
      </c>
      <c r="X74">
        <v>6.41</v>
      </c>
      <c r="Y74">
        <v>1</v>
      </c>
      <c r="Z74">
        <v>10</v>
      </c>
    </row>
    <row r="75" spans="1:26">
      <c r="A75">
        <v>5</v>
      </c>
      <c r="B75">
        <v>85</v>
      </c>
      <c r="C75" t="s">
        <v>26</v>
      </c>
      <c r="D75">
        <v>1.1013</v>
      </c>
      <c r="E75">
        <v>90.8</v>
      </c>
      <c r="F75">
        <v>84.7</v>
      </c>
      <c r="G75">
        <v>46.2</v>
      </c>
      <c r="H75">
        <v>0.61</v>
      </c>
      <c r="I75">
        <v>110</v>
      </c>
      <c r="J75">
        <v>175.18</v>
      </c>
      <c r="K75">
        <v>51.39</v>
      </c>
      <c r="L75">
        <v>6</v>
      </c>
      <c r="M75">
        <v>108</v>
      </c>
      <c r="N75">
        <v>32.79</v>
      </c>
      <c r="O75">
        <v>21840.16</v>
      </c>
      <c r="P75">
        <v>912.45</v>
      </c>
      <c r="Q75">
        <v>6208.54</v>
      </c>
      <c r="R75">
        <v>404.48</v>
      </c>
      <c r="S75">
        <v>222.24</v>
      </c>
      <c r="T75">
        <v>84640.11</v>
      </c>
      <c r="U75">
        <v>0.55</v>
      </c>
      <c r="V75">
        <v>0.84</v>
      </c>
      <c r="W75">
        <v>18.75</v>
      </c>
      <c r="X75">
        <v>5.02</v>
      </c>
      <c r="Y75">
        <v>1</v>
      </c>
      <c r="Z75">
        <v>10</v>
      </c>
    </row>
    <row r="76" spans="1:26">
      <c r="A76">
        <v>6</v>
      </c>
      <c r="B76">
        <v>85</v>
      </c>
      <c r="C76" t="s">
        <v>26</v>
      </c>
      <c r="D76">
        <v>1.1219</v>
      </c>
      <c r="E76">
        <v>89.14</v>
      </c>
      <c r="F76">
        <v>83.75</v>
      </c>
      <c r="G76">
        <v>56.46</v>
      </c>
      <c r="H76">
        <v>0.7</v>
      </c>
      <c r="I76">
        <v>89</v>
      </c>
      <c r="J76">
        <v>176.66</v>
      </c>
      <c r="K76">
        <v>51.39</v>
      </c>
      <c r="L76">
        <v>7</v>
      </c>
      <c r="M76">
        <v>87</v>
      </c>
      <c r="N76">
        <v>33.27</v>
      </c>
      <c r="O76">
        <v>22022.17</v>
      </c>
      <c r="P76">
        <v>859.91</v>
      </c>
      <c r="Q76">
        <v>6208.23</v>
      </c>
      <c r="R76">
        <v>372.88</v>
      </c>
      <c r="S76">
        <v>222.24</v>
      </c>
      <c r="T76">
        <v>68941.64999999999</v>
      </c>
      <c r="U76">
        <v>0.6</v>
      </c>
      <c r="V76">
        <v>0.85</v>
      </c>
      <c r="W76">
        <v>18.7</v>
      </c>
      <c r="X76">
        <v>4.07</v>
      </c>
      <c r="Y76">
        <v>1</v>
      </c>
      <c r="Z76">
        <v>10</v>
      </c>
    </row>
    <row r="77" spans="1:26">
      <c r="A77">
        <v>7</v>
      </c>
      <c r="B77">
        <v>85</v>
      </c>
      <c r="C77" t="s">
        <v>26</v>
      </c>
      <c r="D77">
        <v>1.1335</v>
      </c>
      <c r="E77">
        <v>88.22</v>
      </c>
      <c r="F77">
        <v>83.23999999999999</v>
      </c>
      <c r="G77">
        <v>64.86</v>
      </c>
      <c r="H77">
        <v>0.8</v>
      </c>
      <c r="I77">
        <v>77</v>
      </c>
      <c r="J77">
        <v>178.14</v>
      </c>
      <c r="K77">
        <v>51.39</v>
      </c>
      <c r="L77">
        <v>8</v>
      </c>
      <c r="M77">
        <v>32</v>
      </c>
      <c r="N77">
        <v>33.75</v>
      </c>
      <c r="O77">
        <v>22204.83</v>
      </c>
      <c r="P77">
        <v>821.9400000000001</v>
      </c>
      <c r="Q77">
        <v>6208.46</v>
      </c>
      <c r="R77">
        <v>353.39</v>
      </c>
      <c r="S77">
        <v>222.24</v>
      </c>
      <c r="T77">
        <v>59258.66</v>
      </c>
      <c r="U77">
        <v>0.63</v>
      </c>
      <c r="V77">
        <v>0.86</v>
      </c>
      <c r="W77">
        <v>18.74</v>
      </c>
      <c r="X77">
        <v>3.56</v>
      </c>
      <c r="Y77">
        <v>1</v>
      </c>
      <c r="Z77">
        <v>10</v>
      </c>
    </row>
    <row r="78" spans="1:26">
      <c r="A78">
        <v>8</v>
      </c>
      <c r="B78">
        <v>85</v>
      </c>
      <c r="C78" t="s">
        <v>26</v>
      </c>
      <c r="D78">
        <v>1.1356</v>
      </c>
      <c r="E78">
        <v>88.06</v>
      </c>
      <c r="F78">
        <v>83.15000000000001</v>
      </c>
      <c r="G78">
        <v>66.52</v>
      </c>
      <c r="H78">
        <v>0.89</v>
      </c>
      <c r="I78">
        <v>75</v>
      </c>
      <c r="J78">
        <v>179.63</v>
      </c>
      <c r="K78">
        <v>51.39</v>
      </c>
      <c r="L78">
        <v>9</v>
      </c>
      <c r="M78">
        <v>2</v>
      </c>
      <c r="N78">
        <v>34.24</v>
      </c>
      <c r="O78">
        <v>22388.15</v>
      </c>
      <c r="P78">
        <v>821.39</v>
      </c>
      <c r="Q78">
        <v>6208.43</v>
      </c>
      <c r="R78">
        <v>349.18</v>
      </c>
      <c r="S78">
        <v>222.24</v>
      </c>
      <c r="T78">
        <v>57165.98</v>
      </c>
      <c r="U78">
        <v>0.64</v>
      </c>
      <c r="V78">
        <v>0.86</v>
      </c>
      <c r="W78">
        <v>18.77</v>
      </c>
      <c r="X78">
        <v>3.47</v>
      </c>
      <c r="Y78">
        <v>1</v>
      </c>
      <c r="Z78">
        <v>10</v>
      </c>
    </row>
    <row r="79" spans="1:26">
      <c r="A79">
        <v>9</v>
      </c>
      <c r="B79">
        <v>85</v>
      </c>
      <c r="C79" t="s">
        <v>26</v>
      </c>
      <c r="D79">
        <v>1.1354</v>
      </c>
      <c r="E79">
        <v>88.06999999999999</v>
      </c>
      <c r="F79">
        <v>83.16</v>
      </c>
      <c r="G79">
        <v>66.53</v>
      </c>
      <c r="H79">
        <v>0.98</v>
      </c>
      <c r="I79">
        <v>75</v>
      </c>
      <c r="J79">
        <v>181.12</v>
      </c>
      <c r="K79">
        <v>51.39</v>
      </c>
      <c r="L79">
        <v>10</v>
      </c>
      <c r="M79">
        <v>0</v>
      </c>
      <c r="N79">
        <v>34.73</v>
      </c>
      <c r="O79">
        <v>22572.13</v>
      </c>
      <c r="P79">
        <v>827.84</v>
      </c>
      <c r="Q79">
        <v>6208.68</v>
      </c>
      <c r="R79">
        <v>349.2</v>
      </c>
      <c r="S79">
        <v>222.24</v>
      </c>
      <c r="T79">
        <v>57172.78</v>
      </c>
      <c r="U79">
        <v>0.64</v>
      </c>
      <c r="V79">
        <v>0.86</v>
      </c>
      <c r="W79">
        <v>18.78</v>
      </c>
      <c r="X79">
        <v>3.48</v>
      </c>
      <c r="Y79">
        <v>1</v>
      </c>
      <c r="Z79">
        <v>10</v>
      </c>
    </row>
    <row r="80" spans="1:26">
      <c r="A80">
        <v>0</v>
      </c>
      <c r="B80">
        <v>20</v>
      </c>
      <c r="C80" t="s">
        <v>26</v>
      </c>
      <c r="D80">
        <v>0.983</v>
      </c>
      <c r="E80">
        <v>101.73</v>
      </c>
      <c r="F80">
        <v>95.79000000000001</v>
      </c>
      <c r="G80">
        <v>16.76</v>
      </c>
      <c r="H80">
        <v>0.34</v>
      </c>
      <c r="I80">
        <v>343</v>
      </c>
      <c r="J80">
        <v>51.33</v>
      </c>
      <c r="K80">
        <v>24.83</v>
      </c>
      <c r="L80">
        <v>1</v>
      </c>
      <c r="M80">
        <v>187</v>
      </c>
      <c r="N80">
        <v>5.51</v>
      </c>
      <c r="O80">
        <v>6564.78</v>
      </c>
      <c r="P80">
        <v>457.56</v>
      </c>
      <c r="Q80">
        <v>6209.75</v>
      </c>
      <c r="R80">
        <v>773.36</v>
      </c>
      <c r="S80">
        <v>222.24</v>
      </c>
      <c r="T80">
        <v>267914.08</v>
      </c>
      <c r="U80">
        <v>0.29</v>
      </c>
      <c r="V80">
        <v>0.75</v>
      </c>
      <c r="W80">
        <v>19.32</v>
      </c>
      <c r="X80">
        <v>16.1</v>
      </c>
      <c r="Y80">
        <v>1</v>
      </c>
      <c r="Z80">
        <v>10</v>
      </c>
    </row>
    <row r="81" spans="1:26">
      <c r="A81">
        <v>1</v>
      </c>
      <c r="B81">
        <v>20</v>
      </c>
      <c r="C81" t="s">
        <v>26</v>
      </c>
      <c r="D81">
        <v>1.0023</v>
      </c>
      <c r="E81">
        <v>99.77</v>
      </c>
      <c r="F81">
        <v>94.20999999999999</v>
      </c>
      <c r="G81">
        <v>18.12</v>
      </c>
      <c r="H81">
        <v>0.66</v>
      </c>
      <c r="I81">
        <v>312</v>
      </c>
      <c r="J81">
        <v>52.47</v>
      </c>
      <c r="K81">
        <v>24.83</v>
      </c>
      <c r="L81">
        <v>2</v>
      </c>
      <c r="M81">
        <v>0</v>
      </c>
      <c r="N81">
        <v>5.64</v>
      </c>
      <c r="O81">
        <v>6705.1</v>
      </c>
      <c r="P81">
        <v>449.9</v>
      </c>
      <c r="Q81">
        <v>6210.07</v>
      </c>
      <c r="R81">
        <v>712.39</v>
      </c>
      <c r="S81">
        <v>222.24</v>
      </c>
      <c r="T81">
        <v>237582.49</v>
      </c>
      <c r="U81">
        <v>0.31</v>
      </c>
      <c r="V81">
        <v>0.76</v>
      </c>
      <c r="W81">
        <v>19.47</v>
      </c>
      <c r="X81">
        <v>14.52</v>
      </c>
      <c r="Y81">
        <v>1</v>
      </c>
      <c r="Z81">
        <v>10</v>
      </c>
    </row>
    <row r="82" spans="1:26">
      <c r="A82">
        <v>0</v>
      </c>
      <c r="B82">
        <v>65</v>
      </c>
      <c r="C82" t="s">
        <v>26</v>
      </c>
      <c r="D82">
        <v>0.6243</v>
      </c>
      <c r="E82">
        <v>160.18</v>
      </c>
      <c r="F82">
        <v>130.04</v>
      </c>
      <c r="G82">
        <v>7.6</v>
      </c>
      <c r="H82">
        <v>0.13</v>
      </c>
      <c r="I82">
        <v>1027</v>
      </c>
      <c r="J82">
        <v>133.21</v>
      </c>
      <c r="K82">
        <v>46.47</v>
      </c>
      <c r="L82">
        <v>1</v>
      </c>
      <c r="M82">
        <v>1025</v>
      </c>
      <c r="N82">
        <v>20.75</v>
      </c>
      <c r="O82">
        <v>16663.42</v>
      </c>
      <c r="P82">
        <v>1403.36</v>
      </c>
      <c r="Q82">
        <v>6211.72</v>
      </c>
      <c r="R82">
        <v>1943.88</v>
      </c>
      <c r="S82">
        <v>222.24</v>
      </c>
      <c r="T82">
        <v>849754.29</v>
      </c>
      <c r="U82">
        <v>0.11</v>
      </c>
      <c r="V82">
        <v>0.55</v>
      </c>
      <c r="W82">
        <v>20.28</v>
      </c>
      <c r="X82">
        <v>50.33</v>
      </c>
      <c r="Y82">
        <v>1</v>
      </c>
      <c r="Z82">
        <v>10</v>
      </c>
    </row>
    <row r="83" spans="1:26">
      <c r="A83">
        <v>1</v>
      </c>
      <c r="B83">
        <v>65</v>
      </c>
      <c r="C83" t="s">
        <v>26</v>
      </c>
      <c r="D83">
        <v>0.9196</v>
      </c>
      <c r="E83">
        <v>108.74</v>
      </c>
      <c r="F83">
        <v>96.68000000000001</v>
      </c>
      <c r="G83">
        <v>15.98</v>
      </c>
      <c r="H83">
        <v>0.26</v>
      </c>
      <c r="I83">
        <v>363</v>
      </c>
      <c r="J83">
        <v>134.55</v>
      </c>
      <c r="K83">
        <v>46.47</v>
      </c>
      <c r="L83">
        <v>2</v>
      </c>
      <c r="M83">
        <v>361</v>
      </c>
      <c r="N83">
        <v>21.09</v>
      </c>
      <c r="O83">
        <v>16828.84</v>
      </c>
      <c r="P83">
        <v>1001.62</v>
      </c>
      <c r="Q83">
        <v>6209.41</v>
      </c>
      <c r="R83">
        <v>810.3</v>
      </c>
      <c r="S83">
        <v>222.24</v>
      </c>
      <c r="T83">
        <v>286285.21</v>
      </c>
      <c r="U83">
        <v>0.27</v>
      </c>
      <c r="V83">
        <v>0.74</v>
      </c>
      <c r="W83">
        <v>19.16</v>
      </c>
      <c r="X83">
        <v>16.99</v>
      </c>
      <c r="Y83">
        <v>1</v>
      </c>
      <c r="Z83">
        <v>10</v>
      </c>
    </row>
    <row r="84" spans="1:26">
      <c r="A84">
        <v>2</v>
      </c>
      <c r="B84">
        <v>65</v>
      </c>
      <c r="C84" t="s">
        <v>26</v>
      </c>
      <c r="D84">
        <v>1.0254</v>
      </c>
      <c r="E84">
        <v>97.52</v>
      </c>
      <c r="F84">
        <v>89.54000000000001</v>
      </c>
      <c r="G84">
        <v>25.22</v>
      </c>
      <c r="H84">
        <v>0.39</v>
      </c>
      <c r="I84">
        <v>213</v>
      </c>
      <c r="J84">
        <v>135.9</v>
      </c>
      <c r="K84">
        <v>46.47</v>
      </c>
      <c r="L84">
        <v>3</v>
      </c>
      <c r="M84">
        <v>211</v>
      </c>
      <c r="N84">
        <v>21.43</v>
      </c>
      <c r="O84">
        <v>16994.64</v>
      </c>
      <c r="P84">
        <v>884.46</v>
      </c>
      <c r="Q84">
        <v>6208.73</v>
      </c>
      <c r="R84">
        <v>568.3200000000001</v>
      </c>
      <c r="S84">
        <v>222.24</v>
      </c>
      <c r="T84">
        <v>166044.32</v>
      </c>
      <c r="U84">
        <v>0.39</v>
      </c>
      <c r="V84">
        <v>0.8</v>
      </c>
      <c r="W84">
        <v>18.92</v>
      </c>
      <c r="X84">
        <v>9.859999999999999</v>
      </c>
      <c r="Y84">
        <v>1</v>
      </c>
      <c r="Z84">
        <v>10</v>
      </c>
    </row>
    <row r="85" spans="1:26">
      <c r="A85">
        <v>3</v>
      </c>
      <c r="B85">
        <v>65</v>
      </c>
      <c r="C85" t="s">
        <v>26</v>
      </c>
      <c r="D85">
        <v>1.0805</v>
      </c>
      <c r="E85">
        <v>92.55</v>
      </c>
      <c r="F85">
        <v>86.40000000000001</v>
      </c>
      <c r="G85">
        <v>35.51</v>
      </c>
      <c r="H85">
        <v>0.52</v>
      </c>
      <c r="I85">
        <v>146</v>
      </c>
      <c r="J85">
        <v>137.25</v>
      </c>
      <c r="K85">
        <v>46.47</v>
      </c>
      <c r="L85">
        <v>4</v>
      </c>
      <c r="M85">
        <v>144</v>
      </c>
      <c r="N85">
        <v>21.78</v>
      </c>
      <c r="O85">
        <v>17160.92</v>
      </c>
      <c r="P85">
        <v>807.09</v>
      </c>
      <c r="Q85">
        <v>6208.39</v>
      </c>
      <c r="R85">
        <v>461.73</v>
      </c>
      <c r="S85">
        <v>222.24</v>
      </c>
      <c r="T85">
        <v>113085.44</v>
      </c>
      <c r="U85">
        <v>0.48</v>
      </c>
      <c r="V85">
        <v>0.83</v>
      </c>
      <c r="W85">
        <v>18.81</v>
      </c>
      <c r="X85">
        <v>6.72</v>
      </c>
      <c r="Y85">
        <v>1</v>
      </c>
      <c r="Z85">
        <v>10</v>
      </c>
    </row>
    <row r="86" spans="1:26">
      <c r="A86">
        <v>4</v>
      </c>
      <c r="B86">
        <v>65</v>
      </c>
      <c r="C86" t="s">
        <v>26</v>
      </c>
      <c r="D86">
        <v>1.1146</v>
      </c>
      <c r="E86">
        <v>89.72</v>
      </c>
      <c r="F86">
        <v>84.63</v>
      </c>
      <c r="G86">
        <v>47.46</v>
      </c>
      <c r="H86">
        <v>0.64</v>
      </c>
      <c r="I86">
        <v>107</v>
      </c>
      <c r="J86">
        <v>138.6</v>
      </c>
      <c r="K86">
        <v>46.47</v>
      </c>
      <c r="L86">
        <v>5</v>
      </c>
      <c r="M86">
        <v>83</v>
      </c>
      <c r="N86">
        <v>22.13</v>
      </c>
      <c r="O86">
        <v>17327.69</v>
      </c>
      <c r="P86">
        <v>737.27</v>
      </c>
      <c r="Q86">
        <v>6208.38</v>
      </c>
      <c r="R86">
        <v>401.25</v>
      </c>
      <c r="S86">
        <v>222.24</v>
      </c>
      <c r="T86">
        <v>83038.74000000001</v>
      </c>
      <c r="U86">
        <v>0.55</v>
      </c>
      <c r="V86">
        <v>0.84</v>
      </c>
      <c r="W86">
        <v>18.77</v>
      </c>
      <c r="X86">
        <v>4.95</v>
      </c>
      <c r="Y86">
        <v>1</v>
      </c>
      <c r="Z86">
        <v>10</v>
      </c>
    </row>
    <row r="87" spans="1:26">
      <c r="A87">
        <v>5</v>
      </c>
      <c r="B87">
        <v>65</v>
      </c>
      <c r="C87" t="s">
        <v>26</v>
      </c>
      <c r="D87">
        <v>1.1231</v>
      </c>
      <c r="E87">
        <v>89.04000000000001</v>
      </c>
      <c r="F87">
        <v>84.22</v>
      </c>
      <c r="G87">
        <v>52.09</v>
      </c>
      <c r="H87">
        <v>0.76</v>
      </c>
      <c r="I87">
        <v>97</v>
      </c>
      <c r="J87">
        <v>139.95</v>
      </c>
      <c r="K87">
        <v>46.47</v>
      </c>
      <c r="L87">
        <v>6</v>
      </c>
      <c r="M87">
        <v>2</v>
      </c>
      <c r="N87">
        <v>22.49</v>
      </c>
      <c r="O87">
        <v>17494.97</v>
      </c>
      <c r="P87">
        <v>718.22</v>
      </c>
      <c r="Q87">
        <v>6208.63</v>
      </c>
      <c r="R87">
        <v>384.13</v>
      </c>
      <c r="S87">
        <v>222.24</v>
      </c>
      <c r="T87">
        <v>74529.39999999999</v>
      </c>
      <c r="U87">
        <v>0.58</v>
      </c>
      <c r="V87">
        <v>0.85</v>
      </c>
      <c r="W87">
        <v>18.84</v>
      </c>
      <c r="X87">
        <v>4.54</v>
      </c>
      <c r="Y87">
        <v>1</v>
      </c>
      <c r="Z87">
        <v>10</v>
      </c>
    </row>
    <row r="88" spans="1:26">
      <c r="A88">
        <v>6</v>
      </c>
      <c r="B88">
        <v>65</v>
      </c>
      <c r="C88" t="s">
        <v>26</v>
      </c>
      <c r="D88">
        <v>1.1232</v>
      </c>
      <c r="E88">
        <v>89.03</v>
      </c>
      <c r="F88">
        <v>84.20999999999999</v>
      </c>
      <c r="G88">
        <v>52.09</v>
      </c>
      <c r="H88">
        <v>0.88</v>
      </c>
      <c r="I88">
        <v>97</v>
      </c>
      <c r="J88">
        <v>141.31</v>
      </c>
      <c r="K88">
        <v>46.47</v>
      </c>
      <c r="L88">
        <v>7</v>
      </c>
      <c r="M88">
        <v>0</v>
      </c>
      <c r="N88">
        <v>22.85</v>
      </c>
      <c r="O88">
        <v>17662.75</v>
      </c>
      <c r="P88">
        <v>724.37</v>
      </c>
      <c r="Q88">
        <v>6208.81</v>
      </c>
      <c r="R88">
        <v>383.81</v>
      </c>
      <c r="S88">
        <v>222.24</v>
      </c>
      <c r="T88">
        <v>74367.19</v>
      </c>
      <c r="U88">
        <v>0.58</v>
      </c>
      <c r="V88">
        <v>0.85</v>
      </c>
      <c r="W88">
        <v>18.84</v>
      </c>
      <c r="X88">
        <v>4.53</v>
      </c>
      <c r="Y88">
        <v>1</v>
      </c>
      <c r="Z88">
        <v>10</v>
      </c>
    </row>
    <row r="89" spans="1:26">
      <c r="A89">
        <v>0</v>
      </c>
      <c r="B89">
        <v>75</v>
      </c>
      <c r="C89" t="s">
        <v>26</v>
      </c>
      <c r="D89">
        <v>0.5629999999999999</v>
      </c>
      <c r="E89">
        <v>177.63</v>
      </c>
      <c r="F89">
        <v>138.84</v>
      </c>
      <c r="G89">
        <v>6.97</v>
      </c>
      <c r="H89">
        <v>0.12</v>
      </c>
      <c r="I89">
        <v>1195</v>
      </c>
      <c r="J89">
        <v>150.44</v>
      </c>
      <c r="K89">
        <v>49.1</v>
      </c>
      <c r="L89">
        <v>1</v>
      </c>
      <c r="M89">
        <v>1193</v>
      </c>
      <c r="N89">
        <v>25.34</v>
      </c>
      <c r="O89">
        <v>18787.76</v>
      </c>
      <c r="P89">
        <v>1629.07</v>
      </c>
      <c r="Q89">
        <v>6212.3</v>
      </c>
      <c r="R89">
        <v>2245.59</v>
      </c>
      <c r="S89">
        <v>222.24</v>
      </c>
      <c r="T89">
        <v>999769.37</v>
      </c>
      <c r="U89">
        <v>0.1</v>
      </c>
      <c r="V89">
        <v>0.51</v>
      </c>
      <c r="W89">
        <v>20.5</v>
      </c>
      <c r="X89">
        <v>59.12</v>
      </c>
      <c r="Y89">
        <v>1</v>
      </c>
      <c r="Z89">
        <v>10</v>
      </c>
    </row>
    <row r="90" spans="1:26">
      <c r="A90">
        <v>1</v>
      </c>
      <c r="B90">
        <v>75</v>
      </c>
      <c r="C90" t="s">
        <v>26</v>
      </c>
      <c r="D90">
        <v>0.8807</v>
      </c>
      <c r="E90">
        <v>113.55</v>
      </c>
      <c r="F90">
        <v>98.84</v>
      </c>
      <c r="G90">
        <v>14.57</v>
      </c>
      <c r="H90">
        <v>0.23</v>
      </c>
      <c r="I90">
        <v>407</v>
      </c>
      <c r="J90">
        <v>151.83</v>
      </c>
      <c r="K90">
        <v>49.1</v>
      </c>
      <c r="L90">
        <v>2</v>
      </c>
      <c r="M90">
        <v>405</v>
      </c>
      <c r="N90">
        <v>25.73</v>
      </c>
      <c r="O90">
        <v>18959.54</v>
      </c>
      <c r="P90">
        <v>1123.33</v>
      </c>
      <c r="Q90">
        <v>6209.28</v>
      </c>
      <c r="R90">
        <v>883.08</v>
      </c>
      <c r="S90">
        <v>222.24</v>
      </c>
      <c r="T90">
        <v>322451.61</v>
      </c>
      <c r="U90">
        <v>0.25</v>
      </c>
      <c r="V90">
        <v>0.72</v>
      </c>
      <c r="W90">
        <v>19.24</v>
      </c>
      <c r="X90">
        <v>19.14</v>
      </c>
      <c r="Y90">
        <v>1</v>
      </c>
      <c r="Z90">
        <v>10</v>
      </c>
    </row>
    <row r="91" spans="1:26">
      <c r="A91">
        <v>2</v>
      </c>
      <c r="B91">
        <v>75</v>
      </c>
      <c r="C91" t="s">
        <v>26</v>
      </c>
      <c r="D91">
        <v>0.9959</v>
      </c>
      <c r="E91">
        <v>100.42</v>
      </c>
      <c r="F91">
        <v>90.81</v>
      </c>
      <c r="G91">
        <v>22.7</v>
      </c>
      <c r="H91">
        <v>0.35</v>
      </c>
      <c r="I91">
        <v>240</v>
      </c>
      <c r="J91">
        <v>153.23</v>
      </c>
      <c r="K91">
        <v>49.1</v>
      </c>
      <c r="L91">
        <v>3</v>
      </c>
      <c r="M91">
        <v>238</v>
      </c>
      <c r="N91">
        <v>26.13</v>
      </c>
      <c r="O91">
        <v>19131.85</v>
      </c>
      <c r="P91">
        <v>995</v>
      </c>
      <c r="Q91">
        <v>6209.1</v>
      </c>
      <c r="R91">
        <v>611.51</v>
      </c>
      <c r="S91">
        <v>222.24</v>
      </c>
      <c r="T91">
        <v>187503.75</v>
      </c>
      <c r="U91">
        <v>0.36</v>
      </c>
      <c r="V91">
        <v>0.79</v>
      </c>
      <c r="W91">
        <v>18.95</v>
      </c>
      <c r="X91">
        <v>11.12</v>
      </c>
      <c r="Y91">
        <v>1</v>
      </c>
      <c r="Z91">
        <v>10</v>
      </c>
    </row>
    <row r="92" spans="1:26">
      <c r="A92">
        <v>3</v>
      </c>
      <c r="B92">
        <v>75</v>
      </c>
      <c r="C92" t="s">
        <v>26</v>
      </c>
      <c r="D92">
        <v>1.0562</v>
      </c>
      <c r="E92">
        <v>94.68000000000001</v>
      </c>
      <c r="F92">
        <v>87.33</v>
      </c>
      <c r="G92">
        <v>31.57</v>
      </c>
      <c r="H92">
        <v>0.46</v>
      </c>
      <c r="I92">
        <v>166</v>
      </c>
      <c r="J92">
        <v>154.63</v>
      </c>
      <c r="K92">
        <v>49.1</v>
      </c>
      <c r="L92">
        <v>4</v>
      </c>
      <c r="M92">
        <v>164</v>
      </c>
      <c r="N92">
        <v>26.53</v>
      </c>
      <c r="O92">
        <v>19304.72</v>
      </c>
      <c r="P92">
        <v>918.08</v>
      </c>
      <c r="Q92">
        <v>6208.84</v>
      </c>
      <c r="R92">
        <v>494.07</v>
      </c>
      <c r="S92">
        <v>222.24</v>
      </c>
      <c r="T92">
        <v>129153.01</v>
      </c>
      <c r="U92">
        <v>0.45</v>
      </c>
      <c r="V92">
        <v>0.82</v>
      </c>
      <c r="W92">
        <v>18.83</v>
      </c>
      <c r="X92">
        <v>7.65</v>
      </c>
      <c r="Y92">
        <v>1</v>
      </c>
      <c r="Z92">
        <v>10</v>
      </c>
    </row>
    <row r="93" spans="1:26">
      <c r="A93">
        <v>4</v>
      </c>
      <c r="B93">
        <v>75</v>
      </c>
      <c r="C93" t="s">
        <v>26</v>
      </c>
      <c r="D93">
        <v>1.0939</v>
      </c>
      <c r="E93">
        <v>91.42</v>
      </c>
      <c r="F93">
        <v>85.34999999999999</v>
      </c>
      <c r="G93">
        <v>41.3</v>
      </c>
      <c r="H93">
        <v>0.57</v>
      </c>
      <c r="I93">
        <v>124</v>
      </c>
      <c r="J93">
        <v>156.03</v>
      </c>
      <c r="K93">
        <v>49.1</v>
      </c>
      <c r="L93">
        <v>5</v>
      </c>
      <c r="M93">
        <v>122</v>
      </c>
      <c r="N93">
        <v>26.94</v>
      </c>
      <c r="O93">
        <v>19478.15</v>
      </c>
      <c r="P93">
        <v>856.13</v>
      </c>
      <c r="Q93">
        <v>6208.47</v>
      </c>
      <c r="R93">
        <v>427.27</v>
      </c>
      <c r="S93">
        <v>222.24</v>
      </c>
      <c r="T93">
        <v>95964.60000000001</v>
      </c>
      <c r="U93">
        <v>0.52</v>
      </c>
      <c r="V93">
        <v>0.84</v>
      </c>
      <c r="W93">
        <v>18.75</v>
      </c>
      <c r="X93">
        <v>5.67</v>
      </c>
      <c r="Y93">
        <v>1</v>
      </c>
      <c r="Z93">
        <v>10</v>
      </c>
    </row>
    <row r="94" spans="1:26">
      <c r="A94">
        <v>5</v>
      </c>
      <c r="B94">
        <v>75</v>
      </c>
      <c r="C94" t="s">
        <v>26</v>
      </c>
      <c r="D94">
        <v>1.119</v>
      </c>
      <c r="E94">
        <v>89.37</v>
      </c>
      <c r="F94">
        <v>84.13</v>
      </c>
      <c r="G94">
        <v>52.04</v>
      </c>
      <c r="H94">
        <v>0.67</v>
      </c>
      <c r="I94">
        <v>97</v>
      </c>
      <c r="J94">
        <v>157.44</v>
      </c>
      <c r="K94">
        <v>49.1</v>
      </c>
      <c r="L94">
        <v>6</v>
      </c>
      <c r="M94">
        <v>87</v>
      </c>
      <c r="N94">
        <v>27.35</v>
      </c>
      <c r="O94">
        <v>19652.13</v>
      </c>
      <c r="P94">
        <v>799.16</v>
      </c>
      <c r="Q94">
        <v>6208.43</v>
      </c>
      <c r="R94">
        <v>384.87</v>
      </c>
      <c r="S94">
        <v>222.24</v>
      </c>
      <c r="T94">
        <v>74899.06</v>
      </c>
      <c r="U94">
        <v>0.58</v>
      </c>
      <c r="V94">
        <v>0.85</v>
      </c>
      <c r="W94">
        <v>18.73</v>
      </c>
      <c r="X94">
        <v>4.45</v>
      </c>
      <c r="Y94">
        <v>1</v>
      </c>
      <c r="Z94">
        <v>10</v>
      </c>
    </row>
    <row r="95" spans="1:26">
      <c r="A95">
        <v>6</v>
      </c>
      <c r="B95">
        <v>75</v>
      </c>
      <c r="C95" t="s">
        <v>26</v>
      </c>
      <c r="D95">
        <v>1.1304</v>
      </c>
      <c r="E95">
        <v>88.45999999999999</v>
      </c>
      <c r="F95">
        <v>83.59</v>
      </c>
      <c r="G95">
        <v>59.01</v>
      </c>
      <c r="H95">
        <v>0.78</v>
      </c>
      <c r="I95">
        <v>85</v>
      </c>
      <c r="J95">
        <v>158.86</v>
      </c>
      <c r="K95">
        <v>49.1</v>
      </c>
      <c r="L95">
        <v>7</v>
      </c>
      <c r="M95">
        <v>15</v>
      </c>
      <c r="N95">
        <v>27.77</v>
      </c>
      <c r="O95">
        <v>19826.68</v>
      </c>
      <c r="P95">
        <v>767.4299999999999</v>
      </c>
      <c r="Q95">
        <v>6208.93</v>
      </c>
      <c r="R95">
        <v>364.67</v>
      </c>
      <c r="S95">
        <v>222.24</v>
      </c>
      <c r="T95">
        <v>64858.63</v>
      </c>
      <c r="U95">
        <v>0.61</v>
      </c>
      <c r="V95">
        <v>0.85</v>
      </c>
      <c r="W95">
        <v>18.77</v>
      </c>
      <c r="X95">
        <v>3.91</v>
      </c>
      <c r="Y95">
        <v>1</v>
      </c>
      <c r="Z95">
        <v>10</v>
      </c>
    </row>
    <row r="96" spans="1:26">
      <c r="A96">
        <v>7</v>
      </c>
      <c r="B96">
        <v>75</v>
      </c>
      <c r="C96" t="s">
        <v>26</v>
      </c>
      <c r="D96">
        <v>1.1309</v>
      </c>
      <c r="E96">
        <v>88.42</v>
      </c>
      <c r="F96">
        <v>83.58</v>
      </c>
      <c r="G96">
        <v>59.7</v>
      </c>
      <c r="H96">
        <v>0.88</v>
      </c>
      <c r="I96">
        <v>84</v>
      </c>
      <c r="J96">
        <v>160.28</v>
      </c>
      <c r="K96">
        <v>49.1</v>
      </c>
      <c r="L96">
        <v>8</v>
      </c>
      <c r="M96">
        <v>0</v>
      </c>
      <c r="N96">
        <v>28.19</v>
      </c>
      <c r="O96">
        <v>20001.93</v>
      </c>
      <c r="P96">
        <v>772.26</v>
      </c>
      <c r="Q96">
        <v>6208.82</v>
      </c>
      <c r="R96">
        <v>363.05</v>
      </c>
      <c r="S96">
        <v>222.24</v>
      </c>
      <c r="T96">
        <v>64053.83</v>
      </c>
      <c r="U96">
        <v>0.61</v>
      </c>
      <c r="V96">
        <v>0.85</v>
      </c>
      <c r="W96">
        <v>18.81</v>
      </c>
      <c r="X96">
        <v>3.9</v>
      </c>
      <c r="Y96">
        <v>1</v>
      </c>
      <c r="Z96">
        <v>10</v>
      </c>
    </row>
    <row r="97" spans="1:26">
      <c r="A97">
        <v>0</v>
      </c>
      <c r="B97">
        <v>95</v>
      </c>
      <c r="C97" t="s">
        <v>26</v>
      </c>
      <c r="D97">
        <v>0.447</v>
      </c>
      <c r="E97">
        <v>223.72</v>
      </c>
      <c r="F97">
        <v>161.44</v>
      </c>
      <c r="G97">
        <v>6.03</v>
      </c>
      <c r="H97">
        <v>0.1</v>
      </c>
      <c r="I97">
        <v>1607</v>
      </c>
      <c r="J97">
        <v>185.69</v>
      </c>
      <c r="K97">
        <v>53.44</v>
      </c>
      <c r="L97">
        <v>1</v>
      </c>
      <c r="M97">
        <v>1605</v>
      </c>
      <c r="N97">
        <v>36.26</v>
      </c>
      <c r="O97">
        <v>23136.14</v>
      </c>
      <c r="P97">
        <v>2180.6</v>
      </c>
      <c r="Q97">
        <v>6214.46</v>
      </c>
      <c r="R97">
        <v>3016.49</v>
      </c>
      <c r="S97">
        <v>222.24</v>
      </c>
      <c r="T97">
        <v>1383158.66</v>
      </c>
      <c r="U97">
        <v>0.07000000000000001</v>
      </c>
      <c r="V97">
        <v>0.44</v>
      </c>
      <c r="W97">
        <v>21.2</v>
      </c>
      <c r="X97">
        <v>81.7</v>
      </c>
      <c r="Y97">
        <v>1</v>
      </c>
      <c r="Z97">
        <v>10</v>
      </c>
    </row>
    <row r="98" spans="1:26">
      <c r="A98">
        <v>1</v>
      </c>
      <c r="B98">
        <v>95</v>
      </c>
      <c r="C98" t="s">
        <v>26</v>
      </c>
      <c r="D98">
        <v>0.8066</v>
      </c>
      <c r="E98">
        <v>123.98</v>
      </c>
      <c r="F98">
        <v>103.08</v>
      </c>
      <c r="G98">
        <v>12.5</v>
      </c>
      <c r="H98">
        <v>0.19</v>
      </c>
      <c r="I98">
        <v>495</v>
      </c>
      <c r="J98">
        <v>187.21</v>
      </c>
      <c r="K98">
        <v>53.44</v>
      </c>
      <c r="L98">
        <v>2</v>
      </c>
      <c r="M98">
        <v>493</v>
      </c>
      <c r="N98">
        <v>36.77</v>
      </c>
      <c r="O98">
        <v>23322.88</v>
      </c>
      <c r="P98">
        <v>1363.73</v>
      </c>
      <c r="Q98">
        <v>6209.46</v>
      </c>
      <c r="R98">
        <v>1027.21</v>
      </c>
      <c r="S98">
        <v>222.24</v>
      </c>
      <c r="T98">
        <v>394076.96</v>
      </c>
      <c r="U98">
        <v>0.22</v>
      </c>
      <c r="V98">
        <v>0.6899999999999999</v>
      </c>
      <c r="W98">
        <v>19.39</v>
      </c>
      <c r="X98">
        <v>23.39</v>
      </c>
      <c r="Y98">
        <v>1</v>
      </c>
      <c r="Z98">
        <v>10</v>
      </c>
    </row>
    <row r="99" spans="1:26">
      <c r="A99">
        <v>2</v>
      </c>
      <c r="B99">
        <v>95</v>
      </c>
      <c r="C99" t="s">
        <v>26</v>
      </c>
      <c r="D99">
        <v>0.9401</v>
      </c>
      <c r="E99">
        <v>106.37</v>
      </c>
      <c r="F99">
        <v>93.11</v>
      </c>
      <c r="G99">
        <v>19.26</v>
      </c>
      <c r="H99">
        <v>0.28</v>
      </c>
      <c r="I99">
        <v>290</v>
      </c>
      <c r="J99">
        <v>188.73</v>
      </c>
      <c r="K99">
        <v>53.44</v>
      </c>
      <c r="L99">
        <v>3</v>
      </c>
      <c r="M99">
        <v>288</v>
      </c>
      <c r="N99">
        <v>37.29</v>
      </c>
      <c r="O99">
        <v>23510.33</v>
      </c>
      <c r="P99">
        <v>1203.56</v>
      </c>
      <c r="Q99">
        <v>6208.96</v>
      </c>
      <c r="R99">
        <v>689.4299999999999</v>
      </c>
      <c r="S99">
        <v>222.24</v>
      </c>
      <c r="T99">
        <v>226212.77</v>
      </c>
      <c r="U99">
        <v>0.32</v>
      </c>
      <c r="V99">
        <v>0.77</v>
      </c>
      <c r="W99">
        <v>19.03</v>
      </c>
      <c r="X99">
        <v>13.42</v>
      </c>
      <c r="Y99">
        <v>1</v>
      </c>
      <c r="Z99">
        <v>10</v>
      </c>
    </row>
    <row r="100" spans="1:26">
      <c r="A100">
        <v>3</v>
      </c>
      <c r="B100">
        <v>95</v>
      </c>
      <c r="C100" t="s">
        <v>26</v>
      </c>
      <c r="D100">
        <v>1.0091</v>
      </c>
      <c r="E100">
        <v>99.09999999999999</v>
      </c>
      <c r="F100">
        <v>89.08</v>
      </c>
      <c r="G100">
        <v>26.33</v>
      </c>
      <c r="H100">
        <v>0.37</v>
      </c>
      <c r="I100">
        <v>203</v>
      </c>
      <c r="J100">
        <v>190.25</v>
      </c>
      <c r="K100">
        <v>53.44</v>
      </c>
      <c r="L100">
        <v>4</v>
      </c>
      <c r="M100">
        <v>201</v>
      </c>
      <c r="N100">
        <v>37.82</v>
      </c>
      <c r="O100">
        <v>23698.48</v>
      </c>
      <c r="P100">
        <v>1123.46</v>
      </c>
      <c r="Q100">
        <v>6209.05</v>
      </c>
      <c r="R100">
        <v>552.26</v>
      </c>
      <c r="S100">
        <v>222.24</v>
      </c>
      <c r="T100">
        <v>158061.7</v>
      </c>
      <c r="U100">
        <v>0.4</v>
      </c>
      <c r="V100">
        <v>0.8</v>
      </c>
      <c r="W100">
        <v>18.91</v>
      </c>
      <c r="X100">
        <v>9.390000000000001</v>
      </c>
      <c r="Y100">
        <v>1</v>
      </c>
      <c r="Z100">
        <v>10</v>
      </c>
    </row>
    <row r="101" spans="1:26">
      <c r="A101">
        <v>4</v>
      </c>
      <c r="B101">
        <v>95</v>
      </c>
      <c r="C101" t="s">
        <v>26</v>
      </c>
      <c r="D101">
        <v>1.0531</v>
      </c>
      <c r="E101">
        <v>94.95</v>
      </c>
      <c r="F101">
        <v>86.75</v>
      </c>
      <c r="G101">
        <v>33.8</v>
      </c>
      <c r="H101">
        <v>0.46</v>
      </c>
      <c r="I101">
        <v>154</v>
      </c>
      <c r="J101">
        <v>191.78</v>
      </c>
      <c r="K101">
        <v>53.44</v>
      </c>
      <c r="L101">
        <v>5</v>
      </c>
      <c r="M101">
        <v>152</v>
      </c>
      <c r="N101">
        <v>38.35</v>
      </c>
      <c r="O101">
        <v>23887.36</v>
      </c>
      <c r="P101">
        <v>1064.58</v>
      </c>
      <c r="Q101">
        <v>6208.58</v>
      </c>
      <c r="R101">
        <v>474.17</v>
      </c>
      <c r="S101">
        <v>222.24</v>
      </c>
      <c r="T101">
        <v>119264.56</v>
      </c>
      <c r="U101">
        <v>0.47</v>
      </c>
      <c r="V101">
        <v>0.82</v>
      </c>
      <c r="W101">
        <v>18.81</v>
      </c>
      <c r="X101">
        <v>7.07</v>
      </c>
      <c r="Y101">
        <v>1</v>
      </c>
      <c r="Z101">
        <v>10</v>
      </c>
    </row>
    <row r="102" spans="1:26">
      <c r="A102">
        <v>5</v>
      </c>
      <c r="B102">
        <v>95</v>
      </c>
      <c r="C102" t="s">
        <v>26</v>
      </c>
      <c r="D102">
        <v>1.0828</v>
      </c>
      <c r="E102">
        <v>92.36</v>
      </c>
      <c r="F102">
        <v>85.31</v>
      </c>
      <c r="G102">
        <v>41.61</v>
      </c>
      <c r="H102">
        <v>0.55</v>
      </c>
      <c r="I102">
        <v>123</v>
      </c>
      <c r="J102">
        <v>193.32</v>
      </c>
      <c r="K102">
        <v>53.44</v>
      </c>
      <c r="L102">
        <v>6</v>
      </c>
      <c r="M102">
        <v>121</v>
      </c>
      <c r="N102">
        <v>38.89</v>
      </c>
      <c r="O102">
        <v>24076.95</v>
      </c>
      <c r="P102">
        <v>1017.11</v>
      </c>
      <c r="Q102">
        <v>6208.46</v>
      </c>
      <c r="R102">
        <v>425.86</v>
      </c>
      <c r="S102">
        <v>222.24</v>
      </c>
      <c r="T102">
        <v>95262.03</v>
      </c>
      <c r="U102">
        <v>0.52</v>
      </c>
      <c r="V102">
        <v>0.84</v>
      </c>
      <c r="W102">
        <v>18.75</v>
      </c>
      <c r="X102">
        <v>5.63</v>
      </c>
      <c r="Y102">
        <v>1</v>
      </c>
      <c r="Z102">
        <v>10</v>
      </c>
    </row>
    <row r="103" spans="1:26">
      <c r="A103">
        <v>6</v>
      </c>
      <c r="B103">
        <v>95</v>
      </c>
      <c r="C103" t="s">
        <v>26</v>
      </c>
      <c r="D103">
        <v>1.1046</v>
      </c>
      <c r="E103">
        <v>90.53</v>
      </c>
      <c r="F103">
        <v>84.31</v>
      </c>
      <c r="G103">
        <v>50.08</v>
      </c>
      <c r="H103">
        <v>0.64</v>
      </c>
      <c r="I103">
        <v>101</v>
      </c>
      <c r="J103">
        <v>194.86</v>
      </c>
      <c r="K103">
        <v>53.44</v>
      </c>
      <c r="L103">
        <v>7</v>
      </c>
      <c r="M103">
        <v>99</v>
      </c>
      <c r="N103">
        <v>39.43</v>
      </c>
      <c r="O103">
        <v>24267.28</v>
      </c>
      <c r="P103">
        <v>970.5599999999999</v>
      </c>
      <c r="Q103">
        <v>6208.46</v>
      </c>
      <c r="R103">
        <v>391.27</v>
      </c>
      <c r="S103">
        <v>222.24</v>
      </c>
      <c r="T103">
        <v>78080.78999999999</v>
      </c>
      <c r="U103">
        <v>0.57</v>
      </c>
      <c r="V103">
        <v>0.85</v>
      </c>
      <c r="W103">
        <v>18.73</v>
      </c>
      <c r="X103">
        <v>4.63</v>
      </c>
      <c r="Y103">
        <v>1</v>
      </c>
      <c r="Z103">
        <v>10</v>
      </c>
    </row>
    <row r="104" spans="1:26">
      <c r="A104">
        <v>7</v>
      </c>
      <c r="B104">
        <v>95</v>
      </c>
      <c r="C104" t="s">
        <v>26</v>
      </c>
      <c r="D104">
        <v>1.1228</v>
      </c>
      <c r="E104">
        <v>89.06999999999999</v>
      </c>
      <c r="F104">
        <v>83.47</v>
      </c>
      <c r="G104">
        <v>59.62</v>
      </c>
      <c r="H104">
        <v>0.72</v>
      </c>
      <c r="I104">
        <v>84</v>
      </c>
      <c r="J104">
        <v>196.41</v>
      </c>
      <c r="K104">
        <v>53.44</v>
      </c>
      <c r="L104">
        <v>8</v>
      </c>
      <c r="M104">
        <v>82</v>
      </c>
      <c r="N104">
        <v>39.98</v>
      </c>
      <c r="O104">
        <v>24458.36</v>
      </c>
      <c r="P104">
        <v>927.14</v>
      </c>
      <c r="Q104">
        <v>6208.23</v>
      </c>
      <c r="R104">
        <v>363.14</v>
      </c>
      <c r="S104">
        <v>222.24</v>
      </c>
      <c r="T104">
        <v>64098.42</v>
      </c>
      <c r="U104">
        <v>0.61</v>
      </c>
      <c r="V104">
        <v>0.86</v>
      </c>
      <c r="W104">
        <v>18.7</v>
      </c>
      <c r="X104">
        <v>3.79</v>
      </c>
      <c r="Y104">
        <v>1</v>
      </c>
      <c r="Z104">
        <v>10</v>
      </c>
    </row>
    <row r="105" spans="1:26">
      <c r="A105">
        <v>8</v>
      </c>
      <c r="B105">
        <v>95</v>
      </c>
      <c r="C105" t="s">
        <v>26</v>
      </c>
      <c r="D105">
        <v>1.1348</v>
      </c>
      <c r="E105">
        <v>88.12</v>
      </c>
      <c r="F105">
        <v>82.98</v>
      </c>
      <c r="G105">
        <v>69.15000000000001</v>
      </c>
      <c r="H105">
        <v>0.8100000000000001</v>
      </c>
      <c r="I105">
        <v>72</v>
      </c>
      <c r="J105">
        <v>197.97</v>
      </c>
      <c r="K105">
        <v>53.44</v>
      </c>
      <c r="L105">
        <v>9</v>
      </c>
      <c r="M105">
        <v>60</v>
      </c>
      <c r="N105">
        <v>40.53</v>
      </c>
      <c r="O105">
        <v>24650.18</v>
      </c>
      <c r="P105">
        <v>885.5700000000001</v>
      </c>
      <c r="Q105">
        <v>6208.32</v>
      </c>
      <c r="R105">
        <v>345.97</v>
      </c>
      <c r="S105">
        <v>222.24</v>
      </c>
      <c r="T105">
        <v>55572.6</v>
      </c>
      <c r="U105">
        <v>0.64</v>
      </c>
      <c r="V105">
        <v>0.86</v>
      </c>
      <c r="W105">
        <v>18.69</v>
      </c>
      <c r="X105">
        <v>3.3</v>
      </c>
      <c r="Y105">
        <v>1</v>
      </c>
      <c r="Z105">
        <v>10</v>
      </c>
    </row>
    <row r="106" spans="1:26">
      <c r="A106">
        <v>9</v>
      </c>
      <c r="B106">
        <v>95</v>
      </c>
      <c r="C106" t="s">
        <v>26</v>
      </c>
      <c r="D106">
        <v>1.1401</v>
      </c>
      <c r="E106">
        <v>87.70999999999999</v>
      </c>
      <c r="F106">
        <v>82.75</v>
      </c>
      <c r="G106">
        <v>74.11</v>
      </c>
      <c r="H106">
        <v>0.89</v>
      </c>
      <c r="I106">
        <v>67</v>
      </c>
      <c r="J106">
        <v>199.53</v>
      </c>
      <c r="K106">
        <v>53.44</v>
      </c>
      <c r="L106">
        <v>10</v>
      </c>
      <c r="M106">
        <v>11</v>
      </c>
      <c r="N106">
        <v>41.1</v>
      </c>
      <c r="O106">
        <v>24842.77</v>
      </c>
      <c r="P106">
        <v>871.8099999999999</v>
      </c>
      <c r="Q106">
        <v>6208.58</v>
      </c>
      <c r="R106">
        <v>336.61</v>
      </c>
      <c r="S106">
        <v>222.24</v>
      </c>
      <c r="T106">
        <v>50921.28</v>
      </c>
      <c r="U106">
        <v>0.66</v>
      </c>
      <c r="V106">
        <v>0.86</v>
      </c>
      <c r="W106">
        <v>18.73</v>
      </c>
      <c r="X106">
        <v>3.07</v>
      </c>
      <c r="Y106">
        <v>1</v>
      </c>
      <c r="Z106">
        <v>10</v>
      </c>
    </row>
    <row r="107" spans="1:26">
      <c r="A107">
        <v>10</v>
      </c>
      <c r="B107">
        <v>95</v>
      </c>
      <c r="C107" t="s">
        <v>26</v>
      </c>
      <c r="D107">
        <v>1.1397</v>
      </c>
      <c r="E107">
        <v>87.73999999999999</v>
      </c>
      <c r="F107">
        <v>82.78</v>
      </c>
      <c r="G107">
        <v>74.13</v>
      </c>
      <c r="H107">
        <v>0.97</v>
      </c>
      <c r="I107">
        <v>67</v>
      </c>
      <c r="J107">
        <v>201.1</v>
      </c>
      <c r="K107">
        <v>53.44</v>
      </c>
      <c r="L107">
        <v>11</v>
      </c>
      <c r="M107">
        <v>1</v>
      </c>
      <c r="N107">
        <v>41.66</v>
      </c>
      <c r="O107">
        <v>25036.12</v>
      </c>
      <c r="P107">
        <v>875.51</v>
      </c>
      <c r="Q107">
        <v>6208.71</v>
      </c>
      <c r="R107">
        <v>337.09</v>
      </c>
      <c r="S107">
        <v>222.24</v>
      </c>
      <c r="T107">
        <v>51158.25</v>
      </c>
      <c r="U107">
        <v>0.66</v>
      </c>
      <c r="V107">
        <v>0.86</v>
      </c>
      <c r="W107">
        <v>18.75</v>
      </c>
      <c r="X107">
        <v>3.1</v>
      </c>
      <c r="Y107">
        <v>1</v>
      </c>
      <c r="Z107">
        <v>10</v>
      </c>
    </row>
    <row r="108" spans="1:26">
      <c r="A108">
        <v>11</v>
      </c>
      <c r="B108">
        <v>95</v>
      </c>
      <c r="C108" t="s">
        <v>26</v>
      </c>
      <c r="D108">
        <v>1.1397</v>
      </c>
      <c r="E108">
        <v>87.73999999999999</v>
      </c>
      <c r="F108">
        <v>82.78</v>
      </c>
      <c r="G108">
        <v>74.13</v>
      </c>
      <c r="H108">
        <v>1.05</v>
      </c>
      <c r="I108">
        <v>67</v>
      </c>
      <c r="J108">
        <v>202.67</v>
      </c>
      <c r="K108">
        <v>53.44</v>
      </c>
      <c r="L108">
        <v>12</v>
      </c>
      <c r="M108">
        <v>0</v>
      </c>
      <c r="N108">
        <v>42.24</v>
      </c>
      <c r="O108">
        <v>25230.25</v>
      </c>
      <c r="P108">
        <v>881.0700000000001</v>
      </c>
      <c r="Q108">
        <v>6208.52</v>
      </c>
      <c r="R108">
        <v>337.1</v>
      </c>
      <c r="S108">
        <v>222.24</v>
      </c>
      <c r="T108">
        <v>51166.19</v>
      </c>
      <c r="U108">
        <v>0.66</v>
      </c>
      <c r="V108">
        <v>0.86</v>
      </c>
      <c r="W108">
        <v>18.75</v>
      </c>
      <c r="X108">
        <v>3.1</v>
      </c>
      <c r="Y108">
        <v>1</v>
      </c>
      <c r="Z108">
        <v>10</v>
      </c>
    </row>
    <row r="109" spans="1:26">
      <c r="A109">
        <v>0</v>
      </c>
      <c r="B109">
        <v>55</v>
      </c>
      <c r="C109" t="s">
        <v>26</v>
      </c>
      <c r="D109">
        <v>0.6906</v>
      </c>
      <c r="E109">
        <v>144.81</v>
      </c>
      <c r="F109">
        <v>121.92</v>
      </c>
      <c r="G109">
        <v>8.4</v>
      </c>
      <c r="H109">
        <v>0.15</v>
      </c>
      <c r="I109">
        <v>871</v>
      </c>
      <c r="J109">
        <v>116.05</v>
      </c>
      <c r="K109">
        <v>43.4</v>
      </c>
      <c r="L109">
        <v>1</v>
      </c>
      <c r="M109">
        <v>869</v>
      </c>
      <c r="N109">
        <v>16.65</v>
      </c>
      <c r="O109">
        <v>14546.17</v>
      </c>
      <c r="P109">
        <v>1192.9</v>
      </c>
      <c r="Q109">
        <v>6211.05</v>
      </c>
      <c r="R109">
        <v>1668.43</v>
      </c>
      <c r="S109">
        <v>222.24</v>
      </c>
      <c r="T109">
        <v>712810.77</v>
      </c>
      <c r="U109">
        <v>0.13</v>
      </c>
      <c r="V109">
        <v>0.59</v>
      </c>
      <c r="W109">
        <v>19.99</v>
      </c>
      <c r="X109">
        <v>42.21</v>
      </c>
      <c r="Y109">
        <v>1</v>
      </c>
      <c r="Z109">
        <v>10</v>
      </c>
    </row>
    <row r="110" spans="1:26">
      <c r="A110">
        <v>1</v>
      </c>
      <c r="B110">
        <v>55</v>
      </c>
      <c r="C110" t="s">
        <v>26</v>
      </c>
      <c r="D110">
        <v>0.9601</v>
      </c>
      <c r="E110">
        <v>104.16</v>
      </c>
      <c r="F110">
        <v>94.5</v>
      </c>
      <c r="G110">
        <v>17.89</v>
      </c>
      <c r="H110">
        <v>0.3</v>
      </c>
      <c r="I110">
        <v>317</v>
      </c>
      <c r="J110">
        <v>117.34</v>
      </c>
      <c r="K110">
        <v>43.4</v>
      </c>
      <c r="L110">
        <v>2</v>
      </c>
      <c r="M110">
        <v>315</v>
      </c>
      <c r="N110">
        <v>16.94</v>
      </c>
      <c r="O110">
        <v>14705.49</v>
      </c>
      <c r="P110">
        <v>875.3200000000001</v>
      </c>
      <c r="Q110">
        <v>6209.5</v>
      </c>
      <c r="R110">
        <v>735.4400000000001</v>
      </c>
      <c r="S110">
        <v>222.24</v>
      </c>
      <c r="T110">
        <v>249084.36</v>
      </c>
      <c r="U110">
        <v>0.3</v>
      </c>
      <c r="V110">
        <v>0.76</v>
      </c>
      <c r="W110">
        <v>19.11</v>
      </c>
      <c r="X110">
        <v>14.81</v>
      </c>
      <c r="Y110">
        <v>1</v>
      </c>
      <c r="Z110">
        <v>10</v>
      </c>
    </row>
    <row r="111" spans="1:26">
      <c r="A111">
        <v>2</v>
      </c>
      <c r="B111">
        <v>55</v>
      </c>
      <c r="C111" t="s">
        <v>26</v>
      </c>
      <c r="D111">
        <v>1.0562</v>
      </c>
      <c r="E111">
        <v>94.68000000000001</v>
      </c>
      <c r="F111">
        <v>88.2</v>
      </c>
      <c r="G111">
        <v>28.76</v>
      </c>
      <c r="H111">
        <v>0.45</v>
      </c>
      <c r="I111">
        <v>184</v>
      </c>
      <c r="J111">
        <v>118.63</v>
      </c>
      <c r="K111">
        <v>43.4</v>
      </c>
      <c r="L111">
        <v>3</v>
      </c>
      <c r="M111">
        <v>182</v>
      </c>
      <c r="N111">
        <v>17.23</v>
      </c>
      <c r="O111">
        <v>14865.24</v>
      </c>
      <c r="P111">
        <v>763.91</v>
      </c>
      <c r="Q111">
        <v>6208.61</v>
      </c>
      <c r="R111">
        <v>523.13</v>
      </c>
      <c r="S111">
        <v>222.24</v>
      </c>
      <c r="T111">
        <v>143596.12</v>
      </c>
      <c r="U111">
        <v>0.42</v>
      </c>
      <c r="V111">
        <v>0.8100000000000001</v>
      </c>
      <c r="W111">
        <v>18.87</v>
      </c>
      <c r="X111">
        <v>8.52</v>
      </c>
      <c r="Y111">
        <v>1</v>
      </c>
      <c r="Z111">
        <v>10</v>
      </c>
    </row>
    <row r="112" spans="1:26">
      <c r="A112">
        <v>3</v>
      </c>
      <c r="B112">
        <v>55</v>
      </c>
      <c r="C112" t="s">
        <v>26</v>
      </c>
      <c r="D112">
        <v>1.105</v>
      </c>
      <c r="E112">
        <v>90.5</v>
      </c>
      <c r="F112">
        <v>85.43000000000001</v>
      </c>
      <c r="G112">
        <v>41.01</v>
      </c>
      <c r="H112">
        <v>0.59</v>
      </c>
      <c r="I112">
        <v>125</v>
      </c>
      <c r="J112">
        <v>119.93</v>
      </c>
      <c r="K112">
        <v>43.4</v>
      </c>
      <c r="L112">
        <v>4</v>
      </c>
      <c r="M112">
        <v>88</v>
      </c>
      <c r="N112">
        <v>17.53</v>
      </c>
      <c r="O112">
        <v>15025.44</v>
      </c>
      <c r="P112">
        <v>684.0599999999999</v>
      </c>
      <c r="Q112">
        <v>6208.42</v>
      </c>
      <c r="R112">
        <v>428.24</v>
      </c>
      <c r="S112">
        <v>222.24</v>
      </c>
      <c r="T112">
        <v>96441.47</v>
      </c>
      <c r="U112">
        <v>0.52</v>
      </c>
      <c r="V112">
        <v>0.84</v>
      </c>
      <c r="W112">
        <v>18.8</v>
      </c>
      <c r="X112">
        <v>5.75</v>
      </c>
      <c r="Y112">
        <v>1</v>
      </c>
      <c r="Z112">
        <v>10</v>
      </c>
    </row>
    <row r="113" spans="1:26">
      <c r="A113">
        <v>4</v>
      </c>
      <c r="B113">
        <v>55</v>
      </c>
      <c r="C113" t="s">
        <v>26</v>
      </c>
      <c r="D113">
        <v>1.1137</v>
      </c>
      <c r="E113">
        <v>89.79000000000001</v>
      </c>
      <c r="F113">
        <v>84.98999999999999</v>
      </c>
      <c r="G113">
        <v>44.73</v>
      </c>
      <c r="H113">
        <v>0.73</v>
      </c>
      <c r="I113">
        <v>114</v>
      </c>
      <c r="J113">
        <v>121.23</v>
      </c>
      <c r="K113">
        <v>43.4</v>
      </c>
      <c r="L113">
        <v>5</v>
      </c>
      <c r="M113">
        <v>1</v>
      </c>
      <c r="N113">
        <v>17.83</v>
      </c>
      <c r="O113">
        <v>15186.08</v>
      </c>
      <c r="P113">
        <v>670.01</v>
      </c>
      <c r="Q113">
        <v>6209.19</v>
      </c>
      <c r="R113">
        <v>409.35</v>
      </c>
      <c r="S113">
        <v>222.24</v>
      </c>
      <c r="T113">
        <v>87052.06</v>
      </c>
      <c r="U113">
        <v>0.54</v>
      </c>
      <c r="V113">
        <v>0.84</v>
      </c>
      <c r="W113">
        <v>18.89</v>
      </c>
      <c r="X113">
        <v>5.31</v>
      </c>
      <c r="Y113">
        <v>1</v>
      </c>
      <c r="Z113">
        <v>10</v>
      </c>
    </row>
    <row r="114" spans="1:26">
      <c r="A114">
        <v>5</v>
      </c>
      <c r="B114">
        <v>55</v>
      </c>
      <c r="C114" t="s">
        <v>26</v>
      </c>
      <c r="D114">
        <v>1.1135</v>
      </c>
      <c r="E114">
        <v>89.8</v>
      </c>
      <c r="F114">
        <v>85</v>
      </c>
      <c r="G114">
        <v>44.73</v>
      </c>
      <c r="H114">
        <v>0.86</v>
      </c>
      <c r="I114">
        <v>114</v>
      </c>
      <c r="J114">
        <v>122.54</v>
      </c>
      <c r="K114">
        <v>43.4</v>
      </c>
      <c r="L114">
        <v>6</v>
      </c>
      <c r="M114">
        <v>0</v>
      </c>
      <c r="N114">
        <v>18.14</v>
      </c>
      <c r="O114">
        <v>15347.16</v>
      </c>
      <c r="P114">
        <v>676.98</v>
      </c>
      <c r="Q114">
        <v>6209.17</v>
      </c>
      <c r="R114">
        <v>409.62</v>
      </c>
      <c r="S114">
        <v>222.24</v>
      </c>
      <c r="T114">
        <v>87186.60000000001</v>
      </c>
      <c r="U114">
        <v>0.54</v>
      </c>
      <c r="V114">
        <v>0.84</v>
      </c>
      <c r="W114">
        <v>18.89</v>
      </c>
      <c r="X114">
        <v>5.31</v>
      </c>
      <c r="Y114">
        <v>1</v>
      </c>
      <c r="Z11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INDEX(resultados!$A$2:$ZZ$114, 1, MATCH($B$1, resultados!$A$1:$ZZ$1, 0))</f>
        <v>0</v>
      </c>
      <c r="B7">
        <f>INDEX(resultados!$A$2:$ZZ$114, 1, MATCH($B$2, resultados!$A$1:$ZZ$1, 0))</f>
        <v>0</v>
      </c>
      <c r="C7">
        <f>INDEX(resultados!$A$2:$ZZ$114, 1, MATCH($B$3, resultados!$A$1:$ZZ$1, 0))</f>
        <v>0</v>
      </c>
    </row>
    <row r="8" spans="1:3">
      <c r="A8">
        <f>INDEX(resultados!$A$2:$ZZ$114, 2, MATCH($B$1, resultados!$A$1:$ZZ$1, 0))</f>
        <v>0</v>
      </c>
      <c r="B8">
        <f>INDEX(resultados!$A$2:$ZZ$114, 2, MATCH($B$2, resultados!$A$1:$ZZ$1, 0))</f>
        <v>0</v>
      </c>
      <c r="C8">
        <f>INDEX(resultados!$A$2:$ZZ$114, 2, MATCH($B$3, resultados!$A$1:$ZZ$1, 0))</f>
        <v>0</v>
      </c>
    </row>
    <row r="9" spans="1:3">
      <c r="A9">
        <f>INDEX(resultados!$A$2:$ZZ$114, 3, MATCH($B$1, resultados!$A$1:$ZZ$1, 0))</f>
        <v>0</v>
      </c>
      <c r="B9">
        <f>INDEX(resultados!$A$2:$ZZ$114, 3, MATCH($B$2, resultados!$A$1:$ZZ$1, 0))</f>
        <v>0</v>
      </c>
      <c r="C9">
        <f>INDEX(resultados!$A$2:$ZZ$114, 3, MATCH($B$3, resultados!$A$1:$ZZ$1, 0))</f>
        <v>0</v>
      </c>
    </row>
    <row r="10" spans="1:3">
      <c r="A10">
        <f>INDEX(resultados!$A$2:$ZZ$114, 4, MATCH($B$1, resultados!$A$1:$ZZ$1, 0))</f>
        <v>0</v>
      </c>
      <c r="B10">
        <f>INDEX(resultados!$A$2:$ZZ$114, 4, MATCH($B$2, resultados!$A$1:$ZZ$1, 0))</f>
        <v>0</v>
      </c>
      <c r="C10">
        <f>INDEX(resultados!$A$2:$ZZ$114, 4, MATCH($B$3, resultados!$A$1:$ZZ$1, 0))</f>
        <v>0</v>
      </c>
    </row>
    <row r="11" spans="1:3">
      <c r="A11">
        <f>INDEX(resultados!$A$2:$ZZ$114, 5, MATCH($B$1, resultados!$A$1:$ZZ$1, 0))</f>
        <v>0</v>
      </c>
      <c r="B11">
        <f>INDEX(resultados!$A$2:$ZZ$114, 5, MATCH($B$2, resultados!$A$1:$ZZ$1, 0))</f>
        <v>0</v>
      </c>
      <c r="C11">
        <f>INDEX(resultados!$A$2:$ZZ$114, 5, MATCH($B$3, resultados!$A$1:$ZZ$1, 0))</f>
        <v>0</v>
      </c>
    </row>
    <row r="12" spans="1:3">
      <c r="A12">
        <f>INDEX(resultados!$A$2:$ZZ$114, 6, MATCH($B$1, resultados!$A$1:$ZZ$1, 0))</f>
        <v>0</v>
      </c>
      <c r="B12">
        <f>INDEX(resultados!$A$2:$ZZ$114, 6, MATCH($B$2, resultados!$A$1:$ZZ$1, 0))</f>
        <v>0</v>
      </c>
      <c r="C12">
        <f>INDEX(resultados!$A$2:$ZZ$114, 6, MATCH($B$3, resultados!$A$1:$ZZ$1, 0))</f>
        <v>0</v>
      </c>
    </row>
    <row r="13" spans="1:3">
      <c r="A13">
        <f>INDEX(resultados!$A$2:$ZZ$114, 7, MATCH($B$1, resultados!$A$1:$ZZ$1, 0))</f>
        <v>0</v>
      </c>
      <c r="B13">
        <f>INDEX(resultados!$A$2:$ZZ$114, 7, MATCH($B$2, resultados!$A$1:$ZZ$1, 0))</f>
        <v>0</v>
      </c>
      <c r="C13">
        <f>INDEX(resultados!$A$2:$ZZ$114, 7, MATCH($B$3, resultados!$A$1:$ZZ$1, 0))</f>
        <v>0</v>
      </c>
    </row>
    <row r="14" spans="1:3">
      <c r="A14">
        <f>INDEX(resultados!$A$2:$ZZ$114, 8, MATCH($B$1, resultados!$A$1:$ZZ$1, 0))</f>
        <v>0</v>
      </c>
      <c r="B14">
        <f>INDEX(resultados!$A$2:$ZZ$114, 8, MATCH($B$2, resultados!$A$1:$ZZ$1, 0))</f>
        <v>0</v>
      </c>
      <c r="C14">
        <f>INDEX(resultados!$A$2:$ZZ$114, 8, MATCH($B$3, resultados!$A$1:$ZZ$1, 0))</f>
        <v>0</v>
      </c>
    </row>
    <row r="15" spans="1:3">
      <c r="A15">
        <f>INDEX(resultados!$A$2:$ZZ$114, 9, MATCH($B$1, resultados!$A$1:$ZZ$1, 0))</f>
        <v>0</v>
      </c>
      <c r="B15">
        <f>INDEX(resultados!$A$2:$ZZ$114, 9, MATCH($B$2, resultados!$A$1:$ZZ$1, 0))</f>
        <v>0</v>
      </c>
      <c r="C15">
        <f>INDEX(resultados!$A$2:$ZZ$114, 9, MATCH($B$3, resultados!$A$1:$ZZ$1, 0))</f>
        <v>0</v>
      </c>
    </row>
    <row r="16" spans="1:3">
      <c r="A16">
        <f>INDEX(resultados!$A$2:$ZZ$114, 10, MATCH($B$1, resultados!$A$1:$ZZ$1, 0))</f>
        <v>0</v>
      </c>
      <c r="B16">
        <f>INDEX(resultados!$A$2:$ZZ$114, 10, MATCH($B$2, resultados!$A$1:$ZZ$1, 0))</f>
        <v>0</v>
      </c>
      <c r="C16">
        <f>INDEX(resultados!$A$2:$ZZ$114, 10, MATCH($B$3, resultados!$A$1:$ZZ$1, 0))</f>
        <v>0</v>
      </c>
    </row>
    <row r="17" spans="1:3">
      <c r="A17">
        <f>INDEX(resultados!$A$2:$ZZ$114, 11, MATCH($B$1, resultados!$A$1:$ZZ$1, 0))</f>
        <v>0</v>
      </c>
      <c r="B17">
        <f>INDEX(resultados!$A$2:$ZZ$114, 11, MATCH($B$2, resultados!$A$1:$ZZ$1, 0))</f>
        <v>0</v>
      </c>
      <c r="C17">
        <f>INDEX(resultados!$A$2:$ZZ$114, 11, MATCH($B$3, resultados!$A$1:$ZZ$1, 0))</f>
        <v>0</v>
      </c>
    </row>
    <row r="18" spans="1:3">
      <c r="A18">
        <f>INDEX(resultados!$A$2:$ZZ$114, 12, MATCH($B$1, resultados!$A$1:$ZZ$1, 0))</f>
        <v>0</v>
      </c>
      <c r="B18">
        <f>INDEX(resultados!$A$2:$ZZ$114, 12, MATCH($B$2, resultados!$A$1:$ZZ$1, 0))</f>
        <v>0</v>
      </c>
      <c r="C18">
        <f>INDEX(resultados!$A$2:$ZZ$114, 12, MATCH($B$3, resultados!$A$1:$ZZ$1, 0))</f>
        <v>0</v>
      </c>
    </row>
    <row r="19" spans="1:3">
      <c r="A19">
        <f>INDEX(resultados!$A$2:$ZZ$114, 13, MATCH($B$1, resultados!$A$1:$ZZ$1, 0))</f>
        <v>0</v>
      </c>
      <c r="B19">
        <f>INDEX(resultados!$A$2:$ZZ$114, 13, MATCH($B$2, resultados!$A$1:$ZZ$1, 0))</f>
        <v>0</v>
      </c>
      <c r="C19">
        <f>INDEX(resultados!$A$2:$ZZ$114, 13, MATCH($B$3, resultados!$A$1:$ZZ$1, 0))</f>
        <v>0</v>
      </c>
    </row>
    <row r="20" spans="1:3">
      <c r="A20">
        <f>INDEX(resultados!$A$2:$ZZ$114, 14, MATCH($B$1, resultados!$A$1:$ZZ$1, 0))</f>
        <v>0</v>
      </c>
      <c r="B20">
        <f>INDEX(resultados!$A$2:$ZZ$114, 14, MATCH($B$2, resultados!$A$1:$ZZ$1, 0))</f>
        <v>0</v>
      </c>
      <c r="C20">
        <f>INDEX(resultados!$A$2:$ZZ$114, 14, MATCH($B$3, resultados!$A$1:$ZZ$1, 0))</f>
        <v>0</v>
      </c>
    </row>
    <row r="21" spans="1:3">
      <c r="A21">
        <f>INDEX(resultados!$A$2:$ZZ$114, 15, MATCH($B$1, resultados!$A$1:$ZZ$1, 0))</f>
        <v>0</v>
      </c>
      <c r="B21">
        <f>INDEX(resultados!$A$2:$ZZ$114, 15, MATCH($B$2, resultados!$A$1:$ZZ$1, 0))</f>
        <v>0</v>
      </c>
      <c r="C21">
        <f>INDEX(resultados!$A$2:$ZZ$114, 15, MATCH($B$3, resultados!$A$1:$ZZ$1, 0))</f>
        <v>0</v>
      </c>
    </row>
    <row r="22" spans="1:3">
      <c r="A22">
        <f>INDEX(resultados!$A$2:$ZZ$114, 16, MATCH($B$1, resultados!$A$1:$ZZ$1, 0))</f>
        <v>0</v>
      </c>
      <c r="B22">
        <f>INDEX(resultados!$A$2:$ZZ$114, 16, MATCH($B$2, resultados!$A$1:$ZZ$1, 0))</f>
        <v>0</v>
      </c>
      <c r="C22">
        <f>INDEX(resultados!$A$2:$ZZ$114, 16, MATCH($B$3, resultados!$A$1:$ZZ$1, 0))</f>
        <v>0</v>
      </c>
    </row>
    <row r="23" spans="1:3">
      <c r="A23">
        <f>INDEX(resultados!$A$2:$ZZ$114, 17, MATCH($B$1, resultados!$A$1:$ZZ$1, 0))</f>
        <v>0</v>
      </c>
      <c r="B23">
        <f>INDEX(resultados!$A$2:$ZZ$114, 17, MATCH($B$2, resultados!$A$1:$ZZ$1, 0))</f>
        <v>0</v>
      </c>
      <c r="C23">
        <f>INDEX(resultados!$A$2:$ZZ$114, 17, MATCH($B$3, resultados!$A$1:$ZZ$1, 0))</f>
        <v>0</v>
      </c>
    </row>
    <row r="24" spans="1:3">
      <c r="A24">
        <f>INDEX(resultados!$A$2:$ZZ$114, 18, MATCH($B$1, resultados!$A$1:$ZZ$1, 0))</f>
        <v>0</v>
      </c>
      <c r="B24">
        <f>INDEX(resultados!$A$2:$ZZ$114, 18, MATCH($B$2, resultados!$A$1:$ZZ$1, 0))</f>
        <v>0</v>
      </c>
      <c r="C24">
        <f>INDEX(resultados!$A$2:$ZZ$114, 18, MATCH($B$3, resultados!$A$1:$ZZ$1, 0))</f>
        <v>0</v>
      </c>
    </row>
    <row r="25" spans="1:3">
      <c r="A25">
        <f>INDEX(resultados!$A$2:$ZZ$114, 19, MATCH($B$1, resultados!$A$1:$ZZ$1, 0))</f>
        <v>0</v>
      </c>
      <c r="B25">
        <f>INDEX(resultados!$A$2:$ZZ$114, 19, MATCH($B$2, resultados!$A$1:$ZZ$1, 0))</f>
        <v>0</v>
      </c>
      <c r="C25">
        <f>INDEX(resultados!$A$2:$ZZ$114, 19, MATCH($B$3, resultados!$A$1:$ZZ$1, 0))</f>
        <v>0</v>
      </c>
    </row>
    <row r="26" spans="1:3">
      <c r="A26">
        <f>INDEX(resultados!$A$2:$ZZ$114, 20, MATCH($B$1, resultados!$A$1:$ZZ$1, 0))</f>
        <v>0</v>
      </c>
      <c r="B26">
        <f>INDEX(resultados!$A$2:$ZZ$114, 20, MATCH($B$2, resultados!$A$1:$ZZ$1, 0))</f>
        <v>0</v>
      </c>
      <c r="C26">
        <f>INDEX(resultados!$A$2:$ZZ$114, 20, MATCH($B$3, resultados!$A$1:$ZZ$1, 0))</f>
        <v>0</v>
      </c>
    </row>
    <row r="27" spans="1:3">
      <c r="A27">
        <f>INDEX(resultados!$A$2:$ZZ$114, 21, MATCH($B$1, resultados!$A$1:$ZZ$1, 0))</f>
        <v>0</v>
      </c>
      <c r="B27">
        <f>INDEX(resultados!$A$2:$ZZ$114, 21, MATCH($B$2, resultados!$A$1:$ZZ$1, 0))</f>
        <v>0</v>
      </c>
      <c r="C27">
        <f>INDEX(resultados!$A$2:$ZZ$114, 21, MATCH($B$3, resultados!$A$1:$ZZ$1, 0))</f>
        <v>0</v>
      </c>
    </row>
    <row r="28" spans="1:3">
      <c r="A28">
        <f>INDEX(resultados!$A$2:$ZZ$114, 22, MATCH($B$1, resultados!$A$1:$ZZ$1, 0))</f>
        <v>0</v>
      </c>
      <c r="B28">
        <f>INDEX(resultados!$A$2:$ZZ$114, 22, MATCH($B$2, resultados!$A$1:$ZZ$1, 0))</f>
        <v>0</v>
      </c>
      <c r="C28">
        <f>INDEX(resultados!$A$2:$ZZ$114, 22, MATCH($B$3, resultados!$A$1:$ZZ$1, 0))</f>
        <v>0</v>
      </c>
    </row>
    <row r="29" spans="1:3">
      <c r="A29">
        <f>INDEX(resultados!$A$2:$ZZ$114, 23, MATCH($B$1, resultados!$A$1:$ZZ$1, 0))</f>
        <v>0</v>
      </c>
      <c r="B29">
        <f>INDEX(resultados!$A$2:$ZZ$114, 23, MATCH($B$2, resultados!$A$1:$ZZ$1, 0))</f>
        <v>0</v>
      </c>
      <c r="C29">
        <f>INDEX(resultados!$A$2:$ZZ$114, 23, MATCH($B$3, resultados!$A$1:$ZZ$1, 0))</f>
        <v>0</v>
      </c>
    </row>
    <row r="30" spans="1:3">
      <c r="A30">
        <f>INDEX(resultados!$A$2:$ZZ$114, 24, MATCH($B$1, resultados!$A$1:$ZZ$1, 0))</f>
        <v>0</v>
      </c>
      <c r="B30">
        <f>INDEX(resultados!$A$2:$ZZ$114, 24, MATCH($B$2, resultados!$A$1:$ZZ$1, 0))</f>
        <v>0</v>
      </c>
      <c r="C30">
        <f>INDEX(resultados!$A$2:$ZZ$114, 24, MATCH($B$3, resultados!$A$1:$ZZ$1, 0))</f>
        <v>0</v>
      </c>
    </row>
    <row r="31" spans="1:3">
      <c r="A31">
        <f>INDEX(resultados!$A$2:$ZZ$114, 25, MATCH($B$1, resultados!$A$1:$ZZ$1, 0))</f>
        <v>0</v>
      </c>
      <c r="B31">
        <f>INDEX(resultados!$A$2:$ZZ$114, 25, MATCH($B$2, resultados!$A$1:$ZZ$1, 0))</f>
        <v>0</v>
      </c>
      <c r="C31">
        <f>INDEX(resultados!$A$2:$ZZ$114, 25, MATCH($B$3, resultados!$A$1:$ZZ$1, 0))</f>
        <v>0</v>
      </c>
    </row>
    <row r="32" spans="1:3">
      <c r="A32">
        <f>INDEX(resultados!$A$2:$ZZ$114, 26, MATCH($B$1, resultados!$A$1:$ZZ$1, 0))</f>
        <v>0</v>
      </c>
      <c r="B32">
        <f>INDEX(resultados!$A$2:$ZZ$114, 26, MATCH($B$2, resultados!$A$1:$ZZ$1, 0))</f>
        <v>0</v>
      </c>
      <c r="C32">
        <f>INDEX(resultados!$A$2:$ZZ$114, 26, MATCH($B$3, resultados!$A$1:$ZZ$1, 0))</f>
        <v>0</v>
      </c>
    </row>
    <row r="33" spans="1:3">
      <c r="A33">
        <f>INDEX(resultados!$A$2:$ZZ$114, 27, MATCH($B$1, resultados!$A$1:$ZZ$1, 0))</f>
        <v>0</v>
      </c>
      <c r="B33">
        <f>INDEX(resultados!$A$2:$ZZ$114, 27, MATCH($B$2, resultados!$A$1:$ZZ$1, 0))</f>
        <v>0</v>
      </c>
      <c r="C33">
        <f>INDEX(resultados!$A$2:$ZZ$114, 27, MATCH($B$3, resultados!$A$1:$ZZ$1, 0))</f>
        <v>0</v>
      </c>
    </row>
    <row r="34" spans="1:3">
      <c r="A34">
        <f>INDEX(resultados!$A$2:$ZZ$114, 28, MATCH($B$1, resultados!$A$1:$ZZ$1, 0))</f>
        <v>0</v>
      </c>
      <c r="B34">
        <f>INDEX(resultados!$A$2:$ZZ$114, 28, MATCH($B$2, resultados!$A$1:$ZZ$1, 0))</f>
        <v>0</v>
      </c>
      <c r="C34">
        <f>INDEX(resultados!$A$2:$ZZ$114, 28, MATCH($B$3, resultados!$A$1:$ZZ$1, 0))</f>
        <v>0</v>
      </c>
    </row>
    <row r="35" spans="1:3">
      <c r="A35">
        <f>INDEX(resultados!$A$2:$ZZ$114, 29, MATCH($B$1, resultados!$A$1:$ZZ$1, 0))</f>
        <v>0</v>
      </c>
      <c r="B35">
        <f>INDEX(resultados!$A$2:$ZZ$114, 29, MATCH($B$2, resultados!$A$1:$ZZ$1, 0))</f>
        <v>0</v>
      </c>
      <c r="C35">
        <f>INDEX(resultados!$A$2:$ZZ$114, 29, MATCH($B$3, resultados!$A$1:$ZZ$1, 0))</f>
        <v>0</v>
      </c>
    </row>
    <row r="36" spans="1:3">
      <c r="A36">
        <f>INDEX(resultados!$A$2:$ZZ$114, 30, MATCH($B$1, resultados!$A$1:$ZZ$1, 0))</f>
        <v>0</v>
      </c>
      <c r="B36">
        <f>INDEX(resultados!$A$2:$ZZ$114, 30, MATCH($B$2, resultados!$A$1:$ZZ$1, 0))</f>
        <v>0</v>
      </c>
      <c r="C36">
        <f>INDEX(resultados!$A$2:$ZZ$114, 30, MATCH($B$3, resultados!$A$1:$ZZ$1, 0))</f>
        <v>0</v>
      </c>
    </row>
    <row r="37" spans="1:3">
      <c r="A37">
        <f>INDEX(resultados!$A$2:$ZZ$114, 31, MATCH($B$1, resultados!$A$1:$ZZ$1, 0))</f>
        <v>0</v>
      </c>
      <c r="B37">
        <f>INDEX(resultados!$A$2:$ZZ$114, 31, MATCH($B$2, resultados!$A$1:$ZZ$1, 0))</f>
        <v>0</v>
      </c>
      <c r="C37">
        <f>INDEX(resultados!$A$2:$ZZ$114, 31, MATCH($B$3, resultados!$A$1:$ZZ$1, 0))</f>
        <v>0</v>
      </c>
    </row>
    <row r="38" spans="1:3">
      <c r="A38">
        <f>INDEX(resultados!$A$2:$ZZ$114, 32, MATCH($B$1, resultados!$A$1:$ZZ$1, 0))</f>
        <v>0</v>
      </c>
      <c r="B38">
        <f>INDEX(resultados!$A$2:$ZZ$114, 32, MATCH($B$2, resultados!$A$1:$ZZ$1, 0))</f>
        <v>0</v>
      </c>
      <c r="C38">
        <f>INDEX(resultados!$A$2:$ZZ$114, 32, MATCH($B$3, resultados!$A$1:$ZZ$1, 0))</f>
        <v>0</v>
      </c>
    </row>
    <row r="39" spans="1:3">
      <c r="A39">
        <f>INDEX(resultados!$A$2:$ZZ$114, 33, MATCH($B$1, resultados!$A$1:$ZZ$1, 0))</f>
        <v>0</v>
      </c>
      <c r="B39">
        <f>INDEX(resultados!$A$2:$ZZ$114, 33, MATCH($B$2, resultados!$A$1:$ZZ$1, 0))</f>
        <v>0</v>
      </c>
      <c r="C39">
        <f>INDEX(resultados!$A$2:$ZZ$114, 33, MATCH($B$3, resultados!$A$1:$ZZ$1, 0))</f>
        <v>0</v>
      </c>
    </row>
    <row r="40" spans="1:3">
      <c r="A40">
        <f>INDEX(resultados!$A$2:$ZZ$114, 34, MATCH($B$1, resultados!$A$1:$ZZ$1, 0))</f>
        <v>0</v>
      </c>
      <c r="B40">
        <f>INDEX(resultados!$A$2:$ZZ$114, 34, MATCH($B$2, resultados!$A$1:$ZZ$1, 0))</f>
        <v>0</v>
      </c>
      <c r="C40">
        <f>INDEX(resultados!$A$2:$ZZ$114, 34, MATCH($B$3, resultados!$A$1:$ZZ$1, 0))</f>
        <v>0</v>
      </c>
    </row>
    <row r="41" spans="1:3">
      <c r="A41">
        <f>INDEX(resultados!$A$2:$ZZ$114, 35, MATCH($B$1, resultados!$A$1:$ZZ$1, 0))</f>
        <v>0</v>
      </c>
      <c r="B41">
        <f>INDEX(resultados!$A$2:$ZZ$114, 35, MATCH($B$2, resultados!$A$1:$ZZ$1, 0))</f>
        <v>0</v>
      </c>
      <c r="C41">
        <f>INDEX(resultados!$A$2:$ZZ$114, 35, MATCH($B$3, resultados!$A$1:$ZZ$1, 0))</f>
        <v>0</v>
      </c>
    </row>
    <row r="42" spans="1:3">
      <c r="A42">
        <f>INDEX(resultados!$A$2:$ZZ$114, 36, MATCH($B$1, resultados!$A$1:$ZZ$1, 0))</f>
        <v>0</v>
      </c>
      <c r="B42">
        <f>INDEX(resultados!$A$2:$ZZ$114, 36, MATCH($B$2, resultados!$A$1:$ZZ$1, 0))</f>
        <v>0</v>
      </c>
      <c r="C42">
        <f>INDEX(resultados!$A$2:$ZZ$114, 36, MATCH($B$3, resultados!$A$1:$ZZ$1, 0))</f>
        <v>0</v>
      </c>
    </row>
    <row r="43" spans="1:3">
      <c r="A43">
        <f>INDEX(resultados!$A$2:$ZZ$114, 37, MATCH($B$1, resultados!$A$1:$ZZ$1, 0))</f>
        <v>0</v>
      </c>
      <c r="B43">
        <f>INDEX(resultados!$A$2:$ZZ$114, 37, MATCH($B$2, resultados!$A$1:$ZZ$1, 0))</f>
        <v>0</v>
      </c>
      <c r="C43">
        <f>INDEX(resultados!$A$2:$ZZ$114, 37, MATCH($B$3, resultados!$A$1:$ZZ$1, 0))</f>
        <v>0</v>
      </c>
    </row>
    <row r="44" spans="1:3">
      <c r="A44">
        <f>INDEX(resultados!$A$2:$ZZ$114, 38, MATCH($B$1, resultados!$A$1:$ZZ$1, 0))</f>
        <v>0</v>
      </c>
      <c r="B44">
        <f>INDEX(resultados!$A$2:$ZZ$114, 38, MATCH($B$2, resultados!$A$1:$ZZ$1, 0))</f>
        <v>0</v>
      </c>
      <c r="C44">
        <f>INDEX(resultados!$A$2:$ZZ$114, 38, MATCH($B$3, resultados!$A$1:$ZZ$1, 0))</f>
        <v>0</v>
      </c>
    </row>
    <row r="45" spans="1:3">
      <c r="A45">
        <f>INDEX(resultados!$A$2:$ZZ$114, 39, MATCH($B$1, resultados!$A$1:$ZZ$1, 0))</f>
        <v>0</v>
      </c>
      <c r="B45">
        <f>INDEX(resultados!$A$2:$ZZ$114, 39, MATCH($B$2, resultados!$A$1:$ZZ$1, 0))</f>
        <v>0</v>
      </c>
      <c r="C45">
        <f>INDEX(resultados!$A$2:$ZZ$114, 39, MATCH($B$3, resultados!$A$1:$ZZ$1, 0))</f>
        <v>0</v>
      </c>
    </row>
    <row r="46" spans="1:3">
      <c r="A46">
        <f>INDEX(resultados!$A$2:$ZZ$114, 40, MATCH($B$1, resultados!$A$1:$ZZ$1, 0))</f>
        <v>0</v>
      </c>
      <c r="B46">
        <f>INDEX(resultados!$A$2:$ZZ$114, 40, MATCH($B$2, resultados!$A$1:$ZZ$1, 0))</f>
        <v>0</v>
      </c>
      <c r="C46">
        <f>INDEX(resultados!$A$2:$ZZ$114, 40, MATCH($B$3, resultados!$A$1:$ZZ$1, 0))</f>
        <v>0</v>
      </c>
    </row>
    <row r="47" spans="1:3">
      <c r="A47">
        <f>INDEX(resultados!$A$2:$ZZ$114, 41, MATCH($B$1, resultados!$A$1:$ZZ$1, 0))</f>
        <v>0</v>
      </c>
      <c r="B47">
        <f>INDEX(resultados!$A$2:$ZZ$114, 41, MATCH($B$2, resultados!$A$1:$ZZ$1, 0))</f>
        <v>0</v>
      </c>
      <c r="C47">
        <f>INDEX(resultados!$A$2:$ZZ$114, 41, MATCH($B$3, resultados!$A$1:$ZZ$1, 0))</f>
        <v>0</v>
      </c>
    </row>
    <row r="48" spans="1:3">
      <c r="A48">
        <f>INDEX(resultados!$A$2:$ZZ$114, 42, MATCH($B$1, resultados!$A$1:$ZZ$1, 0))</f>
        <v>0</v>
      </c>
      <c r="B48">
        <f>INDEX(resultados!$A$2:$ZZ$114, 42, MATCH($B$2, resultados!$A$1:$ZZ$1, 0))</f>
        <v>0</v>
      </c>
      <c r="C48">
        <f>INDEX(resultados!$A$2:$ZZ$114, 42, MATCH($B$3, resultados!$A$1:$ZZ$1, 0))</f>
        <v>0</v>
      </c>
    </row>
    <row r="49" spans="1:3">
      <c r="A49">
        <f>INDEX(resultados!$A$2:$ZZ$114, 43, MATCH($B$1, resultados!$A$1:$ZZ$1, 0))</f>
        <v>0</v>
      </c>
      <c r="B49">
        <f>INDEX(resultados!$A$2:$ZZ$114, 43, MATCH($B$2, resultados!$A$1:$ZZ$1, 0))</f>
        <v>0</v>
      </c>
      <c r="C49">
        <f>INDEX(resultados!$A$2:$ZZ$114, 43, MATCH($B$3, resultados!$A$1:$ZZ$1, 0))</f>
        <v>0</v>
      </c>
    </row>
    <row r="50" spans="1:3">
      <c r="A50">
        <f>INDEX(resultados!$A$2:$ZZ$114, 44, MATCH($B$1, resultados!$A$1:$ZZ$1, 0))</f>
        <v>0</v>
      </c>
      <c r="B50">
        <f>INDEX(resultados!$A$2:$ZZ$114, 44, MATCH($B$2, resultados!$A$1:$ZZ$1, 0))</f>
        <v>0</v>
      </c>
      <c r="C50">
        <f>INDEX(resultados!$A$2:$ZZ$114, 44, MATCH($B$3, resultados!$A$1:$ZZ$1, 0))</f>
        <v>0</v>
      </c>
    </row>
    <row r="51" spans="1:3">
      <c r="A51">
        <f>INDEX(resultados!$A$2:$ZZ$114, 45, MATCH($B$1, resultados!$A$1:$ZZ$1, 0))</f>
        <v>0</v>
      </c>
      <c r="B51">
        <f>INDEX(resultados!$A$2:$ZZ$114, 45, MATCH($B$2, resultados!$A$1:$ZZ$1, 0))</f>
        <v>0</v>
      </c>
      <c r="C51">
        <f>INDEX(resultados!$A$2:$ZZ$114, 45, MATCH($B$3, resultados!$A$1:$ZZ$1, 0))</f>
        <v>0</v>
      </c>
    </row>
    <row r="52" spans="1:3">
      <c r="A52">
        <f>INDEX(resultados!$A$2:$ZZ$114, 46, MATCH($B$1, resultados!$A$1:$ZZ$1, 0))</f>
        <v>0</v>
      </c>
      <c r="B52">
        <f>INDEX(resultados!$A$2:$ZZ$114, 46, MATCH($B$2, resultados!$A$1:$ZZ$1, 0))</f>
        <v>0</v>
      </c>
      <c r="C52">
        <f>INDEX(resultados!$A$2:$ZZ$114, 46, MATCH($B$3, resultados!$A$1:$ZZ$1, 0))</f>
        <v>0</v>
      </c>
    </row>
    <row r="53" spans="1:3">
      <c r="A53">
        <f>INDEX(resultados!$A$2:$ZZ$114, 47, MATCH($B$1, resultados!$A$1:$ZZ$1, 0))</f>
        <v>0</v>
      </c>
      <c r="B53">
        <f>INDEX(resultados!$A$2:$ZZ$114, 47, MATCH($B$2, resultados!$A$1:$ZZ$1, 0))</f>
        <v>0</v>
      </c>
      <c r="C53">
        <f>INDEX(resultados!$A$2:$ZZ$114, 47, MATCH($B$3, resultados!$A$1:$ZZ$1, 0))</f>
        <v>0</v>
      </c>
    </row>
    <row r="54" spans="1:3">
      <c r="A54">
        <f>INDEX(resultados!$A$2:$ZZ$114, 48, MATCH($B$1, resultados!$A$1:$ZZ$1, 0))</f>
        <v>0</v>
      </c>
      <c r="B54">
        <f>INDEX(resultados!$A$2:$ZZ$114, 48, MATCH($B$2, resultados!$A$1:$ZZ$1, 0))</f>
        <v>0</v>
      </c>
      <c r="C54">
        <f>INDEX(resultados!$A$2:$ZZ$114, 48, MATCH($B$3, resultados!$A$1:$ZZ$1, 0))</f>
        <v>0</v>
      </c>
    </row>
    <row r="55" spans="1:3">
      <c r="A55">
        <f>INDEX(resultados!$A$2:$ZZ$114, 49, MATCH($B$1, resultados!$A$1:$ZZ$1, 0))</f>
        <v>0</v>
      </c>
      <c r="B55">
        <f>INDEX(resultados!$A$2:$ZZ$114, 49, MATCH($B$2, resultados!$A$1:$ZZ$1, 0))</f>
        <v>0</v>
      </c>
      <c r="C55">
        <f>INDEX(resultados!$A$2:$ZZ$114, 49, MATCH($B$3, resultados!$A$1:$ZZ$1, 0))</f>
        <v>0</v>
      </c>
    </row>
    <row r="56" spans="1:3">
      <c r="A56">
        <f>INDEX(resultados!$A$2:$ZZ$114, 50, MATCH($B$1, resultados!$A$1:$ZZ$1, 0))</f>
        <v>0</v>
      </c>
      <c r="B56">
        <f>INDEX(resultados!$A$2:$ZZ$114, 50, MATCH($B$2, resultados!$A$1:$ZZ$1, 0))</f>
        <v>0</v>
      </c>
      <c r="C56">
        <f>INDEX(resultados!$A$2:$ZZ$114, 50, MATCH($B$3, resultados!$A$1:$ZZ$1, 0))</f>
        <v>0</v>
      </c>
    </row>
    <row r="57" spans="1:3">
      <c r="A57">
        <f>INDEX(resultados!$A$2:$ZZ$114, 51, MATCH($B$1, resultados!$A$1:$ZZ$1, 0))</f>
        <v>0</v>
      </c>
      <c r="B57">
        <f>INDEX(resultados!$A$2:$ZZ$114, 51, MATCH($B$2, resultados!$A$1:$ZZ$1, 0))</f>
        <v>0</v>
      </c>
      <c r="C57">
        <f>INDEX(resultados!$A$2:$ZZ$114, 51, MATCH($B$3, resultados!$A$1:$ZZ$1, 0))</f>
        <v>0</v>
      </c>
    </row>
    <row r="58" spans="1:3">
      <c r="A58">
        <f>INDEX(resultados!$A$2:$ZZ$114, 52, MATCH($B$1, resultados!$A$1:$ZZ$1, 0))</f>
        <v>0</v>
      </c>
      <c r="B58">
        <f>INDEX(resultados!$A$2:$ZZ$114, 52, MATCH($B$2, resultados!$A$1:$ZZ$1, 0))</f>
        <v>0</v>
      </c>
      <c r="C58">
        <f>INDEX(resultados!$A$2:$ZZ$114, 52, MATCH($B$3, resultados!$A$1:$ZZ$1, 0))</f>
        <v>0</v>
      </c>
    </row>
    <row r="59" spans="1:3">
      <c r="A59">
        <f>INDEX(resultados!$A$2:$ZZ$114, 53, MATCH($B$1, resultados!$A$1:$ZZ$1, 0))</f>
        <v>0</v>
      </c>
      <c r="B59">
        <f>INDEX(resultados!$A$2:$ZZ$114, 53, MATCH($B$2, resultados!$A$1:$ZZ$1, 0))</f>
        <v>0</v>
      </c>
      <c r="C59">
        <f>INDEX(resultados!$A$2:$ZZ$114, 53, MATCH($B$3, resultados!$A$1:$ZZ$1, 0))</f>
        <v>0</v>
      </c>
    </row>
    <row r="60" spans="1:3">
      <c r="A60">
        <f>INDEX(resultados!$A$2:$ZZ$114, 54, MATCH($B$1, resultados!$A$1:$ZZ$1, 0))</f>
        <v>0</v>
      </c>
      <c r="B60">
        <f>INDEX(resultados!$A$2:$ZZ$114, 54, MATCH($B$2, resultados!$A$1:$ZZ$1, 0))</f>
        <v>0</v>
      </c>
      <c r="C60">
        <f>INDEX(resultados!$A$2:$ZZ$114, 54, MATCH($B$3, resultados!$A$1:$ZZ$1, 0))</f>
        <v>0</v>
      </c>
    </row>
    <row r="61" spans="1:3">
      <c r="A61">
        <f>INDEX(resultados!$A$2:$ZZ$114, 55, MATCH($B$1, resultados!$A$1:$ZZ$1, 0))</f>
        <v>0</v>
      </c>
      <c r="B61">
        <f>INDEX(resultados!$A$2:$ZZ$114, 55, MATCH($B$2, resultados!$A$1:$ZZ$1, 0))</f>
        <v>0</v>
      </c>
      <c r="C61">
        <f>INDEX(resultados!$A$2:$ZZ$114, 55, MATCH($B$3, resultados!$A$1:$ZZ$1, 0))</f>
        <v>0</v>
      </c>
    </row>
    <row r="62" spans="1:3">
      <c r="A62">
        <f>INDEX(resultados!$A$2:$ZZ$114, 56, MATCH($B$1, resultados!$A$1:$ZZ$1, 0))</f>
        <v>0</v>
      </c>
      <c r="B62">
        <f>INDEX(resultados!$A$2:$ZZ$114, 56, MATCH($B$2, resultados!$A$1:$ZZ$1, 0))</f>
        <v>0</v>
      </c>
      <c r="C62">
        <f>INDEX(resultados!$A$2:$ZZ$114, 56, MATCH($B$3, resultados!$A$1:$ZZ$1, 0))</f>
        <v>0</v>
      </c>
    </row>
    <row r="63" spans="1:3">
      <c r="A63">
        <f>INDEX(resultados!$A$2:$ZZ$114, 57, MATCH($B$1, resultados!$A$1:$ZZ$1, 0))</f>
        <v>0</v>
      </c>
      <c r="B63">
        <f>INDEX(resultados!$A$2:$ZZ$114, 57, MATCH($B$2, resultados!$A$1:$ZZ$1, 0))</f>
        <v>0</v>
      </c>
      <c r="C63">
        <f>INDEX(resultados!$A$2:$ZZ$114, 57, MATCH($B$3, resultados!$A$1:$ZZ$1, 0))</f>
        <v>0</v>
      </c>
    </row>
    <row r="64" spans="1:3">
      <c r="A64">
        <f>INDEX(resultados!$A$2:$ZZ$114, 58, MATCH($B$1, resultados!$A$1:$ZZ$1, 0))</f>
        <v>0</v>
      </c>
      <c r="B64">
        <f>INDEX(resultados!$A$2:$ZZ$114, 58, MATCH($B$2, resultados!$A$1:$ZZ$1, 0))</f>
        <v>0</v>
      </c>
      <c r="C64">
        <f>INDEX(resultados!$A$2:$ZZ$114, 58, MATCH($B$3, resultados!$A$1:$ZZ$1, 0))</f>
        <v>0</v>
      </c>
    </row>
    <row r="65" spans="1:3">
      <c r="A65">
        <f>INDEX(resultados!$A$2:$ZZ$114, 59, MATCH($B$1, resultados!$A$1:$ZZ$1, 0))</f>
        <v>0</v>
      </c>
      <c r="B65">
        <f>INDEX(resultados!$A$2:$ZZ$114, 59, MATCH($B$2, resultados!$A$1:$ZZ$1, 0))</f>
        <v>0</v>
      </c>
      <c r="C65">
        <f>INDEX(resultados!$A$2:$ZZ$114, 59, MATCH($B$3, resultados!$A$1:$ZZ$1, 0))</f>
        <v>0</v>
      </c>
    </row>
    <row r="66" spans="1:3">
      <c r="A66">
        <f>INDEX(resultados!$A$2:$ZZ$114, 60, MATCH($B$1, resultados!$A$1:$ZZ$1, 0))</f>
        <v>0</v>
      </c>
      <c r="B66">
        <f>INDEX(resultados!$A$2:$ZZ$114, 60, MATCH($B$2, resultados!$A$1:$ZZ$1, 0))</f>
        <v>0</v>
      </c>
      <c r="C66">
        <f>INDEX(resultados!$A$2:$ZZ$114, 60, MATCH($B$3, resultados!$A$1:$ZZ$1, 0))</f>
        <v>0</v>
      </c>
    </row>
    <row r="67" spans="1:3">
      <c r="A67">
        <f>INDEX(resultados!$A$2:$ZZ$114, 61, MATCH($B$1, resultados!$A$1:$ZZ$1, 0))</f>
        <v>0</v>
      </c>
      <c r="B67">
        <f>INDEX(resultados!$A$2:$ZZ$114, 61, MATCH($B$2, resultados!$A$1:$ZZ$1, 0))</f>
        <v>0</v>
      </c>
      <c r="C67">
        <f>INDEX(resultados!$A$2:$ZZ$114, 61, MATCH($B$3, resultados!$A$1:$ZZ$1, 0))</f>
        <v>0</v>
      </c>
    </row>
    <row r="68" spans="1:3">
      <c r="A68">
        <f>INDEX(resultados!$A$2:$ZZ$114, 62, MATCH($B$1, resultados!$A$1:$ZZ$1, 0))</f>
        <v>0</v>
      </c>
      <c r="B68">
        <f>INDEX(resultados!$A$2:$ZZ$114, 62, MATCH($B$2, resultados!$A$1:$ZZ$1, 0))</f>
        <v>0</v>
      </c>
      <c r="C68">
        <f>INDEX(resultados!$A$2:$ZZ$114, 62, MATCH($B$3, resultados!$A$1:$ZZ$1, 0))</f>
        <v>0</v>
      </c>
    </row>
    <row r="69" spans="1:3">
      <c r="A69">
        <f>INDEX(resultados!$A$2:$ZZ$114, 63, MATCH($B$1, resultados!$A$1:$ZZ$1, 0))</f>
        <v>0</v>
      </c>
      <c r="B69">
        <f>INDEX(resultados!$A$2:$ZZ$114, 63, MATCH($B$2, resultados!$A$1:$ZZ$1, 0))</f>
        <v>0</v>
      </c>
      <c r="C69">
        <f>INDEX(resultados!$A$2:$ZZ$114, 63, MATCH($B$3, resultados!$A$1:$ZZ$1, 0))</f>
        <v>0</v>
      </c>
    </row>
    <row r="70" spans="1:3">
      <c r="A70">
        <f>INDEX(resultados!$A$2:$ZZ$114, 64, MATCH($B$1, resultados!$A$1:$ZZ$1, 0))</f>
        <v>0</v>
      </c>
      <c r="B70">
        <f>INDEX(resultados!$A$2:$ZZ$114, 64, MATCH($B$2, resultados!$A$1:$ZZ$1, 0))</f>
        <v>0</v>
      </c>
      <c r="C70">
        <f>INDEX(resultados!$A$2:$ZZ$114, 64, MATCH($B$3, resultados!$A$1:$ZZ$1, 0))</f>
        <v>0</v>
      </c>
    </row>
    <row r="71" spans="1:3">
      <c r="A71">
        <f>INDEX(resultados!$A$2:$ZZ$114, 65, MATCH($B$1, resultados!$A$1:$ZZ$1, 0))</f>
        <v>0</v>
      </c>
      <c r="B71">
        <f>INDEX(resultados!$A$2:$ZZ$114, 65, MATCH($B$2, resultados!$A$1:$ZZ$1, 0))</f>
        <v>0</v>
      </c>
      <c r="C71">
        <f>INDEX(resultados!$A$2:$ZZ$114, 65, MATCH($B$3, resultados!$A$1:$ZZ$1, 0))</f>
        <v>0</v>
      </c>
    </row>
    <row r="72" spans="1:3">
      <c r="A72">
        <f>INDEX(resultados!$A$2:$ZZ$114, 66, MATCH($B$1, resultados!$A$1:$ZZ$1, 0))</f>
        <v>0</v>
      </c>
      <c r="B72">
        <f>INDEX(resultados!$A$2:$ZZ$114, 66, MATCH($B$2, resultados!$A$1:$ZZ$1, 0))</f>
        <v>0</v>
      </c>
      <c r="C72">
        <f>INDEX(resultados!$A$2:$ZZ$114, 66, MATCH($B$3, resultados!$A$1:$ZZ$1, 0))</f>
        <v>0</v>
      </c>
    </row>
    <row r="73" spans="1:3">
      <c r="A73">
        <f>INDEX(resultados!$A$2:$ZZ$114, 67, MATCH($B$1, resultados!$A$1:$ZZ$1, 0))</f>
        <v>0</v>
      </c>
      <c r="B73">
        <f>INDEX(resultados!$A$2:$ZZ$114, 67, MATCH($B$2, resultados!$A$1:$ZZ$1, 0))</f>
        <v>0</v>
      </c>
      <c r="C73">
        <f>INDEX(resultados!$A$2:$ZZ$114, 67, MATCH($B$3, resultados!$A$1:$ZZ$1, 0))</f>
        <v>0</v>
      </c>
    </row>
    <row r="74" spans="1:3">
      <c r="A74">
        <f>INDEX(resultados!$A$2:$ZZ$114, 68, MATCH($B$1, resultados!$A$1:$ZZ$1, 0))</f>
        <v>0</v>
      </c>
      <c r="B74">
        <f>INDEX(resultados!$A$2:$ZZ$114, 68, MATCH($B$2, resultados!$A$1:$ZZ$1, 0))</f>
        <v>0</v>
      </c>
      <c r="C74">
        <f>INDEX(resultados!$A$2:$ZZ$114, 68, MATCH($B$3, resultados!$A$1:$ZZ$1, 0))</f>
        <v>0</v>
      </c>
    </row>
    <row r="75" spans="1:3">
      <c r="A75">
        <f>INDEX(resultados!$A$2:$ZZ$114, 69, MATCH($B$1, resultados!$A$1:$ZZ$1, 0))</f>
        <v>0</v>
      </c>
      <c r="B75">
        <f>INDEX(resultados!$A$2:$ZZ$114, 69, MATCH($B$2, resultados!$A$1:$ZZ$1, 0))</f>
        <v>0</v>
      </c>
      <c r="C75">
        <f>INDEX(resultados!$A$2:$ZZ$114, 69, MATCH($B$3, resultados!$A$1:$ZZ$1, 0))</f>
        <v>0</v>
      </c>
    </row>
    <row r="76" spans="1:3">
      <c r="A76">
        <f>INDEX(resultados!$A$2:$ZZ$114, 70, MATCH($B$1, resultados!$A$1:$ZZ$1, 0))</f>
        <v>0</v>
      </c>
      <c r="B76">
        <f>INDEX(resultados!$A$2:$ZZ$114, 70, MATCH($B$2, resultados!$A$1:$ZZ$1, 0))</f>
        <v>0</v>
      </c>
      <c r="C76">
        <f>INDEX(resultados!$A$2:$ZZ$114, 70, MATCH($B$3, resultados!$A$1:$ZZ$1, 0))</f>
        <v>0</v>
      </c>
    </row>
    <row r="77" spans="1:3">
      <c r="A77">
        <f>INDEX(resultados!$A$2:$ZZ$114, 71, MATCH($B$1, resultados!$A$1:$ZZ$1, 0))</f>
        <v>0</v>
      </c>
      <c r="B77">
        <f>INDEX(resultados!$A$2:$ZZ$114, 71, MATCH($B$2, resultados!$A$1:$ZZ$1, 0))</f>
        <v>0</v>
      </c>
      <c r="C77">
        <f>INDEX(resultados!$A$2:$ZZ$114, 71, MATCH($B$3, resultados!$A$1:$ZZ$1, 0))</f>
        <v>0</v>
      </c>
    </row>
    <row r="78" spans="1:3">
      <c r="A78">
        <f>INDEX(resultados!$A$2:$ZZ$114, 72, MATCH($B$1, resultados!$A$1:$ZZ$1, 0))</f>
        <v>0</v>
      </c>
      <c r="B78">
        <f>INDEX(resultados!$A$2:$ZZ$114, 72, MATCH($B$2, resultados!$A$1:$ZZ$1, 0))</f>
        <v>0</v>
      </c>
      <c r="C78">
        <f>INDEX(resultados!$A$2:$ZZ$114, 72, MATCH($B$3, resultados!$A$1:$ZZ$1, 0))</f>
        <v>0</v>
      </c>
    </row>
    <row r="79" spans="1:3">
      <c r="A79">
        <f>INDEX(resultados!$A$2:$ZZ$114, 73, MATCH($B$1, resultados!$A$1:$ZZ$1, 0))</f>
        <v>0</v>
      </c>
      <c r="B79">
        <f>INDEX(resultados!$A$2:$ZZ$114, 73, MATCH($B$2, resultados!$A$1:$ZZ$1, 0))</f>
        <v>0</v>
      </c>
      <c r="C79">
        <f>INDEX(resultados!$A$2:$ZZ$114, 73, MATCH($B$3, resultados!$A$1:$ZZ$1, 0))</f>
        <v>0</v>
      </c>
    </row>
    <row r="80" spans="1:3">
      <c r="A80">
        <f>INDEX(resultados!$A$2:$ZZ$114, 74, MATCH($B$1, resultados!$A$1:$ZZ$1, 0))</f>
        <v>0</v>
      </c>
      <c r="B80">
        <f>INDEX(resultados!$A$2:$ZZ$114, 74, MATCH($B$2, resultados!$A$1:$ZZ$1, 0))</f>
        <v>0</v>
      </c>
      <c r="C80">
        <f>INDEX(resultados!$A$2:$ZZ$114, 74, MATCH($B$3, resultados!$A$1:$ZZ$1, 0))</f>
        <v>0</v>
      </c>
    </row>
    <row r="81" spans="1:3">
      <c r="A81">
        <f>INDEX(resultados!$A$2:$ZZ$114, 75, MATCH($B$1, resultados!$A$1:$ZZ$1, 0))</f>
        <v>0</v>
      </c>
      <c r="B81">
        <f>INDEX(resultados!$A$2:$ZZ$114, 75, MATCH($B$2, resultados!$A$1:$ZZ$1, 0))</f>
        <v>0</v>
      </c>
      <c r="C81">
        <f>INDEX(resultados!$A$2:$ZZ$114, 75, MATCH($B$3, resultados!$A$1:$ZZ$1, 0))</f>
        <v>0</v>
      </c>
    </row>
    <row r="82" spans="1:3">
      <c r="A82">
        <f>INDEX(resultados!$A$2:$ZZ$114, 76, MATCH($B$1, resultados!$A$1:$ZZ$1, 0))</f>
        <v>0</v>
      </c>
      <c r="B82">
        <f>INDEX(resultados!$A$2:$ZZ$114, 76, MATCH($B$2, resultados!$A$1:$ZZ$1, 0))</f>
        <v>0</v>
      </c>
      <c r="C82">
        <f>INDEX(resultados!$A$2:$ZZ$114, 76, MATCH($B$3, resultados!$A$1:$ZZ$1, 0))</f>
        <v>0</v>
      </c>
    </row>
    <row r="83" spans="1:3">
      <c r="A83">
        <f>INDEX(resultados!$A$2:$ZZ$114, 77, MATCH($B$1, resultados!$A$1:$ZZ$1, 0))</f>
        <v>0</v>
      </c>
      <c r="B83">
        <f>INDEX(resultados!$A$2:$ZZ$114, 77, MATCH($B$2, resultados!$A$1:$ZZ$1, 0))</f>
        <v>0</v>
      </c>
      <c r="C83">
        <f>INDEX(resultados!$A$2:$ZZ$114, 77, MATCH($B$3, resultados!$A$1:$ZZ$1, 0))</f>
        <v>0</v>
      </c>
    </row>
    <row r="84" spans="1:3">
      <c r="A84">
        <f>INDEX(resultados!$A$2:$ZZ$114, 78, MATCH($B$1, resultados!$A$1:$ZZ$1, 0))</f>
        <v>0</v>
      </c>
      <c r="B84">
        <f>INDEX(resultados!$A$2:$ZZ$114, 78, MATCH($B$2, resultados!$A$1:$ZZ$1, 0))</f>
        <v>0</v>
      </c>
      <c r="C84">
        <f>INDEX(resultados!$A$2:$ZZ$114, 78, MATCH($B$3, resultados!$A$1:$ZZ$1, 0))</f>
        <v>0</v>
      </c>
    </row>
    <row r="85" spans="1:3">
      <c r="A85">
        <f>INDEX(resultados!$A$2:$ZZ$114, 79, MATCH($B$1, resultados!$A$1:$ZZ$1, 0))</f>
        <v>0</v>
      </c>
      <c r="B85">
        <f>INDEX(resultados!$A$2:$ZZ$114, 79, MATCH($B$2, resultados!$A$1:$ZZ$1, 0))</f>
        <v>0</v>
      </c>
      <c r="C85">
        <f>INDEX(resultados!$A$2:$ZZ$114, 79, MATCH($B$3, resultados!$A$1:$ZZ$1, 0))</f>
        <v>0</v>
      </c>
    </row>
    <row r="86" spans="1:3">
      <c r="A86">
        <f>INDEX(resultados!$A$2:$ZZ$114, 80, MATCH($B$1, resultados!$A$1:$ZZ$1, 0))</f>
        <v>0</v>
      </c>
      <c r="B86">
        <f>INDEX(resultados!$A$2:$ZZ$114, 80, MATCH($B$2, resultados!$A$1:$ZZ$1, 0))</f>
        <v>0</v>
      </c>
      <c r="C86">
        <f>INDEX(resultados!$A$2:$ZZ$114, 80, MATCH($B$3, resultados!$A$1:$ZZ$1, 0))</f>
        <v>0</v>
      </c>
    </row>
    <row r="87" spans="1:3">
      <c r="A87">
        <f>INDEX(resultados!$A$2:$ZZ$114, 81, MATCH($B$1, resultados!$A$1:$ZZ$1, 0))</f>
        <v>0</v>
      </c>
      <c r="B87">
        <f>INDEX(resultados!$A$2:$ZZ$114, 81, MATCH($B$2, resultados!$A$1:$ZZ$1, 0))</f>
        <v>0</v>
      </c>
      <c r="C87">
        <f>INDEX(resultados!$A$2:$ZZ$114, 81, MATCH($B$3, resultados!$A$1:$ZZ$1, 0))</f>
        <v>0</v>
      </c>
    </row>
    <row r="88" spans="1:3">
      <c r="A88">
        <f>INDEX(resultados!$A$2:$ZZ$114, 82, MATCH($B$1, resultados!$A$1:$ZZ$1, 0))</f>
        <v>0</v>
      </c>
      <c r="B88">
        <f>INDEX(resultados!$A$2:$ZZ$114, 82, MATCH($B$2, resultados!$A$1:$ZZ$1, 0))</f>
        <v>0</v>
      </c>
      <c r="C88">
        <f>INDEX(resultados!$A$2:$ZZ$114, 82, MATCH($B$3, resultados!$A$1:$ZZ$1, 0))</f>
        <v>0</v>
      </c>
    </row>
    <row r="89" spans="1:3">
      <c r="A89">
        <f>INDEX(resultados!$A$2:$ZZ$114, 83, MATCH($B$1, resultados!$A$1:$ZZ$1, 0))</f>
        <v>0</v>
      </c>
      <c r="B89">
        <f>INDEX(resultados!$A$2:$ZZ$114, 83, MATCH($B$2, resultados!$A$1:$ZZ$1, 0))</f>
        <v>0</v>
      </c>
      <c r="C89">
        <f>INDEX(resultados!$A$2:$ZZ$114, 83, MATCH($B$3, resultados!$A$1:$ZZ$1, 0))</f>
        <v>0</v>
      </c>
    </row>
    <row r="90" spans="1:3">
      <c r="A90">
        <f>INDEX(resultados!$A$2:$ZZ$114, 84, MATCH($B$1, resultados!$A$1:$ZZ$1, 0))</f>
        <v>0</v>
      </c>
      <c r="B90">
        <f>INDEX(resultados!$A$2:$ZZ$114, 84, MATCH($B$2, resultados!$A$1:$ZZ$1, 0))</f>
        <v>0</v>
      </c>
      <c r="C90">
        <f>INDEX(resultados!$A$2:$ZZ$114, 84, MATCH($B$3, resultados!$A$1:$ZZ$1, 0))</f>
        <v>0</v>
      </c>
    </row>
    <row r="91" spans="1:3">
      <c r="A91">
        <f>INDEX(resultados!$A$2:$ZZ$114, 85, MATCH($B$1, resultados!$A$1:$ZZ$1, 0))</f>
        <v>0</v>
      </c>
      <c r="B91">
        <f>INDEX(resultados!$A$2:$ZZ$114, 85, MATCH($B$2, resultados!$A$1:$ZZ$1, 0))</f>
        <v>0</v>
      </c>
      <c r="C91">
        <f>INDEX(resultados!$A$2:$ZZ$114, 85, MATCH($B$3, resultados!$A$1:$ZZ$1, 0))</f>
        <v>0</v>
      </c>
    </row>
    <row r="92" spans="1:3">
      <c r="A92">
        <f>INDEX(resultados!$A$2:$ZZ$114, 86, MATCH($B$1, resultados!$A$1:$ZZ$1, 0))</f>
        <v>0</v>
      </c>
      <c r="B92">
        <f>INDEX(resultados!$A$2:$ZZ$114, 86, MATCH($B$2, resultados!$A$1:$ZZ$1, 0))</f>
        <v>0</v>
      </c>
      <c r="C92">
        <f>INDEX(resultados!$A$2:$ZZ$114, 86, MATCH($B$3, resultados!$A$1:$ZZ$1, 0))</f>
        <v>0</v>
      </c>
    </row>
    <row r="93" spans="1:3">
      <c r="A93">
        <f>INDEX(resultados!$A$2:$ZZ$114, 87, MATCH($B$1, resultados!$A$1:$ZZ$1, 0))</f>
        <v>0</v>
      </c>
      <c r="B93">
        <f>INDEX(resultados!$A$2:$ZZ$114, 87, MATCH($B$2, resultados!$A$1:$ZZ$1, 0))</f>
        <v>0</v>
      </c>
      <c r="C93">
        <f>INDEX(resultados!$A$2:$ZZ$114, 87, MATCH($B$3, resultados!$A$1:$ZZ$1, 0))</f>
        <v>0</v>
      </c>
    </row>
    <row r="94" spans="1:3">
      <c r="A94">
        <f>INDEX(resultados!$A$2:$ZZ$114, 88, MATCH($B$1, resultados!$A$1:$ZZ$1, 0))</f>
        <v>0</v>
      </c>
      <c r="B94">
        <f>INDEX(resultados!$A$2:$ZZ$114, 88, MATCH($B$2, resultados!$A$1:$ZZ$1, 0))</f>
        <v>0</v>
      </c>
      <c r="C94">
        <f>INDEX(resultados!$A$2:$ZZ$114, 88, MATCH($B$3, resultados!$A$1:$ZZ$1, 0))</f>
        <v>0</v>
      </c>
    </row>
    <row r="95" spans="1:3">
      <c r="A95">
        <f>INDEX(resultados!$A$2:$ZZ$114, 89, MATCH($B$1, resultados!$A$1:$ZZ$1, 0))</f>
        <v>0</v>
      </c>
      <c r="B95">
        <f>INDEX(resultados!$A$2:$ZZ$114, 89, MATCH($B$2, resultados!$A$1:$ZZ$1, 0))</f>
        <v>0</v>
      </c>
      <c r="C95">
        <f>INDEX(resultados!$A$2:$ZZ$114, 89, MATCH($B$3, resultados!$A$1:$ZZ$1, 0))</f>
        <v>0</v>
      </c>
    </row>
    <row r="96" spans="1:3">
      <c r="A96">
        <f>INDEX(resultados!$A$2:$ZZ$114, 90, MATCH($B$1, resultados!$A$1:$ZZ$1, 0))</f>
        <v>0</v>
      </c>
      <c r="B96">
        <f>INDEX(resultados!$A$2:$ZZ$114, 90, MATCH($B$2, resultados!$A$1:$ZZ$1, 0))</f>
        <v>0</v>
      </c>
      <c r="C96">
        <f>INDEX(resultados!$A$2:$ZZ$114, 90, MATCH($B$3, resultados!$A$1:$ZZ$1, 0))</f>
        <v>0</v>
      </c>
    </row>
    <row r="97" spans="1:3">
      <c r="A97">
        <f>INDEX(resultados!$A$2:$ZZ$114, 91, MATCH($B$1, resultados!$A$1:$ZZ$1, 0))</f>
        <v>0</v>
      </c>
      <c r="B97">
        <f>INDEX(resultados!$A$2:$ZZ$114, 91, MATCH($B$2, resultados!$A$1:$ZZ$1, 0))</f>
        <v>0</v>
      </c>
      <c r="C97">
        <f>INDEX(resultados!$A$2:$ZZ$114, 91, MATCH($B$3, resultados!$A$1:$ZZ$1, 0))</f>
        <v>0</v>
      </c>
    </row>
    <row r="98" spans="1:3">
      <c r="A98">
        <f>INDEX(resultados!$A$2:$ZZ$114, 92, MATCH($B$1, resultados!$A$1:$ZZ$1, 0))</f>
        <v>0</v>
      </c>
      <c r="B98">
        <f>INDEX(resultados!$A$2:$ZZ$114, 92, MATCH($B$2, resultados!$A$1:$ZZ$1, 0))</f>
        <v>0</v>
      </c>
      <c r="C98">
        <f>INDEX(resultados!$A$2:$ZZ$114, 92, MATCH($B$3, resultados!$A$1:$ZZ$1, 0))</f>
        <v>0</v>
      </c>
    </row>
    <row r="99" spans="1:3">
      <c r="A99">
        <f>INDEX(resultados!$A$2:$ZZ$114, 93, MATCH($B$1, resultados!$A$1:$ZZ$1, 0))</f>
        <v>0</v>
      </c>
      <c r="B99">
        <f>INDEX(resultados!$A$2:$ZZ$114, 93, MATCH($B$2, resultados!$A$1:$ZZ$1, 0))</f>
        <v>0</v>
      </c>
      <c r="C99">
        <f>INDEX(resultados!$A$2:$ZZ$114, 93, MATCH($B$3, resultados!$A$1:$ZZ$1, 0))</f>
        <v>0</v>
      </c>
    </row>
    <row r="100" spans="1:3">
      <c r="A100">
        <f>INDEX(resultados!$A$2:$ZZ$114, 94, MATCH($B$1, resultados!$A$1:$ZZ$1, 0))</f>
        <v>0</v>
      </c>
      <c r="B100">
        <f>INDEX(resultados!$A$2:$ZZ$114, 94, MATCH($B$2, resultados!$A$1:$ZZ$1, 0))</f>
        <v>0</v>
      </c>
      <c r="C100">
        <f>INDEX(resultados!$A$2:$ZZ$114, 94, MATCH($B$3, resultados!$A$1:$ZZ$1, 0))</f>
        <v>0</v>
      </c>
    </row>
    <row r="101" spans="1:3">
      <c r="A101">
        <f>INDEX(resultados!$A$2:$ZZ$114, 95, MATCH($B$1, resultados!$A$1:$ZZ$1, 0))</f>
        <v>0</v>
      </c>
      <c r="B101">
        <f>INDEX(resultados!$A$2:$ZZ$114, 95, MATCH($B$2, resultados!$A$1:$ZZ$1, 0))</f>
        <v>0</v>
      </c>
      <c r="C101">
        <f>INDEX(resultados!$A$2:$ZZ$114, 95, MATCH($B$3, resultados!$A$1:$ZZ$1, 0))</f>
        <v>0</v>
      </c>
    </row>
    <row r="102" spans="1:3">
      <c r="A102">
        <f>INDEX(resultados!$A$2:$ZZ$114, 96, MATCH($B$1, resultados!$A$1:$ZZ$1, 0))</f>
        <v>0</v>
      </c>
      <c r="B102">
        <f>INDEX(resultados!$A$2:$ZZ$114, 96, MATCH($B$2, resultados!$A$1:$ZZ$1, 0))</f>
        <v>0</v>
      </c>
      <c r="C102">
        <f>INDEX(resultados!$A$2:$ZZ$114, 96, MATCH($B$3, resultados!$A$1:$ZZ$1, 0))</f>
        <v>0</v>
      </c>
    </row>
    <row r="103" spans="1:3">
      <c r="A103">
        <f>INDEX(resultados!$A$2:$ZZ$114, 97, MATCH($B$1, resultados!$A$1:$ZZ$1, 0))</f>
        <v>0</v>
      </c>
      <c r="B103">
        <f>INDEX(resultados!$A$2:$ZZ$114, 97, MATCH($B$2, resultados!$A$1:$ZZ$1, 0))</f>
        <v>0</v>
      </c>
      <c r="C103">
        <f>INDEX(resultados!$A$2:$ZZ$114, 97, MATCH($B$3, resultados!$A$1:$ZZ$1, 0))</f>
        <v>0</v>
      </c>
    </row>
    <row r="104" spans="1:3">
      <c r="A104">
        <f>INDEX(resultados!$A$2:$ZZ$114, 98, MATCH($B$1, resultados!$A$1:$ZZ$1, 0))</f>
        <v>0</v>
      </c>
      <c r="B104">
        <f>INDEX(resultados!$A$2:$ZZ$114, 98, MATCH($B$2, resultados!$A$1:$ZZ$1, 0))</f>
        <v>0</v>
      </c>
      <c r="C104">
        <f>INDEX(resultados!$A$2:$ZZ$114, 98, MATCH($B$3, resultados!$A$1:$ZZ$1, 0))</f>
        <v>0</v>
      </c>
    </row>
    <row r="105" spans="1:3">
      <c r="A105">
        <f>INDEX(resultados!$A$2:$ZZ$114, 99, MATCH($B$1, resultados!$A$1:$ZZ$1, 0))</f>
        <v>0</v>
      </c>
      <c r="B105">
        <f>INDEX(resultados!$A$2:$ZZ$114, 99, MATCH($B$2, resultados!$A$1:$ZZ$1, 0))</f>
        <v>0</v>
      </c>
      <c r="C105">
        <f>INDEX(resultados!$A$2:$ZZ$114, 99, MATCH($B$3, resultados!$A$1:$ZZ$1, 0))</f>
        <v>0</v>
      </c>
    </row>
    <row r="106" spans="1:3">
      <c r="A106">
        <f>INDEX(resultados!$A$2:$ZZ$114, 100, MATCH($B$1, resultados!$A$1:$ZZ$1, 0))</f>
        <v>0</v>
      </c>
      <c r="B106">
        <f>INDEX(resultados!$A$2:$ZZ$114, 100, MATCH($B$2, resultados!$A$1:$ZZ$1, 0))</f>
        <v>0</v>
      </c>
      <c r="C106">
        <f>INDEX(resultados!$A$2:$ZZ$114, 100, MATCH($B$3, resultados!$A$1:$ZZ$1, 0))</f>
        <v>0</v>
      </c>
    </row>
    <row r="107" spans="1:3">
      <c r="A107">
        <f>INDEX(resultados!$A$2:$ZZ$114, 101, MATCH($B$1, resultados!$A$1:$ZZ$1, 0))</f>
        <v>0</v>
      </c>
      <c r="B107">
        <f>INDEX(resultados!$A$2:$ZZ$114, 101, MATCH($B$2, resultados!$A$1:$ZZ$1, 0))</f>
        <v>0</v>
      </c>
      <c r="C107">
        <f>INDEX(resultados!$A$2:$ZZ$114, 101, MATCH($B$3, resultados!$A$1:$ZZ$1, 0))</f>
        <v>0</v>
      </c>
    </row>
    <row r="108" spans="1:3">
      <c r="A108">
        <f>INDEX(resultados!$A$2:$ZZ$114, 102, MATCH($B$1, resultados!$A$1:$ZZ$1, 0))</f>
        <v>0</v>
      </c>
      <c r="B108">
        <f>INDEX(resultados!$A$2:$ZZ$114, 102, MATCH($B$2, resultados!$A$1:$ZZ$1, 0))</f>
        <v>0</v>
      </c>
      <c r="C108">
        <f>INDEX(resultados!$A$2:$ZZ$114, 102, MATCH($B$3, resultados!$A$1:$ZZ$1, 0))</f>
        <v>0</v>
      </c>
    </row>
    <row r="109" spans="1:3">
      <c r="A109">
        <f>INDEX(resultados!$A$2:$ZZ$114, 103, MATCH($B$1, resultados!$A$1:$ZZ$1, 0))</f>
        <v>0</v>
      </c>
      <c r="B109">
        <f>INDEX(resultados!$A$2:$ZZ$114, 103, MATCH($B$2, resultados!$A$1:$ZZ$1, 0))</f>
        <v>0</v>
      </c>
      <c r="C109">
        <f>INDEX(resultados!$A$2:$ZZ$114, 103, MATCH($B$3, resultados!$A$1:$ZZ$1, 0))</f>
        <v>0</v>
      </c>
    </row>
    <row r="110" spans="1:3">
      <c r="A110">
        <f>INDEX(resultados!$A$2:$ZZ$114, 104, MATCH($B$1, resultados!$A$1:$ZZ$1, 0))</f>
        <v>0</v>
      </c>
      <c r="B110">
        <f>INDEX(resultados!$A$2:$ZZ$114, 104, MATCH($B$2, resultados!$A$1:$ZZ$1, 0))</f>
        <v>0</v>
      </c>
      <c r="C110">
        <f>INDEX(resultados!$A$2:$ZZ$114, 104, MATCH($B$3, resultados!$A$1:$ZZ$1, 0))</f>
        <v>0</v>
      </c>
    </row>
    <row r="111" spans="1:3">
      <c r="A111">
        <f>INDEX(resultados!$A$2:$ZZ$114, 105, MATCH($B$1, resultados!$A$1:$ZZ$1, 0))</f>
        <v>0</v>
      </c>
      <c r="B111">
        <f>INDEX(resultados!$A$2:$ZZ$114, 105, MATCH($B$2, resultados!$A$1:$ZZ$1, 0))</f>
        <v>0</v>
      </c>
      <c r="C111">
        <f>INDEX(resultados!$A$2:$ZZ$114, 105, MATCH($B$3, resultados!$A$1:$ZZ$1, 0))</f>
        <v>0</v>
      </c>
    </row>
    <row r="112" spans="1:3">
      <c r="A112">
        <f>INDEX(resultados!$A$2:$ZZ$114, 106, MATCH($B$1, resultados!$A$1:$ZZ$1, 0))</f>
        <v>0</v>
      </c>
      <c r="B112">
        <f>INDEX(resultados!$A$2:$ZZ$114, 106, MATCH($B$2, resultados!$A$1:$ZZ$1, 0))</f>
        <v>0</v>
      </c>
      <c r="C112">
        <f>INDEX(resultados!$A$2:$ZZ$114, 106, MATCH($B$3, resultados!$A$1:$ZZ$1, 0))</f>
        <v>0</v>
      </c>
    </row>
    <row r="113" spans="1:3">
      <c r="A113">
        <f>INDEX(resultados!$A$2:$ZZ$114, 107, MATCH($B$1, resultados!$A$1:$ZZ$1, 0))</f>
        <v>0</v>
      </c>
      <c r="B113">
        <f>INDEX(resultados!$A$2:$ZZ$114, 107, MATCH($B$2, resultados!$A$1:$ZZ$1, 0))</f>
        <v>0</v>
      </c>
      <c r="C113">
        <f>INDEX(resultados!$A$2:$ZZ$114, 107, MATCH($B$3, resultados!$A$1:$ZZ$1, 0))</f>
        <v>0</v>
      </c>
    </row>
    <row r="114" spans="1:3">
      <c r="A114">
        <f>INDEX(resultados!$A$2:$ZZ$114, 108, MATCH($B$1, resultados!$A$1:$ZZ$1, 0))</f>
        <v>0</v>
      </c>
      <c r="B114">
        <f>INDEX(resultados!$A$2:$ZZ$114, 108, MATCH($B$2, resultados!$A$1:$ZZ$1, 0))</f>
        <v>0</v>
      </c>
      <c r="C114">
        <f>INDEX(resultados!$A$2:$ZZ$114, 108, MATCH($B$3, resultados!$A$1:$ZZ$1, 0))</f>
        <v>0</v>
      </c>
    </row>
    <row r="115" spans="1:3">
      <c r="A115">
        <f>INDEX(resultados!$A$2:$ZZ$114, 109, MATCH($B$1, resultados!$A$1:$ZZ$1, 0))</f>
        <v>0</v>
      </c>
      <c r="B115">
        <f>INDEX(resultados!$A$2:$ZZ$114, 109, MATCH($B$2, resultados!$A$1:$ZZ$1, 0))</f>
        <v>0</v>
      </c>
      <c r="C115">
        <f>INDEX(resultados!$A$2:$ZZ$114, 109, MATCH($B$3, resultados!$A$1:$ZZ$1, 0))</f>
        <v>0</v>
      </c>
    </row>
    <row r="116" spans="1:3">
      <c r="A116">
        <f>INDEX(resultados!$A$2:$ZZ$114, 110, MATCH($B$1, resultados!$A$1:$ZZ$1, 0))</f>
        <v>0</v>
      </c>
      <c r="B116">
        <f>INDEX(resultados!$A$2:$ZZ$114, 110, MATCH($B$2, resultados!$A$1:$ZZ$1, 0))</f>
        <v>0</v>
      </c>
      <c r="C116">
        <f>INDEX(resultados!$A$2:$ZZ$114, 110, MATCH($B$3, resultados!$A$1:$ZZ$1, 0))</f>
        <v>0</v>
      </c>
    </row>
    <row r="117" spans="1:3">
      <c r="A117">
        <f>INDEX(resultados!$A$2:$ZZ$114, 111, MATCH($B$1, resultados!$A$1:$ZZ$1, 0))</f>
        <v>0</v>
      </c>
      <c r="B117">
        <f>INDEX(resultados!$A$2:$ZZ$114, 111, MATCH($B$2, resultados!$A$1:$ZZ$1, 0))</f>
        <v>0</v>
      </c>
      <c r="C117">
        <f>INDEX(resultados!$A$2:$ZZ$114, 111, MATCH($B$3, resultados!$A$1:$ZZ$1, 0))</f>
        <v>0</v>
      </c>
    </row>
    <row r="118" spans="1:3">
      <c r="A118">
        <f>INDEX(resultados!$A$2:$ZZ$114, 112, MATCH($B$1, resultados!$A$1:$ZZ$1, 0))</f>
        <v>0</v>
      </c>
      <c r="B118">
        <f>INDEX(resultados!$A$2:$ZZ$114, 112, MATCH($B$2, resultados!$A$1:$ZZ$1, 0))</f>
        <v>0</v>
      </c>
      <c r="C118">
        <f>INDEX(resultados!$A$2:$ZZ$114, 112, MATCH($B$3, resultados!$A$1:$ZZ$1, 0))</f>
        <v>0</v>
      </c>
    </row>
    <row r="119" spans="1:3">
      <c r="A119">
        <f>INDEX(resultados!$A$2:$ZZ$114, 113, MATCH($B$1, resultados!$A$1:$ZZ$1, 0))</f>
        <v>0</v>
      </c>
      <c r="B119">
        <f>INDEX(resultados!$A$2:$ZZ$114, 113, MATCH($B$2, resultados!$A$1:$ZZ$1, 0))</f>
        <v>0</v>
      </c>
      <c r="C119">
        <f>INDEX(resultados!$A$2:$ZZ$114, 113,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0.885</v>
      </c>
      <c r="E2">
        <v>112.99</v>
      </c>
      <c r="F2">
        <v>103.37</v>
      </c>
      <c r="G2">
        <v>12.4</v>
      </c>
      <c r="H2">
        <v>0.24</v>
      </c>
      <c r="I2">
        <v>500</v>
      </c>
      <c r="J2">
        <v>71.52</v>
      </c>
      <c r="K2">
        <v>32.27</v>
      </c>
      <c r="L2">
        <v>1</v>
      </c>
      <c r="M2">
        <v>498</v>
      </c>
      <c r="N2">
        <v>8.25</v>
      </c>
      <c r="O2">
        <v>9054.6</v>
      </c>
      <c r="P2">
        <v>688.61</v>
      </c>
      <c r="Q2">
        <v>6209.39</v>
      </c>
      <c r="R2">
        <v>1037.72</v>
      </c>
      <c r="S2">
        <v>222.24</v>
      </c>
      <c r="T2">
        <v>399310.68</v>
      </c>
      <c r="U2">
        <v>0.21</v>
      </c>
      <c r="V2">
        <v>0.6899999999999999</v>
      </c>
      <c r="W2">
        <v>19.38</v>
      </c>
      <c r="X2">
        <v>23.68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1.0568</v>
      </c>
      <c r="E3">
        <v>94.63</v>
      </c>
      <c r="F3">
        <v>89.52</v>
      </c>
      <c r="G3">
        <v>25.58</v>
      </c>
      <c r="H3">
        <v>0.48</v>
      </c>
      <c r="I3">
        <v>210</v>
      </c>
      <c r="J3">
        <v>72.7</v>
      </c>
      <c r="K3">
        <v>32.27</v>
      </c>
      <c r="L3">
        <v>2</v>
      </c>
      <c r="M3">
        <v>27</v>
      </c>
      <c r="N3">
        <v>8.43</v>
      </c>
      <c r="O3">
        <v>9200.25</v>
      </c>
      <c r="P3">
        <v>523.53</v>
      </c>
      <c r="Q3">
        <v>6209.59</v>
      </c>
      <c r="R3">
        <v>559.3</v>
      </c>
      <c r="S3">
        <v>222.24</v>
      </c>
      <c r="T3">
        <v>161550.23</v>
      </c>
      <c r="U3">
        <v>0.4</v>
      </c>
      <c r="V3">
        <v>0.8</v>
      </c>
      <c r="W3">
        <v>19.14</v>
      </c>
      <c r="X3">
        <v>9.83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1.0581</v>
      </c>
      <c r="E4">
        <v>94.51000000000001</v>
      </c>
      <c r="F4">
        <v>89.43000000000001</v>
      </c>
      <c r="G4">
        <v>25.8</v>
      </c>
      <c r="H4">
        <v>0.71</v>
      </c>
      <c r="I4">
        <v>208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530.01</v>
      </c>
      <c r="Q4">
        <v>6209.56</v>
      </c>
      <c r="R4">
        <v>555.02</v>
      </c>
      <c r="S4">
        <v>222.24</v>
      </c>
      <c r="T4">
        <v>159418.93</v>
      </c>
      <c r="U4">
        <v>0.4</v>
      </c>
      <c r="V4">
        <v>0.8</v>
      </c>
      <c r="W4">
        <v>19.18</v>
      </c>
      <c r="X4">
        <v>9.75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0.9486</v>
      </c>
      <c r="E2">
        <v>105.42</v>
      </c>
      <c r="F2">
        <v>99.11</v>
      </c>
      <c r="G2">
        <v>14.33</v>
      </c>
      <c r="H2">
        <v>0.43</v>
      </c>
      <c r="I2">
        <v>415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391.1</v>
      </c>
      <c r="Q2">
        <v>6212.18</v>
      </c>
      <c r="R2">
        <v>873.38</v>
      </c>
      <c r="S2">
        <v>222.24</v>
      </c>
      <c r="T2">
        <v>317565.95</v>
      </c>
      <c r="U2">
        <v>0.25</v>
      </c>
      <c r="V2">
        <v>0.72</v>
      </c>
      <c r="W2">
        <v>19.78</v>
      </c>
      <c r="X2">
        <v>19.41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0.593</v>
      </c>
      <c r="E2">
        <v>168.64</v>
      </c>
      <c r="F2">
        <v>134.37</v>
      </c>
      <c r="G2">
        <v>7.27</v>
      </c>
      <c r="H2">
        <v>0.12</v>
      </c>
      <c r="I2">
        <v>1109</v>
      </c>
      <c r="J2">
        <v>141.81</v>
      </c>
      <c r="K2">
        <v>47.83</v>
      </c>
      <c r="L2">
        <v>1</v>
      </c>
      <c r="M2">
        <v>1107</v>
      </c>
      <c r="N2">
        <v>22.98</v>
      </c>
      <c r="O2">
        <v>17723.39</v>
      </c>
      <c r="P2">
        <v>1514.37</v>
      </c>
      <c r="Q2">
        <v>6212.17</v>
      </c>
      <c r="R2">
        <v>2090.23</v>
      </c>
      <c r="S2">
        <v>222.24</v>
      </c>
      <c r="T2">
        <v>922519.84</v>
      </c>
      <c r="U2">
        <v>0.11</v>
      </c>
      <c r="V2">
        <v>0.53</v>
      </c>
      <c r="W2">
        <v>20.43</v>
      </c>
      <c r="X2">
        <v>54.65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0.9002</v>
      </c>
      <c r="E3">
        <v>111.09</v>
      </c>
      <c r="F3">
        <v>97.73999999999999</v>
      </c>
      <c r="G3">
        <v>15.23</v>
      </c>
      <c r="H3">
        <v>0.25</v>
      </c>
      <c r="I3">
        <v>385</v>
      </c>
      <c r="J3">
        <v>143.17</v>
      </c>
      <c r="K3">
        <v>47.83</v>
      </c>
      <c r="L3">
        <v>2</v>
      </c>
      <c r="M3">
        <v>383</v>
      </c>
      <c r="N3">
        <v>23.34</v>
      </c>
      <c r="O3">
        <v>17891.86</v>
      </c>
      <c r="P3">
        <v>1062.19</v>
      </c>
      <c r="Q3">
        <v>6208.97</v>
      </c>
      <c r="R3">
        <v>846.47</v>
      </c>
      <c r="S3">
        <v>222.24</v>
      </c>
      <c r="T3">
        <v>304257.64</v>
      </c>
      <c r="U3">
        <v>0.26</v>
      </c>
      <c r="V3">
        <v>0.73</v>
      </c>
      <c r="W3">
        <v>19.19</v>
      </c>
      <c r="X3">
        <v>18.05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1.0106</v>
      </c>
      <c r="E4">
        <v>98.95</v>
      </c>
      <c r="F4">
        <v>90.16</v>
      </c>
      <c r="G4">
        <v>23.83</v>
      </c>
      <c r="H4">
        <v>0.37</v>
      </c>
      <c r="I4">
        <v>227</v>
      </c>
      <c r="J4">
        <v>144.54</v>
      </c>
      <c r="K4">
        <v>47.83</v>
      </c>
      <c r="L4">
        <v>3</v>
      </c>
      <c r="M4">
        <v>225</v>
      </c>
      <c r="N4">
        <v>23.71</v>
      </c>
      <c r="O4">
        <v>18060.85</v>
      </c>
      <c r="P4">
        <v>940.55</v>
      </c>
      <c r="Q4">
        <v>6208.93</v>
      </c>
      <c r="R4">
        <v>589.4</v>
      </c>
      <c r="S4">
        <v>222.24</v>
      </c>
      <c r="T4">
        <v>176515.33</v>
      </c>
      <c r="U4">
        <v>0.38</v>
      </c>
      <c r="V4">
        <v>0.79</v>
      </c>
      <c r="W4">
        <v>18.94</v>
      </c>
      <c r="X4">
        <v>10.48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1.069</v>
      </c>
      <c r="E5">
        <v>93.55</v>
      </c>
      <c r="F5">
        <v>86.81</v>
      </c>
      <c r="G5">
        <v>33.39</v>
      </c>
      <c r="H5">
        <v>0.49</v>
      </c>
      <c r="I5">
        <v>156</v>
      </c>
      <c r="J5">
        <v>145.92</v>
      </c>
      <c r="K5">
        <v>47.83</v>
      </c>
      <c r="L5">
        <v>4</v>
      </c>
      <c r="M5">
        <v>154</v>
      </c>
      <c r="N5">
        <v>24.09</v>
      </c>
      <c r="O5">
        <v>18230.35</v>
      </c>
      <c r="P5">
        <v>863.92</v>
      </c>
      <c r="Q5">
        <v>6208.55</v>
      </c>
      <c r="R5">
        <v>476.34</v>
      </c>
      <c r="S5">
        <v>222.24</v>
      </c>
      <c r="T5">
        <v>120339.72</v>
      </c>
      <c r="U5">
        <v>0.47</v>
      </c>
      <c r="V5">
        <v>0.82</v>
      </c>
      <c r="W5">
        <v>18.81</v>
      </c>
      <c r="X5">
        <v>7.13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1.1043</v>
      </c>
      <c r="E6">
        <v>90.55</v>
      </c>
      <c r="F6">
        <v>84.97</v>
      </c>
      <c r="G6">
        <v>43.95</v>
      </c>
      <c r="H6">
        <v>0.6</v>
      </c>
      <c r="I6">
        <v>116</v>
      </c>
      <c r="J6">
        <v>147.3</v>
      </c>
      <c r="K6">
        <v>47.83</v>
      </c>
      <c r="L6">
        <v>5</v>
      </c>
      <c r="M6">
        <v>113</v>
      </c>
      <c r="N6">
        <v>24.47</v>
      </c>
      <c r="O6">
        <v>18400.38</v>
      </c>
      <c r="P6">
        <v>798.03</v>
      </c>
      <c r="Q6">
        <v>6208.45</v>
      </c>
      <c r="R6">
        <v>414.14</v>
      </c>
      <c r="S6">
        <v>222.24</v>
      </c>
      <c r="T6">
        <v>89436.85000000001</v>
      </c>
      <c r="U6">
        <v>0.54</v>
      </c>
      <c r="V6">
        <v>0.84</v>
      </c>
      <c r="W6">
        <v>18.75</v>
      </c>
      <c r="X6">
        <v>5.29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1.1255</v>
      </c>
      <c r="E7">
        <v>88.84999999999999</v>
      </c>
      <c r="F7">
        <v>83.94</v>
      </c>
      <c r="G7">
        <v>54.15</v>
      </c>
      <c r="H7">
        <v>0.71</v>
      </c>
      <c r="I7">
        <v>93</v>
      </c>
      <c r="J7">
        <v>148.68</v>
      </c>
      <c r="K7">
        <v>47.83</v>
      </c>
      <c r="L7">
        <v>6</v>
      </c>
      <c r="M7">
        <v>39</v>
      </c>
      <c r="N7">
        <v>24.85</v>
      </c>
      <c r="O7">
        <v>18570.94</v>
      </c>
      <c r="P7">
        <v>747.5599999999999</v>
      </c>
      <c r="Q7">
        <v>6208.3</v>
      </c>
      <c r="R7">
        <v>377.09</v>
      </c>
      <c r="S7">
        <v>222.24</v>
      </c>
      <c r="T7">
        <v>71028.67999999999</v>
      </c>
      <c r="U7">
        <v>0.59</v>
      </c>
      <c r="V7">
        <v>0.85</v>
      </c>
      <c r="W7">
        <v>18.76</v>
      </c>
      <c r="X7">
        <v>4.26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1.1281</v>
      </c>
      <c r="E8">
        <v>88.65000000000001</v>
      </c>
      <c r="F8">
        <v>83.81999999999999</v>
      </c>
      <c r="G8">
        <v>55.88</v>
      </c>
      <c r="H8">
        <v>0.83</v>
      </c>
      <c r="I8">
        <v>90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745.2</v>
      </c>
      <c r="Q8">
        <v>6208.55</v>
      </c>
      <c r="R8">
        <v>371</v>
      </c>
      <c r="S8">
        <v>222.24</v>
      </c>
      <c r="T8">
        <v>67999.58</v>
      </c>
      <c r="U8">
        <v>0.6</v>
      </c>
      <c r="V8">
        <v>0.85</v>
      </c>
      <c r="W8">
        <v>18.82</v>
      </c>
      <c r="X8">
        <v>4.14</v>
      </c>
      <c r="Y8">
        <v>1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0.4756</v>
      </c>
      <c r="E2">
        <v>210.26</v>
      </c>
      <c r="F2">
        <v>154.86</v>
      </c>
      <c r="G2">
        <v>6.24</v>
      </c>
      <c r="H2">
        <v>0.1</v>
      </c>
      <c r="I2">
        <v>1490</v>
      </c>
      <c r="J2">
        <v>176.73</v>
      </c>
      <c r="K2">
        <v>52.44</v>
      </c>
      <c r="L2">
        <v>1</v>
      </c>
      <c r="M2">
        <v>1488</v>
      </c>
      <c r="N2">
        <v>33.29</v>
      </c>
      <c r="O2">
        <v>22031.19</v>
      </c>
      <c r="P2">
        <v>2024.51</v>
      </c>
      <c r="Q2">
        <v>6213.07</v>
      </c>
      <c r="R2">
        <v>2792.02</v>
      </c>
      <c r="S2">
        <v>222.24</v>
      </c>
      <c r="T2">
        <v>1271510.89</v>
      </c>
      <c r="U2">
        <v>0.08</v>
      </c>
      <c r="V2">
        <v>0.46</v>
      </c>
      <c r="W2">
        <v>21</v>
      </c>
      <c r="X2">
        <v>75.13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0.8249</v>
      </c>
      <c r="E3">
        <v>121.23</v>
      </c>
      <c r="F3">
        <v>101.99</v>
      </c>
      <c r="G3">
        <v>12.94</v>
      </c>
      <c r="H3">
        <v>0.2</v>
      </c>
      <c r="I3">
        <v>473</v>
      </c>
      <c r="J3">
        <v>178.21</v>
      </c>
      <c r="K3">
        <v>52.44</v>
      </c>
      <c r="L3">
        <v>2</v>
      </c>
      <c r="M3">
        <v>471</v>
      </c>
      <c r="N3">
        <v>33.77</v>
      </c>
      <c r="O3">
        <v>22213.89</v>
      </c>
      <c r="P3">
        <v>1302.98</v>
      </c>
      <c r="Q3">
        <v>6209.59</v>
      </c>
      <c r="R3">
        <v>990.8</v>
      </c>
      <c r="S3">
        <v>222.24</v>
      </c>
      <c r="T3">
        <v>375983.27</v>
      </c>
      <c r="U3">
        <v>0.22</v>
      </c>
      <c r="V3">
        <v>0.7</v>
      </c>
      <c r="W3">
        <v>19.34</v>
      </c>
      <c r="X3">
        <v>22.29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0.9530999999999999</v>
      </c>
      <c r="E4">
        <v>104.92</v>
      </c>
      <c r="F4">
        <v>92.61</v>
      </c>
      <c r="G4">
        <v>19.99</v>
      </c>
      <c r="H4">
        <v>0.3</v>
      </c>
      <c r="I4">
        <v>278</v>
      </c>
      <c r="J4">
        <v>179.7</v>
      </c>
      <c r="K4">
        <v>52.44</v>
      </c>
      <c r="L4">
        <v>3</v>
      </c>
      <c r="M4">
        <v>276</v>
      </c>
      <c r="N4">
        <v>34.26</v>
      </c>
      <c r="O4">
        <v>22397.24</v>
      </c>
      <c r="P4">
        <v>1153.6</v>
      </c>
      <c r="Q4">
        <v>6209.2</v>
      </c>
      <c r="R4">
        <v>672.59</v>
      </c>
      <c r="S4">
        <v>222.24</v>
      </c>
      <c r="T4">
        <v>217856.06</v>
      </c>
      <c r="U4">
        <v>0.33</v>
      </c>
      <c r="V4">
        <v>0.77</v>
      </c>
      <c r="W4">
        <v>19.02</v>
      </c>
      <c r="X4">
        <v>12.93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1.0208</v>
      </c>
      <c r="E5">
        <v>97.95999999999999</v>
      </c>
      <c r="F5">
        <v>88.64</v>
      </c>
      <c r="G5">
        <v>27.41</v>
      </c>
      <c r="H5">
        <v>0.39</v>
      </c>
      <c r="I5">
        <v>194</v>
      </c>
      <c r="J5">
        <v>181.19</v>
      </c>
      <c r="K5">
        <v>52.44</v>
      </c>
      <c r="L5">
        <v>4</v>
      </c>
      <c r="M5">
        <v>192</v>
      </c>
      <c r="N5">
        <v>34.75</v>
      </c>
      <c r="O5">
        <v>22581.25</v>
      </c>
      <c r="P5">
        <v>1073.55</v>
      </c>
      <c r="Q5">
        <v>6208.87</v>
      </c>
      <c r="R5">
        <v>537.89</v>
      </c>
      <c r="S5">
        <v>222.24</v>
      </c>
      <c r="T5">
        <v>150925.95</v>
      </c>
      <c r="U5">
        <v>0.41</v>
      </c>
      <c r="V5">
        <v>0.8100000000000001</v>
      </c>
      <c r="W5">
        <v>18.88</v>
      </c>
      <c r="X5">
        <v>8.960000000000001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1.0632</v>
      </c>
      <c r="E6">
        <v>94.05</v>
      </c>
      <c r="F6">
        <v>86.41</v>
      </c>
      <c r="G6">
        <v>35.27</v>
      </c>
      <c r="H6">
        <v>0.49</v>
      </c>
      <c r="I6">
        <v>147</v>
      </c>
      <c r="J6">
        <v>182.69</v>
      </c>
      <c r="K6">
        <v>52.44</v>
      </c>
      <c r="L6">
        <v>5</v>
      </c>
      <c r="M6">
        <v>145</v>
      </c>
      <c r="N6">
        <v>35.25</v>
      </c>
      <c r="O6">
        <v>22766.06</v>
      </c>
      <c r="P6">
        <v>1015.05</v>
      </c>
      <c r="Q6">
        <v>6208.74</v>
      </c>
      <c r="R6">
        <v>462.73</v>
      </c>
      <c r="S6">
        <v>222.24</v>
      </c>
      <c r="T6">
        <v>113579.3</v>
      </c>
      <c r="U6">
        <v>0.48</v>
      </c>
      <c r="V6">
        <v>0.83</v>
      </c>
      <c r="W6">
        <v>18.79</v>
      </c>
      <c r="X6">
        <v>6.73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1.0916</v>
      </c>
      <c r="E7">
        <v>91.61</v>
      </c>
      <c r="F7">
        <v>85.03</v>
      </c>
      <c r="G7">
        <v>43.61</v>
      </c>
      <c r="H7">
        <v>0.58</v>
      </c>
      <c r="I7">
        <v>117</v>
      </c>
      <c r="J7">
        <v>184.19</v>
      </c>
      <c r="K7">
        <v>52.44</v>
      </c>
      <c r="L7">
        <v>6</v>
      </c>
      <c r="M7">
        <v>115</v>
      </c>
      <c r="N7">
        <v>35.75</v>
      </c>
      <c r="O7">
        <v>22951.43</v>
      </c>
      <c r="P7">
        <v>966.37</v>
      </c>
      <c r="Q7">
        <v>6208.73</v>
      </c>
      <c r="R7">
        <v>415.74</v>
      </c>
      <c r="S7">
        <v>222.24</v>
      </c>
      <c r="T7">
        <v>90233.89</v>
      </c>
      <c r="U7">
        <v>0.53</v>
      </c>
      <c r="V7">
        <v>0.84</v>
      </c>
      <c r="W7">
        <v>18.75</v>
      </c>
      <c r="X7">
        <v>5.35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1.1139</v>
      </c>
      <c r="E8">
        <v>89.77</v>
      </c>
      <c r="F8">
        <v>83.97</v>
      </c>
      <c r="G8">
        <v>53.04</v>
      </c>
      <c r="H8">
        <v>0.67</v>
      </c>
      <c r="I8">
        <v>95</v>
      </c>
      <c r="J8">
        <v>185.7</v>
      </c>
      <c r="K8">
        <v>52.44</v>
      </c>
      <c r="L8">
        <v>7</v>
      </c>
      <c r="M8">
        <v>93</v>
      </c>
      <c r="N8">
        <v>36.26</v>
      </c>
      <c r="O8">
        <v>23137.49</v>
      </c>
      <c r="P8">
        <v>918.2</v>
      </c>
      <c r="Q8">
        <v>6208.33</v>
      </c>
      <c r="R8">
        <v>380.61</v>
      </c>
      <c r="S8">
        <v>222.24</v>
      </c>
      <c r="T8">
        <v>72779.00999999999</v>
      </c>
      <c r="U8">
        <v>0.58</v>
      </c>
      <c r="V8">
        <v>0.85</v>
      </c>
      <c r="W8">
        <v>18.7</v>
      </c>
      <c r="X8">
        <v>4.29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1.1287</v>
      </c>
      <c r="E9">
        <v>88.59999999999999</v>
      </c>
      <c r="F9">
        <v>83.33</v>
      </c>
      <c r="G9">
        <v>62.5</v>
      </c>
      <c r="H9">
        <v>0.76</v>
      </c>
      <c r="I9">
        <v>80</v>
      </c>
      <c r="J9">
        <v>187.22</v>
      </c>
      <c r="K9">
        <v>52.44</v>
      </c>
      <c r="L9">
        <v>8</v>
      </c>
      <c r="M9">
        <v>74</v>
      </c>
      <c r="N9">
        <v>36.78</v>
      </c>
      <c r="O9">
        <v>23324.24</v>
      </c>
      <c r="P9">
        <v>871.86</v>
      </c>
      <c r="Q9">
        <v>6208.45</v>
      </c>
      <c r="R9">
        <v>357.91</v>
      </c>
      <c r="S9">
        <v>222.24</v>
      </c>
      <c r="T9">
        <v>61504.4</v>
      </c>
      <c r="U9">
        <v>0.62</v>
      </c>
      <c r="V9">
        <v>0.86</v>
      </c>
      <c r="W9">
        <v>18.71</v>
      </c>
      <c r="X9">
        <v>3.65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1.1377</v>
      </c>
      <c r="E10">
        <v>87.90000000000001</v>
      </c>
      <c r="F10">
        <v>82.95</v>
      </c>
      <c r="G10">
        <v>70.09999999999999</v>
      </c>
      <c r="H10">
        <v>0.85</v>
      </c>
      <c r="I10">
        <v>71</v>
      </c>
      <c r="J10">
        <v>188.74</v>
      </c>
      <c r="K10">
        <v>52.44</v>
      </c>
      <c r="L10">
        <v>9</v>
      </c>
      <c r="M10">
        <v>18</v>
      </c>
      <c r="N10">
        <v>37.3</v>
      </c>
      <c r="O10">
        <v>23511.69</v>
      </c>
      <c r="P10">
        <v>844.63</v>
      </c>
      <c r="Q10">
        <v>6208.55</v>
      </c>
      <c r="R10">
        <v>343.83</v>
      </c>
      <c r="S10">
        <v>222.24</v>
      </c>
      <c r="T10">
        <v>54509.86</v>
      </c>
      <c r="U10">
        <v>0.65</v>
      </c>
      <c r="V10">
        <v>0.86</v>
      </c>
      <c r="W10">
        <v>18.73</v>
      </c>
      <c r="X10">
        <v>3.27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1.1387</v>
      </c>
      <c r="E11">
        <v>87.81999999999999</v>
      </c>
      <c r="F11">
        <v>82.91</v>
      </c>
      <c r="G11">
        <v>71.06</v>
      </c>
      <c r="H11">
        <v>0.93</v>
      </c>
      <c r="I11">
        <v>70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846.8200000000001</v>
      </c>
      <c r="Q11">
        <v>6208.84</v>
      </c>
      <c r="R11">
        <v>341.73</v>
      </c>
      <c r="S11">
        <v>222.24</v>
      </c>
      <c r="T11">
        <v>53464.12</v>
      </c>
      <c r="U11">
        <v>0.65</v>
      </c>
      <c r="V11">
        <v>0.86</v>
      </c>
      <c r="W11">
        <v>18.74</v>
      </c>
      <c r="X11">
        <v>3.23</v>
      </c>
      <c r="Y11">
        <v>1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0.8522999999999999</v>
      </c>
      <c r="E2">
        <v>117.33</v>
      </c>
      <c r="F2">
        <v>108.78</v>
      </c>
      <c r="G2">
        <v>10.51</v>
      </c>
      <c r="H2">
        <v>0.64</v>
      </c>
      <c r="I2">
        <v>621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316.23</v>
      </c>
      <c r="Q2">
        <v>6212.93</v>
      </c>
      <c r="R2">
        <v>1191.25</v>
      </c>
      <c r="S2">
        <v>222.24</v>
      </c>
      <c r="T2">
        <v>475467.28</v>
      </c>
      <c r="U2">
        <v>0.19</v>
      </c>
      <c r="V2">
        <v>0.66</v>
      </c>
      <c r="W2">
        <v>20.38</v>
      </c>
      <c r="X2">
        <v>29.08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0.7614</v>
      </c>
      <c r="E2">
        <v>131.34</v>
      </c>
      <c r="F2">
        <v>114.47</v>
      </c>
      <c r="G2">
        <v>9.49</v>
      </c>
      <c r="H2">
        <v>0.18</v>
      </c>
      <c r="I2">
        <v>724</v>
      </c>
      <c r="J2">
        <v>98.70999999999999</v>
      </c>
      <c r="K2">
        <v>39.72</v>
      </c>
      <c r="L2">
        <v>1</v>
      </c>
      <c r="M2">
        <v>722</v>
      </c>
      <c r="N2">
        <v>12.99</v>
      </c>
      <c r="O2">
        <v>12407.75</v>
      </c>
      <c r="P2">
        <v>993.5</v>
      </c>
      <c r="Q2">
        <v>6210.02</v>
      </c>
      <c r="R2">
        <v>1414.44</v>
      </c>
      <c r="S2">
        <v>222.24</v>
      </c>
      <c r="T2">
        <v>586548.62</v>
      </c>
      <c r="U2">
        <v>0.16</v>
      </c>
      <c r="V2">
        <v>0.62</v>
      </c>
      <c r="W2">
        <v>19.76</v>
      </c>
      <c r="X2">
        <v>34.77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1.0045</v>
      </c>
      <c r="E3">
        <v>99.55</v>
      </c>
      <c r="F3">
        <v>92.06999999999999</v>
      </c>
      <c r="G3">
        <v>20.69</v>
      </c>
      <c r="H3">
        <v>0.35</v>
      </c>
      <c r="I3">
        <v>267</v>
      </c>
      <c r="J3">
        <v>99.95</v>
      </c>
      <c r="K3">
        <v>39.72</v>
      </c>
      <c r="L3">
        <v>2</v>
      </c>
      <c r="M3">
        <v>265</v>
      </c>
      <c r="N3">
        <v>13.24</v>
      </c>
      <c r="O3">
        <v>12561.45</v>
      </c>
      <c r="P3">
        <v>738.97</v>
      </c>
      <c r="Q3">
        <v>6208.86</v>
      </c>
      <c r="R3">
        <v>654</v>
      </c>
      <c r="S3">
        <v>222.24</v>
      </c>
      <c r="T3">
        <v>208612.16</v>
      </c>
      <c r="U3">
        <v>0.34</v>
      </c>
      <c r="V3">
        <v>0.78</v>
      </c>
      <c r="W3">
        <v>19.01</v>
      </c>
      <c r="X3">
        <v>12.39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1.0882</v>
      </c>
      <c r="E4">
        <v>91.90000000000001</v>
      </c>
      <c r="F4">
        <v>86.77</v>
      </c>
      <c r="G4">
        <v>34.03</v>
      </c>
      <c r="H4">
        <v>0.52</v>
      </c>
      <c r="I4">
        <v>153</v>
      </c>
      <c r="J4">
        <v>101.2</v>
      </c>
      <c r="K4">
        <v>39.72</v>
      </c>
      <c r="L4">
        <v>3</v>
      </c>
      <c r="M4">
        <v>110</v>
      </c>
      <c r="N4">
        <v>13.49</v>
      </c>
      <c r="O4">
        <v>12715.54</v>
      </c>
      <c r="P4">
        <v>629.21</v>
      </c>
      <c r="Q4">
        <v>6208.83</v>
      </c>
      <c r="R4">
        <v>472.88</v>
      </c>
      <c r="S4">
        <v>222.24</v>
      </c>
      <c r="T4">
        <v>118624.14</v>
      </c>
      <c r="U4">
        <v>0.47</v>
      </c>
      <c r="V4">
        <v>0.82</v>
      </c>
      <c r="W4">
        <v>18.86</v>
      </c>
      <c r="X4">
        <v>7.08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1.0992</v>
      </c>
      <c r="E5">
        <v>90.98</v>
      </c>
      <c r="F5">
        <v>86.13</v>
      </c>
      <c r="G5">
        <v>37.18</v>
      </c>
      <c r="H5">
        <v>0.6899999999999999</v>
      </c>
      <c r="I5">
        <v>139</v>
      </c>
      <c r="J5">
        <v>102.45</v>
      </c>
      <c r="K5">
        <v>39.72</v>
      </c>
      <c r="L5">
        <v>4</v>
      </c>
      <c r="M5">
        <v>1</v>
      </c>
      <c r="N5">
        <v>13.74</v>
      </c>
      <c r="O5">
        <v>12870.03</v>
      </c>
      <c r="P5">
        <v>615.62</v>
      </c>
      <c r="Q5">
        <v>6209.3</v>
      </c>
      <c r="R5">
        <v>447.49</v>
      </c>
      <c r="S5">
        <v>222.24</v>
      </c>
      <c r="T5">
        <v>105999.65</v>
      </c>
      <c r="U5">
        <v>0.5</v>
      </c>
      <c r="V5">
        <v>0.83</v>
      </c>
      <c r="W5">
        <v>18.95</v>
      </c>
      <c r="X5">
        <v>6.45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1.099</v>
      </c>
      <c r="E6">
        <v>90.98999999999999</v>
      </c>
      <c r="F6">
        <v>86.15000000000001</v>
      </c>
      <c r="G6">
        <v>37.19</v>
      </c>
      <c r="H6">
        <v>0.85</v>
      </c>
      <c r="I6">
        <v>139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623.08</v>
      </c>
      <c r="Q6">
        <v>6209.09</v>
      </c>
      <c r="R6">
        <v>447.6</v>
      </c>
      <c r="S6">
        <v>222.24</v>
      </c>
      <c r="T6">
        <v>106053.82</v>
      </c>
      <c r="U6">
        <v>0.5</v>
      </c>
      <c r="V6">
        <v>0.83</v>
      </c>
      <c r="W6">
        <v>18.96</v>
      </c>
      <c r="X6">
        <v>6.47</v>
      </c>
      <c r="Y6">
        <v>1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0.6571</v>
      </c>
      <c r="E2">
        <v>152.19</v>
      </c>
      <c r="F2">
        <v>125.86</v>
      </c>
      <c r="G2">
        <v>7.97</v>
      </c>
      <c r="H2">
        <v>0.14</v>
      </c>
      <c r="I2">
        <v>947</v>
      </c>
      <c r="J2">
        <v>124.63</v>
      </c>
      <c r="K2">
        <v>45</v>
      </c>
      <c r="L2">
        <v>1</v>
      </c>
      <c r="M2">
        <v>945</v>
      </c>
      <c r="N2">
        <v>18.64</v>
      </c>
      <c r="O2">
        <v>15605.44</v>
      </c>
      <c r="P2">
        <v>1296.09</v>
      </c>
      <c r="Q2">
        <v>6211.1</v>
      </c>
      <c r="R2">
        <v>1800.97</v>
      </c>
      <c r="S2">
        <v>222.24</v>
      </c>
      <c r="T2">
        <v>778698.51</v>
      </c>
      <c r="U2">
        <v>0.12</v>
      </c>
      <c r="V2">
        <v>0.57</v>
      </c>
      <c r="W2">
        <v>20.15</v>
      </c>
      <c r="X2">
        <v>46.15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0.9401</v>
      </c>
      <c r="E3">
        <v>106.37</v>
      </c>
      <c r="F3">
        <v>95.55</v>
      </c>
      <c r="G3">
        <v>16.86</v>
      </c>
      <c r="H3">
        <v>0.28</v>
      </c>
      <c r="I3">
        <v>340</v>
      </c>
      <c r="J3">
        <v>125.95</v>
      </c>
      <c r="K3">
        <v>45</v>
      </c>
      <c r="L3">
        <v>2</v>
      </c>
      <c r="M3">
        <v>338</v>
      </c>
      <c r="N3">
        <v>18.95</v>
      </c>
      <c r="O3">
        <v>15767.7</v>
      </c>
      <c r="P3">
        <v>938.98</v>
      </c>
      <c r="Q3">
        <v>6209.07</v>
      </c>
      <c r="R3">
        <v>772.01</v>
      </c>
      <c r="S3">
        <v>222.24</v>
      </c>
      <c r="T3">
        <v>267253.58</v>
      </c>
      <c r="U3">
        <v>0.29</v>
      </c>
      <c r="V3">
        <v>0.75</v>
      </c>
      <c r="W3">
        <v>19.12</v>
      </c>
      <c r="X3">
        <v>15.86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1.0407</v>
      </c>
      <c r="E4">
        <v>96.09</v>
      </c>
      <c r="F4">
        <v>88.87</v>
      </c>
      <c r="G4">
        <v>26.8</v>
      </c>
      <c r="H4">
        <v>0.42</v>
      </c>
      <c r="I4">
        <v>199</v>
      </c>
      <c r="J4">
        <v>127.27</v>
      </c>
      <c r="K4">
        <v>45</v>
      </c>
      <c r="L4">
        <v>3</v>
      </c>
      <c r="M4">
        <v>197</v>
      </c>
      <c r="N4">
        <v>19.27</v>
      </c>
      <c r="O4">
        <v>15930.42</v>
      </c>
      <c r="P4">
        <v>825.4</v>
      </c>
      <c r="Q4">
        <v>6208.83</v>
      </c>
      <c r="R4">
        <v>546.25</v>
      </c>
      <c r="S4">
        <v>222.24</v>
      </c>
      <c r="T4">
        <v>155078.45</v>
      </c>
      <c r="U4">
        <v>0.41</v>
      </c>
      <c r="V4">
        <v>0.8</v>
      </c>
      <c r="W4">
        <v>18.88</v>
      </c>
      <c r="X4">
        <v>9.19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1.0935</v>
      </c>
      <c r="E5">
        <v>91.45</v>
      </c>
      <c r="F5">
        <v>85.87</v>
      </c>
      <c r="G5">
        <v>38.16</v>
      </c>
      <c r="H5">
        <v>0.55</v>
      </c>
      <c r="I5">
        <v>135</v>
      </c>
      <c r="J5">
        <v>128.59</v>
      </c>
      <c r="K5">
        <v>45</v>
      </c>
      <c r="L5">
        <v>4</v>
      </c>
      <c r="M5">
        <v>133</v>
      </c>
      <c r="N5">
        <v>19.59</v>
      </c>
      <c r="O5">
        <v>16093.6</v>
      </c>
      <c r="P5">
        <v>743.0599999999999</v>
      </c>
      <c r="Q5">
        <v>6208.54</v>
      </c>
      <c r="R5">
        <v>444.44</v>
      </c>
      <c r="S5">
        <v>222.24</v>
      </c>
      <c r="T5">
        <v>104491.81</v>
      </c>
      <c r="U5">
        <v>0.5</v>
      </c>
      <c r="V5">
        <v>0.83</v>
      </c>
      <c r="W5">
        <v>18.78</v>
      </c>
      <c r="X5">
        <v>6.19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1.1172</v>
      </c>
      <c r="E6">
        <v>89.51000000000001</v>
      </c>
      <c r="F6">
        <v>84.64</v>
      </c>
      <c r="G6">
        <v>47.46</v>
      </c>
      <c r="H6">
        <v>0.68</v>
      </c>
      <c r="I6">
        <v>107</v>
      </c>
      <c r="J6">
        <v>129.92</v>
      </c>
      <c r="K6">
        <v>45</v>
      </c>
      <c r="L6">
        <v>5</v>
      </c>
      <c r="M6">
        <v>26</v>
      </c>
      <c r="N6">
        <v>19.92</v>
      </c>
      <c r="O6">
        <v>16257.24</v>
      </c>
      <c r="P6">
        <v>694.95</v>
      </c>
      <c r="Q6">
        <v>6208.83</v>
      </c>
      <c r="R6">
        <v>399.77</v>
      </c>
      <c r="S6">
        <v>222.24</v>
      </c>
      <c r="T6">
        <v>82297.06</v>
      </c>
      <c r="U6">
        <v>0.5600000000000001</v>
      </c>
      <c r="V6">
        <v>0.84</v>
      </c>
      <c r="W6">
        <v>18.83</v>
      </c>
      <c r="X6">
        <v>4.96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1.1194</v>
      </c>
      <c r="E7">
        <v>89.34</v>
      </c>
      <c r="F7">
        <v>84.52</v>
      </c>
      <c r="G7">
        <v>48.3</v>
      </c>
      <c r="H7">
        <v>0.8100000000000001</v>
      </c>
      <c r="I7">
        <v>105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698.5</v>
      </c>
      <c r="Q7">
        <v>6208.89</v>
      </c>
      <c r="R7">
        <v>394.36</v>
      </c>
      <c r="S7">
        <v>222.24</v>
      </c>
      <c r="T7">
        <v>79604.81</v>
      </c>
      <c r="U7">
        <v>0.5600000000000001</v>
      </c>
      <c r="V7">
        <v>0.85</v>
      </c>
      <c r="W7">
        <v>18.86</v>
      </c>
      <c r="X7">
        <v>4.84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2024-09-25T12:27:22Z</dcterms:created>
  <dcterms:modified xsi:type="dcterms:W3CDTF">2024-09-25T12:27:22Z</dcterms:modified>
</cp:coreProperties>
</file>