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<sst xmlns="http://schemas.openxmlformats.org/spreadsheetml/2006/main" count="1080" uniqueCount="33">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</sst>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1FF00"/>
                </a:solidFill>
              </c:spPr>
            </c:marker>
          </c:dPt>
          <c:dPt>
            <c:idx val="25"/>
            <c:marker>
              <c:spPr>
                <a:solidFill>
                  <a:srgbClr val="CFFF00"/>
                </a:solidFill>
              </c:spPr>
            </c:marker>
          </c:dPt>
          <c:dPt>
            <c:idx val="26"/>
            <c:marker>
              <c:spPr>
                <a:solidFill>
                  <a:srgbClr val="CDFF00"/>
                </a:solidFill>
              </c:spPr>
            </c:marker>
          </c:dPt>
          <c:dPt>
            <c:idx val="27"/>
            <c:marker>
              <c:spPr>
                <a:solidFill>
                  <a:srgbClr val="CBFF00"/>
                </a:solidFill>
              </c:spPr>
            </c:marker>
          </c:dPt>
          <c:dPt>
            <c:idx val="28"/>
            <c:marker>
              <c:spPr>
                <a:solidFill>
                  <a:srgbClr val="C9FF00"/>
                </a:solidFill>
              </c:spPr>
            </c:marker>
          </c:dPt>
          <c:dPt>
            <c:idx val="29"/>
            <c:marker>
              <c:spPr>
                <a:solidFill>
                  <a:srgbClr val="C7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2FF00"/>
                </a:solidFill>
              </c:spPr>
            </c:marker>
          </c:dPt>
          <c:dPt>
            <c:idx val="33"/>
            <c:marker>
              <c:spPr>
                <a:solidFill>
                  <a:srgbClr val="C0FF00"/>
                </a:solidFill>
              </c:spPr>
            </c:marker>
          </c:dPt>
          <c:dPt>
            <c:idx val="34"/>
            <c:marker>
              <c:spPr>
                <a:solidFill>
                  <a:srgbClr val="BEFF00"/>
                </a:solidFill>
              </c:spPr>
            </c:marker>
          </c:dPt>
          <c:dPt>
            <c:idx val="35"/>
            <c:marker>
              <c:spPr>
                <a:solidFill>
                  <a:srgbClr val="BCFF00"/>
                </a:solidFill>
              </c:spPr>
            </c:marker>
          </c:dPt>
          <c:dPt>
            <c:idx val="36"/>
            <c:marker>
              <c:spPr>
                <a:solidFill>
                  <a:srgbClr val="BAFF00"/>
                </a:solidFill>
              </c:spPr>
            </c:marker>
          </c:dPt>
          <c:dPt>
            <c:idx val="37"/>
            <c:marker>
              <c:spPr>
                <a:solidFill>
                  <a:srgbClr val="B8FF00"/>
                </a:solidFill>
              </c:spPr>
            </c:marker>
          </c:dPt>
          <c:dPt>
            <c:idx val="38"/>
            <c:marker>
              <c:spPr>
                <a:solidFill>
                  <a:srgbClr val="B6FF00"/>
                </a:solidFill>
              </c:spPr>
            </c:marker>
          </c:dPt>
          <c:dPt>
            <c:idx val="39"/>
            <c:marker>
              <c:spPr>
                <a:solidFill>
                  <a:srgbClr val="B4FF00"/>
                </a:solidFill>
              </c:spPr>
            </c:marker>
          </c:dPt>
          <c:dPt>
            <c:idx val="40"/>
            <c:marker>
              <c:spPr>
                <a:solidFill>
                  <a:srgbClr val="B2FF00"/>
                </a:solidFill>
              </c:spPr>
            </c:marker>
          </c:dPt>
          <c:dPt>
            <c:idx val="41"/>
            <c:marker>
              <c:spPr>
                <a:solidFill>
                  <a:srgbClr val="B0FF00"/>
                </a:solidFill>
              </c:spPr>
            </c:marker>
          </c:dPt>
          <c:dPt>
            <c:idx val="42"/>
            <c:marker>
              <c:spPr>
                <a:solidFill>
                  <a:srgbClr val="AFFF00"/>
                </a:solidFill>
              </c:spPr>
            </c:marker>
          </c:dPt>
          <c:dPt>
            <c:idx val="43"/>
            <c:marker>
              <c:spPr>
                <a:solidFill>
                  <a:srgbClr val="ADFF00"/>
                </a:solidFill>
              </c:spPr>
            </c:marker>
          </c:dPt>
          <c:dPt>
            <c:idx val="44"/>
            <c:marker>
              <c:spPr>
                <a:solidFill>
                  <a:srgbClr val="ABFF00"/>
                </a:solidFill>
              </c:spPr>
            </c:marker>
          </c:dPt>
          <c:dPt>
            <c:idx val="45"/>
            <c:marker>
              <c:spPr>
                <a:solidFill>
                  <a:srgbClr val="A9FF00"/>
                </a:solidFill>
              </c:spPr>
            </c:marker>
          </c:dPt>
          <c:dPt>
            <c:idx val="46"/>
            <c:marker>
              <c:spPr>
                <a:solidFill>
                  <a:srgbClr val="A7FF00"/>
                </a:solidFill>
              </c:spPr>
            </c:marker>
          </c:dPt>
          <c:dPt>
            <c:idx val="47"/>
            <c:marker>
              <c:spPr>
                <a:solidFill>
                  <a:srgbClr val="A5FF00"/>
                </a:solidFill>
              </c:spPr>
            </c:marker>
          </c:dPt>
          <c:dPt>
            <c:idx val="48"/>
            <c:marker>
              <c:spPr>
                <a:solidFill>
                  <a:srgbClr val="A3FF00"/>
                </a:solidFill>
              </c:spPr>
            </c:marker>
          </c:dPt>
          <c:dPt>
            <c:idx val="49"/>
            <c:marker>
              <c:spPr>
                <a:solidFill>
                  <a:srgbClr val="A1FF00"/>
                </a:solidFill>
              </c:spPr>
            </c:marker>
          </c:dPt>
          <c:dPt>
            <c:idx val="50"/>
            <c:marker>
              <c:spPr>
                <a:solidFill>
                  <a:srgbClr val="9FFF00"/>
                </a:solidFill>
              </c:spPr>
            </c:marker>
          </c:dPt>
          <c:dPt>
            <c:idx val="51"/>
            <c:marker>
              <c:spPr>
                <a:solidFill>
                  <a:srgbClr val="9DFF00"/>
                </a:solidFill>
              </c:spPr>
            </c:marker>
          </c:dPt>
          <c:dPt>
            <c:idx val="52"/>
            <c:marker>
              <c:spPr>
                <a:solidFill>
                  <a:srgbClr val="9CFF00"/>
                </a:solidFill>
              </c:spPr>
            </c:marker>
          </c:dPt>
          <c:dPt>
            <c:idx val="53"/>
            <c:marker>
              <c:spPr>
                <a:solidFill>
                  <a:srgbClr val="9AFF00"/>
                </a:solidFill>
              </c:spPr>
            </c:marker>
          </c:dPt>
          <c:dPt>
            <c:idx val="54"/>
            <c:marker>
              <c:spPr>
                <a:solidFill>
                  <a:srgbClr val="98FF00"/>
                </a:solidFill>
              </c:spPr>
            </c:marker>
          </c:dPt>
          <c:dPt>
            <c:idx val="55"/>
            <c:marker>
              <c:spPr>
                <a:solidFill>
                  <a:srgbClr val="96FF00"/>
                </a:solidFill>
              </c:spPr>
            </c:marker>
          </c:dPt>
          <c:dPt>
            <c:idx val="56"/>
            <c:marker>
              <c:spPr>
                <a:solidFill>
                  <a:srgbClr val="94FF00"/>
                </a:solidFill>
              </c:spPr>
            </c:marker>
          </c:dPt>
          <c:dPt>
            <c:idx val="57"/>
            <c:marker>
              <c:spPr>
                <a:solidFill>
                  <a:srgbClr val="92FF00"/>
                </a:solidFill>
              </c:spPr>
            </c:marker>
          </c:dPt>
          <c:dPt>
            <c:idx val="58"/>
            <c:marker>
              <c:spPr>
                <a:solidFill>
                  <a:srgbClr val="90FF00"/>
                </a:solidFill>
              </c:spPr>
            </c:marker>
          </c:dPt>
          <c:dPt>
            <c:idx val="59"/>
            <c:marker>
              <c:spPr>
                <a:solidFill>
                  <a:srgbClr val="8EFF00"/>
                </a:solidFill>
              </c:spPr>
            </c:marker>
          </c:dPt>
          <c:dPt>
            <c:idx val="60"/>
            <c:marker>
              <c:spPr>
                <a:solidFill>
                  <a:srgbClr val="8CFF00"/>
                </a:solidFill>
              </c:spPr>
            </c:marker>
          </c:dPt>
          <c:dPt>
            <c:idx val="61"/>
            <c:marker>
              <c:spPr>
                <a:solidFill>
                  <a:srgbClr val="8AFF00"/>
                </a:solidFill>
              </c:spPr>
            </c:marker>
          </c:dPt>
          <c:dPt>
            <c:idx val="62"/>
            <c:marker>
              <c:spPr>
                <a:solidFill>
                  <a:srgbClr val="89FF00"/>
                </a:solidFill>
              </c:spPr>
            </c:marker>
          </c:dPt>
          <c:dPt>
            <c:idx val="63"/>
            <c:marker>
              <c:spPr>
                <a:solidFill>
                  <a:srgbClr val="87FF00"/>
                </a:solidFill>
              </c:spPr>
            </c:marker>
          </c:dPt>
          <c:dPt>
            <c:idx val="64"/>
            <c:marker>
              <c:spPr>
                <a:solidFill>
                  <a:srgbClr val="85FF00"/>
                </a:solidFill>
              </c:spPr>
            </c:marker>
          </c:dPt>
          <c:dPt>
            <c:idx val="65"/>
            <c:marker>
              <c:spPr>
                <a:solidFill>
                  <a:srgbClr val="83FF00"/>
                </a:solidFill>
              </c:spPr>
            </c:marker>
          </c:dPt>
          <c:dPt>
            <c:idx val="66"/>
            <c:marker>
              <c:spPr>
                <a:solidFill>
                  <a:srgbClr val="81FF00"/>
                </a:solidFill>
              </c:spPr>
            </c:marker>
          </c:dPt>
          <c:dPt>
            <c:idx val="67"/>
            <c:marker>
              <c:spPr>
                <a:solidFill>
                  <a:srgbClr val="7FFF00"/>
                </a:solidFill>
              </c:spPr>
            </c:marker>
          </c:dPt>
          <c:dPt>
            <c:idx val="68"/>
            <c:marker>
              <c:spPr>
                <a:solidFill>
                  <a:srgbClr val="7DFF00"/>
                </a:solidFill>
              </c:spPr>
            </c:marker>
          </c:dPt>
          <c:dPt>
            <c:idx val="69"/>
            <c:marker>
              <c:spPr>
                <a:solidFill>
                  <a:srgbClr val="7BFF00"/>
                </a:solidFill>
              </c:spPr>
            </c:marker>
          </c:dPt>
          <c:dPt>
            <c:idx val="70"/>
            <c:marker>
              <c:spPr>
                <a:solidFill>
                  <a:srgbClr val="79FF00"/>
                </a:solidFill>
              </c:spPr>
            </c:marker>
          </c:dPt>
          <c:dPt>
            <c:idx val="71"/>
            <c:marker>
              <c:spPr>
                <a:solidFill>
                  <a:srgbClr val="77FF00"/>
                </a:solidFill>
              </c:spPr>
            </c:marker>
          </c:dPt>
          <c:dPt>
            <c:idx val="72"/>
            <c:marker>
              <c:spPr>
                <a:solidFill>
                  <a:srgbClr val="75FF00"/>
                </a:solidFill>
              </c:spPr>
            </c:marker>
          </c:dPt>
          <c:dPt>
            <c:idx val="73"/>
            <c:marker>
              <c:spPr>
                <a:solidFill>
                  <a:srgbClr val="74FF00"/>
                </a:solidFill>
              </c:spPr>
            </c:marker>
          </c:dPt>
          <c:dPt>
            <c:idx val="74"/>
            <c:marker>
              <c:spPr>
                <a:solidFill>
                  <a:srgbClr val="72FF00"/>
                </a:solidFill>
              </c:spPr>
            </c:marker>
          </c:dPt>
          <c:dPt>
            <c:idx val="75"/>
            <c:marker>
              <c:spPr>
                <a:solidFill>
                  <a:srgbClr val="70FF00"/>
                </a:solidFill>
              </c:spPr>
            </c:marker>
          </c:dPt>
          <c:dPt>
            <c:idx val="76"/>
            <c:marker>
              <c:spPr>
                <a:solidFill>
                  <a:srgbClr val="6EFF00"/>
                </a:solidFill>
              </c:spPr>
            </c:marker>
          </c:dPt>
          <c:dPt>
            <c:idx val="77"/>
            <c:marker>
              <c:spPr>
                <a:solidFill>
                  <a:srgbClr val="6CFF00"/>
                </a:solidFill>
              </c:spPr>
            </c:marker>
          </c:dPt>
          <c:dPt>
            <c:idx val="78"/>
            <c:marker>
              <c:spPr>
                <a:solidFill>
                  <a:srgbClr val="6AFF00"/>
                </a:solidFill>
              </c:spPr>
            </c:marker>
          </c:dPt>
          <c:dPt>
            <c:idx val="79"/>
            <c:marker>
              <c:spPr>
                <a:solidFill>
                  <a:srgbClr val="68FF00"/>
                </a:solidFill>
              </c:spPr>
            </c:marker>
          </c:dPt>
          <c:dPt>
            <c:idx val="80"/>
            <c:marker>
              <c:spPr>
                <a:solidFill>
                  <a:srgbClr val="66FF00"/>
                </a:solidFill>
              </c:spPr>
            </c:marker>
          </c:dPt>
          <c:dPt>
            <c:idx val="81"/>
            <c:marker>
              <c:spPr>
                <a:solidFill>
                  <a:srgbClr val="64FF00"/>
                </a:solidFill>
              </c:spPr>
            </c:marker>
          </c:dPt>
          <c:dPt>
            <c:idx val="82"/>
            <c:marker>
              <c:spPr>
                <a:solidFill>
                  <a:srgbClr val="62FF00"/>
                </a:solidFill>
              </c:spPr>
            </c:marker>
          </c:dPt>
          <c:dPt>
            <c:idx val="83"/>
            <c:marker>
              <c:spPr>
                <a:solidFill>
                  <a:srgbClr val="61FF00"/>
                </a:solidFill>
              </c:spPr>
            </c:marker>
          </c:dPt>
          <c:dPt>
            <c:idx val="84"/>
            <c:marker>
              <c:spPr>
                <a:solidFill>
                  <a:srgbClr val="5FFF00"/>
                </a:solidFill>
              </c:spPr>
            </c:marker>
          </c:dPt>
          <c:dPt>
            <c:idx val="85"/>
            <c:marker>
              <c:spPr>
                <a:solidFill>
                  <a:srgbClr val="5DFF00"/>
                </a:solidFill>
              </c:spPr>
            </c:marker>
          </c:dPt>
          <c:dPt>
            <c:idx val="86"/>
            <c:marker>
              <c:spPr>
                <a:solidFill>
                  <a:srgbClr val="5BFF00"/>
                </a:solidFill>
              </c:spPr>
            </c:marker>
          </c:dPt>
          <c:dPt>
            <c:idx val="87"/>
            <c:marker>
              <c:spPr>
                <a:solidFill>
                  <a:srgbClr val="59FF00"/>
                </a:solidFill>
              </c:spPr>
            </c:marker>
          </c:dPt>
          <c:dPt>
            <c:idx val="88"/>
            <c:marker>
              <c:spPr>
                <a:solidFill>
                  <a:srgbClr val="57FF00"/>
                </a:solidFill>
              </c:spPr>
            </c:marker>
          </c:dPt>
          <c:dPt>
            <c:idx val="89"/>
            <c:marker>
              <c:spPr>
                <a:solidFill>
                  <a:srgbClr val="55FF00"/>
                </a:solidFill>
              </c:spPr>
            </c:marker>
          </c:dPt>
          <c:dPt>
            <c:idx val="90"/>
            <c:marker>
              <c:spPr>
                <a:solidFill>
                  <a:srgbClr val="53FF00"/>
                </a:solidFill>
              </c:spPr>
            </c:marker>
          </c:dPt>
          <c:dPt>
            <c:idx val="91"/>
            <c:marker>
              <c:spPr>
                <a:solidFill>
                  <a:srgbClr val="51FF00"/>
                </a:solidFill>
              </c:spPr>
            </c:marker>
          </c:dPt>
          <c:dPt>
            <c:idx val="92"/>
            <c:marker>
              <c:spPr>
                <a:solidFill>
                  <a:srgbClr val="4FFF00"/>
                </a:solidFill>
              </c:spPr>
            </c:marker>
          </c:dPt>
          <c:dPt>
            <c:idx val="93"/>
            <c:marker>
              <c:spPr>
                <a:solidFill>
                  <a:srgbClr val="4EFF00"/>
                </a:solidFill>
              </c:spPr>
            </c:marker>
          </c:dPt>
          <c:dPt>
            <c:idx val="94"/>
            <c:marker>
              <c:spPr>
                <a:solidFill>
                  <a:srgbClr val="4CFF00"/>
                </a:solidFill>
              </c:spPr>
            </c:marker>
          </c:dPt>
          <c:dPt>
            <c:idx val="95"/>
            <c:marker>
              <c:spPr>
                <a:solidFill>
                  <a:srgbClr val="4AFF00"/>
                </a:solidFill>
              </c:spPr>
            </c:marker>
          </c:dPt>
          <c:dPt>
            <c:idx val="96"/>
            <c:marker>
              <c:spPr>
                <a:solidFill>
                  <a:srgbClr val="48FF00"/>
                </a:solidFill>
              </c:spPr>
            </c:marker>
          </c:dPt>
          <c:dPt>
            <c:idx val="97"/>
            <c:marker>
              <c:spPr>
                <a:solidFill>
                  <a:srgbClr val="46FF00"/>
                </a:solidFill>
              </c:spPr>
            </c:marker>
          </c:dPt>
          <c:dPt>
            <c:idx val="98"/>
            <c:marker>
              <c:spPr>
                <a:solidFill>
                  <a:srgbClr val="44FF00"/>
                </a:solidFill>
              </c:spPr>
            </c:marker>
          </c:dPt>
          <c:dPt>
            <c:idx val="99"/>
            <c:marker>
              <c:spPr>
                <a:solidFill>
                  <a:srgbClr val="42FF00"/>
                </a:solidFill>
              </c:spPr>
            </c:marker>
          </c:dPt>
          <c:dPt>
            <c:idx val="100"/>
            <c:marker>
              <c:spPr>
                <a:solidFill>
                  <a:srgbClr val="40FF00"/>
                </a:solidFill>
              </c:spPr>
            </c:marker>
          </c:dPt>
          <c:dPt>
            <c:idx val="101"/>
            <c:marker>
              <c:spPr>
                <a:solidFill>
                  <a:srgbClr val="3EFF00"/>
                </a:solidFill>
              </c:spPr>
            </c:marker>
          </c:dPt>
          <c:dPt>
            <c:idx val="102"/>
            <c:marker>
              <c:spPr>
                <a:solidFill>
                  <a:srgbClr val="3CFF00"/>
                </a:solidFill>
              </c:spPr>
            </c:marker>
          </c:dPt>
          <c:dPt>
            <c:idx val="103"/>
            <c:marker>
              <c:spPr>
                <a:solidFill>
                  <a:srgbClr val="3AFF00"/>
                </a:solidFill>
              </c:spPr>
            </c:marker>
          </c:dPt>
          <c:dPt>
            <c:idx val="104"/>
            <c:marker>
              <c:spPr>
                <a:solidFill>
                  <a:srgbClr val="39FF00"/>
                </a:solidFill>
              </c:spPr>
            </c:marker>
          </c:dPt>
          <c:dPt>
            <c:idx val="105"/>
            <c:marker>
              <c:spPr>
                <a:solidFill>
                  <a:srgbClr val="37FF00"/>
                </a:solidFill>
              </c:spPr>
            </c:marker>
          </c:dPt>
          <c:dPt>
            <c:idx val="106"/>
            <c:marker>
              <c:spPr>
                <a:solidFill>
                  <a:srgbClr val="35FF00"/>
                </a:solidFill>
              </c:spPr>
            </c:marker>
          </c:dPt>
          <c:dPt>
            <c:idx val="107"/>
            <c:marker>
              <c:spPr>
                <a:solidFill>
                  <a:srgbClr val="33FF00"/>
                </a:solidFill>
              </c:spPr>
            </c:marker>
          </c:dPt>
          <c:dPt>
            <c:idx val="108"/>
            <c:marker>
              <c:spPr>
                <a:solidFill>
                  <a:srgbClr val="31FF00"/>
                </a:solidFill>
              </c:spPr>
            </c:marker>
          </c:dPt>
          <c:dPt>
            <c:idx val="109"/>
            <c:marker>
              <c:spPr>
                <a:solidFill>
                  <a:srgbClr val="2FFF00"/>
                </a:solidFill>
              </c:spPr>
            </c:marker>
          </c:dPt>
          <c:dPt>
            <c:idx val="110"/>
            <c:marker>
              <c:spPr>
                <a:solidFill>
                  <a:srgbClr val="2DFF00"/>
                </a:solidFill>
              </c:spPr>
            </c:marker>
          </c:dPt>
          <c:dPt>
            <c:idx val="111"/>
            <c:marker>
              <c:spPr>
                <a:solidFill>
                  <a:srgbClr val="2BFF00"/>
                </a:solidFill>
              </c:spPr>
            </c:marker>
          </c:dPt>
          <c:dPt>
            <c:idx val="112"/>
            <c:marker>
              <c:spPr>
                <a:solidFill>
                  <a:srgbClr val="29FF00"/>
                </a:solidFill>
              </c:spPr>
            </c:marker>
          </c:dPt>
          <c:dPt>
            <c:idx val="113"/>
            <c:marker>
              <c:spPr>
                <a:solidFill>
                  <a:srgbClr val="27FF00"/>
                </a:solidFill>
              </c:spPr>
            </c:marker>
          </c:dPt>
          <c:dPt>
            <c:idx val="114"/>
            <c:marker>
              <c:spPr>
                <a:solidFill>
                  <a:srgbClr val="26FF00"/>
                </a:solidFill>
              </c:spPr>
            </c:marker>
          </c:dPt>
          <c:dPt>
            <c:idx val="115"/>
            <c:marker>
              <c:spPr>
                <a:solidFill>
                  <a:srgbClr val="24FF00"/>
                </a:solidFill>
              </c:spPr>
            </c:marker>
          </c:dPt>
          <c:dPt>
            <c:idx val="116"/>
            <c:marker>
              <c:spPr>
                <a:solidFill>
                  <a:srgbClr val="22FF00"/>
                </a:solidFill>
              </c:spPr>
            </c:marker>
          </c:dPt>
          <c:dPt>
            <c:idx val="117"/>
            <c:marker>
              <c:spPr>
                <a:solidFill>
                  <a:srgbClr val="20FF00"/>
                </a:solidFill>
              </c:spPr>
            </c:marker>
          </c:dPt>
          <c:dPt>
            <c:idx val="118"/>
            <c:marker>
              <c:spPr>
                <a:solidFill>
                  <a:srgbClr val="1EFF00"/>
                </a:solidFill>
              </c:spPr>
            </c:marker>
          </c:dPt>
          <c:dPt>
            <c:idx val="119"/>
            <c:marker>
              <c:spPr>
                <a:solidFill>
                  <a:srgbClr val="1CFF00"/>
                </a:solidFill>
              </c:spPr>
            </c:marker>
          </c:dPt>
          <c:dPt>
            <c:idx val="120"/>
            <c:marker>
              <c:spPr>
                <a:solidFill>
                  <a:srgbClr val="1AFF00"/>
                </a:solidFill>
              </c:spPr>
            </c:marker>
          </c:dPt>
          <c:dPt>
            <c:idx val="121"/>
            <c:marker>
              <c:spPr>
                <a:solidFill>
                  <a:srgbClr val="18FF00"/>
                </a:solidFill>
              </c:spPr>
            </c:marker>
          </c:dPt>
          <c:dPt>
            <c:idx val="122"/>
            <c:marker>
              <c:spPr>
                <a:solidFill>
                  <a:srgbClr val="16FF00"/>
                </a:solidFill>
              </c:spPr>
            </c:marker>
          </c:dPt>
          <c:dPt>
            <c:idx val="123"/>
            <c:marker>
              <c:spPr>
                <a:solidFill>
                  <a:srgbClr val="14FF00"/>
                </a:solidFill>
              </c:spPr>
            </c:marker>
          </c:dPt>
          <c:dPt>
            <c:idx val="124"/>
            <c:marker>
              <c:spPr>
                <a:solidFill>
                  <a:srgbClr val="13FF00"/>
                </a:solidFill>
              </c:spPr>
            </c:marker>
          </c:dPt>
          <c:dPt>
            <c:idx val="125"/>
            <c:marker>
              <c:spPr>
                <a:solidFill>
                  <a:srgbClr val="11FF00"/>
                </a:solidFill>
              </c:spPr>
            </c:marker>
          </c:dPt>
          <c:dPt>
            <c:idx val="126"/>
            <c:marker>
              <c:spPr>
                <a:solidFill>
                  <a:srgbClr val="0FFF00"/>
                </a:solidFill>
              </c:spPr>
            </c:marker>
          </c:dPt>
          <c:dPt>
            <c:idx val="127"/>
            <c:marker>
              <c:spPr>
                <a:solidFill>
                  <a:srgbClr val="0DFF00"/>
                </a:solidFill>
              </c:spPr>
            </c:marker>
          </c:dPt>
          <c:dPt>
            <c:idx val="128"/>
            <c:marker>
              <c:spPr>
                <a:solidFill>
                  <a:srgbClr val="0BFF00"/>
                </a:solidFill>
              </c:spPr>
            </c:marker>
          </c:dPt>
          <c:dPt>
            <c:idx val="129"/>
            <c:marker>
              <c:spPr>
                <a:solidFill>
                  <a:srgbClr val="09FF00"/>
                </a:solidFill>
              </c:spPr>
            </c:marker>
          </c:dPt>
          <c:dPt>
            <c:idx val="130"/>
            <c:marker>
              <c:spPr>
                <a:solidFill>
                  <a:srgbClr val="07FF00"/>
                </a:solidFill>
              </c:spPr>
            </c:marker>
          </c:dPt>
          <c:dPt>
            <c:idx val="131"/>
            <c:marker>
              <c:spPr>
                <a:solidFill>
                  <a:srgbClr val="05FF00"/>
                </a:solidFill>
              </c:spPr>
            </c:marker>
          </c:dPt>
          <c:dPt>
            <c:idx val="132"/>
            <c:marker>
              <c:spPr>
                <a:solidFill>
                  <a:srgbClr val="03FF00"/>
                </a:solidFill>
              </c:spPr>
            </c:marker>
          </c:dPt>
          <c:dPt>
            <c:idx val="13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gráficos!$A$7:$A$140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xVal>
          <c:yVal>
            <c:numRef>
              <c:f>gráficos!$B$7:$B$140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10.7833</v>
      </c>
      <c r="E2">
        <v>9.27</v>
      </c>
      <c r="F2">
        <v>4.97</v>
      </c>
      <c r="G2">
        <v>6.48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62.23</v>
      </c>
      <c r="Q2">
        <v>1670.78</v>
      </c>
      <c r="R2">
        <v>43.18</v>
      </c>
      <c r="S2">
        <v>13.91</v>
      </c>
      <c r="T2">
        <v>14563.94</v>
      </c>
      <c r="U2">
        <v>0.32</v>
      </c>
      <c r="V2">
        <v>0.8100000000000001</v>
      </c>
      <c r="W2">
        <v>0.12</v>
      </c>
      <c r="X2">
        <v>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11.6864</v>
      </c>
      <c r="E3">
        <v>8.56</v>
      </c>
      <c r="F3">
        <v>4.72</v>
      </c>
      <c r="G3">
        <v>8.33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56.6</v>
      </c>
      <c r="Q3">
        <v>1670.61</v>
      </c>
      <c r="R3">
        <v>35.18</v>
      </c>
      <c r="S3">
        <v>13.91</v>
      </c>
      <c r="T3">
        <v>10623.91</v>
      </c>
      <c r="U3">
        <v>0.4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12.3971</v>
      </c>
      <c r="E4">
        <v>8.07</v>
      </c>
      <c r="F4">
        <v>4.54</v>
      </c>
      <c r="G4">
        <v>10.47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51.55</v>
      </c>
      <c r="Q4">
        <v>1670.3</v>
      </c>
      <c r="R4">
        <v>29.56</v>
      </c>
      <c r="S4">
        <v>13.91</v>
      </c>
      <c r="T4">
        <v>7856.45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12.9005</v>
      </c>
      <c r="E5">
        <v>7.75</v>
      </c>
      <c r="F5">
        <v>4.42</v>
      </c>
      <c r="G5">
        <v>12.62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19</v>
      </c>
      <c r="N5">
        <v>39.81</v>
      </c>
      <c r="O5">
        <v>24399.39</v>
      </c>
      <c r="P5">
        <v>47.2</v>
      </c>
      <c r="Q5">
        <v>1670.81</v>
      </c>
      <c r="R5">
        <v>25.68</v>
      </c>
      <c r="S5">
        <v>13.91</v>
      </c>
      <c r="T5">
        <v>5937.62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13.155</v>
      </c>
      <c r="E6">
        <v>7.6</v>
      </c>
      <c r="F6">
        <v>4.38</v>
      </c>
      <c r="G6">
        <v>14.62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0</v>
      </c>
      <c r="N6">
        <v>39.95</v>
      </c>
      <c r="O6">
        <v>24447.22</v>
      </c>
      <c r="P6">
        <v>44.93</v>
      </c>
      <c r="Q6">
        <v>1670.45</v>
      </c>
      <c r="R6">
        <v>24.34</v>
      </c>
      <c r="S6">
        <v>13.91</v>
      </c>
      <c r="T6">
        <v>5285.95</v>
      </c>
      <c r="U6">
        <v>0.57</v>
      </c>
      <c r="V6">
        <v>0.91</v>
      </c>
      <c r="W6">
        <v>0.09</v>
      </c>
      <c r="X6">
        <v>0.34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8.1393</v>
      </c>
      <c r="E2">
        <v>12.29</v>
      </c>
      <c r="F2">
        <v>5.46</v>
      </c>
      <c r="G2">
        <v>4.74</v>
      </c>
      <c r="H2">
        <v>0.06</v>
      </c>
      <c r="I2">
        <v>69</v>
      </c>
      <c r="J2">
        <v>296.65</v>
      </c>
      <c r="K2">
        <v>61.82</v>
      </c>
      <c r="L2">
        <v>1</v>
      </c>
      <c r="M2">
        <v>67</v>
      </c>
      <c r="N2">
        <v>83.83</v>
      </c>
      <c r="O2">
        <v>36821.52</v>
      </c>
      <c r="P2">
        <v>94.76000000000001</v>
      </c>
      <c r="Q2">
        <v>1670.64</v>
      </c>
      <c r="R2">
        <v>58.38</v>
      </c>
      <c r="S2">
        <v>13.91</v>
      </c>
      <c r="T2">
        <v>22050.01</v>
      </c>
      <c r="U2">
        <v>0.24</v>
      </c>
      <c r="V2">
        <v>0.73</v>
      </c>
      <c r="W2">
        <v>0.16</v>
      </c>
      <c r="X2">
        <v>1.41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9.1729</v>
      </c>
      <c r="E3">
        <v>10.9</v>
      </c>
      <c r="F3">
        <v>5.07</v>
      </c>
      <c r="G3">
        <v>5.97</v>
      </c>
      <c r="H3">
        <v>0.07000000000000001</v>
      </c>
      <c r="I3">
        <v>51</v>
      </c>
      <c r="J3">
        <v>297.17</v>
      </c>
      <c r="K3">
        <v>61.82</v>
      </c>
      <c r="L3">
        <v>1.25</v>
      </c>
      <c r="M3">
        <v>49</v>
      </c>
      <c r="N3">
        <v>84.09999999999999</v>
      </c>
      <c r="O3">
        <v>36885.7</v>
      </c>
      <c r="P3">
        <v>86.56999999999999</v>
      </c>
      <c r="Q3">
        <v>1670.88</v>
      </c>
      <c r="R3">
        <v>46.27</v>
      </c>
      <c r="S3">
        <v>13.91</v>
      </c>
      <c r="T3">
        <v>16084.48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9.9434</v>
      </c>
      <c r="E4">
        <v>10.06</v>
      </c>
      <c r="F4">
        <v>4.84</v>
      </c>
      <c r="G4">
        <v>7.26</v>
      </c>
      <c r="H4">
        <v>0.09</v>
      </c>
      <c r="I4">
        <v>40</v>
      </c>
      <c r="J4">
        <v>297.7</v>
      </c>
      <c r="K4">
        <v>61.82</v>
      </c>
      <c r="L4">
        <v>1.5</v>
      </c>
      <c r="M4">
        <v>38</v>
      </c>
      <c r="N4">
        <v>84.37</v>
      </c>
      <c r="O4">
        <v>36949.99</v>
      </c>
      <c r="P4">
        <v>81.13</v>
      </c>
      <c r="Q4">
        <v>1670.37</v>
      </c>
      <c r="R4">
        <v>38.94</v>
      </c>
      <c r="S4">
        <v>13.91</v>
      </c>
      <c r="T4">
        <v>12475.08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10.5024</v>
      </c>
      <c r="E5">
        <v>9.52</v>
      </c>
      <c r="F5">
        <v>4.69</v>
      </c>
      <c r="G5">
        <v>8.529999999999999</v>
      </c>
      <c r="H5">
        <v>0.1</v>
      </c>
      <c r="I5">
        <v>33</v>
      </c>
      <c r="J5">
        <v>298.22</v>
      </c>
      <c r="K5">
        <v>61.82</v>
      </c>
      <c r="L5">
        <v>1.75</v>
      </c>
      <c r="M5">
        <v>31</v>
      </c>
      <c r="N5">
        <v>84.65000000000001</v>
      </c>
      <c r="O5">
        <v>37014.39</v>
      </c>
      <c r="P5">
        <v>77.25</v>
      </c>
      <c r="Q5">
        <v>1670.71</v>
      </c>
      <c r="R5">
        <v>34.26</v>
      </c>
      <c r="S5">
        <v>13.91</v>
      </c>
      <c r="T5">
        <v>10171.43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10.9522</v>
      </c>
      <c r="E6">
        <v>9.130000000000001</v>
      </c>
      <c r="F6">
        <v>4.58</v>
      </c>
      <c r="G6">
        <v>9.81</v>
      </c>
      <c r="H6">
        <v>0.12</v>
      </c>
      <c r="I6">
        <v>28</v>
      </c>
      <c r="J6">
        <v>298.74</v>
      </c>
      <c r="K6">
        <v>61.82</v>
      </c>
      <c r="L6">
        <v>2</v>
      </c>
      <c r="M6">
        <v>26</v>
      </c>
      <c r="N6">
        <v>84.92</v>
      </c>
      <c r="O6">
        <v>37078.91</v>
      </c>
      <c r="P6">
        <v>73.86</v>
      </c>
      <c r="Q6">
        <v>1670.38</v>
      </c>
      <c r="R6">
        <v>30.85</v>
      </c>
      <c r="S6">
        <v>13.91</v>
      </c>
      <c r="T6">
        <v>8489.49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11.3197</v>
      </c>
      <c r="E7">
        <v>8.83</v>
      </c>
      <c r="F7">
        <v>4.5</v>
      </c>
      <c r="G7">
        <v>11.26</v>
      </c>
      <c r="H7">
        <v>0.13</v>
      </c>
      <c r="I7">
        <v>24</v>
      </c>
      <c r="J7">
        <v>299.26</v>
      </c>
      <c r="K7">
        <v>61.82</v>
      </c>
      <c r="L7">
        <v>2.25</v>
      </c>
      <c r="M7">
        <v>22</v>
      </c>
      <c r="N7">
        <v>85.19</v>
      </c>
      <c r="O7">
        <v>37143.54</v>
      </c>
      <c r="P7">
        <v>71.15000000000001</v>
      </c>
      <c r="Q7">
        <v>1670.48</v>
      </c>
      <c r="R7">
        <v>28.4</v>
      </c>
      <c r="S7">
        <v>13.91</v>
      </c>
      <c r="T7">
        <v>7285.23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11.6369</v>
      </c>
      <c r="E8">
        <v>8.59</v>
      </c>
      <c r="F8">
        <v>4.43</v>
      </c>
      <c r="G8">
        <v>12.66</v>
      </c>
      <c r="H8">
        <v>0.15</v>
      </c>
      <c r="I8">
        <v>21</v>
      </c>
      <c r="J8">
        <v>299.79</v>
      </c>
      <c r="K8">
        <v>61.82</v>
      </c>
      <c r="L8">
        <v>2.5</v>
      </c>
      <c r="M8">
        <v>19</v>
      </c>
      <c r="N8">
        <v>85.47</v>
      </c>
      <c r="O8">
        <v>37208.42</v>
      </c>
      <c r="P8">
        <v>68.48</v>
      </c>
      <c r="Q8">
        <v>1670.13</v>
      </c>
      <c r="R8">
        <v>25.95</v>
      </c>
      <c r="S8">
        <v>13.91</v>
      </c>
      <c r="T8">
        <v>6074.22</v>
      </c>
      <c r="U8">
        <v>0.54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12.0028</v>
      </c>
      <c r="E9">
        <v>8.33</v>
      </c>
      <c r="F9">
        <v>4.33</v>
      </c>
      <c r="G9">
        <v>14.45</v>
      </c>
      <c r="H9">
        <v>0.16</v>
      </c>
      <c r="I9">
        <v>18</v>
      </c>
      <c r="J9">
        <v>300.32</v>
      </c>
      <c r="K9">
        <v>61.82</v>
      </c>
      <c r="L9">
        <v>2.75</v>
      </c>
      <c r="M9">
        <v>16</v>
      </c>
      <c r="N9">
        <v>85.73999999999999</v>
      </c>
      <c r="O9">
        <v>37273.29</v>
      </c>
      <c r="P9">
        <v>64.95999999999999</v>
      </c>
      <c r="Q9">
        <v>1670.23</v>
      </c>
      <c r="R9">
        <v>23.3</v>
      </c>
      <c r="S9">
        <v>13.91</v>
      </c>
      <c r="T9">
        <v>4764.27</v>
      </c>
      <c r="U9">
        <v>0.6</v>
      </c>
      <c r="V9">
        <v>0.92</v>
      </c>
      <c r="W9">
        <v>0.07000000000000001</v>
      </c>
      <c r="X9">
        <v>0.29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11.9944</v>
      </c>
      <c r="E10">
        <v>8.34</v>
      </c>
      <c r="F10">
        <v>4.4</v>
      </c>
      <c r="G10">
        <v>15.51</v>
      </c>
      <c r="H10">
        <v>0.18</v>
      </c>
      <c r="I10">
        <v>17</v>
      </c>
      <c r="J10">
        <v>300.84</v>
      </c>
      <c r="K10">
        <v>61.82</v>
      </c>
      <c r="L10">
        <v>3</v>
      </c>
      <c r="M10">
        <v>15</v>
      </c>
      <c r="N10">
        <v>86.02</v>
      </c>
      <c r="O10">
        <v>37338.27</v>
      </c>
      <c r="P10">
        <v>64.91</v>
      </c>
      <c r="Q10">
        <v>1670.38</v>
      </c>
      <c r="R10">
        <v>25.26</v>
      </c>
      <c r="S10">
        <v>13.91</v>
      </c>
      <c r="T10">
        <v>5752.48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12.2587</v>
      </c>
      <c r="E11">
        <v>8.16</v>
      </c>
      <c r="F11">
        <v>4.33</v>
      </c>
      <c r="G11">
        <v>17.31</v>
      </c>
      <c r="H11">
        <v>0.19</v>
      </c>
      <c r="I11">
        <v>15</v>
      </c>
      <c r="J11">
        <v>301.37</v>
      </c>
      <c r="K11">
        <v>61.82</v>
      </c>
      <c r="L11">
        <v>3.25</v>
      </c>
      <c r="M11">
        <v>13</v>
      </c>
      <c r="N11">
        <v>86.3</v>
      </c>
      <c r="O11">
        <v>37403.38</v>
      </c>
      <c r="P11">
        <v>61.82</v>
      </c>
      <c r="Q11">
        <v>1670.46</v>
      </c>
      <c r="R11">
        <v>22.99</v>
      </c>
      <c r="S11">
        <v>13.91</v>
      </c>
      <c r="T11">
        <v>4623.22</v>
      </c>
      <c r="U11">
        <v>0.61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12.3745</v>
      </c>
      <c r="E12">
        <v>8.08</v>
      </c>
      <c r="F12">
        <v>4.31</v>
      </c>
      <c r="G12">
        <v>18.45</v>
      </c>
      <c r="H12">
        <v>0.21</v>
      </c>
      <c r="I12">
        <v>14</v>
      </c>
      <c r="J12">
        <v>301.9</v>
      </c>
      <c r="K12">
        <v>61.82</v>
      </c>
      <c r="L12">
        <v>3.5</v>
      </c>
      <c r="M12">
        <v>11</v>
      </c>
      <c r="N12">
        <v>86.58</v>
      </c>
      <c r="O12">
        <v>37468.6</v>
      </c>
      <c r="P12">
        <v>59.28</v>
      </c>
      <c r="Q12">
        <v>1670.13</v>
      </c>
      <c r="R12">
        <v>22.28</v>
      </c>
      <c r="S12">
        <v>13.91</v>
      </c>
      <c r="T12">
        <v>4273.51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12.4814</v>
      </c>
      <c r="E13">
        <v>8.01</v>
      </c>
      <c r="F13">
        <v>4.29</v>
      </c>
      <c r="G13">
        <v>19.81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58.18</v>
      </c>
      <c r="Q13">
        <v>1670.22</v>
      </c>
      <c r="R13">
        <v>21.52</v>
      </c>
      <c r="S13">
        <v>13.91</v>
      </c>
      <c r="T13">
        <v>3902.21</v>
      </c>
      <c r="U13">
        <v>0.65</v>
      </c>
      <c r="V13">
        <v>0.93</v>
      </c>
      <c r="W13">
        <v>0.09</v>
      </c>
      <c r="X13">
        <v>0.25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12.4762</v>
      </c>
      <c r="E14">
        <v>8.02</v>
      </c>
      <c r="F14">
        <v>4.3</v>
      </c>
      <c r="G14">
        <v>19.83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58.24</v>
      </c>
      <c r="Q14">
        <v>1670.13</v>
      </c>
      <c r="R14">
        <v>21.55</v>
      </c>
      <c r="S14">
        <v>13.91</v>
      </c>
      <c r="T14">
        <v>3913.42</v>
      </c>
      <c r="U14">
        <v>0.65</v>
      </c>
      <c r="V14">
        <v>0.93</v>
      </c>
      <c r="W14">
        <v>0.09</v>
      </c>
      <c r="X14">
        <v>0.26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8.9399</v>
      </c>
      <c r="E2">
        <v>11.19</v>
      </c>
      <c r="F2">
        <v>7.67</v>
      </c>
      <c r="G2">
        <v>2.74</v>
      </c>
      <c r="H2">
        <v>0.64</v>
      </c>
      <c r="I2">
        <v>168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22.33</v>
      </c>
      <c r="Q2">
        <v>1671.84</v>
      </c>
      <c r="R2">
        <v>120.48</v>
      </c>
      <c r="S2">
        <v>13.91</v>
      </c>
      <c r="T2">
        <v>52606.52</v>
      </c>
      <c r="U2">
        <v>0.12</v>
      </c>
      <c r="V2">
        <v>0.52</v>
      </c>
      <c r="W2">
        <v>0.54</v>
      </c>
      <c r="X2">
        <v>3.63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13.0563</v>
      </c>
      <c r="E2">
        <v>7.66</v>
      </c>
      <c r="F2">
        <v>4.87</v>
      </c>
      <c r="G2">
        <v>7.49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33.51</v>
      </c>
      <c r="Q2">
        <v>1670.62</v>
      </c>
      <c r="R2">
        <v>38.29</v>
      </c>
      <c r="S2">
        <v>13.91</v>
      </c>
      <c r="T2">
        <v>12154.74</v>
      </c>
      <c r="U2">
        <v>0.36</v>
      </c>
      <c r="V2">
        <v>0.82</v>
      </c>
      <c r="W2">
        <v>0.17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10.5051</v>
      </c>
      <c r="E2">
        <v>9.52</v>
      </c>
      <c r="F2">
        <v>5.01</v>
      </c>
      <c r="G2">
        <v>6.26</v>
      </c>
      <c r="H2">
        <v>0.09</v>
      </c>
      <c r="I2">
        <v>48</v>
      </c>
      <c r="J2">
        <v>204</v>
      </c>
      <c r="K2">
        <v>55.27</v>
      </c>
      <c r="L2">
        <v>1</v>
      </c>
      <c r="M2">
        <v>46</v>
      </c>
      <c r="N2">
        <v>42.72</v>
      </c>
      <c r="O2">
        <v>25393.6</v>
      </c>
      <c r="P2">
        <v>65.2</v>
      </c>
      <c r="Q2">
        <v>1670.53</v>
      </c>
      <c r="R2">
        <v>44.49</v>
      </c>
      <c r="S2">
        <v>13.91</v>
      </c>
      <c r="T2">
        <v>15210.33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11.4895</v>
      </c>
      <c r="E3">
        <v>8.699999999999999</v>
      </c>
      <c r="F3">
        <v>4.72</v>
      </c>
      <c r="G3">
        <v>8.09</v>
      </c>
      <c r="H3">
        <v>0.11</v>
      </c>
      <c r="I3">
        <v>35</v>
      </c>
      <c r="J3">
        <v>204.39</v>
      </c>
      <c r="K3">
        <v>55.27</v>
      </c>
      <c r="L3">
        <v>1.25</v>
      </c>
      <c r="M3">
        <v>33</v>
      </c>
      <c r="N3">
        <v>42.87</v>
      </c>
      <c r="O3">
        <v>25442.42</v>
      </c>
      <c r="P3">
        <v>59.12</v>
      </c>
      <c r="Q3">
        <v>1670.42</v>
      </c>
      <c r="R3">
        <v>35.19</v>
      </c>
      <c r="S3">
        <v>13.91</v>
      </c>
      <c r="T3">
        <v>10627.28</v>
      </c>
      <c r="U3">
        <v>0.4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12.1671</v>
      </c>
      <c r="E4">
        <v>8.220000000000001</v>
      </c>
      <c r="F4">
        <v>4.56</v>
      </c>
      <c r="G4">
        <v>10.13</v>
      </c>
      <c r="H4">
        <v>0.13</v>
      </c>
      <c r="I4">
        <v>27</v>
      </c>
      <c r="J4">
        <v>204.79</v>
      </c>
      <c r="K4">
        <v>55.27</v>
      </c>
      <c r="L4">
        <v>1.5</v>
      </c>
      <c r="M4">
        <v>25</v>
      </c>
      <c r="N4">
        <v>43.02</v>
      </c>
      <c r="O4">
        <v>25491.3</v>
      </c>
      <c r="P4">
        <v>54.48</v>
      </c>
      <c r="Q4">
        <v>1670.29</v>
      </c>
      <c r="R4">
        <v>30.23</v>
      </c>
      <c r="S4">
        <v>13.91</v>
      </c>
      <c r="T4">
        <v>8183.94</v>
      </c>
      <c r="U4">
        <v>0.46</v>
      </c>
      <c r="V4">
        <v>0.88</v>
      </c>
      <c r="W4">
        <v>0.09</v>
      </c>
      <c r="X4">
        <v>0.52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12.6342</v>
      </c>
      <c r="E5">
        <v>7.92</v>
      </c>
      <c r="F5">
        <v>4.46</v>
      </c>
      <c r="G5">
        <v>12.16</v>
      </c>
      <c r="H5">
        <v>0.15</v>
      </c>
      <c r="I5">
        <v>22</v>
      </c>
      <c r="J5">
        <v>205.18</v>
      </c>
      <c r="K5">
        <v>55.27</v>
      </c>
      <c r="L5">
        <v>1.75</v>
      </c>
      <c r="M5">
        <v>20</v>
      </c>
      <c r="N5">
        <v>43.16</v>
      </c>
      <c r="O5">
        <v>25540.22</v>
      </c>
      <c r="P5">
        <v>50.69</v>
      </c>
      <c r="Q5">
        <v>1670.49</v>
      </c>
      <c r="R5">
        <v>26.88</v>
      </c>
      <c r="S5">
        <v>13.91</v>
      </c>
      <c r="T5">
        <v>6534.72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13.0251</v>
      </c>
      <c r="E6">
        <v>7.68</v>
      </c>
      <c r="F6">
        <v>4.38</v>
      </c>
      <c r="G6">
        <v>14.61</v>
      </c>
      <c r="H6">
        <v>0.17</v>
      </c>
      <c r="I6">
        <v>18</v>
      </c>
      <c r="J6">
        <v>205.58</v>
      </c>
      <c r="K6">
        <v>55.27</v>
      </c>
      <c r="L6">
        <v>2</v>
      </c>
      <c r="M6">
        <v>13</v>
      </c>
      <c r="N6">
        <v>43.31</v>
      </c>
      <c r="O6">
        <v>25589.2</v>
      </c>
      <c r="P6">
        <v>46.89</v>
      </c>
      <c r="Q6">
        <v>1670.46</v>
      </c>
      <c r="R6">
        <v>24.93</v>
      </c>
      <c r="S6">
        <v>13.91</v>
      </c>
      <c r="T6">
        <v>5580.91</v>
      </c>
      <c r="U6">
        <v>0.5600000000000001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13.1028</v>
      </c>
      <c r="E7">
        <v>7.63</v>
      </c>
      <c r="F7">
        <v>4.38</v>
      </c>
      <c r="G7">
        <v>15.45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46.05</v>
      </c>
      <c r="Q7">
        <v>1670.25</v>
      </c>
      <c r="R7">
        <v>23.85</v>
      </c>
      <c r="S7">
        <v>13.91</v>
      </c>
      <c r="T7">
        <v>5043.8</v>
      </c>
      <c r="U7">
        <v>0.58</v>
      </c>
      <c r="V7">
        <v>0.91</v>
      </c>
      <c r="W7">
        <v>0.1</v>
      </c>
      <c r="X7">
        <v>0.34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13.3008</v>
      </c>
      <c r="E2">
        <v>7.52</v>
      </c>
      <c r="F2">
        <v>4.64</v>
      </c>
      <c r="G2">
        <v>9.609999999999999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36.48</v>
      </c>
      <c r="Q2">
        <v>1670.22</v>
      </c>
      <c r="R2">
        <v>31.81</v>
      </c>
      <c r="S2">
        <v>13.91</v>
      </c>
      <c r="T2">
        <v>8963.209999999999</v>
      </c>
      <c r="U2">
        <v>0.44</v>
      </c>
      <c r="V2">
        <v>0.86</v>
      </c>
      <c r="W2">
        <v>0.13</v>
      </c>
      <c r="X2">
        <v>0.6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13.2964</v>
      </c>
      <c r="E3">
        <v>7.52</v>
      </c>
      <c r="F3">
        <v>4.65</v>
      </c>
      <c r="G3">
        <v>9.619999999999999</v>
      </c>
      <c r="H3">
        <v>0.18</v>
      </c>
      <c r="I3">
        <v>29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36.63</v>
      </c>
      <c r="Q3">
        <v>1670.25</v>
      </c>
      <c r="R3">
        <v>31.79</v>
      </c>
      <c r="S3">
        <v>13.91</v>
      </c>
      <c r="T3">
        <v>8956.83</v>
      </c>
      <c r="U3">
        <v>0.44</v>
      </c>
      <c r="V3">
        <v>0.86</v>
      </c>
      <c r="W3">
        <v>0.14</v>
      </c>
      <c r="X3">
        <v>0.61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8.852600000000001</v>
      </c>
      <c r="E2">
        <v>11.3</v>
      </c>
      <c r="F2">
        <v>5.31</v>
      </c>
      <c r="G2">
        <v>5.14</v>
      </c>
      <c r="H2">
        <v>0.07000000000000001</v>
      </c>
      <c r="I2">
        <v>62</v>
      </c>
      <c r="J2">
        <v>263.32</v>
      </c>
      <c r="K2">
        <v>59.89</v>
      </c>
      <c r="L2">
        <v>1</v>
      </c>
      <c r="M2">
        <v>60</v>
      </c>
      <c r="N2">
        <v>67.43000000000001</v>
      </c>
      <c r="O2">
        <v>32710.1</v>
      </c>
      <c r="P2">
        <v>84.59999999999999</v>
      </c>
      <c r="Q2">
        <v>1670.98</v>
      </c>
      <c r="R2">
        <v>53.66</v>
      </c>
      <c r="S2">
        <v>13.91</v>
      </c>
      <c r="T2">
        <v>19726.69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9.849500000000001</v>
      </c>
      <c r="E3">
        <v>10.15</v>
      </c>
      <c r="F3">
        <v>4.97</v>
      </c>
      <c r="G3">
        <v>6.49</v>
      </c>
      <c r="H3">
        <v>0.08</v>
      </c>
      <c r="I3">
        <v>46</v>
      </c>
      <c r="J3">
        <v>263.79</v>
      </c>
      <c r="K3">
        <v>59.89</v>
      </c>
      <c r="L3">
        <v>1.25</v>
      </c>
      <c r="M3">
        <v>44</v>
      </c>
      <c r="N3">
        <v>67.65000000000001</v>
      </c>
      <c r="O3">
        <v>32767.75</v>
      </c>
      <c r="P3">
        <v>77.56999999999999</v>
      </c>
      <c r="Q3">
        <v>1670.36</v>
      </c>
      <c r="R3">
        <v>43.19</v>
      </c>
      <c r="S3">
        <v>13.91</v>
      </c>
      <c r="T3">
        <v>14572.49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10.6141</v>
      </c>
      <c r="E4">
        <v>9.42</v>
      </c>
      <c r="F4">
        <v>4.75</v>
      </c>
      <c r="G4">
        <v>7.91</v>
      </c>
      <c r="H4">
        <v>0.1</v>
      </c>
      <c r="I4">
        <v>36</v>
      </c>
      <c r="J4">
        <v>264.25</v>
      </c>
      <c r="K4">
        <v>59.89</v>
      </c>
      <c r="L4">
        <v>1.5</v>
      </c>
      <c r="M4">
        <v>34</v>
      </c>
      <c r="N4">
        <v>67.87</v>
      </c>
      <c r="O4">
        <v>32825.49</v>
      </c>
      <c r="P4">
        <v>72.29000000000001</v>
      </c>
      <c r="Q4">
        <v>1670.33</v>
      </c>
      <c r="R4">
        <v>36.02</v>
      </c>
      <c r="S4">
        <v>13.91</v>
      </c>
      <c r="T4">
        <v>11034.05</v>
      </c>
      <c r="U4">
        <v>0.39</v>
      </c>
      <c r="V4">
        <v>0.84</v>
      </c>
      <c r="W4">
        <v>0.11</v>
      </c>
      <c r="X4">
        <v>0.71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11.2052</v>
      </c>
      <c r="E5">
        <v>8.92</v>
      </c>
      <c r="F5">
        <v>4.61</v>
      </c>
      <c r="G5">
        <v>9.529999999999999</v>
      </c>
      <c r="H5">
        <v>0.12</v>
      </c>
      <c r="I5">
        <v>29</v>
      </c>
      <c r="J5">
        <v>264.72</v>
      </c>
      <c r="K5">
        <v>59.89</v>
      </c>
      <c r="L5">
        <v>1.75</v>
      </c>
      <c r="M5">
        <v>27</v>
      </c>
      <c r="N5">
        <v>68.09</v>
      </c>
      <c r="O5">
        <v>32883.31</v>
      </c>
      <c r="P5">
        <v>68.34</v>
      </c>
      <c r="Q5">
        <v>1670.26</v>
      </c>
      <c r="R5">
        <v>31.6</v>
      </c>
      <c r="S5">
        <v>13.91</v>
      </c>
      <c r="T5">
        <v>8860.620000000001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11.5718</v>
      </c>
      <c r="E6">
        <v>8.640000000000001</v>
      </c>
      <c r="F6">
        <v>4.52</v>
      </c>
      <c r="G6">
        <v>10.86</v>
      </c>
      <c r="H6">
        <v>0.13</v>
      </c>
      <c r="I6">
        <v>25</v>
      </c>
      <c r="J6">
        <v>265.19</v>
      </c>
      <c r="K6">
        <v>59.89</v>
      </c>
      <c r="L6">
        <v>2</v>
      </c>
      <c r="M6">
        <v>23</v>
      </c>
      <c r="N6">
        <v>68.31</v>
      </c>
      <c r="O6">
        <v>32941.21</v>
      </c>
      <c r="P6">
        <v>65.43000000000001</v>
      </c>
      <c r="Q6">
        <v>1670.47</v>
      </c>
      <c r="R6">
        <v>29.06</v>
      </c>
      <c r="S6">
        <v>13.91</v>
      </c>
      <c r="T6">
        <v>7611.02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11.9856</v>
      </c>
      <c r="E7">
        <v>8.34</v>
      </c>
      <c r="F7">
        <v>4.43</v>
      </c>
      <c r="G7">
        <v>12.65</v>
      </c>
      <c r="H7">
        <v>0.15</v>
      </c>
      <c r="I7">
        <v>21</v>
      </c>
      <c r="J7">
        <v>265.66</v>
      </c>
      <c r="K7">
        <v>59.89</v>
      </c>
      <c r="L7">
        <v>2.25</v>
      </c>
      <c r="M7">
        <v>19</v>
      </c>
      <c r="N7">
        <v>68.53</v>
      </c>
      <c r="O7">
        <v>32999.19</v>
      </c>
      <c r="P7">
        <v>62.14</v>
      </c>
      <c r="Q7">
        <v>1670.34</v>
      </c>
      <c r="R7">
        <v>26.03</v>
      </c>
      <c r="S7">
        <v>13.91</v>
      </c>
      <c r="T7">
        <v>6115.57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12.3216</v>
      </c>
      <c r="E8">
        <v>8.119999999999999</v>
      </c>
      <c r="F8">
        <v>4.35</v>
      </c>
      <c r="G8">
        <v>14.51</v>
      </c>
      <c r="H8">
        <v>0.17</v>
      </c>
      <c r="I8">
        <v>18</v>
      </c>
      <c r="J8">
        <v>266.13</v>
      </c>
      <c r="K8">
        <v>59.89</v>
      </c>
      <c r="L8">
        <v>2.5</v>
      </c>
      <c r="M8">
        <v>16</v>
      </c>
      <c r="N8">
        <v>68.75</v>
      </c>
      <c r="O8">
        <v>33057.26</v>
      </c>
      <c r="P8">
        <v>58.94</v>
      </c>
      <c r="Q8">
        <v>1670.3</v>
      </c>
      <c r="R8">
        <v>23.95</v>
      </c>
      <c r="S8">
        <v>13.91</v>
      </c>
      <c r="T8">
        <v>5089.44</v>
      </c>
      <c r="U8">
        <v>0.58</v>
      </c>
      <c r="V8">
        <v>0.92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12.4783</v>
      </c>
      <c r="E9">
        <v>8.01</v>
      </c>
      <c r="F9">
        <v>4.35</v>
      </c>
      <c r="G9">
        <v>16.32</v>
      </c>
      <c r="H9">
        <v>0.18</v>
      </c>
      <c r="I9">
        <v>16</v>
      </c>
      <c r="J9">
        <v>266.6</v>
      </c>
      <c r="K9">
        <v>59.89</v>
      </c>
      <c r="L9">
        <v>2.75</v>
      </c>
      <c r="M9">
        <v>14</v>
      </c>
      <c r="N9">
        <v>68.97</v>
      </c>
      <c r="O9">
        <v>33115.41</v>
      </c>
      <c r="P9">
        <v>57.01</v>
      </c>
      <c r="Q9">
        <v>1670.41</v>
      </c>
      <c r="R9">
        <v>23.7</v>
      </c>
      <c r="S9">
        <v>13.91</v>
      </c>
      <c r="T9">
        <v>4977.37</v>
      </c>
      <c r="U9">
        <v>0.59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12.7141</v>
      </c>
      <c r="E10">
        <v>7.87</v>
      </c>
      <c r="F10">
        <v>4.3</v>
      </c>
      <c r="G10">
        <v>18.45</v>
      </c>
      <c r="H10">
        <v>0.2</v>
      </c>
      <c r="I10">
        <v>14</v>
      </c>
      <c r="J10">
        <v>267.08</v>
      </c>
      <c r="K10">
        <v>59.89</v>
      </c>
      <c r="L10">
        <v>3</v>
      </c>
      <c r="M10">
        <v>11</v>
      </c>
      <c r="N10">
        <v>69.19</v>
      </c>
      <c r="O10">
        <v>33173.65</v>
      </c>
      <c r="P10">
        <v>54.21</v>
      </c>
      <c r="Q10">
        <v>1670.38</v>
      </c>
      <c r="R10">
        <v>22.18</v>
      </c>
      <c r="S10">
        <v>13.91</v>
      </c>
      <c r="T10">
        <v>4223.71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12.6805</v>
      </c>
      <c r="E11">
        <v>7.89</v>
      </c>
      <c r="F11">
        <v>4.33</v>
      </c>
      <c r="G11">
        <v>18.54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0</v>
      </c>
      <c r="N11">
        <v>69.41</v>
      </c>
      <c r="O11">
        <v>33231.97</v>
      </c>
      <c r="P11">
        <v>53.94</v>
      </c>
      <c r="Q11">
        <v>1670.13</v>
      </c>
      <c r="R11">
        <v>22.55</v>
      </c>
      <c r="S11">
        <v>13.91</v>
      </c>
      <c r="T11">
        <v>4409</v>
      </c>
      <c r="U11">
        <v>0.62</v>
      </c>
      <c r="V11">
        <v>0.92</v>
      </c>
      <c r="W11">
        <v>0.09</v>
      </c>
      <c r="X11">
        <v>0.28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12.0514</v>
      </c>
      <c r="E2">
        <v>8.300000000000001</v>
      </c>
      <c r="F2">
        <v>4.78</v>
      </c>
      <c r="G2">
        <v>7.75</v>
      </c>
      <c r="H2">
        <v>0.11</v>
      </c>
      <c r="I2">
        <v>37</v>
      </c>
      <c r="J2">
        <v>159.12</v>
      </c>
      <c r="K2">
        <v>50.28</v>
      </c>
      <c r="L2">
        <v>1</v>
      </c>
      <c r="M2">
        <v>35</v>
      </c>
      <c r="N2">
        <v>27.84</v>
      </c>
      <c r="O2">
        <v>19859.16</v>
      </c>
      <c r="P2">
        <v>49.21</v>
      </c>
      <c r="Q2">
        <v>1670.49</v>
      </c>
      <c r="R2">
        <v>37.11</v>
      </c>
      <c r="S2">
        <v>13.91</v>
      </c>
      <c r="T2">
        <v>11574.42</v>
      </c>
      <c r="U2">
        <v>0.37</v>
      </c>
      <c r="V2">
        <v>0.84</v>
      </c>
      <c r="W2">
        <v>0.11</v>
      </c>
      <c r="X2">
        <v>0.74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12.9776</v>
      </c>
      <c r="E3">
        <v>7.71</v>
      </c>
      <c r="F3">
        <v>4.54</v>
      </c>
      <c r="G3">
        <v>10.48</v>
      </c>
      <c r="H3">
        <v>0.14</v>
      </c>
      <c r="I3">
        <v>26</v>
      </c>
      <c r="J3">
        <v>159.48</v>
      </c>
      <c r="K3">
        <v>50.28</v>
      </c>
      <c r="L3">
        <v>1.25</v>
      </c>
      <c r="M3">
        <v>23</v>
      </c>
      <c r="N3">
        <v>27.95</v>
      </c>
      <c r="O3">
        <v>19902.91</v>
      </c>
      <c r="P3">
        <v>43.18</v>
      </c>
      <c r="Q3">
        <v>1670.27</v>
      </c>
      <c r="R3">
        <v>29.57</v>
      </c>
      <c r="S3">
        <v>13.91</v>
      </c>
      <c r="T3">
        <v>7859.65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13.2841</v>
      </c>
      <c r="E4">
        <v>7.53</v>
      </c>
      <c r="F4">
        <v>4.49</v>
      </c>
      <c r="G4">
        <v>12.26</v>
      </c>
      <c r="H4">
        <v>0.17</v>
      </c>
      <c r="I4">
        <v>22</v>
      </c>
      <c r="J4">
        <v>159.83</v>
      </c>
      <c r="K4">
        <v>50.28</v>
      </c>
      <c r="L4">
        <v>1.5</v>
      </c>
      <c r="M4">
        <v>0</v>
      </c>
      <c r="N4">
        <v>28.05</v>
      </c>
      <c r="O4">
        <v>19946.71</v>
      </c>
      <c r="P4">
        <v>40.81</v>
      </c>
      <c r="Q4">
        <v>1670.27</v>
      </c>
      <c r="R4">
        <v>27.33</v>
      </c>
      <c r="S4">
        <v>13.91</v>
      </c>
      <c r="T4">
        <v>6758.57</v>
      </c>
      <c r="U4">
        <v>0.51</v>
      </c>
      <c r="V4">
        <v>0.89</v>
      </c>
      <c r="W4">
        <v>0.12</v>
      </c>
      <c r="X4">
        <v>0.45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9.8969</v>
      </c>
      <c r="E2">
        <v>10.1</v>
      </c>
      <c r="F2">
        <v>5.12</v>
      </c>
      <c r="G2">
        <v>5.79</v>
      </c>
      <c r="H2">
        <v>0.08</v>
      </c>
      <c r="I2">
        <v>53</v>
      </c>
      <c r="J2">
        <v>222.93</v>
      </c>
      <c r="K2">
        <v>56.94</v>
      </c>
      <c r="L2">
        <v>1</v>
      </c>
      <c r="M2">
        <v>51</v>
      </c>
      <c r="N2">
        <v>49.99</v>
      </c>
      <c r="O2">
        <v>27728.69</v>
      </c>
      <c r="P2">
        <v>71.66</v>
      </c>
      <c r="Q2">
        <v>1670.85</v>
      </c>
      <c r="R2">
        <v>47.85</v>
      </c>
      <c r="S2">
        <v>13.91</v>
      </c>
      <c r="T2">
        <v>16865.85</v>
      </c>
      <c r="U2">
        <v>0.29</v>
      </c>
      <c r="V2">
        <v>0.78</v>
      </c>
      <c r="W2">
        <v>0.13</v>
      </c>
      <c r="X2">
        <v>1.07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10.8811</v>
      </c>
      <c r="E3">
        <v>9.19</v>
      </c>
      <c r="F3">
        <v>4.82</v>
      </c>
      <c r="G3">
        <v>7.41</v>
      </c>
      <c r="H3">
        <v>0.1</v>
      </c>
      <c r="I3">
        <v>39</v>
      </c>
      <c r="J3">
        <v>223.35</v>
      </c>
      <c r="K3">
        <v>56.94</v>
      </c>
      <c r="L3">
        <v>1.25</v>
      </c>
      <c r="M3">
        <v>37</v>
      </c>
      <c r="N3">
        <v>50.15</v>
      </c>
      <c r="O3">
        <v>27780.03</v>
      </c>
      <c r="P3">
        <v>65.42</v>
      </c>
      <c r="Q3">
        <v>1670.76</v>
      </c>
      <c r="R3">
        <v>38.28</v>
      </c>
      <c r="S3">
        <v>13.91</v>
      </c>
      <c r="T3">
        <v>12150.75</v>
      </c>
      <c r="U3">
        <v>0.36</v>
      </c>
      <c r="V3">
        <v>0.83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11.6163</v>
      </c>
      <c r="E4">
        <v>8.609999999999999</v>
      </c>
      <c r="F4">
        <v>4.63</v>
      </c>
      <c r="G4">
        <v>9.26</v>
      </c>
      <c r="H4">
        <v>0.12</v>
      </c>
      <c r="I4">
        <v>30</v>
      </c>
      <c r="J4">
        <v>223.76</v>
      </c>
      <c r="K4">
        <v>56.94</v>
      </c>
      <c r="L4">
        <v>1.5</v>
      </c>
      <c r="M4">
        <v>28</v>
      </c>
      <c r="N4">
        <v>50.32</v>
      </c>
      <c r="O4">
        <v>27831.42</v>
      </c>
      <c r="P4">
        <v>60.68</v>
      </c>
      <c r="Q4">
        <v>1670.57</v>
      </c>
      <c r="R4">
        <v>32.42</v>
      </c>
      <c r="S4">
        <v>13.91</v>
      </c>
      <c r="T4">
        <v>9264.75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12.0708</v>
      </c>
      <c r="E5">
        <v>8.279999999999999</v>
      </c>
      <c r="F5">
        <v>4.53</v>
      </c>
      <c r="G5">
        <v>10.86</v>
      </c>
      <c r="H5">
        <v>0.14</v>
      </c>
      <c r="I5">
        <v>25</v>
      </c>
      <c r="J5">
        <v>224.18</v>
      </c>
      <c r="K5">
        <v>56.94</v>
      </c>
      <c r="L5">
        <v>1.75</v>
      </c>
      <c r="M5">
        <v>23</v>
      </c>
      <c r="N5">
        <v>50.49</v>
      </c>
      <c r="O5">
        <v>27882.87</v>
      </c>
      <c r="P5">
        <v>57.01</v>
      </c>
      <c r="Q5">
        <v>1670.2</v>
      </c>
      <c r="R5">
        <v>29.1</v>
      </c>
      <c r="S5">
        <v>13.91</v>
      </c>
      <c r="T5">
        <v>7629.06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12.6055</v>
      </c>
      <c r="E6">
        <v>7.93</v>
      </c>
      <c r="F6">
        <v>4.39</v>
      </c>
      <c r="G6">
        <v>13.18</v>
      </c>
      <c r="H6">
        <v>0.16</v>
      </c>
      <c r="I6">
        <v>20</v>
      </c>
      <c r="J6">
        <v>224.6</v>
      </c>
      <c r="K6">
        <v>56.94</v>
      </c>
      <c r="L6">
        <v>2</v>
      </c>
      <c r="M6">
        <v>18</v>
      </c>
      <c r="N6">
        <v>50.65</v>
      </c>
      <c r="O6">
        <v>27934.37</v>
      </c>
      <c r="P6">
        <v>52.97</v>
      </c>
      <c r="Q6">
        <v>1670.3</v>
      </c>
      <c r="R6">
        <v>24.91</v>
      </c>
      <c r="S6">
        <v>13.91</v>
      </c>
      <c r="T6">
        <v>5560.25</v>
      </c>
      <c r="U6">
        <v>0.5600000000000001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12.706</v>
      </c>
      <c r="E7">
        <v>7.87</v>
      </c>
      <c r="F7">
        <v>4.42</v>
      </c>
      <c r="G7">
        <v>14.73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50.79</v>
      </c>
      <c r="Q7">
        <v>1670.46</v>
      </c>
      <c r="R7">
        <v>25.89</v>
      </c>
      <c r="S7">
        <v>13.91</v>
      </c>
      <c r="T7">
        <v>6059.87</v>
      </c>
      <c r="U7">
        <v>0.54</v>
      </c>
      <c r="V7">
        <v>0.91</v>
      </c>
      <c r="W7">
        <v>0.08</v>
      </c>
      <c r="X7">
        <v>0.38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12.945</v>
      </c>
      <c r="E8">
        <v>7.72</v>
      </c>
      <c r="F8">
        <v>4.36</v>
      </c>
      <c r="G8">
        <v>16.36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</v>
      </c>
      <c r="N8">
        <v>50.99</v>
      </c>
      <c r="O8">
        <v>28037.57</v>
      </c>
      <c r="P8">
        <v>48.87</v>
      </c>
      <c r="Q8">
        <v>1670.55</v>
      </c>
      <c r="R8">
        <v>23.56</v>
      </c>
      <c r="S8">
        <v>13.91</v>
      </c>
      <c r="T8">
        <v>4905.06</v>
      </c>
      <c r="U8">
        <v>0.59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12.9422</v>
      </c>
      <c r="E9">
        <v>7.73</v>
      </c>
      <c r="F9">
        <v>4.36</v>
      </c>
      <c r="G9">
        <v>16.36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48.98</v>
      </c>
      <c r="Q9">
        <v>1670.55</v>
      </c>
      <c r="R9">
        <v>23.6</v>
      </c>
      <c r="S9">
        <v>13.91</v>
      </c>
      <c r="T9">
        <v>4924.11</v>
      </c>
      <c r="U9">
        <v>0.59</v>
      </c>
      <c r="V9">
        <v>0.92</v>
      </c>
      <c r="W9">
        <v>0.1</v>
      </c>
      <c r="X9">
        <v>0.32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12.7973</v>
      </c>
      <c r="E2">
        <v>7.81</v>
      </c>
      <c r="F2">
        <v>5.08</v>
      </c>
      <c r="G2">
        <v>6.22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31.23</v>
      </c>
      <c r="Q2">
        <v>1670.57</v>
      </c>
      <c r="R2">
        <v>44.48</v>
      </c>
      <c r="S2">
        <v>13.91</v>
      </c>
      <c r="T2">
        <v>15198.44</v>
      </c>
      <c r="U2">
        <v>0.31</v>
      </c>
      <c r="V2">
        <v>0.79</v>
      </c>
      <c r="W2">
        <v>0.19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13.1984</v>
      </c>
      <c r="E2">
        <v>7.58</v>
      </c>
      <c r="F2">
        <v>4.76</v>
      </c>
      <c r="G2">
        <v>8.16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34.45</v>
      </c>
      <c r="Q2">
        <v>1670.37</v>
      </c>
      <c r="R2">
        <v>35.07</v>
      </c>
      <c r="S2">
        <v>13.91</v>
      </c>
      <c r="T2">
        <v>10564.58</v>
      </c>
      <c r="U2">
        <v>0.4</v>
      </c>
      <c r="V2">
        <v>0.84</v>
      </c>
      <c r="W2">
        <v>0.15</v>
      </c>
      <c r="X2">
        <v>0.72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8.625400000000001</v>
      </c>
      <c r="E2">
        <v>11.59</v>
      </c>
      <c r="F2">
        <v>5.35</v>
      </c>
      <c r="G2">
        <v>5.02</v>
      </c>
      <c r="H2">
        <v>0.06</v>
      </c>
      <c r="I2">
        <v>64</v>
      </c>
      <c r="J2">
        <v>274.09</v>
      </c>
      <c r="K2">
        <v>60.56</v>
      </c>
      <c r="L2">
        <v>1</v>
      </c>
      <c r="M2">
        <v>62</v>
      </c>
      <c r="N2">
        <v>72.53</v>
      </c>
      <c r="O2">
        <v>34038.11</v>
      </c>
      <c r="P2">
        <v>87.8</v>
      </c>
      <c r="Q2">
        <v>1671.04</v>
      </c>
      <c r="R2">
        <v>54.96</v>
      </c>
      <c r="S2">
        <v>13.91</v>
      </c>
      <c r="T2">
        <v>20366.21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9.672000000000001</v>
      </c>
      <c r="E3">
        <v>10.34</v>
      </c>
      <c r="F3">
        <v>4.98</v>
      </c>
      <c r="G3">
        <v>6.36</v>
      </c>
      <c r="H3">
        <v>0.08</v>
      </c>
      <c r="I3">
        <v>47</v>
      </c>
      <c r="J3">
        <v>274.57</v>
      </c>
      <c r="K3">
        <v>60.56</v>
      </c>
      <c r="L3">
        <v>1.25</v>
      </c>
      <c r="M3">
        <v>45</v>
      </c>
      <c r="N3">
        <v>72.76000000000001</v>
      </c>
      <c r="O3">
        <v>34097.72</v>
      </c>
      <c r="P3">
        <v>80.15000000000001</v>
      </c>
      <c r="Q3">
        <v>1670.68</v>
      </c>
      <c r="R3">
        <v>43.45</v>
      </c>
      <c r="S3">
        <v>13.91</v>
      </c>
      <c r="T3">
        <v>14693</v>
      </c>
      <c r="U3">
        <v>0.32</v>
      </c>
      <c r="V3">
        <v>0.8</v>
      </c>
      <c r="W3">
        <v>0.13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10.401</v>
      </c>
      <c r="E4">
        <v>9.609999999999999</v>
      </c>
      <c r="F4">
        <v>4.78</v>
      </c>
      <c r="G4">
        <v>7.75</v>
      </c>
      <c r="H4">
        <v>0.1</v>
      </c>
      <c r="I4">
        <v>37</v>
      </c>
      <c r="J4">
        <v>275.05</v>
      </c>
      <c r="K4">
        <v>60.56</v>
      </c>
      <c r="L4">
        <v>1.5</v>
      </c>
      <c r="M4">
        <v>35</v>
      </c>
      <c r="N4">
        <v>73</v>
      </c>
      <c r="O4">
        <v>34157.42</v>
      </c>
      <c r="P4">
        <v>75.22</v>
      </c>
      <c r="Q4">
        <v>1670.26</v>
      </c>
      <c r="R4">
        <v>37.2</v>
      </c>
      <c r="S4">
        <v>13.91</v>
      </c>
      <c r="T4">
        <v>11618.66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10.9045</v>
      </c>
      <c r="E5">
        <v>9.17</v>
      </c>
      <c r="F5">
        <v>4.65</v>
      </c>
      <c r="G5">
        <v>9</v>
      </c>
      <c r="H5">
        <v>0.11</v>
      </c>
      <c r="I5">
        <v>31</v>
      </c>
      <c r="J5">
        <v>275.54</v>
      </c>
      <c r="K5">
        <v>60.56</v>
      </c>
      <c r="L5">
        <v>1.75</v>
      </c>
      <c r="M5">
        <v>29</v>
      </c>
      <c r="N5">
        <v>73.23</v>
      </c>
      <c r="O5">
        <v>34217.22</v>
      </c>
      <c r="P5">
        <v>71.58</v>
      </c>
      <c r="Q5">
        <v>1670.52</v>
      </c>
      <c r="R5">
        <v>33.08</v>
      </c>
      <c r="S5">
        <v>13.91</v>
      </c>
      <c r="T5">
        <v>9589.790000000001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11.3593</v>
      </c>
      <c r="E6">
        <v>8.800000000000001</v>
      </c>
      <c r="F6">
        <v>4.54</v>
      </c>
      <c r="G6">
        <v>10.49</v>
      </c>
      <c r="H6">
        <v>0.13</v>
      </c>
      <c r="I6">
        <v>26</v>
      </c>
      <c r="J6">
        <v>276.02</v>
      </c>
      <c r="K6">
        <v>60.56</v>
      </c>
      <c r="L6">
        <v>2</v>
      </c>
      <c r="M6">
        <v>24</v>
      </c>
      <c r="N6">
        <v>73.47</v>
      </c>
      <c r="O6">
        <v>34277.1</v>
      </c>
      <c r="P6">
        <v>68.22</v>
      </c>
      <c r="Q6">
        <v>1670.95</v>
      </c>
      <c r="R6">
        <v>29.78</v>
      </c>
      <c r="S6">
        <v>13.91</v>
      </c>
      <c r="T6">
        <v>7965.02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11.752</v>
      </c>
      <c r="E7">
        <v>8.51</v>
      </c>
      <c r="F7">
        <v>4.46</v>
      </c>
      <c r="G7">
        <v>12.16</v>
      </c>
      <c r="H7">
        <v>0.14</v>
      </c>
      <c r="I7">
        <v>22</v>
      </c>
      <c r="J7">
        <v>276.51</v>
      </c>
      <c r="K7">
        <v>60.56</v>
      </c>
      <c r="L7">
        <v>2.25</v>
      </c>
      <c r="M7">
        <v>20</v>
      </c>
      <c r="N7">
        <v>73.70999999999999</v>
      </c>
      <c r="O7">
        <v>34337.08</v>
      </c>
      <c r="P7">
        <v>65.27</v>
      </c>
      <c r="Q7">
        <v>1670.26</v>
      </c>
      <c r="R7">
        <v>26.95</v>
      </c>
      <c r="S7">
        <v>13.91</v>
      </c>
      <c r="T7">
        <v>6570.39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12.172</v>
      </c>
      <c r="E8">
        <v>8.220000000000001</v>
      </c>
      <c r="F8">
        <v>4.32</v>
      </c>
      <c r="G8">
        <v>13.65</v>
      </c>
      <c r="H8">
        <v>0.16</v>
      </c>
      <c r="I8">
        <v>19</v>
      </c>
      <c r="J8">
        <v>277</v>
      </c>
      <c r="K8">
        <v>60.56</v>
      </c>
      <c r="L8">
        <v>2.5</v>
      </c>
      <c r="M8">
        <v>17</v>
      </c>
      <c r="N8">
        <v>73.94</v>
      </c>
      <c r="O8">
        <v>34397.15</v>
      </c>
      <c r="P8">
        <v>60.92</v>
      </c>
      <c r="Q8">
        <v>1670.55</v>
      </c>
      <c r="R8">
        <v>22.6</v>
      </c>
      <c r="S8">
        <v>13.91</v>
      </c>
      <c r="T8">
        <v>4407.61</v>
      </c>
      <c r="U8">
        <v>0.62</v>
      </c>
      <c r="V8">
        <v>0.93</v>
      </c>
      <c r="W8">
        <v>0.08</v>
      </c>
      <c r="X8">
        <v>0.28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12.2461</v>
      </c>
      <c r="E9">
        <v>8.17</v>
      </c>
      <c r="F9">
        <v>4.38</v>
      </c>
      <c r="G9">
        <v>15.45</v>
      </c>
      <c r="H9">
        <v>0.18</v>
      </c>
      <c r="I9">
        <v>17</v>
      </c>
      <c r="J9">
        <v>277.48</v>
      </c>
      <c r="K9">
        <v>60.56</v>
      </c>
      <c r="L9">
        <v>2.75</v>
      </c>
      <c r="M9">
        <v>15</v>
      </c>
      <c r="N9">
        <v>74.18000000000001</v>
      </c>
      <c r="O9">
        <v>34457.31</v>
      </c>
      <c r="P9">
        <v>60.36</v>
      </c>
      <c r="Q9">
        <v>1670.13</v>
      </c>
      <c r="R9">
        <v>24.72</v>
      </c>
      <c r="S9">
        <v>13.91</v>
      </c>
      <c r="T9">
        <v>5480.69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12.4848</v>
      </c>
      <c r="E10">
        <v>8.01</v>
      </c>
      <c r="F10">
        <v>4.33</v>
      </c>
      <c r="G10">
        <v>17.3</v>
      </c>
      <c r="H10">
        <v>0.19</v>
      </c>
      <c r="I10">
        <v>15</v>
      </c>
      <c r="J10">
        <v>277.97</v>
      </c>
      <c r="K10">
        <v>60.56</v>
      </c>
      <c r="L10">
        <v>3</v>
      </c>
      <c r="M10">
        <v>13</v>
      </c>
      <c r="N10">
        <v>74.42</v>
      </c>
      <c r="O10">
        <v>34517.57</v>
      </c>
      <c r="P10">
        <v>57.46</v>
      </c>
      <c r="Q10">
        <v>1670.63</v>
      </c>
      <c r="R10">
        <v>22.96</v>
      </c>
      <c r="S10">
        <v>13.91</v>
      </c>
      <c r="T10">
        <v>4610.56</v>
      </c>
      <c r="U10">
        <v>0.61</v>
      </c>
      <c r="V10">
        <v>0.93</v>
      </c>
      <c r="W10">
        <v>0.08</v>
      </c>
      <c r="X10">
        <v>0.28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12.5883</v>
      </c>
      <c r="E11">
        <v>7.94</v>
      </c>
      <c r="F11">
        <v>4.31</v>
      </c>
      <c r="G11">
        <v>18.48</v>
      </c>
      <c r="H11">
        <v>0.21</v>
      </c>
      <c r="I11">
        <v>14</v>
      </c>
      <c r="J11">
        <v>278.46</v>
      </c>
      <c r="K11">
        <v>60.56</v>
      </c>
      <c r="L11">
        <v>3.25</v>
      </c>
      <c r="M11">
        <v>7</v>
      </c>
      <c r="N11">
        <v>74.66</v>
      </c>
      <c r="O11">
        <v>34577.92</v>
      </c>
      <c r="P11">
        <v>55.61</v>
      </c>
      <c r="Q11">
        <v>1670.31</v>
      </c>
      <c r="R11">
        <v>22.35</v>
      </c>
      <c r="S11">
        <v>13.91</v>
      </c>
      <c r="T11">
        <v>4308.3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12.6917</v>
      </c>
      <c r="E12">
        <v>7.88</v>
      </c>
      <c r="F12">
        <v>4.3</v>
      </c>
      <c r="G12">
        <v>19.84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0</v>
      </c>
      <c r="N12">
        <v>74.90000000000001</v>
      </c>
      <c r="O12">
        <v>34638.36</v>
      </c>
      <c r="P12">
        <v>54.9</v>
      </c>
      <c r="Q12">
        <v>1670.22</v>
      </c>
      <c r="R12">
        <v>21.61</v>
      </c>
      <c r="S12">
        <v>13.91</v>
      </c>
      <c r="T12">
        <v>3945.35</v>
      </c>
      <c r="U12">
        <v>0.64</v>
      </c>
      <c r="V12">
        <v>0.93</v>
      </c>
      <c r="W12">
        <v>0.09</v>
      </c>
      <c r="X12">
        <v>0.26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12.1457</v>
      </c>
      <c r="E2">
        <v>8.23</v>
      </c>
      <c r="F2">
        <v>5.49</v>
      </c>
      <c r="G2">
        <v>4.85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28.72</v>
      </c>
      <c r="Q2">
        <v>1670.87</v>
      </c>
      <c r="R2">
        <v>56.51</v>
      </c>
      <c r="S2">
        <v>13.91</v>
      </c>
      <c r="T2">
        <v>21121.17</v>
      </c>
      <c r="U2">
        <v>0.25</v>
      </c>
      <c r="V2">
        <v>0.73</v>
      </c>
      <c r="W2">
        <v>0.25</v>
      </c>
      <c r="X2">
        <v>1.45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11.7524</v>
      </c>
      <c r="E2">
        <v>8.51</v>
      </c>
      <c r="F2">
        <v>4.81</v>
      </c>
      <c r="G2">
        <v>7.41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52.5</v>
      </c>
      <c r="Q2">
        <v>1670.48</v>
      </c>
      <c r="R2">
        <v>38.25</v>
      </c>
      <c r="S2">
        <v>13.91</v>
      </c>
      <c r="T2">
        <v>12134</v>
      </c>
      <c r="U2">
        <v>0.36</v>
      </c>
      <c r="V2">
        <v>0.83</v>
      </c>
      <c r="W2">
        <v>0.12</v>
      </c>
      <c r="X2">
        <v>0.77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12.652</v>
      </c>
      <c r="E3">
        <v>7.9</v>
      </c>
      <c r="F3">
        <v>4.58</v>
      </c>
      <c r="G3">
        <v>9.82</v>
      </c>
      <c r="H3">
        <v>0.13</v>
      </c>
      <c r="I3">
        <v>28</v>
      </c>
      <c r="J3">
        <v>168.25</v>
      </c>
      <c r="K3">
        <v>51.39</v>
      </c>
      <c r="L3">
        <v>1.25</v>
      </c>
      <c r="M3">
        <v>26</v>
      </c>
      <c r="N3">
        <v>30.6</v>
      </c>
      <c r="O3">
        <v>20984.25</v>
      </c>
      <c r="P3">
        <v>46.73</v>
      </c>
      <c r="Q3">
        <v>1670.41</v>
      </c>
      <c r="R3">
        <v>30.86</v>
      </c>
      <c r="S3">
        <v>13.91</v>
      </c>
      <c r="T3">
        <v>8494.35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13.1873</v>
      </c>
      <c r="E4">
        <v>7.58</v>
      </c>
      <c r="F4">
        <v>4.46</v>
      </c>
      <c r="G4">
        <v>12.18</v>
      </c>
      <c r="H4">
        <v>0.16</v>
      </c>
      <c r="I4">
        <v>22</v>
      </c>
      <c r="J4">
        <v>168.61</v>
      </c>
      <c r="K4">
        <v>51.39</v>
      </c>
      <c r="L4">
        <v>1.5</v>
      </c>
      <c r="M4">
        <v>11</v>
      </c>
      <c r="N4">
        <v>30.71</v>
      </c>
      <c r="O4">
        <v>21028.94</v>
      </c>
      <c r="P4">
        <v>42.3</v>
      </c>
      <c r="Q4">
        <v>1670.44</v>
      </c>
      <c r="R4">
        <v>26.85</v>
      </c>
      <c r="S4">
        <v>13.91</v>
      </c>
      <c r="T4">
        <v>6517.85</v>
      </c>
      <c r="U4">
        <v>0.52</v>
      </c>
      <c r="V4">
        <v>0.9</v>
      </c>
      <c r="W4">
        <v>0.1</v>
      </c>
      <c r="X4">
        <v>0.42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13.2183</v>
      </c>
      <c r="E5">
        <v>7.57</v>
      </c>
      <c r="F5">
        <v>4.48</v>
      </c>
      <c r="G5">
        <v>12.8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42.09</v>
      </c>
      <c r="Q5">
        <v>1670.44</v>
      </c>
      <c r="R5">
        <v>26.95</v>
      </c>
      <c r="S5">
        <v>13.91</v>
      </c>
      <c r="T5">
        <v>6574.54</v>
      </c>
      <c r="U5">
        <v>0.52</v>
      </c>
      <c r="V5">
        <v>0.89</v>
      </c>
      <c r="W5">
        <v>0.12</v>
      </c>
      <c r="X5">
        <v>0.44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11.5448</v>
      </c>
      <c r="E2">
        <v>8.66</v>
      </c>
      <c r="F2">
        <v>5.88</v>
      </c>
      <c r="G2">
        <v>4.15</v>
      </c>
      <c r="H2">
        <v>0.34</v>
      </c>
      <c r="I2">
        <v>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27.46</v>
      </c>
      <c r="Q2">
        <v>1670.98</v>
      </c>
      <c r="R2">
        <v>67.68000000000001</v>
      </c>
      <c r="S2">
        <v>13.91</v>
      </c>
      <c r="T2">
        <v>26618.51</v>
      </c>
      <c r="U2">
        <v>0.21</v>
      </c>
      <c r="V2">
        <v>0.68</v>
      </c>
      <c r="W2">
        <v>0.3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9.6386</v>
      </c>
      <c r="E2">
        <v>10.38</v>
      </c>
      <c r="F2">
        <v>5.16</v>
      </c>
      <c r="G2">
        <v>5.63</v>
      </c>
      <c r="H2">
        <v>0.08</v>
      </c>
      <c r="I2">
        <v>55</v>
      </c>
      <c r="J2">
        <v>232.68</v>
      </c>
      <c r="K2">
        <v>57.72</v>
      </c>
      <c r="L2">
        <v>1</v>
      </c>
      <c r="M2">
        <v>53</v>
      </c>
      <c r="N2">
        <v>53.95</v>
      </c>
      <c r="O2">
        <v>28931.02</v>
      </c>
      <c r="P2">
        <v>74.77</v>
      </c>
      <c r="Q2">
        <v>1670.25</v>
      </c>
      <c r="R2">
        <v>49.32</v>
      </c>
      <c r="S2">
        <v>13.91</v>
      </c>
      <c r="T2">
        <v>17588.66</v>
      </c>
      <c r="U2">
        <v>0.28</v>
      </c>
      <c r="V2">
        <v>0.78</v>
      </c>
      <c r="W2">
        <v>0.14</v>
      </c>
      <c r="X2">
        <v>1.12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10.679</v>
      </c>
      <c r="E3">
        <v>9.359999999999999</v>
      </c>
      <c r="F3">
        <v>4.83</v>
      </c>
      <c r="G3">
        <v>7.25</v>
      </c>
      <c r="H3">
        <v>0.1</v>
      </c>
      <c r="I3">
        <v>40</v>
      </c>
      <c r="J3">
        <v>233.1</v>
      </c>
      <c r="K3">
        <v>57.72</v>
      </c>
      <c r="L3">
        <v>1.25</v>
      </c>
      <c r="M3">
        <v>38</v>
      </c>
      <c r="N3">
        <v>54.13</v>
      </c>
      <c r="O3">
        <v>28983.75</v>
      </c>
      <c r="P3">
        <v>67.98999999999999</v>
      </c>
      <c r="Q3">
        <v>1670.7</v>
      </c>
      <c r="R3">
        <v>38.81</v>
      </c>
      <c r="S3">
        <v>13.91</v>
      </c>
      <c r="T3">
        <v>12410.05</v>
      </c>
      <c r="U3">
        <v>0.36</v>
      </c>
      <c r="V3">
        <v>0.83</v>
      </c>
      <c r="W3">
        <v>0.11</v>
      </c>
      <c r="X3">
        <v>0.79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11.3211</v>
      </c>
      <c r="E4">
        <v>8.83</v>
      </c>
      <c r="F4">
        <v>4.67</v>
      </c>
      <c r="G4">
        <v>8.75</v>
      </c>
      <c r="H4">
        <v>0.11</v>
      </c>
      <c r="I4">
        <v>32</v>
      </c>
      <c r="J4">
        <v>233.53</v>
      </c>
      <c r="K4">
        <v>57.72</v>
      </c>
      <c r="L4">
        <v>1.5</v>
      </c>
      <c r="M4">
        <v>30</v>
      </c>
      <c r="N4">
        <v>54.31</v>
      </c>
      <c r="O4">
        <v>29036.54</v>
      </c>
      <c r="P4">
        <v>63.69</v>
      </c>
      <c r="Q4">
        <v>1670.51</v>
      </c>
      <c r="R4">
        <v>33.6</v>
      </c>
      <c r="S4">
        <v>13.91</v>
      </c>
      <c r="T4">
        <v>9844.639999999999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11.8589</v>
      </c>
      <c r="E5">
        <v>8.43</v>
      </c>
      <c r="F5">
        <v>4.54</v>
      </c>
      <c r="G5">
        <v>10.47</v>
      </c>
      <c r="H5">
        <v>0.13</v>
      </c>
      <c r="I5">
        <v>26</v>
      </c>
      <c r="J5">
        <v>233.96</v>
      </c>
      <c r="K5">
        <v>57.72</v>
      </c>
      <c r="L5">
        <v>1.75</v>
      </c>
      <c r="M5">
        <v>24</v>
      </c>
      <c r="N5">
        <v>54.49</v>
      </c>
      <c r="O5">
        <v>29089.39</v>
      </c>
      <c r="P5">
        <v>59.79</v>
      </c>
      <c r="Q5">
        <v>1670.13</v>
      </c>
      <c r="R5">
        <v>29.73</v>
      </c>
      <c r="S5">
        <v>13.91</v>
      </c>
      <c r="T5">
        <v>7939.16</v>
      </c>
      <c r="U5">
        <v>0.47</v>
      </c>
      <c r="V5">
        <v>0.88</v>
      </c>
      <c r="W5">
        <v>0.09</v>
      </c>
      <c r="X5">
        <v>0.5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12.2486</v>
      </c>
      <c r="E6">
        <v>8.16</v>
      </c>
      <c r="F6">
        <v>4.45</v>
      </c>
      <c r="G6">
        <v>12.14</v>
      </c>
      <c r="H6">
        <v>0.15</v>
      </c>
      <c r="I6">
        <v>22</v>
      </c>
      <c r="J6">
        <v>234.39</v>
      </c>
      <c r="K6">
        <v>57.72</v>
      </c>
      <c r="L6">
        <v>2</v>
      </c>
      <c r="M6">
        <v>20</v>
      </c>
      <c r="N6">
        <v>54.67</v>
      </c>
      <c r="O6">
        <v>29142.31</v>
      </c>
      <c r="P6">
        <v>56.44</v>
      </c>
      <c r="Q6">
        <v>1670.13</v>
      </c>
      <c r="R6">
        <v>26.78</v>
      </c>
      <c r="S6">
        <v>13.91</v>
      </c>
      <c r="T6">
        <v>6482.95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12.6627</v>
      </c>
      <c r="E7">
        <v>7.9</v>
      </c>
      <c r="F7">
        <v>4.37</v>
      </c>
      <c r="G7">
        <v>14.56</v>
      </c>
      <c r="H7">
        <v>0.17</v>
      </c>
      <c r="I7">
        <v>18</v>
      </c>
      <c r="J7">
        <v>234.82</v>
      </c>
      <c r="K7">
        <v>57.72</v>
      </c>
      <c r="L7">
        <v>2.25</v>
      </c>
      <c r="M7">
        <v>16</v>
      </c>
      <c r="N7">
        <v>54.85</v>
      </c>
      <c r="O7">
        <v>29195.29</v>
      </c>
      <c r="P7">
        <v>52.93</v>
      </c>
      <c r="Q7">
        <v>1670.22</v>
      </c>
      <c r="R7">
        <v>24.52</v>
      </c>
      <c r="S7">
        <v>13.91</v>
      </c>
      <c r="T7">
        <v>5377.15</v>
      </c>
      <c r="U7">
        <v>0.57</v>
      </c>
      <c r="V7">
        <v>0.92</v>
      </c>
      <c r="W7">
        <v>0.07000000000000001</v>
      </c>
      <c r="X7">
        <v>0.33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12.8228</v>
      </c>
      <c r="E8">
        <v>7.8</v>
      </c>
      <c r="F8">
        <v>4.36</v>
      </c>
      <c r="G8">
        <v>16.35</v>
      </c>
      <c r="H8">
        <v>0.19</v>
      </c>
      <c r="I8">
        <v>16</v>
      </c>
      <c r="J8">
        <v>235.25</v>
      </c>
      <c r="K8">
        <v>57.72</v>
      </c>
      <c r="L8">
        <v>2.5</v>
      </c>
      <c r="M8">
        <v>11</v>
      </c>
      <c r="N8">
        <v>55.03</v>
      </c>
      <c r="O8">
        <v>29248.33</v>
      </c>
      <c r="P8">
        <v>50.64</v>
      </c>
      <c r="Q8">
        <v>1670.13</v>
      </c>
      <c r="R8">
        <v>23.96</v>
      </c>
      <c r="S8">
        <v>13.91</v>
      </c>
      <c r="T8">
        <v>5107.44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12.9287</v>
      </c>
      <c r="E9">
        <v>7.73</v>
      </c>
      <c r="F9">
        <v>4.34</v>
      </c>
      <c r="G9">
        <v>17.37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49.77</v>
      </c>
      <c r="Q9">
        <v>1670.13</v>
      </c>
      <c r="R9">
        <v>22.93</v>
      </c>
      <c r="S9">
        <v>13.91</v>
      </c>
      <c r="T9">
        <v>4593.93</v>
      </c>
      <c r="U9">
        <v>0.61</v>
      </c>
      <c r="V9">
        <v>0.92</v>
      </c>
      <c r="W9">
        <v>0.1</v>
      </c>
      <c r="X9">
        <v>0.3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8.3482</v>
      </c>
      <c r="E2">
        <v>11.98</v>
      </c>
      <c r="F2">
        <v>5.42</v>
      </c>
      <c r="G2">
        <v>4.85</v>
      </c>
      <c r="H2">
        <v>0.06</v>
      </c>
      <c r="I2">
        <v>67</v>
      </c>
      <c r="J2">
        <v>285.18</v>
      </c>
      <c r="K2">
        <v>61.2</v>
      </c>
      <c r="L2">
        <v>1</v>
      </c>
      <c r="M2">
        <v>65</v>
      </c>
      <c r="N2">
        <v>77.98</v>
      </c>
      <c r="O2">
        <v>35406.83</v>
      </c>
      <c r="P2">
        <v>91.56</v>
      </c>
      <c r="Q2">
        <v>1671.11</v>
      </c>
      <c r="R2">
        <v>57.17</v>
      </c>
      <c r="S2">
        <v>13.91</v>
      </c>
      <c r="T2">
        <v>21455.75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9.4145</v>
      </c>
      <c r="E3">
        <v>10.62</v>
      </c>
      <c r="F3">
        <v>5.03</v>
      </c>
      <c r="G3">
        <v>6.16</v>
      </c>
      <c r="H3">
        <v>0.08</v>
      </c>
      <c r="I3">
        <v>49</v>
      </c>
      <c r="J3">
        <v>285.68</v>
      </c>
      <c r="K3">
        <v>61.2</v>
      </c>
      <c r="L3">
        <v>1.25</v>
      </c>
      <c r="M3">
        <v>47</v>
      </c>
      <c r="N3">
        <v>78.23999999999999</v>
      </c>
      <c r="O3">
        <v>35468.6</v>
      </c>
      <c r="P3">
        <v>83.42</v>
      </c>
      <c r="Q3">
        <v>1670.49</v>
      </c>
      <c r="R3">
        <v>45.18</v>
      </c>
      <c r="S3">
        <v>13.91</v>
      </c>
      <c r="T3">
        <v>15548.46</v>
      </c>
      <c r="U3">
        <v>0.31</v>
      </c>
      <c r="V3">
        <v>0.8</v>
      </c>
      <c r="W3">
        <v>0.13</v>
      </c>
      <c r="X3">
        <v>0.99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10.1329</v>
      </c>
      <c r="E4">
        <v>9.869999999999999</v>
      </c>
      <c r="F4">
        <v>4.82</v>
      </c>
      <c r="G4">
        <v>7.41</v>
      </c>
      <c r="H4">
        <v>0.09</v>
      </c>
      <c r="I4">
        <v>39</v>
      </c>
      <c r="J4">
        <v>286.19</v>
      </c>
      <c r="K4">
        <v>61.2</v>
      </c>
      <c r="L4">
        <v>1.5</v>
      </c>
      <c r="M4">
        <v>37</v>
      </c>
      <c r="N4">
        <v>78.48999999999999</v>
      </c>
      <c r="O4">
        <v>35530.47</v>
      </c>
      <c r="P4">
        <v>78.34999999999999</v>
      </c>
      <c r="Q4">
        <v>1670.9</v>
      </c>
      <c r="R4">
        <v>38.3</v>
      </c>
      <c r="S4">
        <v>13.91</v>
      </c>
      <c r="T4">
        <v>12159.61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10.705</v>
      </c>
      <c r="E5">
        <v>9.34</v>
      </c>
      <c r="F5">
        <v>4.67</v>
      </c>
      <c r="G5">
        <v>8.75</v>
      </c>
      <c r="H5">
        <v>0.11</v>
      </c>
      <c r="I5">
        <v>32</v>
      </c>
      <c r="J5">
        <v>286.69</v>
      </c>
      <c r="K5">
        <v>61.2</v>
      </c>
      <c r="L5">
        <v>1.75</v>
      </c>
      <c r="M5">
        <v>30</v>
      </c>
      <c r="N5">
        <v>78.73999999999999</v>
      </c>
      <c r="O5">
        <v>35592.57</v>
      </c>
      <c r="P5">
        <v>74.31</v>
      </c>
      <c r="Q5">
        <v>1670.55</v>
      </c>
      <c r="R5">
        <v>33.61</v>
      </c>
      <c r="S5">
        <v>13.91</v>
      </c>
      <c r="T5">
        <v>9847.629999999999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11.1462</v>
      </c>
      <c r="E6">
        <v>8.970000000000001</v>
      </c>
      <c r="F6">
        <v>4.57</v>
      </c>
      <c r="G6">
        <v>10.15</v>
      </c>
      <c r="H6">
        <v>0.12</v>
      </c>
      <c r="I6">
        <v>27</v>
      </c>
      <c r="J6">
        <v>287.19</v>
      </c>
      <c r="K6">
        <v>61.2</v>
      </c>
      <c r="L6">
        <v>2</v>
      </c>
      <c r="M6">
        <v>25</v>
      </c>
      <c r="N6">
        <v>78.98999999999999</v>
      </c>
      <c r="O6">
        <v>35654.65</v>
      </c>
      <c r="P6">
        <v>71.3</v>
      </c>
      <c r="Q6">
        <v>1670.46</v>
      </c>
      <c r="R6">
        <v>30.34</v>
      </c>
      <c r="S6">
        <v>13.91</v>
      </c>
      <c r="T6">
        <v>8239.200000000001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11.5399</v>
      </c>
      <c r="E7">
        <v>8.67</v>
      </c>
      <c r="F7">
        <v>4.48</v>
      </c>
      <c r="G7">
        <v>11.68</v>
      </c>
      <c r="H7">
        <v>0.14</v>
      </c>
      <c r="I7">
        <v>23</v>
      </c>
      <c r="J7">
        <v>287.7</v>
      </c>
      <c r="K7">
        <v>61.2</v>
      </c>
      <c r="L7">
        <v>2.25</v>
      </c>
      <c r="M7">
        <v>21</v>
      </c>
      <c r="N7">
        <v>79.25</v>
      </c>
      <c r="O7">
        <v>35716.83</v>
      </c>
      <c r="P7">
        <v>68.20999999999999</v>
      </c>
      <c r="Q7">
        <v>1670.17</v>
      </c>
      <c r="R7">
        <v>27.66</v>
      </c>
      <c r="S7">
        <v>13.91</v>
      </c>
      <c r="T7">
        <v>6921.03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11.8824</v>
      </c>
      <c r="E8">
        <v>8.42</v>
      </c>
      <c r="F8">
        <v>4.39</v>
      </c>
      <c r="G8">
        <v>13.17</v>
      </c>
      <c r="H8">
        <v>0.15</v>
      </c>
      <c r="I8">
        <v>20</v>
      </c>
      <c r="J8">
        <v>288.2</v>
      </c>
      <c r="K8">
        <v>61.2</v>
      </c>
      <c r="L8">
        <v>2.5</v>
      </c>
      <c r="M8">
        <v>18</v>
      </c>
      <c r="N8">
        <v>79.5</v>
      </c>
      <c r="O8">
        <v>35779.11</v>
      </c>
      <c r="P8">
        <v>64.98999999999999</v>
      </c>
      <c r="Q8">
        <v>1670.44</v>
      </c>
      <c r="R8">
        <v>24.5</v>
      </c>
      <c r="S8">
        <v>13.91</v>
      </c>
      <c r="T8">
        <v>5356.48</v>
      </c>
      <c r="U8">
        <v>0.57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11.99</v>
      </c>
      <c r="E9">
        <v>8.34</v>
      </c>
      <c r="F9">
        <v>4.42</v>
      </c>
      <c r="G9">
        <v>14.74</v>
      </c>
      <c r="H9">
        <v>0.17</v>
      </c>
      <c r="I9">
        <v>18</v>
      </c>
      <c r="J9">
        <v>288.71</v>
      </c>
      <c r="K9">
        <v>61.2</v>
      </c>
      <c r="L9">
        <v>2.75</v>
      </c>
      <c r="M9">
        <v>16</v>
      </c>
      <c r="N9">
        <v>79.76000000000001</v>
      </c>
      <c r="O9">
        <v>35841.5</v>
      </c>
      <c r="P9">
        <v>64.19</v>
      </c>
      <c r="Q9">
        <v>1670.54</v>
      </c>
      <c r="R9">
        <v>26.42</v>
      </c>
      <c r="S9">
        <v>13.91</v>
      </c>
      <c r="T9">
        <v>6326.87</v>
      </c>
      <c r="U9">
        <v>0.53</v>
      </c>
      <c r="V9">
        <v>0.9</v>
      </c>
      <c r="W9">
        <v>0.07000000000000001</v>
      </c>
      <c r="X9">
        <v>0.38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12.2491</v>
      </c>
      <c r="E10">
        <v>8.16</v>
      </c>
      <c r="F10">
        <v>4.35</v>
      </c>
      <c r="G10">
        <v>16.32</v>
      </c>
      <c r="H10">
        <v>0.18</v>
      </c>
      <c r="I10">
        <v>16</v>
      </c>
      <c r="J10">
        <v>289.21</v>
      </c>
      <c r="K10">
        <v>61.2</v>
      </c>
      <c r="L10">
        <v>3</v>
      </c>
      <c r="M10">
        <v>14</v>
      </c>
      <c r="N10">
        <v>80.02</v>
      </c>
      <c r="O10">
        <v>35903.99</v>
      </c>
      <c r="P10">
        <v>61.18</v>
      </c>
      <c r="Q10">
        <v>1670.38</v>
      </c>
      <c r="R10">
        <v>23.86</v>
      </c>
      <c r="S10">
        <v>13.91</v>
      </c>
      <c r="T10">
        <v>5053.02</v>
      </c>
      <c r="U10">
        <v>0.58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12.4931</v>
      </c>
      <c r="E11">
        <v>8</v>
      </c>
      <c r="F11">
        <v>4.3</v>
      </c>
      <c r="G11">
        <v>18.43</v>
      </c>
      <c r="H11">
        <v>0.2</v>
      </c>
      <c r="I11">
        <v>14</v>
      </c>
      <c r="J11">
        <v>289.72</v>
      </c>
      <c r="K11">
        <v>61.2</v>
      </c>
      <c r="L11">
        <v>3.25</v>
      </c>
      <c r="M11">
        <v>12</v>
      </c>
      <c r="N11">
        <v>80.27</v>
      </c>
      <c r="O11">
        <v>35966.59</v>
      </c>
      <c r="P11">
        <v>58.27</v>
      </c>
      <c r="Q11">
        <v>1670.36</v>
      </c>
      <c r="R11">
        <v>22.21</v>
      </c>
      <c r="S11">
        <v>13.91</v>
      </c>
      <c r="T11">
        <v>4238.37</v>
      </c>
      <c r="U11">
        <v>0.63</v>
      </c>
      <c r="V11">
        <v>0.93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12.5905</v>
      </c>
      <c r="E12">
        <v>7.94</v>
      </c>
      <c r="F12">
        <v>4.29</v>
      </c>
      <c r="G12">
        <v>19.81</v>
      </c>
      <c r="H12">
        <v>0.21</v>
      </c>
      <c r="I12">
        <v>13</v>
      </c>
      <c r="J12">
        <v>290.23</v>
      </c>
      <c r="K12">
        <v>61.2</v>
      </c>
      <c r="L12">
        <v>3.5</v>
      </c>
      <c r="M12">
        <v>4</v>
      </c>
      <c r="N12">
        <v>80.53</v>
      </c>
      <c r="O12">
        <v>36029.29</v>
      </c>
      <c r="P12">
        <v>56.78</v>
      </c>
      <c r="Q12">
        <v>1670.28</v>
      </c>
      <c r="R12">
        <v>21.59</v>
      </c>
      <c r="S12">
        <v>13.91</v>
      </c>
      <c r="T12">
        <v>3933.06</v>
      </c>
      <c r="U12">
        <v>0.64</v>
      </c>
      <c r="V12">
        <v>0.93</v>
      </c>
      <c r="W12">
        <v>0.09</v>
      </c>
      <c r="X12">
        <v>0.25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12.5694</v>
      </c>
      <c r="E13">
        <v>7.96</v>
      </c>
      <c r="F13">
        <v>4.31</v>
      </c>
      <c r="G13">
        <v>19.87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0</v>
      </c>
      <c r="N13">
        <v>80.79000000000001</v>
      </c>
      <c r="O13">
        <v>36092.1</v>
      </c>
      <c r="P13">
        <v>56.83</v>
      </c>
      <c r="Q13">
        <v>1670.42</v>
      </c>
      <c r="R13">
        <v>21.82</v>
      </c>
      <c r="S13">
        <v>13.91</v>
      </c>
      <c r="T13">
        <v>4050.73</v>
      </c>
      <c r="U13">
        <v>0.64</v>
      </c>
      <c r="V13">
        <v>0.93</v>
      </c>
      <c r="W13">
        <v>0.09</v>
      </c>
      <c r="X13">
        <v>0.27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13.1945</v>
      </c>
      <c r="E2">
        <v>7.58</v>
      </c>
      <c r="F2">
        <v>4.61</v>
      </c>
      <c r="G2">
        <v>9.539999999999999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22</v>
      </c>
      <c r="N2">
        <v>20.75</v>
      </c>
      <c r="O2">
        <v>16663.42</v>
      </c>
      <c r="P2">
        <v>38.28</v>
      </c>
      <c r="Q2">
        <v>1670.27</v>
      </c>
      <c r="R2">
        <v>31.54</v>
      </c>
      <c r="S2">
        <v>13.91</v>
      </c>
      <c r="T2">
        <v>8829.799999999999</v>
      </c>
      <c r="U2">
        <v>0.44</v>
      </c>
      <c r="V2">
        <v>0.87</v>
      </c>
      <c r="W2">
        <v>0.11</v>
      </c>
      <c r="X2">
        <v>0.57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13.3018</v>
      </c>
      <c r="E3">
        <v>7.52</v>
      </c>
      <c r="F3">
        <v>4.6</v>
      </c>
      <c r="G3">
        <v>10.23</v>
      </c>
      <c r="H3">
        <v>0.17</v>
      </c>
      <c r="I3">
        <v>27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37.62</v>
      </c>
      <c r="Q3">
        <v>1670.43</v>
      </c>
      <c r="R3">
        <v>30.55</v>
      </c>
      <c r="S3">
        <v>13.91</v>
      </c>
      <c r="T3">
        <v>8343.799999999999</v>
      </c>
      <c r="U3">
        <v>0.46</v>
      </c>
      <c r="V3">
        <v>0.87</v>
      </c>
      <c r="W3">
        <v>0.13</v>
      </c>
      <c r="X3">
        <v>0.5600000000000001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9.087199999999999</v>
      </c>
      <c r="E2">
        <v>11</v>
      </c>
      <c r="F2">
        <v>5.27</v>
      </c>
      <c r="G2">
        <v>5.27</v>
      </c>
      <c r="H2">
        <v>0.07000000000000001</v>
      </c>
      <c r="I2">
        <v>60</v>
      </c>
      <c r="J2">
        <v>252.85</v>
      </c>
      <c r="K2">
        <v>59.19</v>
      </c>
      <c r="L2">
        <v>1</v>
      </c>
      <c r="M2">
        <v>58</v>
      </c>
      <c r="N2">
        <v>62.65</v>
      </c>
      <c r="O2">
        <v>31418.63</v>
      </c>
      <c r="P2">
        <v>81.37</v>
      </c>
      <c r="Q2">
        <v>1670.75</v>
      </c>
      <c r="R2">
        <v>52.34</v>
      </c>
      <c r="S2">
        <v>13.91</v>
      </c>
      <c r="T2">
        <v>19072.97</v>
      </c>
      <c r="U2">
        <v>0.27</v>
      </c>
      <c r="V2">
        <v>0.76</v>
      </c>
      <c r="W2">
        <v>0.15</v>
      </c>
      <c r="X2">
        <v>1.22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10.1203</v>
      </c>
      <c r="E3">
        <v>9.880000000000001</v>
      </c>
      <c r="F3">
        <v>4.92</v>
      </c>
      <c r="G3">
        <v>6.72</v>
      </c>
      <c r="H3">
        <v>0.09</v>
      </c>
      <c r="I3">
        <v>44</v>
      </c>
      <c r="J3">
        <v>253.3</v>
      </c>
      <c r="K3">
        <v>59.19</v>
      </c>
      <c r="L3">
        <v>1.25</v>
      </c>
      <c r="M3">
        <v>42</v>
      </c>
      <c r="N3">
        <v>62.86</v>
      </c>
      <c r="O3">
        <v>31474.5</v>
      </c>
      <c r="P3">
        <v>74.31999999999999</v>
      </c>
      <c r="Q3">
        <v>1670.65</v>
      </c>
      <c r="R3">
        <v>41.66</v>
      </c>
      <c r="S3">
        <v>13.91</v>
      </c>
      <c r="T3">
        <v>13817.02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10.7936</v>
      </c>
      <c r="E4">
        <v>9.26</v>
      </c>
      <c r="F4">
        <v>4.75</v>
      </c>
      <c r="G4">
        <v>8.140000000000001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69.87</v>
      </c>
      <c r="Q4">
        <v>1670.25</v>
      </c>
      <c r="R4">
        <v>36.22</v>
      </c>
      <c r="S4">
        <v>13.91</v>
      </c>
      <c r="T4">
        <v>11139.14</v>
      </c>
      <c r="U4">
        <v>0.38</v>
      </c>
      <c r="V4">
        <v>0.84</v>
      </c>
      <c r="W4">
        <v>0.11</v>
      </c>
      <c r="X4">
        <v>0.71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11.4206</v>
      </c>
      <c r="E5">
        <v>8.76</v>
      </c>
      <c r="F5">
        <v>4.58</v>
      </c>
      <c r="G5">
        <v>9.82</v>
      </c>
      <c r="H5">
        <v>0.12</v>
      </c>
      <c r="I5">
        <v>28</v>
      </c>
      <c r="J5">
        <v>254.21</v>
      </c>
      <c r="K5">
        <v>59.19</v>
      </c>
      <c r="L5">
        <v>1.75</v>
      </c>
      <c r="M5">
        <v>26</v>
      </c>
      <c r="N5">
        <v>63.26</v>
      </c>
      <c r="O5">
        <v>31586.46</v>
      </c>
      <c r="P5">
        <v>65.64</v>
      </c>
      <c r="Q5">
        <v>1670.37</v>
      </c>
      <c r="R5">
        <v>30.89</v>
      </c>
      <c r="S5">
        <v>13.91</v>
      </c>
      <c r="T5">
        <v>8511.209999999999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11.7982</v>
      </c>
      <c r="E6">
        <v>8.48</v>
      </c>
      <c r="F6">
        <v>4.5</v>
      </c>
      <c r="G6">
        <v>11.24</v>
      </c>
      <c r="H6">
        <v>0.14</v>
      </c>
      <c r="I6">
        <v>24</v>
      </c>
      <c r="J6">
        <v>254.66</v>
      </c>
      <c r="K6">
        <v>59.19</v>
      </c>
      <c r="L6">
        <v>2</v>
      </c>
      <c r="M6">
        <v>22</v>
      </c>
      <c r="N6">
        <v>63.47</v>
      </c>
      <c r="O6">
        <v>31642.55</v>
      </c>
      <c r="P6">
        <v>62.46</v>
      </c>
      <c r="Q6">
        <v>1670.22</v>
      </c>
      <c r="R6">
        <v>28.22</v>
      </c>
      <c r="S6">
        <v>13.91</v>
      </c>
      <c r="T6">
        <v>7195.04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12.2324</v>
      </c>
      <c r="E7">
        <v>8.18</v>
      </c>
      <c r="F7">
        <v>4.39</v>
      </c>
      <c r="G7">
        <v>13.18</v>
      </c>
      <c r="H7">
        <v>0.16</v>
      </c>
      <c r="I7">
        <v>20</v>
      </c>
      <c r="J7">
        <v>255.12</v>
      </c>
      <c r="K7">
        <v>59.19</v>
      </c>
      <c r="L7">
        <v>2.25</v>
      </c>
      <c r="M7">
        <v>18</v>
      </c>
      <c r="N7">
        <v>63.67</v>
      </c>
      <c r="O7">
        <v>31698.72</v>
      </c>
      <c r="P7">
        <v>58.82</v>
      </c>
      <c r="Q7">
        <v>1670.24</v>
      </c>
      <c r="R7">
        <v>24.73</v>
      </c>
      <c r="S7">
        <v>13.91</v>
      </c>
      <c r="T7">
        <v>5471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12.2846</v>
      </c>
      <c r="E8">
        <v>8.140000000000001</v>
      </c>
      <c r="F8">
        <v>4.46</v>
      </c>
      <c r="G8">
        <v>14.85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58.15</v>
      </c>
      <c r="Q8">
        <v>1670.38</v>
      </c>
      <c r="R8">
        <v>27.62</v>
      </c>
      <c r="S8">
        <v>13.91</v>
      </c>
      <c r="T8">
        <v>6925.14</v>
      </c>
      <c r="U8">
        <v>0.5</v>
      </c>
      <c r="V8">
        <v>0.9</v>
      </c>
      <c r="W8">
        <v>0.07000000000000001</v>
      </c>
      <c r="X8">
        <v>0.41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12.7033</v>
      </c>
      <c r="E9">
        <v>7.87</v>
      </c>
      <c r="F9">
        <v>4.33</v>
      </c>
      <c r="G9">
        <v>17.33</v>
      </c>
      <c r="H9">
        <v>0.19</v>
      </c>
      <c r="I9">
        <v>15</v>
      </c>
      <c r="J9">
        <v>256.03</v>
      </c>
      <c r="K9">
        <v>59.19</v>
      </c>
      <c r="L9">
        <v>2.75</v>
      </c>
      <c r="M9">
        <v>12</v>
      </c>
      <c r="N9">
        <v>64.09</v>
      </c>
      <c r="O9">
        <v>31811.29</v>
      </c>
      <c r="P9">
        <v>53.67</v>
      </c>
      <c r="Q9">
        <v>1670.38</v>
      </c>
      <c r="R9">
        <v>23.1</v>
      </c>
      <c r="S9">
        <v>13.91</v>
      </c>
      <c r="T9">
        <v>4680.08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12.8146</v>
      </c>
      <c r="E10">
        <v>7.8</v>
      </c>
      <c r="F10">
        <v>4.31</v>
      </c>
      <c r="G10">
        <v>18.49</v>
      </c>
      <c r="H10">
        <v>0.21</v>
      </c>
      <c r="I10">
        <v>14</v>
      </c>
      <c r="J10">
        <v>256.49</v>
      </c>
      <c r="K10">
        <v>59.19</v>
      </c>
      <c r="L10">
        <v>3</v>
      </c>
      <c r="M10">
        <v>2</v>
      </c>
      <c r="N10">
        <v>64.29000000000001</v>
      </c>
      <c r="O10">
        <v>31867.69</v>
      </c>
      <c r="P10">
        <v>52.2</v>
      </c>
      <c r="Q10">
        <v>1670.65</v>
      </c>
      <c r="R10">
        <v>22.08</v>
      </c>
      <c r="S10">
        <v>13.91</v>
      </c>
      <c r="T10">
        <v>4177.36</v>
      </c>
      <c r="U10">
        <v>0.63</v>
      </c>
      <c r="V10">
        <v>0.93</v>
      </c>
      <c r="W10">
        <v>0.09</v>
      </c>
      <c r="X10">
        <v>0.27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12.81</v>
      </c>
      <c r="E11">
        <v>7.81</v>
      </c>
      <c r="F11">
        <v>4.32</v>
      </c>
      <c r="G11">
        <v>18.5</v>
      </c>
      <c r="H11">
        <v>0.23</v>
      </c>
      <c r="I11">
        <v>14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52.34</v>
      </c>
      <c r="Q11">
        <v>1670.24</v>
      </c>
      <c r="R11">
        <v>22.14</v>
      </c>
      <c r="S11">
        <v>13.91</v>
      </c>
      <c r="T11">
        <v>4205.54</v>
      </c>
      <c r="U11">
        <v>0.63</v>
      </c>
      <c r="V11">
        <v>0.93</v>
      </c>
      <c r="W11">
        <v>0.09</v>
      </c>
      <c r="X11">
        <v>0.28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12.4714</v>
      </c>
      <c r="E2">
        <v>8.02</v>
      </c>
      <c r="F2">
        <v>4.7</v>
      </c>
      <c r="G2">
        <v>8.300000000000001</v>
      </c>
      <c r="H2">
        <v>0.12</v>
      </c>
      <c r="I2">
        <v>34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18787.76</v>
      </c>
      <c r="P2">
        <v>45.55</v>
      </c>
      <c r="Q2">
        <v>1670.52</v>
      </c>
      <c r="R2">
        <v>34.68</v>
      </c>
      <c r="S2">
        <v>13.91</v>
      </c>
      <c r="T2">
        <v>10376.64</v>
      </c>
      <c r="U2">
        <v>0.4</v>
      </c>
      <c r="V2">
        <v>0.85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13.1897</v>
      </c>
      <c r="E3">
        <v>7.58</v>
      </c>
      <c r="F3">
        <v>4.54</v>
      </c>
      <c r="G3">
        <v>10.9</v>
      </c>
      <c r="H3">
        <v>0.15</v>
      </c>
      <c r="I3">
        <v>25</v>
      </c>
      <c r="J3">
        <v>150.78</v>
      </c>
      <c r="K3">
        <v>49.1</v>
      </c>
      <c r="L3">
        <v>1.25</v>
      </c>
      <c r="M3">
        <v>12</v>
      </c>
      <c r="N3">
        <v>25.44</v>
      </c>
      <c r="O3">
        <v>18830.65</v>
      </c>
      <c r="P3">
        <v>40.26</v>
      </c>
      <c r="Q3">
        <v>1670.3</v>
      </c>
      <c r="R3">
        <v>29.1</v>
      </c>
      <c r="S3">
        <v>13.91</v>
      </c>
      <c r="T3">
        <v>7629.55</v>
      </c>
      <c r="U3">
        <v>0.48</v>
      </c>
      <c r="V3">
        <v>0.88</v>
      </c>
      <c r="W3">
        <v>0.11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13.2509</v>
      </c>
      <c r="E4">
        <v>7.55</v>
      </c>
      <c r="F4">
        <v>4.54</v>
      </c>
      <c r="G4">
        <v>11.34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39.84</v>
      </c>
      <c r="Q4">
        <v>1670.35</v>
      </c>
      <c r="R4">
        <v>28.57</v>
      </c>
      <c r="S4">
        <v>13.91</v>
      </c>
      <c r="T4">
        <v>7368.99</v>
      </c>
      <c r="U4">
        <v>0.49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11.0684</v>
      </c>
      <c r="E2">
        <v>9.029999999999999</v>
      </c>
      <c r="F2">
        <v>4.93</v>
      </c>
      <c r="G2">
        <v>6.72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59.12</v>
      </c>
      <c r="Q2">
        <v>1670.36</v>
      </c>
      <c r="R2">
        <v>41.81</v>
      </c>
      <c r="S2">
        <v>13.91</v>
      </c>
      <c r="T2">
        <v>13889.5</v>
      </c>
      <c r="U2">
        <v>0.33</v>
      </c>
      <c r="V2">
        <v>0.8100000000000001</v>
      </c>
      <c r="W2">
        <v>0.12</v>
      </c>
      <c r="X2">
        <v>0.89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12.0076</v>
      </c>
      <c r="E3">
        <v>8.33</v>
      </c>
      <c r="F3">
        <v>4.67</v>
      </c>
      <c r="G3">
        <v>8.75</v>
      </c>
      <c r="H3">
        <v>0.12</v>
      </c>
      <c r="I3">
        <v>32</v>
      </c>
      <c r="J3">
        <v>186.07</v>
      </c>
      <c r="K3">
        <v>53.44</v>
      </c>
      <c r="L3">
        <v>1.25</v>
      </c>
      <c r="M3">
        <v>30</v>
      </c>
      <c r="N3">
        <v>36.39</v>
      </c>
      <c r="O3">
        <v>23182.76</v>
      </c>
      <c r="P3">
        <v>53.23</v>
      </c>
      <c r="Q3">
        <v>1670.55</v>
      </c>
      <c r="R3">
        <v>33.57</v>
      </c>
      <c r="S3">
        <v>13.91</v>
      </c>
      <c r="T3">
        <v>9828.690000000001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12.728</v>
      </c>
      <c r="E4">
        <v>7.86</v>
      </c>
      <c r="F4">
        <v>4.49</v>
      </c>
      <c r="G4">
        <v>11.24</v>
      </c>
      <c r="H4">
        <v>0.14</v>
      </c>
      <c r="I4">
        <v>24</v>
      </c>
      <c r="J4">
        <v>186.45</v>
      </c>
      <c r="K4">
        <v>53.44</v>
      </c>
      <c r="L4">
        <v>1.5</v>
      </c>
      <c r="M4">
        <v>22</v>
      </c>
      <c r="N4">
        <v>36.51</v>
      </c>
      <c r="O4">
        <v>23229.42</v>
      </c>
      <c r="P4">
        <v>48.12</v>
      </c>
      <c r="Q4">
        <v>1670.6</v>
      </c>
      <c r="R4">
        <v>28.13</v>
      </c>
      <c r="S4">
        <v>13.91</v>
      </c>
      <c r="T4">
        <v>7149.74</v>
      </c>
      <c r="U4">
        <v>0.49</v>
      </c>
      <c r="V4">
        <v>0.89</v>
      </c>
      <c r="W4">
        <v>0.09</v>
      </c>
      <c r="X4">
        <v>0.45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13.1464</v>
      </c>
      <c r="E5">
        <v>7.61</v>
      </c>
      <c r="F5">
        <v>4.39</v>
      </c>
      <c r="G5">
        <v>13.18</v>
      </c>
      <c r="H5">
        <v>0.17</v>
      </c>
      <c r="I5">
        <v>20</v>
      </c>
      <c r="J5">
        <v>186.83</v>
      </c>
      <c r="K5">
        <v>53.44</v>
      </c>
      <c r="L5">
        <v>1.75</v>
      </c>
      <c r="M5">
        <v>9</v>
      </c>
      <c r="N5">
        <v>36.64</v>
      </c>
      <c r="O5">
        <v>23276.13</v>
      </c>
      <c r="P5">
        <v>44.13</v>
      </c>
      <c r="Q5">
        <v>1670.37</v>
      </c>
      <c r="R5">
        <v>24.37</v>
      </c>
      <c r="S5">
        <v>13.91</v>
      </c>
      <c r="T5">
        <v>5289.1</v>
      </c>
      <c r="U5">
        <v>0.57</v>
      </c>
      <c r="V5">
        <v>0.91</v>
      </c>
      <c r="W5">
        <v>0.1</v>
      </c>
      <c r="X5">
        <v>0.35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13.228</v>
      </c>
      <c r="E6">
        <v>7.56</v>
      </c>
      <c r="F6">
        <v>4.38</v>
      </c>
      <c r="G6">
        <v>13.84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0</v>
      </c>
      <c r="N6">
        <v>36.77</v>
      </c>
      <c r="O6">
        <v>23322.88</v>
      </c>
      <c r="P6">
        <v>43.8</v>
      </c>
      <c r="Q6">
        <v>1670.39</v>
      </c>
      <c r="R6">
        <v>23.58</v>
      </c>
      <c r="S6">
        <v>13.91</v>
      </c>
      <c r="T6">
        <v>4901.99</v>
      </c>
      <c r="U6">
        <v>0.59</v>
      </c>
      <c r="V6">
        <v>0.91</v>
      </c>
      <c r="W6">
        <v>0.11</v>
      </c>
      <c r="X6">
        <v>0.34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13.2246</v>
      </c>
      <c r="E2">
        <v>7.56</v>
      </c>
      <c r="F2">
        <v>4.71</v>
      </c>
      <c r="G2">
        <v>8.84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35.61</v>
      </c>
      <c r="Q2">
        <v>1670.42</v>
      </c>
      <c r="R2">
        <v>33.75</v>
      </c>
      <c r="S2">
        <v>13.91</v>
      </c>
      <c r="T2">
        <v>9919.540000000001</v>
      </c>
      <c r="U2">
        <v>0.41</v>
      </c>
      <c r="V2">
        <v>0.85</v>
      </c>
      <c r="W2">
        <v>0.15</v>
      </c>
      <c r="X2">
        <v>0.67</v>
      </c>
      <c r="Y2">
        <v>1</v>
      </c>
      <c r="Z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12.9702</v>
      </c>
      <c r="E2">
        <v>7.71</v>
      </c>
      <c r="F2">
        <v>4.96</v>
      </c>
      <c r="G2">
        <v>6.92</v>
      </c>
      <c r="H2">
        <v>0.2</v>
      </c>
      <c r="I2">
        <v>43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32.48</v>
      </c>
      <c r="Q2">
        <v>1670.7</v>
      </c>
      <c r="R2">
        <v>40.92</v>
      </c>
      <c r="S2">
        <v>13.91</v>
      </c>
      <c r="T2">
        <v>13448.03</v>
      </c>
      <c r="U2">
        <v>0.34</v>
      </c>
      <c r="V2">
        <v>0.8100000000000001</v>
      </c>
      <c r="W2">
        <v>0.18</v>
      </c>
      <c r="X2">
        <v>0.92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10.7833</v>
      </c>
      <c r="E2">
        <v>9.27</v>
      </c>
      <c r="F2">
        <v>4.97</v>
      </c>
      <c r="G2">
        <v>6.48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62.23</v>
      </c>
      <c r="Q2">
        <v>1670.78</v>
      </c>
      <c r="R2">
        <v>43.18</v>
      </c>
      <c r="S2">
        <v>13.91</v>
      </c>
      <c r="T2">
        <v>14563.94</v>
      </c>
      <c r="U2">
        <v>0.32</v>
      </c>
      <c r="V2">
        <v>0.8100000000000001</v>
      </c>
      <c r="W2">
        <v>0.12</v>
      </c>
      <c r="X2">
        <v>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11.6864</v>
      </c>
      <c r="E3">
        <v>8.56</v>
      </c>
      <c r="F3">
        <v>4.72</v>
      </c>
      <c r="G3">
        <v>8.33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56.6</v>
      </c>
      <c r="Q3">
        <v>1670.61</v>
      </c>
      <c r="R3">
        <v>35.18</v>
      </c>
      <c r="S3">
        <v>13.91</v>
      </c>
      <c r="T3">
        <v>10623.91</v>
      </c>
      <c r="U3">
        <v>0.4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12.3971</v>
      </c>
      <c r="E4">
        <v>8.07</v>
      </c>
      <c r="F4">
        <v>4.54</v>
      </c>
      <c r="G4">
        <v>10.47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51.55</v>
      </c>
      <c r="Q4">
        <v>1670.3</v>
      </c>
      <c r="R4">
        <v>29.56</v>
      </c>
      <c r="S4">
        <v>13.91</v>
      </c>
      <c r="T4">
        <v>7856.45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12.9005</v>
      </c>
      <c r="E5">
        <v>7.75</v>
      </c>
      <c r="F5">
        <v>4.42</v>
      </c>
      <c r="G5">
        <v>12.62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19</v>
      </c>
      <c r="N5">
        <v>39.81</v>
      </c>
      <c r="O5">
        <v>24399.39</v>
      </c>
      <c r="P5">
        <v>47.2</v>
      </c>
      <c r="Q5">
        <v>1670.81</v>
      </c>
      <c r="R5">
        <v>25.68</v>
      </c>
      <c r="S5">
        <v>13.91</v>
      </c>
      <c r="T5">
        <v>5937.62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13.155</v>
      </c>
      <c r="E6">
        <v>7.6</v>
      </c>
      <c r="F6">
        <v>4.38</v>
      </c>
      <c r="G6">
        <v>14.62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0</v>
      </c>
      <c r="N6">
        <v>39.95</v>
      </c>
      <c r="O6">
        <v>24447.22</v>
      </c>
      <c r="P6">
        <v>44.93</v>
      </c>
      <c r="Q6">
        <v>1670.45</v>
      </c>
      <c r="R6">
        <v>24.34</v>
      </c>
      <c r="S6">
        <v>13.91</v>
      </c>
      <c r="T6">
        <v>5285.95</v>
      </c>
      <c r="U6">
        <v>0.57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>
      <c r="A7">
        <v>0</v>
      </c>
      <c r="B7">
        <v>140</v>
      </c>
      <c r="C7" t="s">
        <v>26</v>
      </c>
      <c r="D7">
        <v>8.625400000000001</v>
      </c>
      <c r="E7">
        <v>11.59</v>
      </c>
      <c r="F7">
        <v>5.35</v>
      </c>
      <c r="G7">
        <v>5.02</v>
      </c>
      <c r="H7">
        <v>0.06</v>
      </c>
      <c r="I7">
        <v>64</v>
      </c>
      <c r="J7">
        <v>274.09</v>
      </c>
      <c r="K7">
        <v>60.56</v>
      </c>
      <c r="L7">
        <v>1</v>
      </c>
      <c r="M7">
        <v>62</v>
      </c>
      <c r="N7">
        <v>72.53</v>
      </c>
      <c r="O7">
        <v>34038.11</v>
      </c>
      <c r="P7">
        <v>87.8</v>
      </c>
      <c r="Q7">
        <v>1671.04</v>
      </c>
      <c r="R7">
        <v>54.96</v>
      </c>
      <c r="S7">
        <v>13.91</v>
      </c>
      <c r="T7">
        <v>20366.21</v>
      </c>
      <c r="U7">
        <v>0.25</v>
      </c>
      <c r="V7">
        <v>0.75</v>
      </c>
      <c r="W7">
        <v>0.16</v>
      </c>
      <c r="X7">
        <v>1.31</v>
      </c>
      <c r="Y7">
        <v>1</v>
      </c>
      <c r="Z7">
        <v>10</v>
      </c>
    </row>
    <row r="8" spans="1:26">
      <c r="A8">
        <v>1</v>
      </c>
      <c r="B8">
        <v>140</v>
      </c>
      <c r="C8" t="s">
        <v>26</v>
      </c>
      <c r="D8">
        <v>9.672000000000001</v>
      </c>
      <c r="E8">
        <v>10.34</v>
      </c>
      <c r="F8">
        <v>4.98</v>
      </c>
      <c r="G8">
        <v>6.36</v>
      </c>
      <c r="H8">
        <v>0.08</v>
      </c>
      <c r="I8">
        <v>47</v>
      </c>
      <c r="J8">
        <v>274.57</v>
      </c>
      <c r="K8">
        <v>60.56</v>
      </c>
      <c r="L8">
        <v>1.25</v>
      </c>
      <c r="M8">
        <v>45</v>
      </c>
      <c r="N8">
        <v>72.76000000000001</v>
      </c>
      <c r="O8">
        <v>34097.72</v>
      </c>
      <c r="P8">
        <v>80.15000000000001</v>
      </c>
      <c r="Q8">
        <v>1670.68</v>
      </c>
      <c r="R8">
        <v>43.45</v>
      </c>
      <c r="S8">
        <v>13.91</v>
      </c>
      <c r="T8">
        <v>14693</v>
      </c>
      <c r="U8">
        <v>0.32</v>
      </c>
      <c r="V8">
        <v>0.8</v>
      </c>
      <c r="W8">
        <v>0.13</v>
      </c>
      <c r="X8">
        <v>0.9399999999999999</v>
      </c>
      <c r="Y8">
        <v>1</v>
      </c>
      <c r="Z8">
        <v>10</v>
      </c>
    </row>
    <row r="9" spans="1:26">
      <c r="A9">
        <v>2</v>
      </c>
      <c r="B9">
        <v>140</v>
      </c>
      <c r="C9" t="s">
        <v>26</v>
      </c>
      <c r="D9">
        <v>10.401</v>
      </c>
      <c r="E9">
        <v>9.609999999999999</v>
      </c>
      <c r="F9">
        <v>4.78</v>
      </c>
      <c r="G9">
        <v>7.75</v>
      </c>
      <c r="H9">
        <v>0.1</v>
      </c>
      <c r="I9">
        <v>37</v>
      </c>
      <c r="J9">
        <v>275.05</v>
      </c>
      <c r="K9">
        <v>60.56</v>
      </c>
      <c r="L9">
        <v>1.5</v>
      </c>
      <c r="M9">
        <v>35</v>
      </c>
      <c r="N9">
        <v>73</v>
      </c>
      <c r="O9">
        <v>34157.42</v>
      </c>
      <c r="P9">
        <v>75.22</v>
      </c>
      <c r="Q9">
        <v>1670.26</v>
      </c>
      <c r="R9">
        <v>37.2</v>
      </c>
      <c r="S9">
        <v>13.91</v>
      </c>
      <c r="T9">
        <v>11618.66</v>
      </c>
      <c r="U9">
        <v>0.37</v>
      </c>
      <c r="V9">
        <v>0.84</v>
      </c>
      <c r="W9">
        <v>0.11</v>
      </c>
      <c r="X9">
        <v>0.74</v>
      </c>
      <c r="Y9">
        <v>1</v>
      </c>
      <c r="Z9">
        <v>10</v>
      </c>
    </row>
    <row r="10" spans="1:26">
      <c r="A10">
        <v>3</v>
      </c>
      <c r="B10">
        <v>140</v>
      </c>
      <c r="C10" t="s">
        <v>26</v>
      </c>
      <c r="D10">
        <v>10.9045</v>
      </c>
      <c r="E10">
        <v>9.17</v>
      </c>
      <c r="F10">
        <v>4.65</v>
      </c>
      <c r="G10">
        <v>9</v>
      </c>
      <c r="H10">
        <v>0.11</v>
      </c>
      <c r="I10">
        <v>31</v>
      </c>
      <c r="J10">
        <v>275.54</v>
      </c>
      <c r="K10">
        <v>60.56</v>
      </c>
      <c r="L10">
        <v>1.75</v>
      </c>
      <c r="M10">
        <v>29</v>
      </c>
      <c r="N10">
        <v>73.23</v>
      </c>
      <c r="O10">
        <v>34217.22</v>
      </c>
      <c r="P10">
        <v>71.58</v>
      </c>
      <c r="Q10">
        <v>1670.52</v>
      </c>
      <c r="R10">
        <v>33.08</v>
      </c>
      <c r="S10">
        <v>13.91</v>
      </c>
      <c r="T10">
        <v>9589.790000000001</v>
      </c>
      <c r="U10">
        <v>0.42</v>
      </c>
      <c r="V10">
        <v>0.86</v>
      </c>
      <c r="W10">
        <v>0.1</v>
      </c>
      <c r="X10">
        <v>0.61</v>
      </c>
      <c r="Y10">
        <v>1</v>
      </c>
      <c r="Z10">
        <v>10</v>
      </c>
    </row>
    <row r="11" spans="1:26">
      <c r="A11">
        <v>4</v>
      </c>
      <c r="B11">
        <v>140</v>
      </c>
      <c r="C11" t="s">
        <v>26</v>
      </c>
      <c r="D11">
        <v>11.3593</v>
      </c>
      <c r="E11">
        <v>8.800000000000001</v>
      </c>
      <c r="F11">
        <v>4.54</v>
      </c>
      <c r="G11">
        <v>10.49</v>
      </c>
      <c r="H11">
        <v>0.13</v>
      </c>
      <c r="I11">
        <v>26</v>
      </c>
      <c r="J11">
        <v>276.02</v>
      </c>
      <c r="K11">
        <v>60.56</v>
      </c>
      <c r="L11">
        <v>2</v>
      </c>
      <c r="M11">
        <v>24</v>
      </c>
      <c r="N11">
        <v>73.47</v>
      </c>
      <c r="O11">
        <v>34277.1</v>
      </c>
      <c r="P11">
        <v>68.22</v>
      </c>
      <c r="Q11">
        <v>1670.95</v>
      </c>
      <c r="R11">
        <v>29.78</v>
      </c>
      <c r="S11">
        <v>13.91</v>
      </c>
      <c r="T11">
        <v>7965.02</v>
      </c>
      <c r="U11">
        <v>0.47</v>
      </c>
      <c r="V11">
        <v>0.88</v>
      </c>
      <c r="W11">
        <v>0.09</v>
      </c>
      <c r="X11">
        <v>0.5</v>
      </c>
      <c r="Y11">
        <v>1</v>
      </c>
      <c r="Z11">
        <v>10</v>
      </c>
    </row>
    <row r="12" spans="1:26">
      <c r="A12">
        <v>5</v>
      </c>
      <c r="B12">
        <v>140</v>
      </c>
      <c r="C12" t="s">
        <v>26</v>
      </c>
      <c r="D12">
        <v>11.752</v>
      </c>
      <c r="E12">
        <v>8.51</v>
      </c>
      <c r="F12">
        <v>4.46</v>
      </c>
      <c r="G12">
        <v>12.16</v>
      </c>
      <c r="H12">
        <v>0.14</v>
      </c>
      <c r="I12">
        <v>22</v>
      </c>
      <c r="J12">
        <v>276.51</v>
      </c>
      <c r="K12">
        <v>60.56</v>
      </c>
      <c r="L12">
        <v>2.25</v>
      </c>
      <c r="M12">
        <v>20</v>
      </c>
      <c r="N12">
        <v>73.70999999999999</v>
      </c>
      <c r="O12">
        <v>34337.08</v>
      </c>
      <c r="P12">
        <v>65.27</v>
      </c>
      <c r="Q12">
        <v>1670.26</v>
      </c>
      <c r="R12">
        <v>26.95</v>
      </c>
      <c r="S12">
        <v>13.91</v>
      </c>
      <c r="T12">
        <v>6570.39</v>
      </c>
      <c r="U12">
        <v>0.52</v>
      </c>
      <c r="V12">
        <v>0.9</v>
      </c>
      <c r="W12">
        <v>0.09</v>
      </c>
      <c r="X12">
        <v>0.42</v>
      </c>
      <c r="Y12">
        <v>1</v>
      </c>
      <c r="Z12">
        <v>10</v>
      </c>
    </row>
    <row r="13" spans="1:26">
      <c r="A13">
        <v>6</v>
      </c>
      <c r="B13">
        <v>140</v>
      </c>
      <c r="C13" t="s">
        <v>26</v>
      </c>
      <c r="D13">
        <v>12.172</v>
      </c>
      <c r="E13">
        <v>8.220000000000001</v>
      </c>
      <c r="F13">
        <v>4.32</v>
      </c>
      <c r="G13">
        <v>13.65</v>
      </c>
      <c r="H13">
        <v>0.16</v>
      </c>
      <c r="I13">
        <v>19</v>
      </c>
      <c r="J13">
        <v>277</v>
      </c>
      <c r="K13">
        <v>60.56</v>
      </c>
      <c r="L13">
        <v>2.5</v>
      </c>
      <c r="M13">
        <v>17</v>
      </c>
      <c r="N13">
        <v>73.94</v>
      </c>
      <c r="O13">
        <v>34397.15</v>
      </c>
      <c r="P13">
        <v>60.92</v>
      </c>
      <c r="Q13">
        <v>1670.55</v>
      </c>
      <c r="R13">
        <v>22.6</v>
      </c>
      <c r="S13">
        <v>13.91</v>
      </c>
      <c r="T13">
        <v>4407.61</v>
      </c>
      <c r="U13">
        <v>0.62</v>
      </c>
      <c r="V13">
        <v>0.93</v>
      </c>
      <c r="W13">
        <v>0.08</v>
      </c>
      <c r="X13">
        <v>0.28</v>
      </c>
      <c r="Y13">
        <v>1</v>
      </c>
      <c r="Z13">
        <v>10</v>
      </c>
    </row>
    <row r="14" spans="1:26">
      <c r="A14">
        <v>7</v>
      </c>
      <c r="B14">
        <v>140</v>
      </c>
      <c r="C14" t="s">
        <v>26</v>
      </c>
      <c r="D14">
        <v>12.2461</v>
      </c>
      <c r="E14">
        <v>8.17</v>
      </c>
      <c r="F14">
        <v>4.38</v>
      </c>
      <c r="G14">
        <v>15.45</v>
      </c>
      <c r="H14">
        <v>0.18</v>
      </c>
      <c r="I14">
        <v>17</v>
      </c>
      <c r="J14">
        <v>277.48</v>
      </c>
      <c r="K14">
        <v>60.56</v>
      </c>
      <c r="L14">
        <v>2.75</v>
      </c>
      <c r="M14">
        <v>15</v>
      </c>
      <c r="N14">
        <v>74.18000000000001</v>
      </c>
      <c r="O14">
        <v>34457.31</v>
      </c>
      <c r="P14">
        <v>60.36</v>
      </c>
      <c r="Q14">
        <v>1670.13</v>
      </c>
      <c r="R14">
        <v>24.72</v>
      </c>
      <c r="S14">
        <v>13.91</v>
      </c>
      <c r="T14">
        <v>5480.69</v>
      </c>
      <c r="U14">
        <v>0.5600000000000001</v>
      </c>
      <c r="V14">
        <v>0.91</v>
      </c>
      <c r="W14">
        <v>0.08</v>
      </c>
      <c r="X14">
        <v>0.34</v>
      </c>
      <c r="Y14">
        <v>1</v>
      </c>
      <c r="Z14">
        <v>10</v>
      </c>
    </row>
    <row r="15" spans="1:26">
      <c r="A15">
        <v>8</v>
      </c>
      <c r="B15">
        <v>140</v>
      </c>
      <c r="C15" t="s">
        <v>26</v>
      </c>
      <c r="D15">
        <v>12.4848</v>
      </c>
      <c r="E15">
        <v>8.01</v>
      </c>
      <c r="F15">
        <v>4.33</v>
      </c>
      <c r="G15">
        <v>17.3</v>
      </c>
      <c r="H15">
        <v>0.19</v>
      </c>
      <c r="I15">
        <v>15</v>
      </c>
      <c r="J15">
        <v>277.97</v>
      </c>
      <c r="K15">
        <v>60.56</v>
      </c>
      <c r="L15">
        <v>3</v>
      </c>
      <c r="M15">
        <v>13</v>
      </c>
      <c r="N15">
        <v>74.42</v>
      </c>
      <c r="O15">
        <v>34517.57</v>
      </c>
      <c r="P15">
        <v>57.46</v>
      </c>
      <c r="Q15">
        <v>1670.63</v>
      </c>
      <c r="R15">
        <v>22.96</v>
      </c>
      <c r="S15">
        <v>13.91</v>
      </c>
      <c r="T15">
        <v>4610.56</v>
      </c>
      <c r="U15">
        <v>0.61</v>
      </c>
      <c r="V15">
        <v>0.93</v>
      </c>
      <c r="W15">
        <v>0.08</v>
      </c>
      <c r="X15">
        <v>0.28</v>
      </c>
      <c r="Y15">
        <v>1</v>
      </c>
      <c r="Z15">
        <v>10</v>
      </c>
    </row>
    <row r="16" spans="1:26">
      <c r="A16">
        <v>9</v>
      </c>
      <c r="B16">
        <v>140</v>
      </c>
      <c r="C16" t="s">
        <v>26</v>
      </c>
      <c r="D16">
        <v>12.5883</v>
      </c>
      <c r="E16">
        <v>7.94</v>
      </c>
      <c r="F16">
        <v>4.31</v>
      </c>
      <c r="G16">
        <v>18.48</v>
      </c>
      <c r="H16">
        <v>0.21</v>
      </c>
      <c r="I16">
        <v>14</v>
      </c>
      <c r="J16">
        <v>278.46</v>
      </c>
      <c r="K16">
        <v>60.56</v>
      </c>
      <c r="L16">
        <v>3.25</v>
      </c>
      <c r="M16">
        <v>7</v>
      </c>
      <c r="N16">
        <v>74.66</v>
      </c>
      <c r="O16">
        <v>34577.92</v>
      </c>
      <c r="P16">
        <v>55.61</v>
      </c>
      <c r="Q16">
        <v>1670.31</v>
      </c>
      <c r="R16">
        <v>22.35</v>
      </c>
      <c r="S16">
        <v>13.91</v>
      </c>
      <c r="T16">
        <v>4308.3</v>
      </c>
      <c r="U16">
        <v>0.62</v>
      </c>
      <c r="V16">
        <v>0.93</v>
      </c>
      <c r="W16">
        <v>0.08</v>
      </c>
      <c r="X16">
        <v>0.27</v>
      </c>
      <c r="Y16">
        <v>1</v>
      </c>
      <c r="Z16">
        <v>10</v>
      </c>
    </row>
    <row r="17" spans="1:26">
      <c r="A17">
        <v>10</v>
      </c>
      <c r="B17">
        <v>140</v>
      </c>
      <c r="C17" t="s">
        <v>26</v>
      </c>
      <c r="D17">
        <v>12.6917</v>
      </c>
      <c r="E17">
        <v>7.88</v>
      </c>
      <c r="F17">
        <v>4.3</v>
      </c>
      <c r="G17">
        <v>19.84</v>
      </c>
      <c r="H17">
        <v>0.22</v>
      </c>
      <c r="I17">
        <v>13</v>
      </c>
      <c r="J17">
        <v>278.95</v>
      </c>
      <c r="K17">
        <v>60.56</v>
      </c>
      <c r="L17">
        <v>3.5</v>
      </c>
      <c r="M17">
        <v>0</v>
      </c>
      <c r="N17">
        <v>74.90000000000001</v>
      </c>
      <c r="O17">
        <v>34638.36</v>
      </c>
      <c r="P17">
        <v>54.9</v>
      </c>
      <c r="Q17">
        <v>1670.22</v>
      </c>
      <c r="R17">
        <v>21.61</v>
      </c>
      <c r="S17">
        <v>13.91</v>
      </c>
      <c r="T17">
        <v>3945.35</v>
      </c>
      <c r="U17">
        <v>0.64</v>
      </c>
      <c r="V17">
        <v>0.93</v>
      </c>
      <c r="W17">
        <v>0.09</v>
      </c>
      <c r="X17">
        <v>0.26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12.9702</v>
      </c>
      <c r="E18">
        <v>7.71</v>
      </c>
      <c r="F18">
        <v>4.96</v>
      </c>
      <c r="G18">
        <v>6.92</v>
      </c>
      <c r="H18">
        <v>0.2</v>
      </c>
      <c r="I18">
        <v>43</v>
      </c>
      <c r="J18">
        <v>89.87</v>
      </c>
      <c r="K18">
        <v>37.55</v>
      </c>
      <c r="L18">
        <v>1</v>
      </c>
      <c r="M18">
        <v>0</v>
      </c>
      <c r="N18">
        <v>11.32</v>
      </c>
      <c r="O18">
        <v>11317.98</v>
      </c>
      <c r="P18">
        <v>32.48</v>
      </c>
      <c r="Q18">
        <v>1670.7</v>
      </c>
      <c r="R18">
        <v>40.92</v>
      </c>
      <c r="S18">
        <v>13.91</v>
      </c>
      <c r="T18">
        <v>13448.03</v>
      </c>
      <c r="U18">
        <v>0.34</v>
      </c>
      <c r="V18">
        <v>0.8100000000000001</v>
      </c>
      <c r="W18">
        <v>0.18</v>
      </c>
      <c r="X18">
        <v>0.92</v>
      </c>
      <c r="Y18">
        <v>1</v>
      </c>
      <c r="Z18">
        <v>10</v>
      </c>
    </row>
    <row r="19" spans="1:26">
      <c r="A19">
        <v>0</v>
      </c>
      <c r="B19">
        <v>125</v>
      </c>
      <c r="C19" t="s">
        <v>26</v>
      </c>
      <c r="D19">
        <v>9.395799999999999</v>
      </c>
      <c r="E19">
        <v>10.64</v>
      </c>
      <c r="F19">
        <v>5.19</v>
      </c>
      <c r="G19">
        <v>5.47</v>
      </c>
      <c r="H19">
        <v>0.07000000000000001</v>
      </c>
      <c r="I19">
        <v>57</v>
      </c>
      <c r="J19">
        <v>242.64</v>
      </c>
      <c r="K19">
        <v>58.47</v>
      </c>
      <c r="L19">
        <v>1</v>
      </c>
      <c r="M19">
        <v>55</v>
      </c>
      <c r="N19">
        <v>58.17</v>
      </c>
      <c r="O19">
        <v>30160.1</v>
      </c>
      <c r="P19">
        <v>77.76000000000001</v>
      </c>
      <c r="Q19">
        <v>1670.61</v>
      </c>
      <c r="R19">
        <v>50.13</v>
      </c>
      <c r="S19">
        <v>13.91</v>
      </c>
      <c r="T19">
        <v>17982.73</v>
      </c>
      <c r="U19">
        <v>0.28</v>
      </c>
      <c r="V19">
        <v>0.77</v>
      </c>
      <c r="W19">
        <v>0.14</v>
      </c>
      <c r="X19">
        <v>1.15</v>
      </c>
      <c r="Y19">
        <v>1</v>
      </c>
      <c r="Z19">
        <v>10</v>
      </c>
    </row>
    <row r="20" spans="1:26">
      <c r="A20">
        <v>1</v>
      </c>
      <c r="B20">
        <v>125</v>
      </c>
      <c r="C20" t="s">
        <v>26</v>
      </c>
      <c r="D20">
        <v>10.3977</v>
      </c>
      <c r="E20">
        <v>9.619999999999999</v>
      </c>
      <c r="F20">
        <v>4.88</v>
      </c>
      <c r="G20">
        <v>6.97</v>
      </c>
      <c r="H20">
        <v>0.09</v>
      </c>
      <c r="I20">
        <v>42</v>
      </c>
      <c r="J20">
        <v>243.08</v>
      </c>
      <c r="K20">
        <v>58.47</v>
      </c>
      <c r="L20">
        <v>1.25</v>
      </c>
      <c r="M20">
        <v>40</v>
      </c>
      <c r="N20">
        <v>58.36</v>
      </c>
      <c r="O20">
        <v>30214.33</v>
      </c>
      <c r="P20">
        <v>71.17</v>
      </c>
      <c r="Q20">
        <v>1670.7</v>
      </c>
      <c r="R20">
        <v>40.22</v>
      </c>
      <c r="S20">
        <v>13.91</v>
      </c>
      <c r="T20">
        <v>13103.06</v>
      </c>
      <c r="U20">
        <v>0.35</v>
      </c>
      <c r="V20">
        <v>0.82</v>
      </c>
      <c r="W20">
        <v>0.12</v>
      </c>
      <c r="X20">
        <v>0.84</v>
      </c>
      <c r="Y20">
        <v>1</v>
      </c>
      <c r="Z20">
        <v>10</v>
      </c>
    </row>
    <row r="21" spans="1:26">
      <c r="A21">
        <v>2</v>
      </c>
      <c r="B21">
        <v>125</v>
      </c>
      <c r="C21" t="s">
        <v>26</v>
      </c>
      <c r="D21">
        <v>11.096</v>
      </c>
      <c r="E21">
        <v>9.01</v>
      </c>
      <c r="F21">
        <v>4.7</v>
      </c>
      <c r="G21">
        <v>8.539999999999999</v>
      </c>
      <c r="H21">
        <v>0.11</v>
      </c>
      <c r="I21">
        <v>33</v>
      </c>
      <c r="J21">
        <v>243.52</v>
      </c>
      <c r="K21">
        <v>58.47</v>
      </c>
      <c r="L21">
        <v>1.5</v>
      </c>
      <c r="M21">
        <v>31</v>
      </c>
      <c r="N21">
        <v>58.55</v>
      </c>
      <c r="O21">
        <v>30268.64</v>
      </c>
      <c r="P21">
        <v>66.59999999999999</v>
      </c>
      <c r="Q21">
        <v>1670.26</v>
      </c>
      <c r="R21">
        <v>34.55</v>
      </c>
      <c r="S21">
        <v>13.91</v>
      </c>
      <c r="T21">
        <v>10312.67</v>
      </c>
      <c r="U21">
        <v>0.4</v>
      </c>
      <c r="V21">
        <v>0.85</v>
      </c>
      <c r="W21">
        <v>0.11</v>
      </c>
      <c r="X21">
        <v>0.66</v>
      </c>
      <c r="Y21">
        <v>1</v>
      </c>
      <c r="Z21">
        <v>10</v>
      </c>
    </row>
    <row r="22" spans="1:26">
      <c r="A22">
        <v>3</v>
      </c>
      <c r="B22">
        <v>125</v>
      </c>
      <c r="C22" t="s">
        <v>26</v>
      </c>
      <c r="D22">
        <v>11.6268</v>
      </c>
      <c r="E22">
        <v>8.6</v>
      </c>
      <c r="F22">
        <v>4.57</v>
      </c>
      <c r="G22">
        <v>10.15</v>
      </c>
      <c r="H22">
        <v>0.13</v>
      </c>
      <c r="I22">
        <v>27</v>
      </c>
      <c r="J22">
        <v>243.96</v>
      </c>
      <c r="K22">
        <v>58.47</v>
      </c>
      <c r="L22">
        <v>1.75</v>
      </c>
      <c r="M22">
        <v>25</v>
      </c>
      <c r="N22">
        <v>58.74</v>
      </c>
      <c r="O22">
        <v>30323.01</v>
      </c>
      <c r="P22">
        <v>62.94</v>
      </c>
      <c r="Q22">
        <v>1670.22</v>
      </c>
      <c r="R22">
        <v>30.57</v>
      </c>
      <c r="S22">
        <v>13.91</v>
      </c>
      <c r="T22">
        <v>8353.01</v>
      </c>
      <c r="U22">
        <v>0.46</v>
      </c>
      <c r="V22">
        <v>0.88</v>
      </c>
      <c r="W22">
        <v>0.1</v>
      </c>
      <c r="X22">
        <v>0.53</v>
      </c>
      <c r="Y22">
        <v>1</v>
      </c>
      <c r="Z22">
        <v>10</v>
      </c>
    </row>
    <row r="23" spans="1:26">
      <c r="A23">
        <v>4</v>
      </c>
      <c r="B23">
        <v>125</v>
      </c>
      <c r="C23" t="s">
        <v>26</v>
      </c>
      <c r="D23">
        <v>12.0176</v>
      </c>
      <c r="E23">
        <v>8.32</v>
      </c>
      <c r="F23">
        <v>4.48</v>
      </c>
      <c r="G23">
        <v>11.68</v>
      </c>
      <c r="H23">
        <v>0.15</v>
      </c>
      <c r="I23">
        <v>23</v>
      </c>
      <c r="J23">
        <v>244.41</v>
      </c>
      <c r="K23">
        <v>58.47</v>
      </c>
      <c r="L23">
        <v>2</v>
      </c>
      <c r="M23">
        <v>21</v>
      </c>
      <c r="N23">
        <v>58.93</v>
      </c>
      <c r="O23">
        <v>30377.45</v>
      </c>
      <c r="P23">
        <v>59.6</v>
      </c>
      <c r="Q23">
        <v>1670.37</v>
      </c>
      <c r="R23">
        <v>27.59</v>
      </c>
      <c r="S23">
        <v>13.91</v>
      </c>
      <c r="T23">
        <v>6885.93</v>
      </c>
      <c r="U23">
        <v>0.5</v>
      </c>
      <c r="V23">
        <v>0.89</v>
      </c>
      <c r="W23">
        <v>0.09</v>
      </c>
      <c r="X23">
        <v>0.44</v>
      </c>
      <c r="Y23">
        <v>1</v>
      </c>
      <c r="Z23">
        <v>10</v>
      </c>
    </row>
    <row r="24" spans="1:26">
      <c r="A24">
        <v>5</v>
      </c>
      <c r="B24">
        <v>125</v>
      </c>
      <c r="C24" t="s">
        <v>26</v>
      </c>
      <c r="D24">
        <v>12.5326</v>
      </c>
      <c r="E24">
        <v>7.98</v>
      </c>
      <c r="F24">
        <v>4.33</v>
      </c>
      <c r="G24">
        <v>13.66</v>
      </c>
      <c r="H24">
        <v>0.16</v>
      </c>
      <c r="I24">
        <v>19</v>
      </c>
      <c r="J24">
        <v>244.85</v>
      </c>
      <c r="K24">
        <v>58.47</v>
      </c>
      <c r="L24">
        <v>2.25</v>
      </c>
      <c r="M24">
        <v>17</v>
      </c>
      <c r="N24">
        <v>59.12</v>
      </c>
      <c r="O24">
        <v>30431.96</v>
      </c>
      <c r="P24">
        <v>54.71</v>
      </c>
      <c r="Q24">
        <v>1670.51</v>
      </c>
      <c r="R24">
        <v>22.62</v>
      </c>
      <c r="S24">
        <v>13.91</v>
      </c>
      <c r="T24">
        <v>4418.12</v>
      </c>
      <c r="U24">
        <v>0.61</v>
      </c>
      <c r="V24">
        <v>0.93</v>
      </c>
      <c r="W24">
        <v>0.08</v>
      </c>
      <c r="X24">
        <v>0.28</v>
      </c>
      <c r="Y24">
        <v>1</v>
      </c>
      <c r="Z24">
        <v>10</v>
      </c>
    </row>
    <row r="25" spans="1:26">
      <c r="A25">
        <v>6</v>
      </c>
      <c r="B25">
        <v>125</v>
      </c>
      <c r="C25" t="s">
        <v>26</v>
      </c>
      <c r="D25">
        <v>12.5707</v>
      </c>
      <c r="E25">
        <v>7.96</v>
      </c>
      <c r="F25">
        <v>4.4</v>
      </c>
      <c r="G25">
        <v>15.51</v>
      </c>
      <c r="H25">
        <v>0.18</v>
      </c>
      <c r="I25">
        <v>17</v>
      </c>
      <c r="J25">
        <v>245.29</v>
      </c>
      <c r="K25">
        <v>58.47</v>
      </c>
      <c r="L25">
        <v>2.5</v>
      </c>
      <c r="M25">
        <v>15</v>
      </c>
      <c r="N25">
        <v>59.32</v>
      </c>
      <c r="O25">
        <v>30486.54</v>
      </c>
      <c r="P25">
        <v>54.17</v>
      </c>
      <c r="Q25">
        <v>1670.13</v>
      </c>
      <c r="R25">
        <v>25.34</v>
      </c>
      <c r="S25">
        <v>13.91</v>
      </c>
      <c r="T25">
        <v>5789.31</v>
      </c>
      <c r="U25">
        <v>0.55</v>
      </c>
      <c r="V25">
        <v>0.91</v>
      </c>
      <c r="W25">
        <v>0.08</v>
      </c>
      <c r="X25">
        <v>0.35</v>
      </c>
      <c r="Y25">
        <v>1</v>
      </c>
      <c r="Z25">
        <v>10</v>
      </c>
    </row>
    <row r="26" spans="1:26">
      <c r="A26">
        <v>7</v>
      </c>
      <c r="B26">
        <v>125</v>
      </c>
      <c r="C26" t="s">
        <v>26</v>
      </c>
      <c r="D26">
        <v>12.8073</v>
      </c>
      <c r="E26">
        <v>7.81</v>
      </c>
      <c r="F26">
        <v>4.34</v>
      </c>
      <c r="G26">
        <v>17.37</v>
      </c>
      <c r="H26">
        <v>0.2</v>
      </c>
      <c r="I26">
        <v>15</v>
      </c>
      <c r="J26">
        <v>245.73</v>
      </c>
      <c r="K26">
        <v>58.47</v>
      </c>
      <c r="L26">
        <v>2.75</v>
      </c>
      <c r="M26">
        <v>3</v>
      </c>
      <c r="N26">
        <v>59.51</v>
      </c>
      <c r="O26">
        <v>30541.19</v>
      </c>
      <c r="P26">
        <v>51.45</v>
      </c>
      <c r="Q26">
        <v>1670.26</v>
      </c>
      <c r="R26">
        <v>23.17</v>
      </c>
      <c r="S26">
        <v>13.91</v>
      </c>
      <c r="T26">
        <v>4712.9</v>
      </c>
      <c r="U26">
        <v>0.6</v>
      </c>
      <c r="V26">
        <v>0.92</v>
      </c>
      <c r="W26">
        <v>0.09</v>
      </c>
      <c r="X26">
        <v>0.3</v>
      </c>
      <c r="Y26">
        <v>1</v>
      </c>
      <c r="Z26">
        <v>10</v>
      </c>
    </row>
    <row r="27" spans="1:26">
      <c r="A27">
        <v>8</v>
      </c>
      <c r="B27">
        <v>125</v>
      </c>
      <c r="C27" t="s">
        <v>26</v>
      </c>
      <c r="D27">
        <v>12.7986</v>
      </c>
      <c r="E27">
        <v>7.81</v>
      </c>
      <c r="F27">
        <v>4.35</v>
      </c>
      <c r="G27">
        <v>17.39</v>
      </c>
      <c r="H27">
        <v>0.22</v>
      </c>
      <c r="I27">
        <v>15</v>
      </c>
      <c r="J27">
        <v>246.18</v>
      </c>
      <c r="K27">
        <v>58.47</v>
      </c>
      <c r="L27">
        <v>3</v>
      </c>
      <c r="M27">
        <v>0</v>
      </c>
      <c r="N27">
        <v>59.7</v>
      </c>
      <c r="O27">
        <v>30595.91</v>
      </c>
      <c r="P27">
        <v>51.52</v>
      </c>
      <c r="Q27">
        <v>1670.53</v>
      </c>
      <c r="R27">
        <v>23.07</v>
      </c>
      <c r="S27">
        <v>13.91</v>
      </c>
      <c r="T27">
        <v>4666.94</v>
      </c>
      <c r="U27">
        <v>0.6</v>
      </c>
      <c r="V27">
        <v>0.92</v>
      </c>
      <c r="W27">
        <v>0.1</v>
      </c>
      <c r="X27">
        <v>0.31</v>
      </c>
      <c r="Y27">
        <v>1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12.5178</v>
      </c>
      <c r="E28">
        <v>7.99</v>
      </c>
      <c r="F28">
        <v>5.26</v>
      </c>
      <c r="G28">
        <v>5.53</v>
      </c>
      <c r="H28">
        <v>0.24</v>
      </c>
      <c r="I28">
        <v>57</v>
      </c>
      <c r="J28">
        <v>71.52</v>
      </c>
      <c r="K28">
        <v>32.27</v>
      </c>
      <c r="L28">
        <v>1</v>
      </c>
      <c r="M28">
        <v>0</v>
      </c>
      <c r="N28">
        <v>8.25</v>
      </c>
      <c r="O28">
        <v>9054.6</v>
      </c>
      <c r="P28">
        <v>30.1</v>
      </c>
      <c r="Q28">
        <v>1670.88</v>
      </c>
      <c r="R28">
        <v>49.66</v>
      </c>
      <c r="S28">
        <v>13.91</v>
      </c>
      <c r="T28">
        <v>17750.44</v>
      </c>
      <c r="U28">
        <v>0.28</v>
      </c>
      <c r="V28">
        <v>0.76</v>
      </c>
      <c r="W28">
        <v>0.22</v>
      </c>
      <c r="X28">
        <v>1.22</v>
      </c>
      <c r="Y28">
        <v>1</v>
      </c>
      <c r="Z28">
        <v>10</v>
      </c>
    </row>
    <row r="29" spans="1:26">
      <c r="A29">
        <v>0</v>
      </c>
      <c r="B29">
        <v>15</v>
      </c>
      <c r="C29" t="s">
        <v>26</v>
      </c>
      <c r="D29">
        <v>10.6402</v>
      </c>
      <c r="E29">
        <v>9.4</v>
      </c>
      <c r="F29">
        <v>6.46</v>
      </c>
      <c r="G29">
        <v>3.46</v>
      </c>
      <c r="H29">
        <v>0.43</v>
      </c>
      <c r="I29">
        <v>112</v>
      </c>
      <c r="J29">
        <v>39.78</v>
      </c>
      <c r="K29">
        <v>19.54</v>
      </c>
      <c r="L29">
        <v>1</v>
      </c>
      <c r="M29">
        <v>0</v>
      </c>
      <c r="N29">
        <v>4.24</v>
      </c>
      <c r="O29">
        <v>5140</v>
      </c>
      <c r="P29">
        <v>25.47</v>
      </c>
      <c r="Q29">
        <v>1671.36</v>
      </c>
      <c r="R29">
        <v>84.67</v>
      </c>
      <c r="S29">
        <v>13.91</v>
      </c>
      <c r="T29">
        <v>34980.63</v>
      </c>
      <c r="U29">
        <v>0.16</v>
      </c>
      <c r="V29">
        <v>0.62</v>
      </c>
      <c r="W29">
        <v>0.38</v>
      </c>
      <c r="X29">
        <v>2.41</v>
      </c>
      <c r="Y29">
        <v>1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12.8622</v>
      </c>
      <c r="E30">
        <v>7.77</v>
      </c>
      <c r="F30">
        <v>4.65</v>
      </c>
      <c r="G30">
        <v>9</v>
      </c>
      <c r="H30">
        <v>0.12</v>
      </c>
      <c r="I30">
        <v>31</v>
      </c>
      <c r="J30">
        <v>141.81</v>
      </c>
      <c r="K30">
        <v>47.83</v>
      </c>
      <c r="L30">
        <v>1</v>
      </c>
      <c r="M30">
        <v>28</v>
      </c>
      <c r="N30">
        <v>22.98</v>
      </c>
      <c r="O30">
        <v>17723.39</v>
      </c>
      <c r="P30">
        <v>41.87</v>
      </c>
      <c r="Q30">
        <v>1670.63</v>
      </c>
      <c r="R30">
        <v>33.08</v>
      </c>
      <c r="S30">
        <v>13.91</v>
      </c>
      <c r="T30">
        <v>9589.360000000001</v>
      </c>
      <c r="U30">
        <v>0.42</v>
      </c>
      <c r="V30">
        <v>0.86</v>
      </c>
      <c r="W30">
        <v>0.1</v>
      </c>
      <c r="X30">
        <v>0.61</v>
      </c>
      <c r="Y30">
        <v>1</v>
      </c>
      <c r="Z30">
        <v>10</v>
      </c>
    </row>
    <row r="31" spans="1:26">
      <c r="A31">
        <v>1</v>
      </c>
      <c r="B31">
        <v>70</v>
      </c>
      <c r="C31" t="s">
        <v>26</v>
      </c>
      <c r="D31">
        <v>13.3235</v>
      </c>
      <c r="E31">
        <v>7.51</v>
      </c>
      <c r="F31">
        <v>4.55</v>
      </c>
      <c r="G31">
        <v>10.93</v>
      </c>
      <c r="H31">
        <v>0.16</v>
      </c>
      <c r="I31">
        <v>25</v>
      </c>
      <c r="J31">
        <v>142.15</v>
      </c>
      <c r="K31">
        <v>47.83</v>
      </c>
      <c r="L31">
        <v>1.25</v>
      </c>
      <c r="M31">
        <v>0</v>
      </c>
      <c r="N31">
        <v>23.07</v>
      </c>
      <c r="O31">
        <v>17765.46</v>
      </c>
      <c r="P31">
        <v>38.61</v>
      </c>
      <c r="Q31">
        <v>1670.37</v>
      </c>
      <c r="R31">
        <v>29.11</v>
      </c>
      <c r="S31">
        <v>13.91</v>
      </c>
      <c r="T31">
        <v>7633.16</v>
      </c>
      <c r="U31">
        <v>0.48</v>
      </c>
      <c r="V31">
        <v>0.88</v>
      </c>
      <c r="W31">
        <v>0.13</v>
      </c>
      <c r="X31">
        <v>0.51</v>
      </c>
      <c r="Y31">
        <v>1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11.4413</v>
      </c>
      <c r="E32">
        <v>8.74</v>
      </c>
      <c r="F32">
        <v>4.86</v>
      </c>
      <c r="G32">
        <v>7.12</v>
      </c>
      <c r="H32">
        <v>0.1</v>
      </c>
      <c r="I32">
        <v>41</v>
      </c>
      <c r="J32">
        <v>176.73</v>
      </c>
      <c r="K32">
        <v>52.44</v>
      </c>
      <c r="L32">
        <v>1</v>
      </c>
      <c r="M32">
        <v>39</v>
      </c>
      <c r="N32">
        <v>33.29</v>
      </c>
      <c r="O32">
        <v>22031.19</v>
      </c>
      <c r="P32">
        <v>55.72</v>
      </c>
      <c r="Q32">
        <v>1670.54</v>
      </c>
      <c r="R32">
        <v>39.6</v>
      </c>
      <c r="S32">
        <v>13.91</v>
      </c>
      <c r="T32">
        <v>12799.39</v>
      </c>
      <c r="U32">
        <v>0.35</v>
      </c>
      <c r="V32">
        <v>0.82</v>
      </c>
      <c r="W32">
        <v>0.12</v>
      </c>
      <c r="X32">
        <v>0.82</v>
      </c>
      <c r="Y32">
        <v>1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12.3199</v>
      </c>
      <c r="E33">
        <v>8.119999999999999</v>
      </c>
      <c r="F33">
        <v>4.63</v>
      </c>
      <c r="G33">
        <v>9.26</v>
      </c>
      <c r="H33">
        <v>0.13</v>
      </c>
      <c r="I33">
        <v>30</v>
      </c>
      <c r="J33">
        <v>177.1</v>
      </c>
      <c r="K33">
        <v>52.44</v>
      </c>
      <c r="L33">
        <v>1.25</v>
      </c>
      <c r="M33">
        <v>28</v>
      </c>
      <c r="N33">
        <v>33.41</v>
      </c>
      <c r="O33">
        <v>22076.81</v>
      </c>
      <c r="P33">
        <v>50.04</v>
      </c>
      <c r="Q33">
        <v>1670.22</v>
      </c>
      <c r="R33">
        <v>32.4</v>
      </c>
      <c r="S33">
        <v>13.91</v>
      </c>
      <c r="T33">
        <v>9252.5</v>
      </c>
      <c r="U33">
        <v>0.43</v>
      </c>
      <c r="V33">
        <v>0.86</v>
      </c>
      <c r="W33">
        <v>0.1</v>
      </c>
      <c r="X33">
        <v>0.59</v>
      </c>
      <c r="Y33">
        <v>1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12.9655</v>
      </c>
      <c r="E34">
        <v>7.71</v>
      </c>
      <c r="F34">
        <v>4.47</v>
      </c>
      <c r="G34">
        <v>11.67</v>
      </c>
      <c r="H34">
        <v>0.15</v>
      </c>
      <c r="I34">
        <v>23</v>
      </c>
      <c r="J34">
        <v>177.47</v>
      </c>
      <c r="K34">
        <v>52.44</v>
      </c>
      <c r="L34">
        <v>1.5</v>
      </c>
      <c r="M34">
        <v>21</v>
      </c>
      <c r="N34">
        <v>33.53</v>
      </c>
      <c r="O34">
        <v>22122.46</v>
      </c>
      <c r="P34">
        <v>45.25</v>
      </c>
      <c r="Q34">
        <v>1670.31</v>
      </c>
      <c r="R34">
        <v>27.46</v>
      </c>
      <c r="S34">
        <v>13.91</v>
      </c>
      <c r="T34">
        <v>6822.09</v>
      </c>
      <c r="U34">
        <v>0.51</v>
      </c>
      <c r="V34">
        <v>0.89</v>
      </c>
      <c r="W34">
        <v>0.09</v>
      </c>
      <c r="X34">
        <v>0.43</v>
      </c>
      <c r="Y34">
        <v>1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13.2076</v>
      </c>
      <c r="E35">
        <v>7.57</v>
      </c>
      <c r="F35">
        <v>4.44</v>
      </c>
      <c r="G35">
        <v>13.32</v>
      </c>
      <c r="H35">
        <v>0.17</v>
      </c>
      <c r="I35">
        <v>20</v>
      </c>
      <c r="J35">
        <v>177.84</v>
      </c>
      <c r="K35">
        <v>52.44</v>
      </c>
      <c r="L35">
        <v>1.75</v>
      </c>
      <c r="M35">
        <v>0</v>
      </c>
      <c r="N35">
        <v>33.65</v>
      </c>
      <c r="O35">
        <v>22168.15</v>
      </c>
      <c r="P35">
        <v>43.02</v>
      </c>
      <c r="Q35">
        <v>1670.36</v>
      </c>
      <c r="R35">
        <v>25.59</v>
      </c>
      <c r="S35">
        <v>13.91</v>
      </c>
      <c r="T35">
        <v>5900.84</v>
      </c>
      <c r="U35">
        <v>0.54</v>
      </c>
      <c r="V35">
        <v>0.9</v>
      </c>
      <c r="W35">
        <v>0.11</v>
      </c>
      <c r="X35">
        <v>0.4</v>
      </c>
      <c r="Y35">
        <v>1</v>
      </c>
      <c r="Z35">
        <v>10</v>
      </c>
    </row>
    <row r="36" spans="1:26">
      <c r="A36">
        <v>0</v>
      </c>
      <c r="B36">
        <v>110</v>
      </c>
      <c r="C36" t="s">
        <v>26</v>
      </c>
      <c r="D36">
        <v>10.1514</v>
      </c>
      <c r="E36">
        <v>9.85</v>
      </c>
      <c r="F36">
        <v>5.08</v>
      </c>
      <c r="G36">
        <v>5.98</v>
      </c>
      <c r="H36">
        <v>0.08</v>
      </c>
      <c r="I36">
        <v>51</v>
      </c>
      <c r="J36">
        <v>213.37</v>
      </c>
      <c r="K36">
        <v>56.13</v>
      </c>
      <c r="L36">
        <v>1</v>
      </c>
      <c r="M36">
        <v>49</v>
      </c>
      <c r="N36">
        <v>46.25</v>
      </c>
      <c r="O36">
        <v>26550.29</v>
      </c>
      <c r="P36">
        <v>68.78</v>
      </c>
      <c r="Q36">
        <v>1670.41</v>
      </c>
      <c r="R36">
        <v>46.72</v>
      </c>
      <c r="S36">
        <v>13.91</v>
      </c>
      <c r="T36">
        <v>16312.43</v>
      </c>
      <c r="U36">
        <v>0.3</v>
      </c>
      <c r="V36">
        <v>0.79</v>
      </c>
      <c r="W36">
        <v>0.14</v>
      </c>
      <c r="X36">
        <v>1.04</v>
      </c>
      <c r="Y36">
        <v>1</v>
      </c>
      <c r="Z36">
        <v>10</v>
      </c>
    </row>
    <row r="37" spans="1:26">
      <c r="A37">
        <v>1</v>
      </c>
      <c r="B37">
        <v>110</v>
      </c>
      <c r="C37" t="s">
        <v>26</v>
      </c>
      <c r="D37">
        <v>11.1635</v>
      </c>
      <c r="E37">
        <v>8.960000000000001</v>
      </c>
      <c r="F37">
        <v>4.78</v>
      </c>
      <c r="G37">
        <v>7.76</v>
      </c>
      <c r="H37">
        <v>0.1</v>
      </c>
      <c r="I37">
        <v>37</v>
      </c>
      <c r="J37">
        <v>213.78</v>
      </c>
      <c r="K37">
        <v>56.13</v>
      </c>
      <c r="L37">
        <v>1.25</v>
      </c>
      <c r="M37">
        <v>35</v>
      </c>
      <c r="N37">
        <v>46.4</v>
      </c>
      <c r="O37">
        <v>26600.32</v>
      </c>
      <c r="P37">
        <v>62.42</v>
      </c>
      <c r="Q37">
        <v>1670.4</v>
      </c>
      <c r="R37">
        <v>37.29</v>
      </c>
      <c r="S37">
        <v>13.91</v>
      </c>
      <c r="T37">
        <v>11666.39</v>
      </c>
      <c r="U37">
        <v>0.37</v>
      </c>
      <c r="V37">
        <v>0.84</v>
      </c>
      <c r="W37">
        <v>0.11</v>
      </c>
      <c r="X37">
        <v>0.74</v>
      </c>
      <c r="Y37">
        <v>1</v>
      </c>
      <c r="Z37">
        <v>10</v>
      </c>
    </row>
    <row r="38" spans="1:26">
      <c r="A38">
        <v>2</v>
      </c>
      <c r="B38">
        <v>110</v>
      </c>
      <c r="C38" t="s">
        <v>26</v>
      </c>
      <c r="D38">
        <v>11.8487</v>
      </c>
      <c r="E38">
        <v>8.44</v>
      </c>
      <c r="F38">
        <v>4.6</v>
      </c>
      <c r="G38">
        <v>9.52</v>
      </c>
      <c r="H38">
        <v>0.12</v>
      </c>
      <c r="I38">
        <v>29</v>
      </c>
      <c r="J38">
        <v>214.19</v>
      </c>
      <c r="K38">
        <v>56.13</v>
      </c>
      <c r="L38">
        <v>1.5</v>
      </c>
      <c r="M38">
        <v>27</v>
      </c>
      <c r="N38">
        <v>46.56</v>
      </c>
      <c r="O38">
        <v>26650.41</v>
      </c>
      <c r="P38">
        <v>57.72</v>
      </c>
      <c r="Q38">
        <v>1670.61</v>
      </c>
      <c r="R38">
        <v>31.51</v>
      </c>
      <c r="S38">
        <v>13.91</v>
      </c>
      <c r="T38">
        <v>8816.65</v>
      </c>
      <c r="U38">
        <v>0.44</v>
      </c>
      <c r="V38">
        <v>0.87</v>
      </c>
      <c r="W38">
        <v>0.1</v>
      </c>
      <c r="X38">
        <v>0.5600000000000001</v>
      </c>
      <c r="Y38">
        <v>1</v>
      </c>
      <c r="Z38">
        <v>10</v>
      </c>
    </row>
    <row r="39" spans="1:26">
      <c r="A39">
        <v>3</v>
      </c>
      <c r="B39">
        <v>110</v>
      </c>
      <c r="C39" t="s">
        <v>26</v>
      </c>
      <c r="D39">
        <v>12.4134</v>
      </c>
      <c r="E39">
        <v>8.06</v>
      </c>
      <c r="F39">
        <v>4.47</v>
      </c>
      <c r="G39">
        <v>11.67</v>
      </c>
      <c r="H39">
        <v>0.14</v>
      </c>
      <c r="I39">
        <v>23</v>
      </c>
      <c r="J39">
        <v>214.59</v>
      </c>
      <c r="K39">
        <v>56.13</v>
      </c>
      <c r="L39">
        <v>1.75</v>
      </c>
      <c r="M39">
        <v>21</v>
      </c>
      <c r="N39">
        <v>46.72</v>
      </c>
      <c r="O39">
        <v>26700.55</v>
      </c>
      <c r="P39">
        <v>53.58</v>
      </c>
      <c r="Q39">
        <v>1670.13</v>
      </c>
      <c r="R39">
        <v>27.42</v>
      </c>
      <c r="S39">
        <v>13.91</v>
      </c>
      <c r="T39">
        <v>6801.64</v>
      </c>
      <c r="U39">
        <v>0.51</v>
      </c>
      <c r="V39">
        <v>0.89</v>
      </c>
      <c r="W39">
        <v>0.09</v>
      </c>
      <c r="X39">
        <v>0.43</v>
      </c>
      <c r="Y39">
        <v>1</v>
      </c>
      <c r="Z39">
        <v>10</v>
      </c>
    </row>
    <row r="40" spans="1:26">
      <c r="A40">
        <v>4</v>
      </c>
      <c r="B40">
        <v>110</v>
      </c>
      <c r="C40" t="s">
        <v>26</v>
      </c>
      <c r="D40">
        <v>12.9241</v>
      </c>
      <c r="E40">
        <v>7.74</v>
      </c>
      <c r="F40">
        <v>4.32</v>
      </c>
      <c r="G40">
        <v>13.65</v>
      </c>
      <c r="H40">
        <v>0.17</v>
      </c>
      <c r="I40">
        <v>19</v>
      </c>
      <c r="J40">
        <v>215</v>
      </c>
      <c r="K40">
        <v>56.13</v>
      </c>
      <c r="L40">
        <v>2</v>
      </c>
      <c r="M40">
        <v>17</v>
      </c>
      <c r="N40">
        <v>46.87</v>
      </c>
      <c r="O40">
        <v>26750.75</v>
      </c>
      <c r="P40">
        <v>48.49</v>
      </c>
      <c r="Q40">
        <v>1670.13</v>
      </c>
      <c r="R40">
        <v>22.67</v>
      </c>
      <c r="S40">
        <v>13.91</v>
      </c>
      <c r="T40">
        <v>4445.48</v>
      </c>
      <c r="U40">
        <v>0.61</v>
      </c>
      <c r="V40">
        <v>0.93</v>
      </c>
      <c r="W40">
        <v>0.08</v>
      </c>
      <c r="X40">
        <v>0.28</v>
      </c>
      <c r="Y40">
        <v>1</v>
      </c>
      <c r="Z40">
        <v>10</v>
      </c>
    </row>
    <row r="41" spans="1:26">
      <c r="A41">
        <v>5</v>
      </c>
      <c r="B41">
        <v>110</v>
      </c>
      <c r="C41" t="s">
        <v>26</v>
      </c>
      <c r="D41">
        <v>12.9478</v>
      </c>
      <c r="E41">
        <v>7.72</v>
      </c>
      <c r="F41">
        <v>4.39</v>
      </c>
      <c r="G41">
        <v>15.5</v>
      </c>
      <c r="H41">
        <v>0.19</v>
      </c>
      <c r="I41">
        <v>17</v>
      </c>
      <c r="J41">
        <v>215.41</v>
      </c>
      <c r="K41">
        <v>56.13</v>
      </c>
      <c r="L41">
        <v>2.25</v>
      </c>
      <c r="M41">
        <v>6</v>
      </c>
      <c r="N41">
        <v>47.03</v>
      </c>
      <c r="O41">
        <v>26801</v>
      </c>
      <c r="P41">
        <v>47.96</v>
      </c>
      <c r="Q41">
        <v>1670.13</v>
      </c>
      <c r="R41">
        <v>24.76</v>
      </c>
      <c r="S41">
        <v>13.91</v>
      </c>
      <c r="T41">
        <v>5501.61</v>
      </c>
      <c r="U41">
        <v>0.5600000000000001</v>
      </c>
      <c r="V41">
        <v>0.91</v>
      </c>
      <c r="W41">
        <v>0.09</v>
      </c>
      <c r="X41">
        <v>0.35</v>
      </c>
      <c r="Y41">
        <v>1</v>
      </c>
      <c r="Z41">
        <v>10</v>
      </c>
    </row>
    <row r="42" spans="1:26">
      <c r="A42">
        <v>6</v>
      </c>
      <c r="B42">
        <v>110</v>
      </c>
      <c r="C42" t="s">
        <v>26</v>
      </c>
      <c r="D42">
        <v>12.9468</v>
      </c>
      <c r="E42">
        <v>7.72</v>
      </c>
      <c r="F42">
        <v>4.39</v>
      </c>
      <c r="G42">
        <v>15.51</v>
      </c>
      <c r="H42">
        <v>0.21</v>
      </c>
      <c r="I42">
        <v>17</v>
      </c>
      <c r="J42">
        <v>215.82</v>
      </c>
      <c r="K42">
        <v>56.13</v>
      </c>
      <c r="L42">
        <v>2.5</v>
      </c>
      <c r="M42">
        <v>0</v>
      </c>
      <c r="N42">
        <v>47.19</v>
      </c>
      <c r="O42">
        <v>26851.31</v>
      </c>
      <c r="P42">
        <v>47.66</v>
      </c>
      <c r="Q42">
        <v>1670.33</v>
      </c>
      <c r="R42">
        <v>24.41</v>
      </c>
      <c r="S42">
        <v>13.91</v>
      </c>
      <c r="T42">
        <v>5323.12</v>
      </c>
      <c r="U42">
        <v>0.57</v>
      </c>
      <c r="V42">
        <v>0.91</v>
      </c>
      <c r="W42">
        <v>0.1</v>
      </c>
      <c r="X42">
        <v>0.35</v>
      </c>
      <c r="Y42">
        <v>1</v>
      </c>
      <c r="Z42">
        <v>10</v>
      </c>
    </row>
    <row r="43" spans="1:26">
      <c r="A43">
        <v>0</v>
      </c>
      <c r="B43">
        <v>150</v>
      </c>
      <c r="C43" t="s">
        <v>26</v>
      </c>
      <c r="D43">
        <v>8.1393</v>
      </c>
      <c r="E43">
        <v>12.29</v>
      </c>
      <c r="F43">
        <v>5.46</v>
      </c>
      <c r="G43">
        <v>4.74</v>
      </c>
      <c r="H43">
        <v>0.06</v>
      </c>
      <c r="I43">
        <v>69</v>
      </c>
      <c r="J43">
        <v>296.65</v>
      </c>
      <c r="K43">
        <v>61.82</v>
      </c>
      <c r="L43">
        <v>1</v>
      </c>
      <c r="M43">
        <v>67</v>
      </c>
      <c r="N43">
        <v>83.83</v>
      </c>
      <c r="O43">
        <v>36821.52</v>
      </c>
      <c r="P43">
        <v>94.76000000000001</v>
      </c>
      <c r="Q43">
        <v>1670.64</v>
      </c>
      <c r="R43">
        <v>58.38</v>
      </c>
      <c r="S43">
        <v>13.91</v>
      </c>
      <c r="T43">
        <v>22050.01</v>
      </c>
      <c r="U43">
        <v>0.24</v>
      </c>
      <c r="V43">
        <v>0.73</v>
      </c>
      <c r="W43">
        <v>0.16</v>
      </c>
      <c r="X43">
        <v>1.41</v>
      </c>
      <c r="Y43">
        <v>1</v>
      </c>
      <c r="Z43">
        <v>10</v>
      </c>
    </row>
    <row r="44" spans="1:26">
      <c r="A44">
        <v>1</v>
      </c>
      <c r="B44">
        <v>150</v>
      </c>
      <c r="C44" t="s">
        <v>26</v>
      </c>
      <c r="D44">
        <v>9.1729</v>
      </c>
      <c r="E44">
        <v>10.9</v>
      </c>
      <c r="F44">
        <v>5.07</v>
      </c>
      <c r="G44">
        <v>5.97</v>
      </c>
      <c r="H44">
        <v>0.07000000000000001</v>
      </c>
      <c r="I44">
        <v>51</v>
      </c>
      <c r="J44">
        <v>297.17</v>
      </c>
      <c r="K44">
        <v>61.82</v>
      </c>
      <c r="L44">
        <v>1.25</v>
      </c>
      <c r="M44">
        <v>49</v>
      </c>
      <c r="N44">
        <v>84.09999999999999</v>
      </c>
      <c r="O44">
        <v>36885.7</v>
      </c>
      <c r="P44">
        <v>86.56999999999999</v>
      </c>
      <c r="Q44">
        <v>1670.88</v>
      </c>
      <c r="R44">
        <v>46.27</v>
      </c>
      <c r="S44">
        <v>13.91</v>
      </c>
      <c r="T44">
        <v>16084.48</v>
      </c>
      <c r="U44">
        <v>0.3</v>
      </c>
      <c r="V44">
        <v>0.79</v>
      </c>
      <c r="W44">
        <v>0.13</v>
      </c>
      <c r="X44">
        <v>1.03</v>
      </c>
      <c r="Y44">
        <v>1</v>
      </c>
      <c r="Z44">
        <v>10</v>
      </c>
    </row>
    <row r="45" spans="1:26">
      <c r="A45">
        <v>2</v>
      </c>
      <c r="B45">
        <v>150</v>
      </c>
      <c r="C45" t="s">
        <v>26</v>
      </c>
      <c r="D45">
        <v>9.9434</v>
      </c>
      <c r="E45">
        <v>10.06</v>
      </c>
      <c r="F45">
        <v>4.84</v>
      </c>
      <c r="G45">
        <v>7.26</v>
      </c>
      <c r="H45">
        <v>0.09</v>
      </c>
      <c r="I45">
        <v>40</v>
      </c>
      <c r="J45">
        <v>297.7</v>
      </c>
      <c r="K45">
        <v>61.82</v>
      </c>
      <c r="L45">
        <v>1.5</v>
      </c>
      <c r="M45">
        <v>38</v>
      </c>
      <c r="N45">
        <v>84.37</v>
      </c>
      <c r="O45">
        <v>36949.99</v>
      </c>
      <c r="P45">
        <v>81.13</v>
      </c>
      <c r="Q45">
        <v>1670.37</v>
      </c>
      <c r="R45">
        <v>38.94</v>
      </c>
      <c r="S45">
        <v>13.91</v>
      </c>
      <c r="T45">
        <v>12475.08</v>
      </c>
      <c r="U45">
        <v>0.36</v>
      </c>
      <c r="V45">
        <v>0.83</v>
      </c>
      <c r="W45">
        <v>0.12</v>
      </c>
      <c r="X45">
        <v>0.8</v>
      </c>
      <c r="Y45">
        <v>1</v>
      </c>
      <c r="Z45">
        <v>10</v>
      </c>
    </row>
    <row r="46" spans="1:26">
      <c r="A46">
        <v>3</v>
      </c>
      <c r="B46">
        <v>150</v>
      </c>
      <c r="C46" t="s">
        <v>26</v>
      </c>
      <c r="D46">
        <v>10.5024</v>
      </c>
      <c r="E46">
        <v>9.52</v>
      </c>
      <c r="F46">
        <v>4.69</v>
      </c>
      <c r="G46">
        <v>8.529999999999999</v>
      </c>
      <c r="H46">
        <v>0.1</v>
      </c>
      <c r="I46">
        <v>33</v>
      </c>
      <c r="J46">
        <v>298.22</v>
      </c>
      <c r="K46">
        <v>61.82</v>
      </c>
      <c r="L46">
        <v>1.75</v>
      </c>
      <c r="M46">
        <v>31</v>
      </c>
      <c r="N46">
        <v>84.65000000000001</v>
      </c>
      <c r="O46">
        <v>37014.39</v>
      </c>
      <c r="P46">
        <v>77.25</v>
      </c>
      <c r="Q46">
        <v>1670.71</v>
      </c>
      <c r="R46">
        <v>34.26</v>
      </c>
      <c r="S46">
        <v>13.91</v>
      </c>
      <c r="T46">
        <v>10171.43</v>
      </c>
      <c r="U46">
        <v>0.41</v>
      </c>
      <c r="V46">
        <v>0.85</v>
      </c>
      <c r="W46">
        <v>0.11</v>
      </c>
      <c r="X46">
        <v>0.65</v>
      </c>
      <c r="Y46">
        <v>1</v>
      </c>
      <c r="Z46">
        <v>10</v>
      </c>
    </row>
    <row r="47" spans="1:26">
      <c r="A47">
        <v>4</v>
      </c>
      <c r="B47">
        <v>150</v>
      </c>
      <c r="C47" t="s">
        <v>26</v>
      </c>
      <c r="D47">
        <v>10.9522</v>
      </c>
      <c r="E47">
        <v>9.130000000000001</v>
      </c>
      <c r="F47">
        <v>4.58</v>
      </c>
      <c r="G47">
        <v>9.81</v>
      </c>
      <c r="H47">
        <v>0.12</v>
      </c>
      <c r="I47">
        <v>28</v>
      </c>
      <c r="J47">
        <v>298.74</v>
      </c>
      <c r="K47">
        <v>61.82</v>
      </c>
      <c r="L47">
        <v>2</v>
      </c>
      <c r="M47">
        <v>26</v>
      </c>
      <c r="N47">
        <v>84.92</v>
      </c>
      <c r="O47">
        <v>37078.91</v>
      </c>
      <c r="P47">
        <v>73.86</v>
      </c>
      <c r="Q47">
        <v>1670.38</v>
      </c>
      <c r="R47">
        <v>30.85</v>
      </c>
      <c r="S47">
        <v>13.91</v>
      </c>
      <c r="T47">
        <v>8489.49</v>
      </c>
      <c r="U47">
        <v>0.45</v>
      </c>
      <c r="V47">
        <v>0.87</v>
      </c>
      <c r="W47">
        <v>0.1</v>
      </c>
      <c r="X47">
        <v>0.54</v>
      </c>
      <c r="Y47">
        <v>1</v>
      </c>
      <c r="Z47">
        <v>10</v>
      </c>
    </row>
    <row r="48" spans="1:26">
      <c r="A48">
        <v>5</v>
      </c>
      <c r="B48">
        <v>150</v>
      </c>
      <c r="C48" t="s">
        <v>26</v>
      </c>
      <c r="D48">
        <v>11.3197</v>
      </c>
      <c r="E48">
        <v>8.83</v>
      </c>
      <c r="F48">
        <v>4.5</v>
      </c>
      <c r="G48">
        <v>11.26</v>
      </c>
      <c r="H48">
        <v>0.13</v>
      </c>
      <c r="I48">
        <v>24</v>
      </c>
      <c r="J48">
        <v>299.26</v>
      </c>
      <c r="K48">
        <v>61.82</v>
      </c>
      <c r="L48">
        <v>2.25</v>
      </c>
      <c r="M48">
        <v>22</v>
      </c>
      <c r="N48">
        <v>85.19</v>
      </c>
      <c r="O48">
        <v>37143.54</v>
      </c>
      <c r="P48">
        <v>71.15000000000001</v>
      </c>
      <c r="Q48">
        <v>1670.48</v>
      </c>
      <c r="R48">
        <v>28.4</v>
      </c>
      <c r="S48">
        <v>13.91</v>
      </c>
      <c r="T48">
        <v>7285.23</v>
      </c>
      <c r="U48">
        <v>0.49</v>
      </c>
      <c r="V48">
        <v>0.89</v>
      </c>
      <c r="W48">
        <v>0.09</v>
      </c>
      <c r="X48">
        <v>0.46</v>
      </c>
      <c r="Y48">
        <v>1</v>
      </c>
      <c r="Z48">
        <v>10</v>
      </c>
    </row>
    <row r="49" spans="1:26">
      <c r="A49">
        <v>6</v>
      </c>
      <c r="B49">
        <v>150</v>
      </c>
      <c r="C49" t="s">
        <v>26</v>
      </c>
      <c r="D49">
        <v>11.6369</v>
      </c>
      <c r="E49">
        <v>8.59</v>
      </c>
      <c r="F49">
        <v>4.43</v>
      </c>
      <c r="G49">
        <v>12.66</v>
      </c>
      <c r="H49">
        <v>0.15</v>
      </c>
      <c r="I49">
        <v>21</v>
      </c>
      <c r="J49">
        <v>299.79</v>
      </c>
      <c r="K49">
        <v>61.82</v>
      </c>
      <c r="L49">
        <v>2.5</v>
      </c>
      <c r="M49">
        <v>19</v>
      </c>
      <c r="N49">
        <v>85.47</v>
      </c>
      <c r="O49">
        <v>37208.42</v>
      </c>
      <c r="P49">
        <v>68.48</v>
      </c>
      <c r="Q49">
        <v>1670.13</v>
      </c>
      <c r="R49">
        <v>25.95</v>
      </c>
      <c r="S49">
        <v>13.91</v>
      </c>
      <c r="T49">
        <v>6074.22</v>
      </c>
      <c r="U49">
        <v>0.54</v>
      </c>
      <c r="V49">
        <v>0.9</v>
      </c>
      <c r="W49">
        <v>0.09</v>
      </c>
      <c r="X49">
        <v>0.39</v>
      </c>
      <c r="Y49">
        <v>1</v>
      </c>
      <c r="Z49">
        <v>10</v>
      </c>
    </row>
    <row r="50" spans="1:26">
      <c r="A50">
        <v>7</v>
      </c>
      <c r="B50">
        <v>150</v>
      </c>
      <c r="C50" t="s">
        <v>26</v>
      </c>
      <c r="D50">
        <v>12.0028</v>
      </c>
      <c r="E50">
        <v>8.33</v>
      </c>
      <c r="F50">
        <v>4.33</v>
      </c>
      <c r="G50">
        <v>14.45</v>
      </c>
      <c r="H50">
        <v>0.16</v>
      </c>
      <c r="I50">
        <v>18</v>
      </c>
      <c r="J50">
        <v>300.32</v>
      </c>
      <c r="K50">
        <v>61.82</v>
      </c>
      <c r="L50">
        <v>2.75</v>
      </c>
      <c r="M50">
        <v>16</v>
      </c>
      <c r="N50">
        <v>85.73999999999999</v>
      </c>
      <c r="O50">
        <v>37273.29</v>
      </c>
      <c r="P50">
        <v>64.95999999999999</v>
      </c>
      <c r="Q50">
        <v>1670.23</v>
      </c>
      <c r="R50">
        <v>23.3</v>
      </c>
      <c r="S50">
        <v>13.91</v>
      </c>
      <c r="T50">
        <v>4764.27</v>
      </c>
      <c r="U50">
        <v>0.6</v>
      </c>
      <c r="V50">
        <v>0.92</v>
      </c>
      <c r="W50">
        <v>0.07000000000000001</v>
      </c>
      <c r="X50">
        <v>0.29</v>
      </c>
      <c r="Y50">
        <v>1</v>
      </c>
      <c r="Z50">
        <v>10</v>
      </c>
    </row>
    <row r="51" spans="1:26">
      <c r="A51">
        <v>8</v>
      </c>
      <c r="B51">
        <v>150</v>
      </c>
      <c r="C51" t="s">
        <v>26</v>
      </c>
      <c r="D51">
        <v>11.9944</v>
      </c>
      <c r="E51">
        <v>8.34</v>
      </c>
      <c r="F51">
        <v>4.4</v>
      </c>
      <c r="G51">
        <v>15.51</v>
      </c>
      <c r="H51">
        <v>0.18</v>
      </c>
      <c r="I51">
        <v>17</v>
      </c>
      <c r="J51">
        <v>300.84</v>
      </c>
      <c r="K51">
        <v>61.82</v>
      </c>
      <c r="L51">
        <v>3</v>
      </c>
      <c r="M51">
        <v>15</v>
      </c>
      <c r="N51">
        <v>86.02</v>
      </c>
      <c r="O51">
        <v>37338.27</v>
      </c>
      <c r="P51">
        <v>64.91</v>
      </c>
      <c r="Q51">
        <v>1670.38</v>
      </c>
      <c r="R51">
        <v>25.26</v>
      </c>
      <c r="S51">
        <v>13.91</v>
      </c>
      <c r="T51">
        <v>5752.48</v>
      </c>
      <c r="U51">
        <v>0.55</v>
      </c>
      <c r="V51">
        <v>0.91</v>
      </c>
      <c r="W51">
        <v>0.08</v>
      </c>
      <c r="X51">
        <v>0.35</v>
      </c>
      <c r="Y51">
        <v>1</v>
      </c>
      <c r="Z51">
        <v>10</v>
      </c>
    </row>
    <row r="52" spans="1:26">
      <c r="A52">
        <v>9</v>
      </c>
      <c r="B52">
        <v>150</v>
      </c>
      <c r="C52" t="s">
        <v>26</v>
      </c>
      <c r="D52">
        <v>12.2587</v>
      </c>
      <c r="E52">
        <v>8.16</v>
      </c>
      <c r="F52">
        <v>4.33</v>
      </c>
      <c r="G52">
        <v>17.31</v>
      </c>
      <c r="H52">
        <v>0.19</v>
      </c>
      <c r="I52">
        <v>15</v>
      </c>
      <c r="J52">
        <v>301.37</v>
      </c>
      <c r="K52">
        <v>61.82</v>
      </c>
      <c r="L52">
        <v>3.25</v>
      </c>
      <c r="M52">
        <v>13</v>
      </c>
      <c r="N52">
        <v>86.3</v>
      </c>
      <c r="O52">
        <v>37403.38</v>
      </c>
      <c r="P52">
        <v>61.82</v>
      </c>
      <c r="Q52">
        <v>1670.46</v>
      </c>
      <c r="R52">
        <v>22.99</v>
      </c>
      <c r="S52">
        <v>13.91</v>
      </c>
      <c r="T52">
        <v>4623.22</v>
      </c>
      <c r="U52">
        <v>0.61</v>
      </c>
      <c r="V52">
        <v>0.92</v>
      </c>
      <c r="W52">
        <v>0.08</v>
      </c>
      <c r="X52">
        <v>0.29</v>
      </c>
      <c r="Y52">
        <v>1</v>
      </c>
      <c r="Z52">
        <v>10</v>
      </c>
    </row>
    <row r="53" spans="1:26">
      <c r="A53">
        <v>10</v>
      </c>
      <c r="B53">
        <v>150</v>
      </c>
      <c r="C53" t="s">
        <v>26</v>
      </c>
      <c r="D53">
        <v>12.3745</v>
      </c>
      <c r="E53">
        <v>8.08</v>
      </c>
      <c r="F53">
        <v>4.31</v>
      </c>
      <c r="G53">
        <v>18.45</v>
      </c>
      <c r="H53">
        <v>0.21</v>
      </c>
      <c r="I53">
        <v>14</v>
      </c>
      <c r="J53">
        <v>301.9</v>
      </c>
      <c r="K53">
        <v>61.82</v>
      </c>
      <c r="L53">
        <v>3.5</v>
      </c>
      <c r="M53">
        <v>11</v>
      </c>
      <c r="N53">
        <v>86.58</v>
      </c>
      <c r="O53">
        <v>37468.6</v>
      </c>
      <c r="P53">
        <v>59.28</v>
      </c>
      <c r="Q53">
        <v>1670.13</v>
      </c>
      <c r="R53">
        <v>22.28</v>
      </c>
      <c r="S53">
        <v>13.91</v>
      </c>
      <c r="T53">
        <v>4273.51</v>
      </c>
      <c r="U53">
        <v>0.62</v>
      </c>
      <c r="V53">
        <v>0.93</v>
      </c>
      <c r="W53">
        <v>0.08</v>
      </c>
      <c r="X53">
        <v>0.27</v>
      </c>
      <c r="Y53">
        <v>1</v>
      </c>
      <c r="Z53">
        <v>10</v>
      </c>
    </row>
    <row r="54" spans="1:26">
      <c r="A54">
        <v>11</v>
      </c>
      <c r="B54">
        <v>150</v>
      </c>
      <c r="C54" t="s">
        <v>26</v>
      </c>
      <c r="D54">
        <v>12.4814</v>
      </c>
      <c r="E54">
        <v>8.01</v>
      </c>
      <c r="F54">
        <v>4.29</v>
      </c>
      <c r="G54">
        <v>19.81</v>
      </c>
      <c r="H54">
        <v>0.22</v>
      </c>
      <c r="I54">
        <v>13</v>
      </c>
      <c r="J54">
        <v>302.43</v>
      </c>
      <c r="K54">
        <v>61.82</v>
      </c>
      <c r="L54">
        <v>3.75</v>
      </c>
      <c r="M54">
        <v>2</v>
      </c>
      <c r="N54">
        <v>86.86</v>
      </c>
      <c r="O54">
        <v>37533.94</v>
      </c>
      <c r="P54">
        <v>58.18</v>
      </c>
      <c r="Q54">
        <v>1670.22</v>
      </c>
      <c r="R54">
        <v>21.52</v>
      </c>
      <c r="S54">
        <v>13.91</v>
      </c>
      <c r="T54">
        <v>3902.21</v>
      </c>
      <c r="U54">
        <v>0.65</v>
      </c>
      <c r="V54">
        <v>0.93</v>
      </c>
      <c r="W54">
        <v>0.09</v>
      </c>
      <c r="X54">
        <v>0.25</v>
      </c>
      <c r="Y54">
        <v>1</v>
      </c>
      <c r="Z54">
        <v>10</v>
      </c>
    </row>
    <row r="55" spans="1:26">
      <c r="A55">
        <v>12</v>
      </c>
      <c r="B55">
        <v>150</v>
      </c>
      <c r="C55" t="s">
        <v>26</v>
      </c>
      <c r="D55">
        <v>12.4762</v>
      </c>
      <c r="E55">
        <v>8.02</v>
      </c>
      <c r="F55">
        <v>4.3</v>
      </c>
      <c r="G55">
        <v>19.83</v>
      </c>
      <c r="H55">
        <v>0.24</v>
      </c>
      <c r="I55">
        <v>13</v>
      </c>
      <c r="J55">
        <v>302.96</v>
      </c>
      <c r="K55">
        <v>61.82</v>
      </c>
      <c r="L55">
        <v>4</v>
      </c>
      <c r="M55">
        <v>0</v>
      </c>
      <c r="N55">
        <v>87.14</v>
      </c>
      <c r="O55">
        <v>37599.4</v>
      </c>
      <c r="P55">
        <v>58.24</v>
      </c>
      <c r="Q55">
        <v>1670.13</v>
      </c>
      <c r="R55">
        <v>21.55</v>
      </c>
      <c r="S55">
        <v>13.91</v>
      </c>
      <c r="T55">
        <v>3913.42</v>
      </c>
      <c r="U55">
        <v>0.65</v>
      </c>
      <c r="V55">
        <v>0.93</v>
      </c>
      <c r="W55">
        <v>0.09</v>
      </c>
      <c r="X55">
        <v>0.26</v>
      </c>
      <c r="Y55">
        <v>1</v>
      </c>
      <c r="Z55">
        <v>10</v>
      </c>
    </row>
    <row r="56" spans="1:26">
      <c r="A56">
        <v>0</v>
      </c>
      <c r="B56">
        <v>10</v>
      </c>
      <c r="C56" t="s">
        <v>26</v>
      </c>
      <c r="D56">
        <v>8.9399</v>
      </c>
      <c r="E56">
        <v>11.19</v>
      </c>
      <c r="F56">
        <v>7.67</v>
      </c>
      <c r="G56">
        <v>2.74</v>
      </c>
      <c r="H56">
        <v>0.64</v>
      </c>
      <c r="I56">
        <v>168</v>
      </c>
      <c r="J56">
        <v>26.11</v>
      </c>
      <c r="K56">
        <v>12.1</v>
      </c>
      <c r="L56">
        <v>1</v>
      </c>
      <c r="M56">
        <v>0</v>
      </c>
      <c r="N56">
        <v>3.01</v>
      </c>
      <c r="O56">
        <v>3454.41</v>
      </c>
      <c r="P56">
        <v>22.33</v>
      </c>
      <c r="Q56">
        <v>1671.84</v>
      </c>
      <c r="R56">
        <v>120.48</v>
      </c>
      <c r="S56">
        <v>13.91</v>
      </c>
      <c r="T56">
        <v>52606.52</v>
      </c>
      <c r="U56">
        <v>0.12</v>
      </c>
      <c r="V56">
        <v>0.52</v>
      </c>
      <c r="W56">
        <v>0.54</v>
      </c>
      <c r="X56">
        <v>3.63</v>
      </c>
      <c r="Y56">
        <v>1</v>
      </c>
      <c r="Z56">
        <v>10</v>
      </c>
    </row>
    <row r="57" spans="1:26">
      <c r="A57">
        <v>0</v>
      </c>
      <c r="B57">
        <v>45</v>
      </c>
      <c r="C57" t="s">
        <v>26</v>
      </c>
      <c r="D57">
        <v>13.0563</v>
      </c>
      <c r="E57">
        <v>7.66</v>
      </c>
      <c r="F57">
        <v>4.87</v>
      </c>
      <c r="G57">
        <v>7.49</v>
      </c>
      <c r="H57">
        <v>0.18</v>
      </c>
      <c r="I57">
        <v>39</v>
      </c>
      <c r="J57">
        <v>98.70999999999999</v>
      </c>
      <c r="K57">
        <v>39.72</v>
      </c>
      <c r="L57">
        <v>1</v>
      </c>
      <c r="M57">
        <v>0</v>
      </c>
      <c r="N57">
        <v>12.99</v>
      </c>
      <c r="O57">
        <v>12407.75</v>
      </c>
      <c r="P57">
        <v>33.51</v>
      </c>
      <c r="Q57">
        <v>1670.62</v>
      </c>
      <c r="R57">
        <v>38.29</v>
      </c>
      <c r="S57">
        <v>13.91</v>
      </c>
      <c r="T57">
        <v>12154.74</v>
      </c>
      <c r="U57">
        <v>0.36</v>
      </c>
      <c r="V57">
        <v>0.82</v>
      </c>
      <c r="W57">
        <v>0.17</v>
      </c>
      <c r="X57">
        <v>0.83</v>
      </c>
      <c r="Y57">
        <v>1</v>
      </c>
      <c r="Z57">
        <v>10</v>
      </c>
    </row>
    <row r="58" spans="1:26">
      <c r="A58">
        <v>0</v>
      </c>
      <c r="B58">
        <v>105</v>
      </c>
      <c r="C58" t="s">
        <v>26</v>
      </c>
      <c r="D58">
        <v>10.5051</v>
      </c>
      <c r="E58">
        <v>9.52</v>
      </c>
      <c r="F58">
        <v>5.01</v>
      </c>
      <c r="G58">
        <v>6.26</v>
      </c>
      <c r="H58">
        <v>0.09</v>
      </c>
      <c r="I58">
        <v>48</v>
      </c>
      <c r="J58">
        <v>204</v>
      </c>
      <c r="K58">
        <v>55.27</v>
      </c>
      <c r="L58">
        <v>1</v>
      </c>
      <c r="M58">
        <v>46</v>
      </c>
      <c r="N58">
        <v>42.72</v>
      </c>
      <c r="O58">
        <v>25393.6</v>
      </c>
      <c r="P58">
        <v>65.2</v>
      </c>
      <c r="Q58">
        <v>1670.53</v>
      </c>
      <c r="R58">
        <v>44.49</v>
      </c>
      <c r="S58">
        <v>13.91</v>
      </c>
      <c r="T58">
        <v>15210.33</v>
      </c>
      <c r="U58">
        <v>0.31</v>
      </c>
      <c r="V58">
        <v>0.8</v>
      </c>
      <c r="W58">
        <v>0.13</v>
      </c>
      <c r="X58">
        <v>0.97</v>
      </c>
      <c r="Y58">
        <v>1</v>
      </c>
      <c r="Z58">
        <v>10</v>
      </c>
    </row>
    <row r="59" spans="1:26">
      <c r="A59">
        <v>1</v>
      </c>
      <c r="B59">
        <v>105</v>
      </c>
      <c r="C59" t="s">
        <v>26</v>
      </c>
      <c r="D59">
        <v>11.4895</v>
      </c>
      <c r="E59">
        <v>8.699999999999999</v>
      </c>
      <c r="F59">
        <v>4.72</v>
      </c>
      <c r="G59">
        <v>8.09</v>
      </c>
      <c r="H59">
        <v>0.11</v>
      </c>
      <c r="I59">
        <v>35</v>
      </c>
      <c r="J59">
        <v>204.39</v>
      </c>
      <c r="K59">
        <v>55.27</v>
      </c>
      <c r="L59">
        <v>1.25</v>
      </c>
      <c r="M59">
        <v>33</v>
      </c>
      <c r="N59">
        <v>42.87</v>
      </c>
      <c r="O59">
        <v>25442.42</v>
      </c>
      <c r="P59">
        <v>59.12</v>
      </c>
      <c r="Q59">
        <v>1670.42</v>
      </c>
      <c r="R59">
        <v>35.19</v>
      </c>
      <c r="S59">
        <v>13.91</v>
      </c>
      <c r="T59">
        <v>10627.28</v>
      </c>
      <c r="U59">
        <v>0.4</v>
      </c>
      <c r="V59">
        <v>0.85</v>
      </c>
      <c r="W59">
        <v>0.11</v>
      </c>
      <c r="X59">
        <v>0.68</v>
      </c>
      <c r="Y59">
        <v>1</v>
      </c>
      <c r="Z59">
        <v>10</v>
      </c>
    </row>
    <row r="60" spans="1:26">
      <c r="A60">
        <v>2</v>
      </c>
      <c r="B60">
        <v>105</v>
      </c>
      <c r="C60" t="s">
        <v>26</v>
      </c>
      <c r="D60">
        <v>12.1671</v>
      </c>
      <c r="E60">
        <v>8.220000000000001</v>
      </c>
      <c r="F60">
        <v>4.56</v>
      </c>
      <c r="G60">
        <v>10.13</v>
      </c>
      <c r="H60">
        <v>0.13</v>
      </c>
      <c r="I60">
        <v>27</v>
      </c>
      <c r="J60">
        <v>204.79</v>
      </c>
      <c r="K60">
        <v>55.27</v>
      </c>
      <c r="L60">
        <v>1.5</v>
      </c>
      <c r="M60">
        <v>25</v>
      </c>
      <c r="N60">
        <v>43.02</v>
      </c>
      <c r="O60">
        <v>25491.3</v>
      </c>
      <c r="P60">
        <v>54.48</v>
      </c>
      <c r="Q60">
        <v>1670.29</v>
      </c>
      <c r="R60">
        <v>30.23</v>
      </c>
      <c r="S60">
        <v>13.91</v>
      </c>
      <c r="T60">
        <v>8183.94</v>
      </c>
      <c r="U60">
        <v>0.46</v>
      </c>
      <c r="V60">
        <v>0.88</v>
      </c>
      <c r="W60">
        <v>0.09</v>
      </c>
      <c r="X60">
        <v>0.52</v>
      </c>
      <c r="Y60">
        <v>1</v>
      </c>
      <c r="Z60">
        <v>10</v>
      </c>
    </row>
    <row r="61" spans="1:26">
      <c r="A61">
        <v>3</v>
      </c>
      <c r="B61">
        <v>105</v>
      </c>
      <c r="C61" t="s">
        <v>26</v>
      </c>
      <c r="D61">
        <v>12.6342</v>
      </c>
      <c r="E61">
        <v>7.92</v>
      </c>
      <c r="F61">
        <v>4.46</v>
      </c>
      <c r="G61">
        <v>12.16</v>
      </c>
      <c r="H61">
        <v>0.15</v>
      </c>
      <c r="I61">
        <v>22</v>
      </c>
      <c r="J61">
        <v>205.18</v>
      </c>
      <c r="K61">
        <v>55.27</v>
      </c>
      <c r="L61">
        <v>1.75</v>
      </c>
      <c r="M61">
        <v>20</v>
      </c>
      <c r="N61">
        <v>43.16</v>
      </c>
      <c r="O61">
        <v>25540.22</v>
      </c>
      <c r="P61">
        <v>50.69</v>
      </c>
      <c r="Q61">
        <v>1670.49</v>
      </c>
      <c r="R61">
        <v>26.88</v>
      </c>
      <c r="S61">
        <v>13.91</v>
      </c>
      <c r="T61">
        <v>6534.72</v>
      </c>
      <c r="U61">
        <v>0.52</v>
      </c>
      <c r="V61">
        <v>0.9</v>
      </c>
      <c r="W61">
        <v>0.09</v>
      </c>
      <c r="X61">
        <v>0.42</v>
      </c>
      <c r="Y61">
        <v>1</v>
      </c>
      <c r="Z61">
        <v>10</v>
      </c>
    </row>
    <row r="62" spans="1:26">
      <c r="A62">
        <v>4</v>
      </c>
      <c r="B62">
        <v>105</v>
      </c>
      <c r="C62" t="s">
        <v>26</v>
      </c>
      <c r="D62">
        <v>13.0251</v>
      </c>
      <c r="E62">
        <v>7.68</v>
      </c>
      <c r="F62">
        <v>4.38</v>
      </c>
      <c r="G62">
        <v>14.61</v>
      </c>
      <c r="H62">
        <v>0.17</v>
      </c>
      <c r="I62">
        <v>18</v>
      </c>
      <c r="J62">
        <v>205.58</v>
      </c>
      <c r="K62">
        <v>55.27</v>
      </c>
      <c r="L62">
        <v>2</v>
      </c>
      <c r="M62">
        <v>13</v>
      </c>
      <c r="N62">
        <v>43.31</v>
      </c>
      <c r="O62">
        <v>25589.2</v>
      </c>
      <c r="P62">
        <v>46.89</v>
      </c>
      <c r="Q62">
        <v>1670.46</v>
      </c>
      <c r="R62">
        <v>24.93</v>
      </c>
      <c r="S62">
        <v>13.91</v>
      </c>
      <c r="T62">
        <v>5580.91</v>
      </c>
      <c r="U62">
        <v>0.5600000000000001</v>
      </c>
      <c r="V62">
        <v>0.91</v>
      </c>
      <c r="W62">
        <v>0.08</v>
      </c>
      <c r="X62">
        <v>0.34</v>
      </c>
      <c r="Y62">
        <v>1</v>
      </c>
      <c r="Z62">
        <v>10</v>
      </c>
    </row>
    <row r="63" spans="1:26">
      <c r="A63">
        <v>5</v>
      </c>
      <c r="B63">
        <v>105</v>
      </c>
      <c r="C63" t="s">
        <v>26</v>
      </c>
      <c r="D63">
        <v>13.1028</v>
      </c>
      <c r="E63">
        <v>7.63</v>
      </c>
      <c r="F63">
        <v>4.38</v>
      </c>
      <c r="G63">
        <v>15.45</v>
      </c>
      <c r="H63">
        <v>0.19</v>
      </c>
      <c r="I63">
        <v>17</v>
      </c>
      <c r="J63">
        <v>205.98</v>
      </c>
      <c r="K63">
        <v>55.27</v>
      </c>
      <c r="L63">
        <v>2.25</v>
      </c>
      <c r="M63">
        <v>0</v>
      </c>
      <c r="N63">
        <v>43.46</v>
      </c>
      <c r="O63">
        <v>25638.22</v>
      </c>
      <c r="P63">
        <v>46.05</v>
      </c>
      <c r="Q63">
        <v>1670.25</v>
      </c>
      <c r="R63">
        <v>23.85</v>
      </c>
      <c r="S63">
        <v>13.91</v>
      </c>
      <c r="T63">
        <v>5043.8</v>
      </c>
      <c r="U63">
        <v>0.58</v>
      </c>
      <c r="V63">
        <v>0.91</v>
      </c>
      <c r="W63">
        <v>0.1</v>
      </c>
      <c r="X63">
        <v>0.34</v>
      </c>
      <c r="Y63">
        <v>1</v>
      </c>
      <c r="Z63">
        <v>10</v>
      </c>
    </row>
    <row r="64" spans="1:26">
      <c r="A64">
        <v>0</v>
      </c>
      <c r="B64">
        <v>60</v>
      </c>
      <c r="C64" t="s">
        <v>26</v>
      </c>
      <c r="D64">
        <v>13.3008</v>
      </c>
      <c r="E64">
        <v>7.52</v>
      </c>
      <c r="F64">
        <v>4.64</v>
      </c>
      <c r="G64">
        <v>9.609999999999999</v>
      </c>
      <c r="H64">
        <v>0.14</v>
      </c>
      <c r="I64">
        <v>29</v>
      </c>
      <c r="J64">
        <v>124.63</v>
      </c>
      <c r="K64">
        <v>45</v>
      </c>
      <c r="L64">
        <v>1</v>
      </c>
      <c r="M64">
        <v>2</v>
      </c>
      <c r="N64">
        <v>18.64</v>
      </c>
      <c r="O64">
        <v>15605.44</v>
      </c>
      <c r="P64">
        <v>36.48</v>
      </c>
      <c r="Q64">
        <v>1670.22</v>
      </c>
      <c r="R64">
        <v>31.81</v>
      </c>
      <c r="S64">
        <v>13.91</v>
      </c>
      <c r="T64">
        <v>8963.209999999999</v>
      </c>
      <c r="U64">
        <v>0.44</v>
      </c>
      <c r="V64">
        <v>0.86</v>
      </c>
      <c r="W64">
        <v>0.13</v>
      </c>
      <c r="X64">
        <v>0.6</v>
      </c>
      <c r="Y64">
        <v>1</v>
      </c>
      <c r="Z64">
        <v>10</v>
      </c>
    </row>
    <row r="65" spans="1:26">
      <c r="A65">
        <v>1</v>
      </c>
      <c r="B65">
        <v>60</v>
      </c>
      <c r="C65" t="s">
        <v>26</v>
      </c>
      <c r="D65">
        <v>13.2964</v>
      </c>
      <c r="E65">
        <v>7.52</v>
      </c>
      <c r="F65">
        <v>4.65</v>
      </c>
      <c r="G65">
        <v>9.619999999999999</v>
      </c>
      <c r="H65">
        <v>0.18</v>
      </c>
      <c r="I65">
        <v>29</v>
      </c>
      <c r="J65">
        <v>124.96</v>
      </c>
      <c r="K65">
        <v>45</v>
      </c>
      <c r="L65">
        <v>1.25</v>
      </c>
      <c r="M65">
        <v>0</v>
      </c>
      <c r="N65">
        <v>18.71</v>
      </c>
      <c r="O65">
        <v>15645.96</v>
      </c>
      <c r="P65">
        <v>36.63</v>
      </c>
      <c r="Q65">
        <v>1670.25</v>
      </c>
      <c r="R65">
        <v>31.79</v>
      </c>
      <c r="S65">
        <v>13.91</v>
      </c>
      <c r="T65">
        <v>8956.83</v>
      </c>
      <c r="U65">
        <v>0.44</v>
      </c>
      <c r="V65">
        <v>0.86</v>
      </c>
      <c r="W65">
        <v>0.14</v>
      </c>
      <c r="X65">
        <v>0.61</v>
      </c>
      <c r="Y65">
        <v>1</v>
      </c>
      <c r="Z65">
        <v>10</v>
      </c>
    </row>
    <row r="66" spans="1:26">
      <c r="A66">
        <v>0</v>
      </c>
      <c r="B66">
        <v>135</v>
      </c>
      <c r="C66" t="s">
        <v>26</v>
      </c>
      <c r="D66">
        <v>8.852600000000001</v>
      </c>
      <c r="E66">
        <v>11.3</v>
      </c>
      <c r="F66">
        <v>5.31</v>
      </c>
      <c r="G66">
        <v>5.14</v>
      </c>
      <c r="H66">
        <v>0.07000000000000001</v>
      </c>
      <c r="I66">
        <v>62</v>
      </c>
      <c r="J66">
        <v>263.32</v>
      </c>
      <c r="K66">
        <v>59.89</v>
      </c>
      <c r="L66">
        <v>1</v>
      </c>
      <c r="M66">
        <v>60</v>
      </c>
      <c r="N66">
        <v>67.43000000000001</v>
      </c>
      <c r="O66">
        <v>32710.1</v>
      </c>
      <c r="P66">
        <v>84.59999999999999</v>
      </c>
      <c r="Q66">
        <v>1670.98</v>
      </c>
      <c r="R66">
        <v>53.66</v>
      </c>
      <c r="S66">
        <v>13.91</v>
      </c>
      <c r="T66">
        <v>19726.69</v>
      </c>
      <c r="U66">
        <v>0.26</v>
      </c>
      <c r="V66">
        <v>0.75</v>
      </c>
      <c r="W66">
        <v>0.15</v>
      </c>
      <c r="X66">
        <v>1.27</v>
      </c>
      <c r="Y66">
        <v>1</v>
      </c>
      <c r="Z66">
        <v>10</v>
      </c>
    </row>
    <row r="67" spans="1:26">
      <c r="A67">
        <v>1</v>
      </c>
      <c r="B67">
        <v>135</v>
      </c>
      <c r="C67" t="s">
        <v>26</v>
      </c>
      <c r="D67">
        <v>9.849500000000001</v>
      </c>
      <c r="E67">
        <v>10.15</v>
      </c>
      <c r="F67">
        <v>4.97</v>
      </c>
      <c r="G67">
        <v>6.49</v>
      </c>
      <c r="H67">
        <v>0.08</v>
      </c>
      <c r="I67">
        <v>46</v>
      </c>
      <c r="J67">
        <v>263.79</v>
      </c>
      <c r="K67">
        <v>59.89</v>
      </c>
      <c r="L67">
        <v>1.25</v>
      </c>
      <c r="M67">
        <v>44</v>
      </c>
      <c r="N67">
        <v>67.65000000000001</v>
      </c>
      <c r="O67">
        <v>32767.75</v>
      </c>
      <c r="P67">
        <v>77.56999999999999</v>
      </c>
      <c r="Q67">
        <v>1670.36</v>
      </c>
      <c r="R67">
        <v>43.19</v>
      </c>
      <c r="S67">
        <v>13.91</v>
      </c>
      <c r="T67">
        <v>14572.49</v>
      </c>
      <c r="U67">
        <v>0.32</v>
      </c>
      <c r="V67">
        <v>0.8</v>
      </c>
      <c r="W67">
        <v>0.13</v>
      </c>
      <c r="X67">
        <v>0.93</v>
      </c>
      <c r="Y67">
        <v>1</v>
      </c>
      <c r="Z67">
        <v>10</v>
      </c>
    </row>
    <row r="68" spans="1:26">
      <c r="A68">
        <v>2</v>
      </c>
      <c r="B68">
        <v>135</v>
      </c>
      <c r="C68" t="s">
        <v>26</v>
      </c>
      <c r="D68">
        <v>10.6141</v>
      </c>
      <c r="E68">
        <v>9.42</v>
      </c>
      <c r="F68">
        <v>4.75</v>
      </c>
      <c r="G68">
        <v>7.91</v>
      </c>
      <c r="H68">
        <v>0.1</v>
      </c>
      <c r="I68">
        <v>36</v>
      </c>
      <c r="J68">
        <v>264.25</v>
      </c>
      <c r="K68">
        <v>59.89</v>
      </c>
      <c r="L68">
        <v>1.5</v>
      </c>
      <c r="M68">
        <v>34</v>
      </c>
      <c r="N68">
        <v>67.87</v>
      </c>
      <c r="O68">
        <v>32825.49</v>
      </c>
      <c r="P68">
        <v>72.29000000000001</v>
      </c>
      <c r="Q68">
        <v>1670.33</v>
      </c>
      <c r="R68">
        <v>36.02</v>
      </c>
      <c r="S68">
        <v>13.91</v>
      </c>
      <c r="T68">
        <v>11034.05</v>
      </c>
      <c r="U68">
        <v>0.39</v>
      </c>
      <c r="V68">
        <v>0.84</v>
      </c>
      <c r="W68">
        <v>0.11</v>
      </c>
      <c r="X68">
        <v>0.71</v>
      </c>
      <c r="Y68">
        <v>1</v>
      </c>
      <c r="Z68">
        <v>10</v>
      </c>
    </row>
    <row r="69" spans="1:26">
      <c r="A69">
        <v>3</v>
      </c>
      <c r="B69">
        <v>135</v>
      </c>
      <c r="C69" t="s">
        <v>26</v>
      </c>
      <c r="D69">
        <v>11.2052</v>
      </c>
      <c r="E69">
        <v>8.92</v>
      </c>
      <c r="F69">
        <v>4.61</v>
      </c>
      <c r="G69">
        <v>9.529999999999999</v>
      </c>
      <c r="H69">
        <v>0.12</v>
      </c>
      <c r="I69">
        <v>29</v>
      </c>
      <c r="J69">
        <v>264.72</v>
      </c>
      <c r="K69">
        <v>59.89</v>
      </c>
      <c r="L69">
        <v>1.75</v>
      </c>
      <c r="M69">
        <v>27</v>
      </c>
      <c r="N69">
        <v>68.09</v>
      </c>
      <c r="O69">
        <v>32883.31</v>
      </c>
      <c r="P69">
        <v>68.34</v>
      </c>
      <c r="Q69">
        <v>1670.26</v>
      </c>
      <c r="R69">
        <v>31.6</v>
      </c>
      <c r="S69">
        <v>13.91</v>
      </c>
      <c r="T69">
        <v>8860.620000000001</v>
      </c>
      <c r="U69">
        <v>0.44</v>
      </c>
      <c r="V69">
        <v>0.87</v>
      </c>
      <c r="W69">
        <v>0.1</v>
      </c>
      <c r="X69">
        <v>0.5600000000000001</v>
      </c>
      <c r="Y69">
        <v>1</v>
      </c>
      <c r="Z69">
        <v>10</v>
      </c>
    </row>
    <row r="70" spans="1:26">
      <c r="A70">
        <v>4</v>
      </c>
      <c r="B70">
        <v>135</v>
      </c>
      <c r="C70" t="s">
        <v>26</v>
      </c>
      <c r="D70">
        <v>11.5718</v>
      </c>
      <c r="E70">
        <v>8.640000000000001</v>
      </c>
      <c r="F70">
        <v>4.52</v>
      </c>
      <c r="G70">
        <v>10.86</v>
      </c>
      <c r="H70">
        <v>0.13</v>
      </c>
      <c r="I70">
        <v>25</v>
      </c>
      <c r="J70">
        <v>265.19</v>
      </c>
      <c r="K70">
        <v>59.89</v>
      </c>
      <c r="L70">
        <v>2</v>
      </c>
      <c r="M70">
        <v>23</v>
      </c>
      <c r="N70">
        <v>68.31</v>
      </c>
      <c r="O70">
        <v>32941.21</v>
      </c>
      <c r="P70">
        <v>65.43000000000001</v>
      </c>
      <c r="Q70">
        <v>1670.47</v>
      </c>
      <c r="R70">
        <v>29.06</v>
      </c>
      <c r="S70">
        <v>13.91</v>
      </c>
      <c r="T70">
        <v>7611.02</v>
      </c>
      <c r="U70">
        <v>0.48</v>
      </c>
      <c r="V70">
        <v>0.88</v>
      </c>
      <c r="W70">
        <v>0.09</v>
      </c>
      <c r="X70">
        <v>0.48</v>
      </c>
      <c r="Y70">
        <v>1</v>
      </c>
      <c r="Z70">
        <v>10</v>
      </c>
    </row>
    <row r="71" spans="1:26">
      <c r="A71">
        <v>5</v>
      </c>
      <c r="B71">
        <v>135</v>
      </c>
      <c r="C71" t="s">
        <v>26</v>
      </c>
      <c r="D71">
        <v>11.9856</v>
      </c>
      <c r="E71">
        <v>8.34</v>
      </c>
      <c r="F71">
        <v>4.43</v>
      </c>
      <c r="G71">
        <v>12.65</v>
      </c>
      <c r="H71">
        <v>0.15</v>
      </c>
      <c r="I71">
        <v>21</v>
      </c>
      <c r="J71">
        <v>265.66</v>
      </c>
      <c r="K71">
        <v>59.89</v>
      </c>
      <c r="L71">
        <v>2.25</v>
      </c>
      <c r="M71">
        <v>19</v>
      </c>
      <c r="N71">
        <v>68.53</v>
      </c>
      <c r="O71">
        <v>32999.19</v>
      </c>
      <c r="P71">
        <v>62.14</v>
      </c>
      <c r="Q71">
        <v>1670.34</v>
      </c>
      <c r="R71">
        <v>26.03</v>
      </c>
      <c r="S71">
        <v>13.91</v>
      </c>
      <c r="T71">
        <v>6115.57</v>
      </c>
      <c r="U71">
        <v>0.53</v>
      </c>
      <c r="V71">
        <v>0.9</v>
      </c>
      <c r="W71">
        <v>0.09</v>
      </c>
      <c r="X71">
        <v>0.39</v>
      </c>
      <c r="Y71">
        <v>1</v>
      </c>
      <c r="Z71">
        <v>10</v>
      </c>
    </row>
    <row r="72" spans="1:26">
      <c r="A72">
        <v>6</v>
      </c>
      <c r="B72">
        <v>135</v>
      </c>
      <c r="C72" t="s">
        <v>26</v>
      </c>
      <c r="D72">
        <v>12.3216</v>
      </c>
      <c r="E72">
        <v>8.119999999999999</v>
      </c>
      <c r="F72">
        <v>4.35</v>
      </c>
      <c r="G72">
        <v>14.51</v>
      </c>
      <c r="H72">
        <v>0.17</v>
      </c>
      <c r="I72">
        <v>18</v>
      </c>
      <c r="J72">
        <v>266.13</v>
      </c>
      <c r="K72">
        <v>59.89</v>
      </c>
      <c r="L72">
        <v>2.5</v>
      </c>
      <c r="M72">
        <v>16</v>
      </c>
      <c r="N72">
        <v>68.75</v>
      </c>
      <c r="O72">
        <v>33057.26</v>
      </c>
      <c r="P72">
        <v>58.94</v>
      </c>
      <c r="Q72">
        <v>1670.3</v>
      </c>
      <c r="R72">
        <v>23.95</v>
      </c>
      <c r="S72">
        <v>13.91</v>
      </c>
      <c r="T72">
        <v>5089.44</v>
      </c>
      <c r="U72">
        <v>0.58</v>
      </c>
      <c r="V72">
        <v>0.92</v>
      </c>
      <c r="W72">
        <v>0.07000000000000001</v>
      </c>
      <c r="X72">
        <v>0.31</v>
      </c>
      <c r="Y72">
        <v>1</v>
      </c>
      <c r="Z72">
        <v>10</v>
      </c>
    </row>
    <row r="73" spans="1:26">
      <c r="A73">
        <v>7</v>
      </c>
      <c r="B73">
        <v>135</v>
      </c>
      <c r="C73" t="s">
        <v>26</v>
      </c>
      <c r="D73">
        <v>12.4783</v>
      </c>
      <c r="E73">
        <v>8.01</v>
      </c>
      <c r="F73">
        <v>4.35</v>
      </c>
      <c r="G73">
        <v>16.32</v>
      </c>
      <c r="H73">
        <v>0.18</v>
      </c>
      <c r="I73">
        <v>16</v>
      </c>
      <c r="J73">
        <v>266.6</v>
      </c>
      <c r="K73">
        <v>59.89</v>
      </c>
      <c r="L73">
        <v>2.75</v>
      </c>
      <c r="M73">
        <v>14</v>
      </c>
      <c r="N73">
        <v>68.97</v>
      </c>
      <c r="O73">
        <v>33115.41</v>
      </c>
      <c r="P73">
        <v>57.01</v>
      </c>
      <c r="Q73">
        <v>1670.41</v>
      </c>
      <c r="R73">
        <v>23.7</v>
      </c>
      <c r="S73">
        <v>13.91</v>
      </c>
      <c r="T73">
        <v>4977.37</v>
      </c>
      <c r="U73">
        <v>0.59</v>
      </c>
      <c r="V73">
        <v>0.92</v>
      </c>
      <c r="W73">
        <v>0.08</v>
      </c>
      <c r="X73">
        <v>0.31</v>
      </c>
      <c r="Y73">
        <v>1</v>
      </c>
      <c r="Z73">
        <v>10</v>
      </c>
    </row>
    <row r="74" spans="1:26">
      <c r="A74">
        <v>8</v>
      </c>
      <c r="B74">
        <v>135</v>
      </c>
      <c r="C74" t="s">
        <v>26</v>
      </c>
      <c r="D74">
        <v>12.7141</v>
      </c>
      <c r="E74">
        <v>7.87</v>
      </c>
      <c r="F74">
        <v>4.3</v>
      </c>
      <c r="G74">
        <v>18.45</v>
      </c>
      <c r="H74">
        <v>0.2</v>
      </c>
      <c r="I74">
        <v>14</v>
      </c>
      <c r="J74">
        <v>267.08</v>
      </c>
      <c r="K74">
        <v>59.89</v>
      </c>
      <c r="L74">
        <v>3</v>
      </c>
      <c r="M74">
        <v>11</v>
      </c>
      <c r="N74">
        <v>69.19</v>
      </c>
      <c r="O74">
        <v>33173.65</v>
      </c>
      <c r="P74">
        <v>54.21</v>
      </c>
      <c r="Q74">
        <v>1670.38</v>
      </c>
      <c r="R74">
        <v>22.18</v>
      </c>
      <c r="S74">
        <v>13.91</v>
      </c>
      <c r="T74">
        <v>4223.71</v>
      </c>
      <c r="U74">
        <v>0.63</v>
      </c>
      <c r="V74">
        <v>0.93</v>
      </c>
      <c r="W74">
        <v>0.08</v>
      </c>
      <c r="X74">
        <v>0.26</v>
      </c>
      <c r="Y74">
        <v>1</v>
      </c>
      <c r="Z74">
        <v>10</v>
      </c>
    </row>
    <row r="75" spans="1:26">
      <c r="A75">
        <v>9</v>
      </c>
      <c r="B75">
        <v>135</v>
      </c>
      <c r="C75" t="s">
        <v>26</v>
      </c>
      <c r="D75">
        <v>12.6805</v>
      </c>
      <c r="E75">
        <v>7.89</v>
      </c>
      <c r="F75">
        <v>4.33</v>
      </c>
      <c r="G75">
        <v>18.54</v>
      </c>
      <c r="H75">
        <v>0.22</v>
      </c>
      <c r="I75">
        <v>14</v>
      </c>
      <c r="J75">
        <v>267.55</v>
      </c>
      <c r="K75">
        <v>59.89</v>
      </c>
      <c r="L75">
        <v>3.25</v>
      </c>
      <c r="M75">
        <v>0</v>
      </c>
      <c r="N75">
        <v>69.41</v>
      </c>
      <c r="O75">
        <v>33231.97</v>
      </c>
      <c r="P75">
        <v>53.94</v>
      </c>
      <c r="Q75">
        <v>1670.13</v>
      </c>
      <c r="R75">
        <v>22.55</v>
      </c>
      <c r="S75">
        <v>13.91</v>
      </c>
      <c r="T75">
        <v>4409</v>
      </c>
      <c r="U75">
        <v>0.62</v>
      </c>
      <c r="V75">
        <v>0.92</v>
      </c>
      <c r="W75">
        <v>0.09</v>
      </c>
      <c r="X75">
        <v>0.28</v>
      </c>
      <c r="Y75">
        <v>1</v>
      </c>
      <c r="Z75">
        <v>10</v>
      </c>
    </row>
    <row r="76" spans="1:26">
      <c r="A76">
        <v>0</v>
      </c>
      <c r="B76">
        <v>80</v>
      </c>
      <c r="C76" t="s">
        <v>26</v>
      </c>
      <c r="D76">
        <v>12.0514</v>
      </c>
      <c r="E76">
        <v>8.300000000000001</v>
      </c>
      <c r="F76">
        <v>4.78</v>
      </c>
      <c r="G76">
        <v>7.75</v>
      </c>
      <c r="H76">
        <v>0.11</v>
      </c>
      <c r="I76">
        <v>37</v>
      </c>
      <c r="J76">
        <v>159.12</v>
      </c>
      <c r="K76">
        <v>50.28</v>
      </c>
      <c r="L76">
        <v>1</v>
      </c>
      <c r="M76">
        <v>35</v>
      </c>
      <c r="N76">
        <v>27.84</v>
      </c>
      <c r="O76">
        <v>19859.16</v>
      </c>
      <c r="P76">
        <v>49.21</v>
      </c>
      <c r="Q76">
        <v>1670.49</v>
      </c>
      <c r="R76">
        <v>37.11</v>
      </c>
      <c r="S76">
        <v>13.91</v>
      </c>
      <c r="T76">
        <v>11574.42</v>
      </c>
      <c r="U76">
        <v>0.37</v>
      </c>
      <c r="V76">
        <v>0.84</v>
      </c>
      <c r="W76">
        <v>0.11</v>
      </c>
      <c r="X76">
        <v>0.74</v>
      </c>
      <c r="Y76">
        <v>1</v>
      </c>
      <c r="Z76">
        <v>10</v>
      </c>
    </row>
    <row r="77" spans="1:26">
      <c r="A77">
        <v>1</v>
      </c>
      <c r="B77">
        <v>80</v>
      </c>
      <c r="C77" t="s">
        <v>26</v>
      </c>
      <c r="D77">
        <v>12.9776</v>
      </c>
      <c r="E77">
        <v>7.71</v>
      </c>
      <c r="F77">
        <v>4.54</v>
      </c>
      <c r="G77">
        <v>10.48</v>
      </c>
      <c r="H77">
        <v>0.14</v>
      </c>
      <c r="I77">
        <v>26</v>
      </c>
      <c r="J77">
        <v>159.48</v>
      </c>
      <c r="K77">
        <v>50.28</v>
      </c>
      <c r="L77">
        <v>1.25</v>
      </c>
      <c r="M77">
        <v>23</v>
      </c>
      <c r="N77">
        <v>27.95</v>
      </c>
      <c r="O77">
        <v>19902.91</v>
      </c>
      <c r="P77">
        <v>43.18</v>
      </c>
      <c r="Q77">
        <v>1670.27</v>
      </c>
      <c r="R77">
        <v>29.57</v>
      </c>
      <c r="S77">
        <v>13.91</v>
      </c>
      <c r="T77">
        <v>7859.65</v>
      </c>
      <c r="U77">
        <v>0.47</v>
      </c>
      <c r="V77">
        <v>0.88</v>
      </c>
      <c r="W77">
        <v>0.1</v>
      </c>
      <c r="X77">
        <v>0.5</v>
      </c>
      <c r="Y77">
        <v>1</v>
      </c>
      <c r="Z77">
        <v>10</v>
      </c>
    </row>
    <row r="78" spans="1:26">
      <c r="A78">
        <v>2</v>
      </c>
      <c r="B78">
        <v>80</v>
      </c>
      <c r="C78" t="s">
        <v>26</v>
      </c>
      <c r="D78">
        <v>13.2841</v>
      </c>
      <c r="E78">
        <v>7.53</v>
      </c>
      <c r="F78">
        <v>4.49</v>
      </c>
      <c r="G78">
        <v>12.26</v>
      </c>
      <c r="H78">
        <v>0.17</v>
      </c>
      <c r="I78">
        <v>22</v>
      </c>
      <c r="J78">
        <v>159.83</v>
      </c>
      <c r="K78">
        <v>50.28</v>
      </c>
      <c r="L78">
        <v>1.5</v>
      </c>
      <c r="M78">
        <v>0</v>
      </c>
      <c r="N78">
        <v>28.05</v>
      </c>
      <c r="O78">
        <v>19946.71</v>
      </c>
      <c r="P78">
        <v>40.81</v>
      </c>
      <c r="Q78">
        <v>1670.27</v>
      </c>
      <c r="R78">
        <v>27.33</v>
      </c>
      <c r="S78">
        <v>13.91</v>
      </c>
      <c r="T78">
        <v>6758.57</v>
      </c>
      <c r="U78">
        <v>0.51</v>
      </c>
      <c r="V78">
        <v>0.89</v>
      </c>
      <c r="W78">
        <v>0.12</v>
      </c>
      <c r="X78">
        <v>0.45</v>
      </c>
      <c r="Y78">
        <v>1</v>
      </c>
      <c r="Z78">
        <v>10</v>
      </c>
    </row>
    <row r="79" spans="1:26">
      <c r="A79">
        <v>0</v>
      </c>
      <c r="B79">
        <v>115</v>
      </c>
      <c r="C79" t="s">
        <v>26</v>
      </c>
      <c r="D79">
        <v>9.8969</v>
      </c>
      <c r="E79">
        <v>10.1</v>
      </c>
      <c r="F79">
        <v>5.12</v>
      </c>
      <c r="G79">
        <v>5.79</v>
      </c>
      <c r="H79">
        <v>0.08</v>
      </c>
      <c r="I79">
        <v>53</v>
      </c>
      <c r="J79">
        <v>222.93</v>
      </c>
      <c r="K79">
        <v>56.94</v>
      </c>
      <c r="L79">
        <v>1</v>
      </c>
      <c r="M79">
        <v>51</v>
      </c>
      <c r="N79">
        <v>49.99</v>
      </c>
      <c r="O79">
        <v>27728.69</v>
      </c>
      <c r="P79">
        <v>71.66</v>
      </c>
      <c r="Q79">
        <v>1670.85</v>
      </c>
      <c r="R79">
        <v>47.85</v>
      </c>
      <c r="S79">
        <v>13.91</v>
      </c>
      <c r="T79">
        <v>16865.85</v>
      </c>
      <c r="U79">
        <v>0.29</v>
      </c>
      <c r="V79">
        <v>0.78</v>
      </c>
      <c r="W79">
        <v>0.13</v>
      </c>
      <c r="X79">
        <v>1.07</v>
      </c>
      <c r="Y79">
        <v>1</v>
      </c>
      <c r="Z79">
        <v>10</v>
      </c>
    </row>
    <row r="80" spans="1:26">
      <c r="A80">
        <v>1</v>
      </c>
      <c r="B80">
        <v>115</v>
      </c>
      <c r="C80" t="s">
        <v>26</v>
      </c>
      <c r="D80">
        <v>10.8811</v>
      </c>
      <c r="E80">
        <v>9.19</v>
      </c>
      <c r="F80">
        <v>4.82</v>
      </c>
      <c r="G80">
        <v>7.41</v>
      </c>
      <c r="H80">
        <v>0.1</v>
      </c>
      <c r="I80">
        <v>39</v>
      </c>
      <c r="J80">
        <v>223.35</v>
      </c>
      <c r="K80">
        <v>56.94</v>
      </c>
      <c r="L80">
        <v>1.25</v>
      </c>
      <c r="M80">
        <v>37</v>
      </c>
      <c r="N80">
        <v>50.15</v>
      </c>
      <c r="O80">
        <v>27780.03</v>
      </c>
      <c r="P80">
        <v>65.42</v>
      </c>
      <c r="Q80">
        <v>1670.76</v>
      </c>
      <c r="R80">
        <v>38.28</v>
      </c>
      <c r="S80">
        <v>13.91</v>
      </c>
      <c r="T80">
        <v>12150.75</v>
      </c>
      <c r="U80">
        <v>0.36</v>
      </c>
      <c r="V80">
        <v>0.83</v>
      </c>
      <c r="W80">
        <v>0.12</v>
      </c>
      <c r="X80">
        <v>0.78</v>
      </c>
      <c r="Y80">
        <v>1</v>
      </c>
      <c r="Z80">
        <v>10</v>
      </c>
    </row>
    <row r="81" spans="1:26">
      <c r="A81">
        <v>2</v>
      </c>
      <c r="B81">
        <v>115</v>
      </c>
      <c r="C81" t="s">
        <v>26</v>
      </c>
      <c r="D81">
        <v>11.6163</v>
      </c>
      <c r="E81">
        <v>8.609999999999999</v>
      </c>
      <c r="F81">
        <v>4.63</v>
      </c>
      <c r="G81">
        <v>9.26</v>
      </c>
      <c r="H81">
        <v>0.12</v>
      </c>
      <c r="I81">
        <v>30</v>
      </c>
      <c r="J81">
        <v>223.76</v>
      </c>
      <c r="K81">
        <v>56.94</v>
      </c>
      <c r="L81">
        <v>1.5</v>
      </c>
      <c r="M81">
        <v>28</v>
      </c>
      <c r="N81">
        <v>50.32</v>
      </c>
      <c r="O81">
        <v>27831.42</v>
      </c>
      <c r="P81">
        <v>60.68</v>
      </c>
      <c r="Q81">
        <v>1670.57</v>
      </c>
      <c r="R81">
        <v>32.42</v>
      </c>
      <c r="S81">
        <v>13.91</v>
      </c>
      <c r="T81">
        <v>9264.75</v>
      </c>
      <c r="U81">
        <v>0.43</v>
      </c>
      <c r="V81">
        <v>0.86</v>
      </c>
      <c r="W81">
        <v>0.1</v>
      </c>
      <c r="X81">
        <v>0.59</v>
      </c>
      <c r="Y81">
        <v>1</v>
      </c>
      <c r="Z81">
        <v>10</v>
      </c>
    </row>
    <row r="82" spans="1:26">
      <c r="A82">
        <v>3</v>
      </c>
      <c r="B82">
        <v>115</v>
      </c>
      <c r="C82" t="s">
        <v>26</v>
      </c>
      <c r="D82">
        <v>12.0708</v>
      </c>
      <c r="E82">
        <v>8.279999999999999</v>
      </c>
      <c r="F82">
        <v>4.53</v>
      </c>
      <c r="G82">
        <v>10.86</v>
      </c>
      <c r="H82">
        <v>0.14</v>
      </c>
      <c r="I82">
        <v>25</v>
      </c>
      <c r="J82">
        <v>224.18</v>
      </c>
      <c r="K82">
        <v>56.94</v>
      </c>
      <c r="L82">
        <v>1.75</v>
      </c>
      <c r="M82">
        <v>23</v>
      </c>
      <c r="N82">
        <v>50.49</v>
      </c>
      <c r="O82">
        <v>27882.87</v>
      </c>
      <c r="P82">
        <v>57.01</v>
      </c>
      <c r="Q82">
        <v>1670.2</v>
      </c>
      <c r="R82">
        <v>29.1</v>
      </c>
      <c r="S82">
        <v>13.91</v>
      </c>
      <c r="T82">
        <v>7629.06</v>
      </c>
      <c r="U82">
        <v>0.48</v>
      </c>
      <c r="V82">
        <v>0.88</v>
      </c>
      <c r="W82">
        <v>0.09</v>
      </c>
      <c r="X82">
        <v>0.49</v>
      </c>
      <c r="Y82">
        <v>1</v>
      </c>
      <c r="Z82">
        <v>10</v>
      </c>
    </row>
    <row r="83" spans="1:26">
      <c r="A83">
        <v>4</v>
      </c>
      <c r="B83">
        <v>115</v>
      </c>
      <c r="C83" t="s">
        <v>26</v>
      </c>
      <c r="D83">
        <v>12.6055</v>
      </c>
      <c r="E83">
        <v>7.93</v>
      </c>
      <c r="F83">
        <v>4.39</v>
      </c>
      <c r="G83">
        <v>13.18</v>
      </c>
      <c r="H83">
        <v>0.16</v>
      </c>
      <c r="I83">
        <v>20</v>
      </c>
      <c r="J83">
        <v>224.6</v>
      </c>
      <c r="K83">
        <v>56.94</v>
      </c>
      <c r="L83">
        <v>2</v>
      </c>
      <c r="M83">
        <v>18</v>
      </c>
      <c r="N83">
        <v>50.65</v>
      </c>
      <c r="O83">
        <v>27934.37</v>
      </c>
      <c r="P83">
        <v>52.97</v>
      </c>
      <c r="Q83">
        <v>1670.3</v>
      </c>
      <c r="R83">
        <v>24.91</v>
      </c>
      <c r="S83">
        <v>13.91</v>
      </c>
      <c r="T83">
        <v>5560.25</v>
      </c>
      <c r="U83">
        <v>0.5600000000000001</v>
      </c>
      <c r="V83">
        <v>0.91</v>
      </c>
      <c r="W83">
        <v>0.09</v>
      </c>
      <c r="X83">
        <v>0.35</v>
      </c>
      <c r="Y83">
        <v>1</v>
      </c>
      <c r="Z83">
        <v>10</v>
      </c>
    </row>
    <row r="84" spans="1:26">
      <c r="A84">
        <v>5</v>
      </c>
      <c r="B84">
        <v>115</v>
      </c>
      <c r="C84" t="s">
        <v>26</v>
      </c>
      <c r="D84">
        <v>12.706</v>
      </c>
      <c r="E84">
        <v>7.87</v>
      </c>
      <c r="F84">
        <v>4.42</v>
      </c>
      <c r="G84">
        <v>14.73</v>
      </c>
      <c r="H84">
        <v>0.18</v>
      </c>
      <c r="I84">
        <v>18</v>
      </c>
      <c r="J84">
        <v>225.01</v>
      </c>
      <c r="K84">
        <v>56.94</v>
      </c>
      <c r="L84">
        <v>2.25</v>
      </c>
      <c r="M84">
        <v>16</v>
      </c>
      <c r="N84">
        <v>50.82</v>
      </c>
      <c r="O84">
        <v>27985.94</v>
      </c>
      <c r="P84">
        <v>50.79</v>
      </c>
      <c r="Q84">
        <v>1670.46</v>
      </c>
      <c r="R84">
        <v>25.89</v>
      </c>
      <c r="S84">
        <v>13.91</v>
      </c>
      <c r="T84">
        <v>6059.87</v>
      </c>
      <c r="U84">
        <v>0.54</v>
      </c>
      <c r="V84">
        <v>0.91</v>
      </c>
      <c r="W84">
        <v>0.08</v>
      </c>
      <c r="X84">
        <v>0.38</v>
      </c>
      <c r="Y84">
        <v>1</v>
      </c>
      <c r="Z84">
        <v>10</v>
      </c>
    </row>
    <row r="85" spans="1:26">
      <c r="A85">
        <v>6</v>
      </c>
      <c r="B85">
        <v>115</v>
      </c>
      <c r="C85" t="s">
        <v>26</v>
      </c>
      <c r="D85">
        <v>12.945</v>
      </c>
      <c r="E85">
        <v>7.72</v>
      </c>
      <c r="F85">
        <v>4.36</v>
      </c>
      <c r="G85">
        <v>16.36</v>
      </c>
      <c r="H85">
        <v>0.2</v>
      </c>
      <c r="I85">
        <v>16</v>
      </c>
      <c r="J85">
        <v>225.43</v>
      </c>
      <c r="K85">
        <v>56.94</v>
      </c>
      <c r="L85">
        <v>2.5</v>
      </c>
      <c r="M85">
        <v>1</v>
      </c>
      <c r="N85">
        <v>50.99</v>
      </c>
      <c r="O85">
        <v>28037.57</v>
      </c>
      <c r="P85">
        <v>48.87</v>
      </c>
      <c r="Q85">
        <v>1670.55</v>
      </c>
      <c r="R85">
        <v>23.56</v>
      </c>
      <c r="S85">
        <v>13.91</v>
      </c>
      <c r="T85">
        <v>4905.06</v>
      </c>
      <c r="U85">
        <v>0.59</v>
      </c>
      <c r="V85">
        <v>0.92</v>
      </c>
      <c r="W85">
        <v>0.09</v>
      </c>
      <c r="X85">
        <v>0.32</v>
      </c>
      <c r="Y85">
        <v>1</v>
      </c>
      <c r="Z85">
        <v>10</v>
      </c>
    </row>
    <row r="86" spans="1:26">
      <c r="A86">
        <v>7</v>
      </c>
      <c r="B86">
        <v>115</v>
      </c>
      <c r="C86" t="s">
        <v>26</v>
      </c>
      <c r="D86">
        <v>12.9422</v>
      </c>
      <c r="E86">
        <v>7.73</v>
      </c>
      <c r="F86">
        <v>4.36</v>
      </c>
      <c r="G86">
        <v>16.36</v>
      </c>
      <c r="H86">
        <v>0.22</v>
      </c>
      <c r="I86">
        <v>16</v>
      </c>
      <c r="J86">
        <v>225.85</v>
      </c>
      <c r="K86">
        <v>56.94</v>
      </c>
      <c r="L86">
        <v>2.75</v>
      </c>
      <c r="M86">
        <v>0</v>
      </c>
      <c r="N86">
        <v>51.16</v>
      </c>
      <c r="O86">
        <v>28089.25</v>
      </c>
      <c r="P86">
        <v>48.98</v>
      </c>
      <c r="Q86">
        <v>1670.55</v>
      </c>
      <c r="R86">
        <v>23.6</v>
      </c>
      <c r="S86">
        <v>13.91</v>
      </c>
      <c r="T86">
        <v>4924.11</v>
      </c>
      <c r="U86">
        <v>0.59</v>
      </c>
      <c r="V86">
        <v>0.92</v>
      </c>
      <c r="W86">
        <v>0.1</v>
      </c>
      <c r="X86">
        <v>0.32</v>
      </c>
      <c r="Y86">
        <v>1</v>
      </c>
      <c r="Z86">
        <v>10</v>
      </c>
    </row>
    <row r="87" spans="1:26">
      <c r="A87">
        <v>0</v>
      </c>
      <c r="B87">
        <v>35</v>
      </c>
      <c r="C87" t="s">
        <v>26</v>
      </c>
      <c r="D87">
        <v>12.7973</v>
      </c>
      <c r="E87">
        <v>7.81</v>
      </c>
      <c r="F87">
        <v>5.08</v>
      </c>
      <c r="G87">
        <v>6.22</v>
      </c>
      <c r="H87">
        <v>0.22</v>
      </c>
      <c r="I87">
        <v>49</v>
      </c>
      <c r="J87">
        <v>80.84</v>
      </c>
      <c r="K87">
        <v>35.1</v>
      </c>
      <c r="L87">
        <v>1</v>
      </c>
      <c r="M87">
        <v>0</v>
      </c>
      <c r="N87">
        <v>9.74</v>
      </c>
      <c r="O87">
        <v>10204.21</v>
      </c>
      <c r="P87">
        <v>31.23</v>
      </c>
      <c r="Q87">
        <v>1670.57</v>
      </c>
      <c r="R87">
        <v>44.48</v>
      </c>
      <c r="S87">
        <v>13.91</v>
      </c>
      <c r="T87">
        <v>15198.44</v>
      </c>
      <c r="U87">
        <v>0.31</v>
      </c>
      <c r="V87">
        <v>0.79</v>
      </c>
      <c r="W87">
        <v>0.19</v>
      </c>
      <c r="X87">
        <v>1.04</v>
      </c>
      <c r="Y87">
        <v>1</v>
      </c>
      <c r="Z87">
        <v>10</v>
      </c>
    </row>
    <row r="88" spans="1:26">
      <c r="A88">
        <v>0</v>
      </c>
      <c r="B88">
        <v>50</v>
      </c>
      <c r="C88" t="s">
        <v>26</v>
      </c>
      <c r="D88">
        <v>13.1984</v>
      </c>
      <c r="E88">
        <v>7.58</v>
      </c>
      <c r="F88">
        <v>4.76</v>
      </c>
      <c r="G88">
        <v>8.16</v>
      </c>
      <c r="H88">
        <v>0.16</v>
      </c>
      <c r="I88">
        <v>35</v>
      </c>
      <c r="J88">
        <v>107.41</v>
      </c>
      <c r="K88">
        <v>41.65</v>
      </c>
      <c r="L88">
        <v>1</v>
      </c>
      <c r="M88">
        <v>0</v>
      </c>
      <c r="N88">
        <v>14.77</v>
      </c>
      <c r="O88">
        <v>13481.73</v>
      </c>
      <c r="P88">
        <v>34.45</v>
      </c>
      <c r="Q88">
        <v>1670.37</v>
      </c>
      <c r="R88">
        <v>35.07</v>
      </c>
      <c r="S88">
        <v>13.91</v>
      </c>
      <c r="T88">
        <v>10564.58</v>
      </c>
      <c r="U88">
        <v>0.4</v>
      </c>
      <c r="V88">
        <v>0.84</v>
      </c>
      <c r="W88">
        <v>0.15</v>
      </c>
      <c r="X88">
        <v>0.72</v>
      </c>
      <c r="Y88">
        <v>1</v>
      </c>
      <c r="Z88">
        <v>10</v>
      </c>
    </row>
    <row r="89" spans="1:26">
      <c r="A89">
        <v>0</v>
      </c>
      <c r="B89">
        <v>25</v>
      </c>
      <c r="C89" t="s">
        <v>26</v>
      </c>
      <c r="D89">
        <v>12.1457</v>
      </c>
      <c r="E89">
        <v>8.23</v>
      </c>
      <c r="F89">
        <v>5.49</v>
      </c>
      <c r="G89">
        <v>4.85</v>
      </c>
      <c r="H89">
        <v>0.28</v>
      </c>
      <c r="I89">
        <v>68</v>
      </c>
      <c r="J89">
        <v>61.76</v>
      </c>
      <c r="K89">
        <v>28.92</v>
      </c>
      <c r="L89">
        <v>1</v>
      </c>
      <c r="M89">
        <v>0</v>
      </c>
      <c r="N89">
        <v>6.84</v>
      </c>
      <c r="O89">
        <v>7851.41</v>
      </c>
      <c r="P89">
        <v>28.72</v>
      </c>
      <c r="Q89">
        <v>1670.87</v>
      </c>
      <c r="R89">
        <v>56.51</v>
      </c>
      <c r="S89">
        <v>13.91</v>
      </c>
      <c r="T89">
        <v>21121.17</v>
      </c>
      <c r="U89">
        <v>0.25</v>
      </c>
      <c r="V89">
        <v>0.73</v>
      </c>
      <c r="W89">
        <v>0.25</v>
      </c>
      <c r="X89">
        <v>1.45</v>
      </c>
      <c r="Y89">
        <v>1</v>
      </c>
      <c r="Z89">
        <v>10</v>
      </c>
    </row>
    <row r="90" spans="1:26">
      <c r="A90">
        <v>0</v>
      </c>
      <c r="B90">
        <v>85</v>
      </c>
      <c r="C90" t="s">
        <v>26</v>
      </c>
      <c r="D90">
        <v>11.7524</v>
      </c>
      <c r="E90">
        <v>8.51</v>
      </c>
      <c r="F90">
        <v>4.81</v>
      </c>
      <c r="G90">
        <v>7.41</v>
      </c>
      <c r="H90">
        <v>0.11</v>
      </c>
      <c r="I90">
        <v>39</v>
      </c>
      <c r="J90">
        <v>167.88</v>
      </c>
      <c r="K90">
        <v>51.39</v>
      </c>
      <c r="L90">
        <v>1</v>
      </c>
      <c r="M90">
        <v>37</v>
      </c>
      <c r="N90">
        <v>30.49</v>
      </c>
      <c r="O90">
        <v>20939.59</v>
      </c>
      <c r="P90">
        <v>52.5</v>
      </c>
      <c r="Q90">
        <v>1670.48</v>
      </c>
      <c r="R90">
        <v>38.25</v>
      </c>
      <c r="S90">
        <v>13.91</v>
      </c>
      <c r="T90">
        <v>12134</v>
      </c>
      <c r="U90">
        <v>0.36</v>
      </c>
      <c r="V90">
        <v>0.83</v>
      </c>
      <c r="W90">
        <v>0.12</v>
      </c>
      <c r="X90">
        <v>0.77</v>
      </c>
      <c r="Y90">
        <v>1</v>
      </c>
      <c r="Z90">
        <v>10</v>
      </c>
    </row>
    <row r="91" spans="1:26">
      <c r="A91">
        <v>1</v>
      </c>
      <c r="B91">
        <v>85</v>
      </c>
      <c r="C91" t="s">
        <v>26</v>
      </c>
      <c r="D91">
        <v>12.652</v>
      </c>
      <c r="E91">
        <v>7.9</v>
      </c>
      <c r="F91">
        <v>4.58</v>
      </c>
      <c r="G91">
        <v>9.82</v>
      </c>
      <c r="H91">
        <v>0.13</v>
      </c>
      <c r="I91">
        <v>28</v>
      </c>
      <c r="J91">
        <v>168.25</v>
      </c>
      <c r="K91">
        <v>51.39</v>
      </c>
      <c r="L91">
        <v>1.25</v>
      </c>
      <c r="M91">
        <v>26</v>
      </c>
      <c r="N91">
        <v>30.6</v>
      </c>
      <c r="O91">
        <v>20984.25</v>
      </c>
      <c r="P91">
        <v>46.73</v>
      </c>
      <c r="Q91">
        <v>1670.41</v>
      </c>
      <c r="R91">
        <v>30.86</v>
      </c>
      <c r="S91">
        <v>13.91</v>
      </c>
      <c r="T91">
        <v>8494.35</v>
      </c>
      <c r="U91">
        <v>0.45</v>
      </c>
      <c r="V91">
        <v>0.87</v>
      </c>
      <c r="W91">
        <v>0.1</v>
      </c>
      <c r="X91">
        <v>0.54</v>
      </c>
      <c r="Y91">
        <v>1</v>
      </c>
      <c r="Z91">
        <v>10</v>
      </c>
    </row>
    <row r="92" spans="1:26">
      <c r="A92">
        <v>2</v>
      </c>
      <c r="B92">
        <v>85</v>
      </c>
      <c r="C92" t="s">
        <v>26</v>
      </c>
      <c r="D92">
        <v>13.1873</v>
      </c>
      <c r="E92">
        <v>7.58</v>
      </c>
      <c r="F92">
        <v>4.46</v>
      </c>
      <c r="G92">
        <v>12.18</v>
      </c>
      <c r="H92">
        <v>0.16</v>
      </c>
      <c r="I92">
        <v>22</v>
      </c>
      <c r="J92">
        <v>168.61</v>
      </c>
      <c r="K92">
        <v>51.39</v>
      </c>
      <c r="L92">
        <v>1.5</v>
      </c>
      <c r="M92">
        <v>11</v>
      </c>
      <c r="N92">
        <v>30.71</v>
      </c>
      <c r="O92">
        <v>21028.94</v>
      </c>
      <c r="P92">
        <v>42.3</v>
      </c>
      <c r="Q92">
        <v>1670.44</v>
      </c>
      <c r="R92">
        <v>26.85</v>
      </c>
      <c r="S92">
        <v>13.91</v>
      </c>
      <c r="T92">
        <v>6517.85</v>
      </c>
      <c r="U92">
        <v>0.52</v>
      </c>
      <c r="V92">
        <v>0.9</v>
      </c>
      <c r="W92">
        <v>0.1</v>
      </c>
      <c r="X92">
        <v>0.42</v>
      </c>
      <c r="Y92">
        <v>1</v>
      </c>
      <c r="Z92">
        <v>10</v>
      </c>
    </row>
    <row r="93" spans="1:26">
      <c r="A93">
        <v>3</v>
      </c>
      <c r="B93">
        <v>85</v>
      </c>
      <c r="C93" t="s">
        <v>26</v>
      </c>
      <c r="D93">
        <v>13.2183</v>
      </c>
      <c r="E93">
        <v>7.57</v>
      </c>
      <c r="F93">
        <v>4.48</v>
      </c>
      <c r="G93">
        <v>12.8</v>
      </c>
      <c r="H93">
        <v>0.18</v>
      </c>
      <c r="I93">
        <v>21</v>
      </c>
      <c r="J93">
        <v>168.97</v>
      </c>
      <c r="K93">
        <v>51.39</v>
      </c>
      <c r="L93">
        <v>1.75</v>
      </c>
      <c r="M93">
        <v>0</v>
      </c>
      <c r="N93">
        <v>30.83</v>
      </c>
      <c r="O93">
        <v>21073.68</v>
      </c>
      <c r="P93">
        <v>42.09</v>
      </c>
      <c r="Q93">
        <v>1670.44</v>
      </c>
      <c r="R93">
        <v>26.95</v>
      </c>
      <c r="S93">
        <v>13.91</v>
      </c>
      <c r="T93">
        <v>6574.54</v>
      </c>
      <c r="U93">
        <v>0.52</v>
      </c>
      <c r="V93">
        <v>0.89</v>
      </c>
      <c r="W93">
        <v>0.12</v>
      </c>
      <c r="X93">
        <v>0.44</v>
      </c>
      <c r="Y93">
        <v>1</v>
      </c>
      <c r="Z93">
        <v>10</v>
      </c>
    </row>
    <row r="94" spans="1:26">
      <c r="A94">
        <v>0</v>
      </c>
      <c r="B94">
        <v>20</v>
      </c>
      <c r="C94" t="s">
        <v>26</v>
      </c>
      <c r="D94">
        <v>11.5448</v>
      </c>
      <c r="E94">
        <v>8.66</v>
      </c>
      <c r="F94">
        <v>5.88</v>
      </c>
      <c r="G94">
        <v>4.15</v>
      </c>
      <c r="H94">
        <v>0.34</v>
      </c>
      <c r="I94">
        <v>85</v>
      </c>
      <c r="J94">
        <v>51.33</v>
      </c>
      <c r="K94">
        <v>24.83</v>
      </c>
      <c r="L94">
        <v>1</v>
      </c>
      <c r="M94">
        <v>0</v>
      </c>
      <c r="N94">
        <v>5.51</v>
      </c>
      <c r="O94">
        <v>6564.78</v>
      </c>
      <c r="P94">
        <v>27.46</v>
      </c>
      <c r="Q94">
        <v>1670.98</v>
      </c>
      <c r="R94">
        <v>67.68000000000001</v>
      </c>
      <c r="S94">
        <v>13.91</v>
      </c>
      <c r="T94">
        <v>26618.51</v>
      </c>
      <c r="U94">
        <v>0.21</v>
      </c>
      <c r="V94">
        <v>0.68</v>
      </c>
      <c r="W94">
        <v>0.3</v>
      </c>
      <c r="X94">
        <v>1.83</v>
      </c>
      <c r="Y94">
        <v>1</v>
      </c>
      <c r="Z94">
        <v>10</v>
      </c>
    </row>
    <row r="95" spans="1:26">
      <c r="A95">
        <v>0</v>
      </c>
      <c r="B95">
        <v>120</v>
      </c>
      <c r="C95" t="s">
        <v>26</v>
      </c>
      <c r="D95">
        <v>9.6386</v>
      </c>
      <c r="E95">
        <v>10.38</v>
      </c>
      <c r="F95">
        <v>5.16</v>
      </c>
      <c r="G95">
        <v>5.63</v>
      </c>
      <c r="H95">
        <v>0.08</v>
      </c>
      <c r="I95">
        <v>55</v>
      </c>
      <c r="J95">
        <v>232.68</v>
      </c>
      <c r="K95">
        <v>57.72</v>
      </c>
      <c r="L95">
        <v>1</v>
      </c>
      <c r="M95">
        <v>53</v>
      </c>
      <c r="N95">
        <v>53.95</v>
      </c>
      <c r="O95">
        <v>28931.02</v>
      </c>
      <c r="P95">
        <v>74.77</v>
      </c>
      <c r="Q95">
        <v>1670.25</v>
      </c>
      <c r="R95">
        <v>49.32</v>
      </c>
      <c r="S95">
        <v>13.91</v>
      </c>
      <c r="T95">
        <v>17588.66</v>
      </c>
      <c r="U95">
        <v>0.28</v>
      </c>
      <c r="V95">
        <v>0.78</v>
      </c>
      <c r="W95">
        <v>0.14</v>
      </c>
      <c r="X95">
        <v>1.12</v>
      </c>
      <c r="Y95">
        <v>1</v>
      </c>
      <c r="Z95">
        <v>10</v>
      </c>
    </row>
    <row r="96" spans="1:26">
      <c r="A96">
        <v>1</v>
      </c>
      <c r="B96">
        <v>120</v>
      </c>
      <c r="C96" t="s">
        <v>26</v>
      </c>
      <c r="D96">
        <v>10.679</v>
      </c>
      <c r="E96">
        <v>9.359999999999999</v>
      </c>
      <c r="F96">
        <v>4.83</v>
      </c>
      <c r="G96">
        <v>7.25</v>
      </c>
      <c r="H96">
        <v>0.1</v>
      </c>
      <c r="I96">
        <v>40</v>
      </c>
      <c r="J96">
        <v>233.1</v>
      </c>
      <c r="K96">
        <v>57.72</v>
      </c>
      <c r="L96">
        <v>1.25</v>
      </c>
      <c r="M96">
        <v>38</v>
      </c>
      <c r="N96">
        <v>54.13</v>
      </c>
      <c r="O96">
        <v>28983.75</v>
      </c>
      <c r="P96">
        <v>67.98999999999999</v>
      </c>
      <c r="Q96">
        <v>1670.7</v>
      </c>
      <c r="R96">
        <v>38.81</v>
      </c>
      <c r="S96">
        <v>13.91</v>
      </c>
      <c r="T96">
        <v>12410.05</v>
      </c>
      <c r="U96">
        <v>0.36</v>
      </c>
      <c r="V96">
        <v>0.83</v>
      </c>
      <c r="W96">
        <v>0.11</v>
      </c>
      <c r="X96">
        <v>0.79</v>
      </c>
      <c r="Y96">
        <v>1</v>
      </c>
      <c r="Z96">
        <v>10</v>
      </c>
    </row>
    <row r="97" spans="1:26">
      <c r="A97">
        <v>2</v>
      </c>
      <c r="B97">
        <v>120</v>
      </c>
      <c r="C97" t="s">
        <v>26</v>
      </c>
      <c r="D97">
        <v>11.3211</v>
      </c>
      <c r="E97">
        <v>8.83</v>
      </c>
      <c r="F97">
        <v>4.67</v>
      </c>
      <c r="G97">
        <v>8.75</v>
      </c>
      <c r="H97">
        <v>0.11</v>
      </c>
      <c r="I97">
        <v>32</v>
      </c>
      <c r="J97">
        <v>233.53</v>
      </c>
      <c r="K97">
        <v>57.72</v>
      </c>
      <c r="L97">
        <v>1.5</v>
      </c>
      <c r="M97">
        <v>30</v>
      </c>
      <c r="N97">
        <v>54.31</v>
      </c>
      <c r="O97">
        <v>29036.54</v>
      </c>
      <c r="P97">
        <v>63.69</v>
      </c>
      <c r="Q97">
        <v>1670.51</v>
      </c>
      <c r="R97">
        <v>33.6</v>
      </c>
      <c r="S97">
        <v>13.91</v>
      </c>
      <c r="T97">
        <v>9844.639999999999</v>
      </c>
      <c r="U97">
        <v>0.41</v>
      </c>
      <c r="V97">
        <v>0.86</v>
      </c>
      <c r="W97">
        <v>0.1</v>
      </c>
      <c r="X97">
        <v>0.63</v>
      </c>
      <c r="Y97">
        <v>1</v>
      </c>
      <c r="Z97">
        <v>10</v>
      </c>
    </row>
    <row r="98" spans="1:26">
      <c r="A98">
        <v>3</v>
      </c>
      <c r="B98">
        <v>120</v>
      </c>
      <c r="C98" t="s">
        <v>26</v>
      </c>
      <c r="D98">
        <v>11.8589</v>
      </c>
      <c r="E98">
        <v>8.43</v>
      </c>
      <c r="F98">
        <v>4.54</v>
      </c>
      <c r="G98">
        <v>10.47</v>
      </c>
      <c r="H98">
        <v>0.13</v>
      </c>
      <c r="I98">
        <v>26</v>
      </c>
      <c r="J98">
        <v>233.96</v>
      </c>
      <c r="K98">
        <v>57.72</v>
      </c>
      <c r="L98">
        <v>1.75</v>
      </c>
      <c r="M98">
        <v>24</v>
      </c>
      <c r="N98">
        <v>54.49</v>
      </c>
      <c r="O98">
        <v>29089.39</v>
      </c>
      <c r="P98">
        <v>59.79</v>
      </c>
      <c r="Q98">
        <v>1670.13</v>
      </c>
      <c r="R98">
        <v>29.73</v>
      </c>
      <c r="S98">
        <v>13.91</v>
      </c>
      <c r="T98">
        <v>7939.16</v>
      </c>
      <c r="U98">
        <v>0.47</v>
      </c>
      <c r="V98">
        <v>0.88</v>
      </c>
      <c r="W98">
        <v>0.09</v>
      </c>
      <c r="X98">
        <v>0.5</v>
      </c>
      <c r="Y98">
        <v>1</v>
      </c>
      <c r="Z98">
        <v>10</v>
      </c>
    </row>
    <row r="99" spans="1:26">
      <c r="A99">
        <v>4</v>
      </c>
      <c r="B99">
        <v>120</v>
      </c>
      <c r="C99" t="s">
        <v>26</v>
      </c>
      <c r="D99">
        <v>12.2486</v>
      </c>
      <c r="E99">
        <v>8.16</v>
      </c>
      <c r="F99">
        <v>4.45</v>
      </c>
      <c r="G99">
        <v>12.14</v>
      </c>
      <c r="H99">
        <v>0.15</v>
      </c>
      <c r="I99">
        <v>22</v>
      </c>
      <c r="J99">
        <v>234.39</v>
      </c>
      <c r="K99">
        <v>57.72</v>
      </c>
      <c r="L99">
        <v>2</v>
      </c>
      <c r="M99">
        <v>20</v>
      </c>
      <c r="N99">
        <v>54.67</v>
      </c>
      <c r="O99">
        <v>29142.31</v>
      </c>
      <c r="P99">
        <v>56.44</v>
      </c>
      <c r="Q99">
        <v>1670.13</v>
      </c>
      <c r="R99">
        <v>26.78</v>
      </c>
      <c r="S99">
        <v>13.91</v>
      </c>
      <c r="T99">
        <v>6482.95</v>
      </c>
      <c r="U99">
        <v>0.52</v>
      </c>
      <c r="V99">
        <v>0.9</v>
      </c>
      <c r="W99">
        <v>0.09</v>
      </c>
      <c r="X99">
        <v>0.41</v>
      </c>
      <c r="Y99">
        <v>1</v>
      </c>
      <c r="Z99">
        <v>10</v>
      </c>
    </row>
    <row r="100" spans="1:26">
      <c r="A100">
        <v>5</v>
      </c>
      <c r="B100">
        <v>120</v>
      </c>
      <c r="C100" t="s">
        <v>26</v>
      </c>
      <c r="D100">
        <v>12.6627</v>
      </c>
      <c r="E100">
        <v>7.9</v>
      </c>
      <c r="F100">
        <v>4.37</v>
      </c>
      <c r="G100">
        <v>14.56</v>
      </c>
      <c r="H100">
        <v>0.17</v>
      </c>
      <c r="I100">
        <v>18</v>
      </c>
      <c r="J100">
        <v>234.82</v>
      </c>
      <c r="K100">
        <v>57.72</v>
      </c>
      <c r="L100">
        <v>2.25</v>
      </c>
      <c r="M100">
        <v>16</v>
      </c>
      <c r="N100">
        <v>54.85</v>
      </c>
      <c r="O100">
        <v>29195.29</v>
      </c>
      <c r="P100">
        <v>52.93</v>
      </c>
      <c r="Q100">
        <v>1670.22</v>
      </c>
      <c r="R100">
        <v>24.52</v>
      </c>
      <c r="S100">
        <v>13.91</v>
      </c>
      <c r="T100">
        <v>5377.15</v>
      </c>
      <c r="U100">
        <v>0.57</v>
      </c>
      <c r="V100">
        <v>0.92</v>
      </c>
      <c r="W100">
        <v>0.07000000000000001</v>
      </c>
      <c r="X100">
        <v>0.33</v>
      </c>
      <c r="Y100">
        <v>1</v>
      </c>
      <c r="Z100">
        <v>10</v>
      </c>
    </row>
    <row r="101" spans="1:26">
      <c r="A101">
        <v>6</v>
      </c>
      <c r="B101">
        <v>120</v>
      </c>
      <c r="C101" t="s">
        <v>26</v>
      </c>
      <c r="D101">
        <v>12.8228</v>
      </c>
      <c r="E101">
        <v>7.8</v>
      </c>
      <c r="F101">
        <v>4.36</v>
      </c>
      <c r="G101">
        <v>16.35</v>
      </c>
      <c r="H101">
        <v>0.19</v>
      </c>
      <c r="I101">
        <v>16</v>
      </c>
      <c r="J101">
        <v>235.25</v>
      </c>
      <c r="K101">
        <v>57.72</v>
      </c>
      <c r="L101">
        <v>2.5</v>
      </c>
      <c r="M101">
        <v>11</v>
      </c>
      <c r="N101">
        <v>55.03</v>
      </c>
      <c r="O101">
        <v>29248.33</v>
      </c>
      <c r="P101">
        <v>50.64</v>
      </c>
      <c r="Q101">
        <v>1670.13</v>
      </c>
      <c r="R101">
        <v>23.96</v>
      </c>
      <c r="S101">
        <v>13.91</v>
      </c>
      <c r="T101">
        <v>5107.44</v>
      </c>
      <c r="U101">
        <v>0.58</v>
      </c>
      <c r="V101">
        <v>0.92</v>
      </c>
      <c r="W101">
        <v>0.08</v>
      </c>
      <c r="X101">
        <v>0.32</v>
      </c>
      <c r="Y101">
        <v>1</v>
      </c>
      <c r="Z101">
        <v>10</v>
      </c>
    </row>
    <row r="102" spans="1:26">
      <c r="A102">
        <v>7</v>
      </c>
      <c r="B102">
        <v>120</v>
      </c>
      <c r="C102" t="s">
        <v>26</v>
      </c>
      <c r="D102">
        <v>12.9287</v>
      </c>
      <c r="E102">
        <v>7.73</v>
      </c>
      <c r="F102">
        <v>4.34</v>
      </c>
      <c r="G102">
        <v>17.37</v>
      </c>
      <c r="H102">
        <v>0.21</v>
      </c>
      <c r="I102">
        <v>15</v>
      </c>
      <c r="J102">
        <v>235.68</v>
      </c>
      <c r="K102">
        <v>57.72</v>
      </c>
      <c r="L102">
        <v>2.75</v>
      </c>
      <c r="M102">
        <v>0</v>
      </c>
      <c r="N102">
        <v>55.21</v>
      </c>
      <c r="O102">
        <v>29301.44</v>
      </c>
      <c r="P102">
        <v>49.77</v>
      </c>
      <c r="Q102">
        <v>1670.13</v>
      </c>
      <c r="R102">
        <v>22.93</v>
      </c>
      <c r="S102">
        <v>13.91</v>
      </c>
      <c r="T102">
        <v>4593.93</v>
      </c>
      <c r="U102">
        <v>0.61</v>
      </c>
      <c r="V102">
        <v>0.92</v>
      </c>
      <c r="W102">
        <v>0.1</v>
      </c>
      <c r="X102">
        <v>0.3</v>
      </c>
      <c r="Y102">
        <v>1</v>
      </c>
      <c r="Z102">
        <v>10</v>
      </c>
    </row>
    <row r="103" spans="1:26">
      <c r="A103">
        <v>0</v>
      </c>
      <c r="B103">
        <v>145</v>
      </c>
      <c r="C103" t="s">
        <v>26</v>
      </c>
      <c r="D103">
        <v>8.3482</v>
      </c>
      <c r="E103">
        <v>11.98</v>
      </c>
      <c r="F103">
        <v>5.42</v>
      </c>
      <c r="G103">
        <v>4.85</v>
      </c>
      <c r="H103">
        <v>0.06</v>
      </c>
      <c r="I103">
        <v>67</v>
      </c>
      <c r="J103">
        <v>285.18</v>
      </c>
      <c r="K103">
        <v>61.2</v>
      </c>
      <c r="L103">
        <v>1</v>
      </c>
      <c r="M103">
        <v>65</v>
      </c>
      <c r="N103">
        <v>77.98</v>
      </c>
      <c r="O103">
        <v>35406.83</v>
      </c>
      <c r="P103">
        <v>91.56</v>
      </c>
      <c r="Q103">
        <v>1671.11</v>
      </c>
      <c r="R103">
        <v>57.17</v>
      </c>
      <c r="S103">
        <v>13.91</v>
      </c>
      <c r="T103">
        <v>21455.75</v>
      </c>
      <c r="U103">
        <v>0.24</v>
      </c>
      <c r="V103">
        <v>0.74</v>
      </c>
      <c r="W103">
        <v>0.16</v>
      </c>
      <c r="X103">
        <v>1.38</v>
      </c>
      <c r="Y103">
        <v>1</v>
      </c>
      <c r="Z103">
        <v>10</v>
      </c>
    </row>
    <row r="104" spans="1:26">
      <c r="A104">
        <v>1</v>
      </c>
      <c r="B104">
        <v>145</v>
      </c>
      <c r="C104" t="s">
        <v>26</v>
      </c>
      <c r="D104">
        <v>9.4145</v>
      </c>
      <c r="E104">
        <v>10.62</v>
      </c>
      <c r="F104">
        <v>5.03</v>
      </c>
      <c r="G104">
        <v>6.16</v>
      </c>
      <c r="H104">
        <v>0.08</v>
      </c>
      <c r="I104">
        <v>49</v>
      </c>
      <c r="J104">
        <v>285.68</v>
      </c>
      <c r="K104">
        <v>61.2</v>
      </c>
      <c r="L104">
        <v>1.25</v>
      </c>
      <c r="M104">
        <v>47</v>
      </c>
      <c r="N104">
        <v>78.23999999999999</v>
      </c>
      <c r="O104">
        <v>35468.6</v>
      </c>
      <c r="P104">
        <v>83.42</v>
      </c>
      <c r="Q104">
        <v>1670.49</v>
      </c>
      <c r="R104">
        <v>45.18</v>
      </c>
      <c r="S104">
        <v>13.91</v>
      </c>
      <c r="T104">
        <v>15548.46</v>
      </c>
      <c r="U104">
        <v>0.31</v>
      </c>
      <c r="V104">
        <v>0.8</v>
      </c>
      <c r="W104">
        <v>0.13</v>
      </c>
      <c r="X104">
        <v>0.99</v>
      </c>
      <c r="Y104">
        <v>1</v>
      </c>
      <c r="Z104">
        <v>10</v>
      </c>
    </row>
    <row r="105" spans="1:26">
      <c r="A105">
        <v>2</v>
      </c>
      <c r="B105">
        <v>145</v>
      </c>
      <c r="C105" t="s">
        <v>26</v>
      </c>
      <c r="D105">
        <v>10.1329</v>
      </c>
      <c r="E105">
        <v>9.869999999999999</v>
      </c>
      <c r="F105">
        <v>4.82</v>
      </c>
      <c r="G105">
        <v>7.41</v>
      </c>
      <c r="H105">
        <v>0.09</v>
      </c>
      <c r="I105">
        <v>39</v>
      </c>
      <c r="J105">
        <v>286.19</v>
      </c>
      <c r="K105">
        <v>61.2</v>
      </c>
      <c r="L105">
        <v>1.5</v>
      </c>
      <c r="M105">
        <v>37</v>
      </c>
      <c r="N105">
        <v>78.48999999999999</v>
      </c>
      <c r="O105">
        <v>35530.47</v>
      </c>
      <c r="P105">
        <v>78.34999999999999</v>
      </c>
      <c r="Q105">
        <v>1670.9</v>
      </c>
      <c r="R105">
        <v>38.3</v>
      </c>
      <c r="S105">
        <v>13.91</v>
      </c>
      <c r="T105">
        <v>12159.61</v>
      </c>
      <c r="U105">
        <v>0.36</v>
      </c>
      <c r="V105">
        <v>0.83</v>
      </c>
      <c r="W105">
        <v>0.12</v>
      </c>
      <c r="X105">
        <v>0.78</v>
      </c>
      <c r="Y105">
        <v>1</v>
      </c>
      <c r="Z105">
        <v>10</v>
      </c>
    </row>
    <row r="106" spans="1:26">
      <c r="A106">
        <v>3</v>
      </c>
      <c r="B106">
        <v>145</v>
      </c>
      <c r="C106" t="s">
        <v>26</v>
      </c>
      <c r="D106">
        <v>10.705</v>
      </c>
      <c r="E106">
        <v>9.34</v>
      </c>
      <c r="F106">
        <v>4.67</v>
      </c>
      <c r="G106">
        <v>8.75</v>
      </c>
      <c r="H106">
        <v>0.11</v>
      </c>
      <c r="I106">
        <v>32</v>
      </c>
      <c r="J106">
        <v>286.69</v>
      </c>
      <c r="K106">
        <v>61.2</v>
      </c>
      <c r="L106">
        <v>1.75</v>
      </c>
      <c r="M106">
        <v>30</v>
      </c>
      <c r="N106">
        <v>78.73999999999999</v>
      </c>
      <c r="O106">
        <v>35592.57</v>
      </c>
      <c r="P106">
        <v>74.31</v>
      </c>
      <c r="Q106">
        <v>1670.55</v>
      </c>
      <c r="R106">
        <v>33.61</v>
      </c>
      <c r="S106">
        <v>13.91</v>
      </c>
      <c r="T106">
        <v>9847.629999999999</v>
      </c>
      <c r="U106">
        <v>0.41</v>
      </c>
      <c r="V106">
        <v>0.86</v>
      </c>
      <c r="W106">
        <v>0.1</v>
      </c>
      <c r="X106">
        <v>0.63</v>
      </c>
      <c r="Y106">
        <v>1</v>
      </c>
      <c r="Z106">
        <v>10</v>
      </c>
    </row>
    <row r="107" spans="1:26">
      <c r="A107">
        <v>4</v>
      </c>
      <c r="B107">
        <v>145</v>
      </c>
      <c r="C107" t="s">
        <v>26</v>
      </c>
      <c r="D107">
        <v>11.1462</v>
      </c>
      <c r="E107">
        <v>8.970000000000001</v>
      </c>
      <c r="F107">
        <v>4.57</v>
      </c>
      <c r="G107">
        <v>10.15</v>
      </c>
      <c r="H107">
        <v>0.12</v>
      </c>
      <c r="I107">
        <v>27</v>
      </c>
      <c r="J107">
        <v>287.19</v>
      </c>
      <c r="K107">
        <v>61.2</v>
      </c>
      <c r="L107">
        <v>2</v>
      </c>
      <c r="M107">
        <v>25</v>
      </c>
      <c r="N107">
        <v>78.98999999999999</v>
      </c>
      <c r="O107">
        <v>35654.65</v>
      </c>
      <c r="P107">
        <v>71.3</v>
      </c>
      <c r="Q107">
        <v>1670.46</v>
      </c>
      <c r="R107">
        <v>30.34</v>
      </c>
      <c r="S107">
        <v>13.91</v>
      </c>
      <c r="T107">
        <v>8239.200000000001</v>
      </c>
      <c r="U107">
        <v>0.46</v>
      </c>
      <c r="V107">
        <v>0.88</v>
      </c>
      <c r="W107">
        <v>0.1</v>
      </c>
      <c r="X107">
        <v>0.53</v>
      </c>
      <c r="Y107">
        <v>1</v>
      </c>
      <c r="Z107">
        <v>10</v>
      </c>
    </row>
    <row r="108" spans="1:26">
      <c r="A108">
        <v>5</v>
      </c>
      <c r="B108">
        <v>145</v>
      </c>
      <c r="C108" t="s">
        <v>26</v>
      </c>
      <c r="D108">
        <v>11.5399</v>
      </c>
      <c r="E108">
        <v>8.67</v>
      </c>
      <c r="F108">
        <v>4.48</v>
      </c>
      <c r="G108">
        <v>11.68</v>
      </c>
      <c r="H108">
        <v>0.14</v>
      </c>
      <c r="I108">
        <v>23</v>
      </c>
      <c r="J108">
        <v>287.7</v>
      </c>
      <c r="K108">
        <v>61.2</v>
      </c>
      <c r="L108">
        <v>2.25</v>
      </c>
      <c r="M108">
        <v>21</v>
      </c>
      <c r="N108">
        <v>79.25</v>
      </c>
      <c r="O108">
        <v>35716.83</v>
      </c>
      <c r="P108">
        <v>68.20999999999999</v>
      </c>
      <c r="Q108">
        <v>1670.17</v>
      </c>
      <c r="R108">
        <v>27.66</v>
      </c>
      <c r="S108">
        <v>13.91</v>
      </c>
      <c r="T108">
        <v>6921.03</v>
      </c>
      <c r="U108">
        <v>0.5</v>
      </c>
      <c r="V108">
        <v>0.89</v>
      </c>
      <c r="W108">
        <v>0.09</v>
      </c>
      <c r="X108">
        <v>0.44</v>
      </c>
      <c r="Y108">
        <v>1</v>
      </c>
      <c r="Z108">
        <v>10</v>
      </c>
    </row>
    <row r="109" spans="1:26">
      <c r="A109">
        <v>6</v>
      </c>
      <c r="B109">
        <v>145</v>
      </c>
      <c r="C109" t="s">
        <v>26</v>
      </c>
      <c r="D109">
        <v>11.8824</v>
      </c>
      <c r="E109">
        <v>8.42</v>
      </c>
      <c r="F109">
        <v>4.39</v>
      </c>
      <c r="G109">
        <v>13.17</v>
      </c>
      <c r="H109">
        <v>0.15</v>
      </c>
      <c r="I109">
        <v>20</v>
      </c>
      <c r="J109">
        <v>288.2</v>
      </c>
      <c r="K109">
        <v>61.2</v>
      </c>
      <c r="L109">
        <v>2.5</v>
      </c>
      <c r="M109">
        <v>18</v>
      </c>
      <c r="N109">
        <v>79.5</v>
      </c>
      <c r="O109">
        <v>35779.11</v>
      </c>
      <c r="P109">
        <v>64.98999999999999</v>
      </c>
      <c r="Q109">
        <v>1670.44</v>
      </c>
      <c r="R109">
        <v>24.5</v>
      </c>
      <c r="S109">
        <v>13.91</v>
      </c>
      <c r="T109">
        <v>5356.48</v>
      </c>
      <c r="U109">
        <v>0.57</v>
      </c>
      <c r="V109">
        <v>0.91</v>
      </c>
      <c r="W109">
        <v>0.09</v>
      </c>
      <c r="X109">
        <v>0.35</v>
      </c>
      <c r="Y109">
        <v>1</v>
      </c>
      <c r="Z109">
        <v>10</v>
      </c>
    </row>
    <row r="110" spans="1:26">
      <c r="A110">
        <v>7</v>
      </c>
      <c r="B110">
        <v>145</v>
      </c>
      <c r="C110" t="s">
        <v>26</v>
      </c>
      <c r="D110">
        <v>11.99</v>
      </c>
      <c r="E110">
        <v>8.34</v>
      </c>
      <c r="F110">
        <v>4.42</v>
      </c>
      <c r="G110">
        <v>14.74</v>
      </c>
      <c r="H110">
        <v>0.17</v>
      </c>
      <c r="I110">
        <v>18</v>
      </c>
      <c r="J110">
        <v>288.71</v>
      </c>
      <c r="K110">
        <v>61.2</v>
      </c>
      <c r="L110">
        <v>2.75</v>
      </c>
      <c r="M110">
        <v>16</v>
      </c>
      <c r="N110">
        <v>79.76000000000001</v>
      </c>
      <c r="O110">
        <v>35841.5</v>
      </c>
      <c r="P110">
        <v>64.19</v>
      </c>
      <c r="Q110">
        <v>1670.54</v>
      </c>
      <c r="R110">
        <v>26.42</v>
      </c>
      <c r="S110">
        <v>13.91</v>
      </c>
      <c r="T110">
        <v>6326.87</v>
      </c>
      <c r="U110">
        <v>0.53</v>
      </c>
      <c r="V110">
        <v>0.9</v>
      </c>
      <c r="W110">
        <v>0.07000000000000001</v>
      </c>
      <c r="X110">
        <v>0.38</v>
      </c>
      <c r="Y110">
        <v>1</v>
      </c>
      <c r="Z110">
        <v>10</v>
      </c>
    </row>
    <row r="111" spans="1:26">
      <c r="A111">
        <v>8</v>
      </c>
      <c r="B111">
        <v>145</v>
      </c>
      <c r="C111" t="s">
        <v>26</v>
      </c>
      <c r="D111">
        <v>12.2491</v>
      </c>
      <c r="E111">
        <v>8.16</v>
      </c>
      <c r="F111">
        <v>4.35</v>
      </c>
      <c r="G111">
        <v>16.32</v>
      </c>
      <c r="H111">
        <v>0.18</v>
      </c>
      <c r="I111">
        <v>16</v>
      </c>
      <c r="J111">
        <v>289.21</v>
      </c>
      <c r="K111">
        <v>61.2</v>
      </c>
      <c r="L111">
        <v>3</v>
      </c>
      <c r="M111">
        <v>14</v>
      </c>
      <c r="N111">
        <v>80.02</v>
      </c>
      <c r="O111">
        <v>35903.99</v>
      </c>
      <c r="P111">
        <v>61.18</v>
      </c>
      <c r="Q111">
        <v>1670.38</v>
      </c>
      <c r="R111">
        <v>23.86</v>
      </c>
      <c r="S111">
        <v>13.91</v>
      </c>
      <c r="T111">
        <v>5053.02</v>
      </c>
      <c r="U111">
        <v>0.58</v>
      </c>
      <c r="V111">
        <v>0.92</v>
      </c>
      <c r="W111">
        <v>0.08</v>
      </c>
      <c r="X111">
        <v>0.31</v>
      </c>
      <c r="Y111">
        <v>1</v>
      </c>
      <c r="Z111">
        <v>10</v>
      </c>
    </row>
    <row r="112" spans="1:26">
      <c r="A112">
        <v>9</v>
      </c>
      <c r="B112">
        <v>145</v>
      </c>
      <c r="C112" t="s">
        <v>26</v>
      </c>
      <c r="D112">
        <v>12.4931</v>
      </c>
      <c r="E112">
        <v>8</v>
      </c>
      <c r="F112">
        <v>4.3</v>
      </c>
      <c r="G112">
        <v>18.43</v>
      </c>
      <c r="H112">
        <v>0.2</v>
      </c>
      <c r="I112">
        <v>14</v>
      </c>
      <c r="J112">
        <v>289.72</v>
      </c>
      <c r="K112">
        <v>61.2</v>
      </c>
      <c r="L112">
        <v>3.25</v>
      </c>
      <c r="M112">
        <v>12</v>
      </c>
      <c r="N112">
        <v>80.27</v>
      </c>
      <c r="O112">
        <v>35966.59</v>
      </c>
      <c r="P112">
        <v>58.27</v>
      </c>
      <c r="Q112">
        <v>1670.36</v>
      </c>
      <c r="R112">
        <v>22.21</v>
      </c>
      <c r="S112">
        <v>13.91</v>
      </c>
      <c r="T112">
        <v>4238.37</v>
      </c>
      <c r="U112">
        <v>0.63</v>
      </c>
      <c r="V112">
        <v>0.93</v>
      </c>
      <c r="W112">
        <v>0.07000000000000001</v>
      </c>
      <c r="X112">
        <v>0.26</v>
      </c>
      <c r="Y112">
        <v>1</v>
      </c>
      <c r="Z112">
        <v>10</v>
      </c>
    </row>
    <row r="113" spans="1:26">
      <c r="A113">
        <v>10</v>
      </c>
      <c r="B113">
        <v>145</v>
      </c>
      <c r="C113" t="s">
        <v>26</v>
      </c>
      <c r="D113">
        <v>12.5905</v>
      </c>
      <c r="E113">
        <v>7.94</v>
      </c>
      <c r="F113">
        <v>4.29</v>
      </c>
      <c r="G113">
        <v>19.81</v>
      </c>
      <c r="H113">
        <v>0.21</v>
      </c>
      <c r="I113">
        <v>13</v>
      </c>
      <c r="J113">
        <v>290.23</v>
      </c>
      <c r="K113">
        <v>61.2</v>
      </c>
      <c r="L113">
        <v>3.5</v>
      </c>
      <c r="M113">
        <v>4</v>
      </c>
      <c r="N113">
        <v>80.53</v>
      </c>
      <c r="O113">
        <v>36029.29</v>
      </c>
      <c r="P113">
        <v>56.78</v>
      </c>
      <c r="Q113">
        <v>1670.28</v>
      </c>
      <c r="R113">
        <v>21.59</v>
      </c>
      <c r="S113">
        <v>13.91</v>
      </c>
      <c r="T113">
        <v>3933.06</v>
      </c>
      <c r="U113">
        <v>0.64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>
      <c r="A114">
        <v>11</v>
      </c>
      <c r="B114">
        <v>145</v>
      </c>
      <c r="C114" t="s">
        <v>26</v>
      </c>
      <c r="D114">
        <v>12.5694</v>
      </c>
      <c r="E114">
        <v>7.96</v>
      </c>
      <c r="F114">
        <v>4.31</v>
      </c>
      <c r="G114">
        <v>19.87</v>
      </c>
      <c r="H114">
        <v>0.23</v>
      </c>
      <c r="I114">
        <v>13</v>
      </c>
      <c r="J114">
        <v>290.74</v>
      </c>
      <c r="K114">
        <v>61.2</v>
      </c>
      <c r="L114">
        <v>3.75</v>
      </c>
      <c r="M114">
        <v>0</v>
      </c>
      <c r="N114">
        <v>80.79000000000001</v>
      </c>
      <c r="O114">
        <v>36092.1</v>
      </c>
      <c r="P114">
        <v>56.83</v>
      </c>
      <c r="Q114">
        <v>1670.42</v>
      </c>
      <c r="R114">
        <v>21.82</v>
      </c>
      <c r="S114">
        <v>13.91</v>
      </c>
      <c r="T114">
        <v>4050.73</v>
      </c>
      <c r="U114">
        <v>0.64</v>
      </c>
      <c r="V114">
        <v>0.93</v>
      </c>
      <c r="W114">
        <v>0.09</v>
      </c>
      <c r="X114">
        <v>0.27</v>
      </c>
      <c r="Y114">
        <v>1</v>
      </c>
      <c r="Z114">
        <v>10</v>
      </c>
    </row>
    <row r="115" spans="1:26">
      <c r="A115">
        <v>0</v>
      </c>
      <c r="B115">
        <v>65</v>
      </c>
      <c r="C115" t="s">
        <v>26</v>
      </c>
      <c r="D115">
        <v>13.1945</v>
      </c>
      <c r="E115">
        <v>7.58</v>
      </c>
      <c r="F115">
        <v>4.61</v>
      </c>
      <c r="G115">
        <v>9.539999999999999</v>
      </c>
      <c r="H115">
        <v>0.13</v>
      </c>
      <c r="I115">
        <v>29</v>
      </c>
      <c r="J115">
        <v>133.21</v>
      </c>
      <c r="K115">
        <v>46.47</v>
      </c>
      <c r="L115">
        <v>1</v>
      </c>
      <c r="M115">
        <v>22</v>
      </c>
      <c r="N115">
        <v>20.75</v>
      </c>
      <c r="O115">
        <v>16663.42</v>
      </c>
      <c r="P115">
        <v>38.28</v>
      </c>
      <c r="Q115">
        <v>1670.27</v>
      </c>
      <c r="R115">
        <v>31.54</v>
      </c>
      <c r="S115">
        <v>13.91</v>
      </c>
      <c r="T115">
        <v>8829.799999999999</v>
      </c>
      <c r="U115">
        <v>0.44</v>
      </c>
      <c r="V115">
        <v>0.87</v>
      </c>
      <c r="W115">
        <v>0.11</v>
      </c>
      <c r="X115">
        <v>0.57</v>
      </c>
      <c r="Y115">
        <v>1</v>
      </c>
      <c r="Z115">
        <v>10</v>
      </c>
    </row>
    <row r="116" spans="1:26">
      <c r="A116">
        <v>1</v>
      </c>
      <c r="B116">
        <v>65</v>
      </c>
      <c r="C116" t="s">
        <v>26</v>
      </c>
      <c r="D116">
        <v>13.3018</v>
      </c>
      <c r="E116">
        <v>7.52</v>
      </c>
      <c r="F116">
        <v>4.6</v>
      </c>
      <c r="G116">
        <v>10.23</v>
      </c>
      <c r="H116">
        <v>0.17</v>
      </c>
      <c r="I116">
        <v>27</v>
      </c>
      <c r="J116">
        <v>133.55</v>
      </c>
      <c r="K116">
        <v>46.47</v>
      </c>
      <c r="L116">
        <v>1.25</v>
      </c>
      <c r="M116">
        <v>0</v>
      </c>
      <c r="N116">
        <v>20.83</v>
      </c>
      <c r="O116">
        <v>16704.7</v>
      </c>
      <c r="P116">
        <v>37.62</v>
      </c>
      <c r="Q116">
        <v>1670.43</v>
      </c>
      <c r="R116">
        <v>30.55</v>
      </c>
      <c r="S116">
        <v>13.91</v>
      </c>
      <c r="T116">
        <v>8343.799999999999</v>
      </c>
      <c r="U116">
        <v>0.46</v>
      </c>
      <c r="V116">
        <v>0.87</v>
      </c>
      <c r="W116">
        <v>0.13</v>
      </c>
      <c r="X116">
        <v>0.5600000000000001</v>
      </c>
      <c r="Y116">
        <v>1</v>
      </c>
      <c r="Z116">
        <v>10</v>
      </c>
    </row>
    <row r="117" spans="1:26">
      <c r="A117">
        <v>0</v>
      </c>
      <c r="B117">
        <v>130</v>
      </c>
      <c r="C117" t="s">
        <v>26</v>
      </c>
      <c r="D117">
        <v>9.087199999999999</v>
      </c>
      <c r="E117">
        <v>11</v>
      </c>
      <c r="F117">
        <v>5.27</v>
      </c>
      <c r="G117">
        <v>5.27</v>
      </c>
      <c r="H117">
        <v>0.07000000000000001</v>
      </c>
      <c r="I117">
        <v>60</v>
      </c>
      <c r="J117">
        <v>252.85</v>
      </c>
      <c r="K117">
        <v>59.19</v>
      </c>
      <c r="L117">
        <v>1</v>
      </c>
      <c r="M117">
        <v>58</v>
      </c>
      <c r="N117">
        <v>62.65</v>
      </c>
      <c r="O117">
        <v>31418.63</v>
      </c>
      <c r="P117">
        <v>81.37</v>
      </c>
      <c r="Q117">
        <v>1670.75</v>
      </c>
      <c r="R117">
        <v>52.34</v>
      </c>
      <c r="S117">
        <v>13.91</v>
      </c>
      <c r="T117">
        <v>19072.97</v>
      </c>
      <c r="U117">
        <v>0.27</v>
      </c>
      <c r="V117">
        <v>0.76</v>
      </c>
      <c r="W117">
        <v>0.15</v>
      </c>
      <c r="X117">
        <v>1.22</v>
      </c>
      <c r="Y117">
        <v>1</v>
      </c>
      <c r="Z117">
        <v>10</v>
      </c>
    </row>
    <row r="118" spans="1:26">
      <c r="A118">
        <v>1</v>
      </c>
      <c r="B118">
        <v>130</v>
      </c>
      <c r="C118" t="s">
        <v>26</v>
      </c>
      <c r="D118">
        <v>10.1203</v>
      </c>
      <c r="E118">
        <v>9.880000000000001</v>
      </c>
      <c r="F118">
        <v>4.92</v>
      </c>
      <c r="G118">
        <v>6.72</v>
      </c>
      <c r="H118">
        <v>0.09</v>
      </c>
      <c r="I118">
        <v>44</v>
      </c>
      <c r="J118">
        <v>253.3</v>
      </c>
      <c r="K118">
        <v>59.19</v>
      </c>
      <c r="L118">
        <v>1.25</v>
      </c>
      <c r="M118">
        <v>42</v>
      </c>
      <c r="N118">
        <v>62.86</v>
      </c>
      <c r="O118">
        <v>31474.5</v>
      </c>
      <c r="P118">
        <v>74.31999999999999</v>
      </c>
      <c r="Q118">
        <v>1670.65</v>
      </c>
      <c r="R118">
        <v>41.66</v>
      </c>
      <c r="S118">
        <v>13.91</v>
      </c>
      <c r="T118">
        <v>13817.02</v>
      </c>
      <c r="U118">
        <v>0.33</v>
      </c>
      <c r="V118">
        <v>0.8100000000000001</v>
      </c>
      <c r="W118">
        <v>0.12</v>
      </c>
      <c r="X118">
        <v>0.88</v>
      </c>
      <c r="Y118">
        <v>1</v>
      </c>
      <c r="Z118">
        <v>10</v>
      </c>
    </row>
    <row r="119" spans="1:26">
      <c r="A119">
        <v>2</v>
      </c>
      <c r="B119">
        <v>130</v>
      </c>
      <c r="C119" t="s">
        <v>26</v>
      </c>
      <c r="D119">
        <v>10.7936</v>
      </c>
      <c r="E119">
        <v>9.26</v>
      </c>
      <c r="F119">
        <v>4.75</v>
      </c>
      <c r="G119">
        <v>8.140000000000001</v>
      </c>
      <c r="H119">
        <v>0.11</v>
      </c>
      <c r="I119">
        <v>35</v>
      </c>
      <c r="J119">
        <v>253.75</v>
      </c>
      <c r="K119">
        <v>59.19</v>
      </c>
      <c r="L119">
        <v>1.5</v>
      </c>
      <c r="M119">
        <v>33</v>
      </c>
      <c r="N119">
        <v>63.06</v>
      </c>
      <c r="O119">
        <v>31530.44</v>
      </c>
      <c r="P119">
        <v>69.87</v>
      </c>
      <c r="Q119">
        <v>1670.25</v>
      </c>
      <c r="R119">
        <v>36.22</v>
      </c>
      <c r="S119">
        <v>13.91</v>
      </c>
      <c r="T119">
        <v>11139.14</v>
      </c>
      <c r="U119">
        <v>0.38</v>
      </c>
      <c r="V119">
        <v>0.84</v>
      </c>
      <c r="W119">
        <v>0.11</v>
      </c>
      <c r="X119">
        <v>0.71</v>
      </c>
      <c r="Y119">
        <v>1</v>
      </c>
      <c r="Z119">
        <v>10</v>
      </c>
    </row>
    <row r="120" spans="1:26">
      <c r="A120">
        <v>3</v>
      </c>
      <c r="B120">
        <v>130</v>
      </c>
      <c r="C120" t="s">
        <v>26</v>
      </c>
      <c r="D120">
        <v>11.4206</v>
      </c>
      <c r="E120">
        <v>8.76</v>
      </c>
      <c r="F120">
        <v>4.58</v>
      </c>
      <c r="G120">
        <v>9.82</v>
      </c>
      <c r="H120">
        <v>0.12</v>
      </c>
      <c r="I120">
        <v>28</v>
      </c>
      <c r="J120">
        <v>254.21</v>
      </c>
      <c r="K120">
        <v>59.19</v>
      </c>
      <c r="L120">
        <v>1.75</v>
      </c>
      <c r="M120">
        <v>26</v>
      </c>
      <c r="N120">
        <v>63.26</v>
      </c>
      <c r="O120">
        <v>31586.46</v>
      </c>
      <c r="P120">
        <v>65.64</v>
      </c>
      <c r="Q120">
        <v>1670.37</v>
      </c>
      <c r="R120">
        <v>30.89</v>
      </c>
      <c r="S120">
        <v>13.91</v>
      </c>
      <c r="T120">
        <v>8511.209999999999</v>
      </c>
      <c r="U120">
        <v>0.45</v>
      </c>
      <c r="V120">
        <v>0.87</v>
      </c>
      <c r="W120">
        <v>0.1</v>
      </c>
      <c r="X120">
        <v>0.54</v>
      </c>
      <c r="Y120">
        <v>1</v>
      </c>
      <c r="Z120">
        <v>10</v>
      </c>
    </row>
    <row r="121" spans="1:26">
      <c r="A121">
        <v>4</v>
      </c>
      <c r="B121">
        <v>130</v>
      </c>
      <c r="C121" t="s">
        <v>26</v>
      </c>
      <c r="D121">
        <v>11.7982</v>
      </c>
      <c r="E121">
        <v>8.48</v>
      </c>
      <c r="F121">
        <v>4.5</v>
      </c>
      <c r="G121">
        <v>11.24</v>
      </c>
      <c r="H121">
        <v>0.14</v>
      </c>
      <c r="I121">
        <v>24</v>
      </c>
      <c r="J121">
        <v>254.66</v>
      </c>
      <c r="K121">
        <v>59.19</v>
      </c>
      <c r="L121">
        <v>2</v>
      </c>
      <c r="M121">
        <v>22</v>
      </c>
      <c r="N121">
        <v>63.47</v>
      </c>
      <c r="O121">
        <v>31642.55</v>
      </c>
      <c r="P121">
        <v>62.46</v>
      </c>
      <c r="Q121">
        <v>1670.22</v>
      </c>
      <c r="R121">
        <v>28.22</v>
      </c>
      <c r="S121">
        <v>13.91</v>
      </c>
      <c r="T121">
        <v>7195.04</v>
      </c>
      <c r="U121">
        <v>0.49</v>
      </c>
      <c r="V121">
        <v>0.89</v>
      </c>
      <c r="W121">
        <v>0.09</v>
      </c>
      <c r="X121">
        <v>0.46</v>
      </c>
      <c r="Y121">
        <v>1</v>
      </c>
      <c r="Z121">
        <v>10</v>
      </c>
    </row>
    <row r="122" spans="1:26">
      <c r="A122">
        <v>5</v>
      </c>
      <c r="B122">
        <v>130</v>
      </c>
      <c r="C122" t="s">
        <v>26</v>
      </c>
      <c r="D122">
        <v>12.2324</v>
      </c>
      <c r="E122">
        <v>8.18</v>
      </c>
      <c r="F122">
        <v>4.39</v>
      </c>
      <c r="G122">
        <v>13.18</v>
      </c>
      <c r="H122">
        <v>0.16</v>
      </c>
      <c r="I122">
        <v>20</v>
      </c>
      <c r="J122">
        <v>255.12</v>
      </c>
      <c r="K122">
        <v>59.19</v>
      </c>
      <c r="L122">
        <v>2.25</v>
      </c>
      <c r="M122">
        <v>18</v>
      </c>
      <c r="N122">
        <v>63.67</v>
      </c>
      <c r="O122">
        <v>31698.72</v>
      </c>
      <c r="P122">
        <v>58.82</v>
      </c>
      <c r="Q122">
        <v>1670.24</v>
      </c>
      <c r="R122">
        <v>24.73</v>
      </c>
      <c r="S122">
        <v>13.91</v>
      </c>
      <c r="T122">
        <v>5471</v>
      </c>
      <c r="U122">
        <v>0.5600000000000001</v>
      </c>
      <c r="V122">
        <v>0.91</v>
      </c>
      <c r="W122">
        <v>0.09</v>
      </c>
      <c r="X122">
        <v>0.35</v>
      </c>
      <c r="Y122">
        <v>1</v>
      </c>
      <c r="Z122">
        <v>10</v>
      </c>
    </row>
    <row r="123" spans="1:26">
      <c r="A123">
        <v>6</v>
      </c>
      <c r="B123">
        <v>130</v>
      </c>
      <c r="C123" t="s">
        <v>26</v>
      </c>
      <c r="D123">
        <v>12.2846</v>
      </c>
      <c r="E123">
        <v>8.140000000000001</v>
      </c>
      <c r="F123">
        <v>4.46</v>
      </c>
      <c r="G123">
        <v>14.85</v>
      </c>
      <c r="H123">
        <v>0.17</v>
      </c>
      <c r="I123">
        <v>18</v>
      </c>
      <c r="J123">
        <v>255.57</v>
      </c>
      <c r="K123">
        <v>59.19</v>
      </c>
      <c r="L123">
        <v>2.5</v>
      </c>
      <c r="M123">
        <v>16</v>
      </c>
      <c r="N123">
        <v>63.88</v>
      </c>
      <c r="O123">
        <v>31754.97</v>
      </c>
      <c r="P123">
        <v>58.15</v>
      </c>
      <c r="Q123">
        <v>1670.38</v>
      </c>
      <c r="R123">
        <v>27.62</v>
      </c>
      <c r="S123">
        <v>13.91</v>
      </c>
      <c r="T123">
        <v>6925.14</v>
      </c>
      <c r="U123">
        <v>0.5</v>
      </c>
      <c r="V123">
        <v>0.9</v>
      </c>
      <c r="W123">
        <v>0.07000000000000001</v>
      </c>
      <c r="X123">
        <v>0.41</v>
      </c>
      <c r="Y123">
        <v>1</v>
      </c>
      <c r="Z123">
        <v>10</v>
      </c>
    </row>
    <row r="124" spans="1:26">
      <c r="A124">
        <v>7</v>
      </c>
      <c r="B124">
        <v>130</v>
      </c>
      <c r="C124" t="s">
        <v>26</v>
      </c>
      <c r="D124">
        <v>12.7033</v>
      </c>
      <c r="E124">
        <v>7.87</v>
      </c>
      <c r="F124">
        <v>4.33</v>
      </c>
      <c r="G124">
        <v>17.33</v>
      </c>
      <c r="H124">
        <v>0.19</v>
      </c>
      <c r="I124">
        <v>15</v>
      </c>
      <c r="J124">
        <v>256.03</v>
      </c>
      <c r="K124">
        <v>59.19</v>
      </c>
      <c r="L124">
        <v>2.75</v>
      </c>
      <c r="M124">
        <v>12</v>
      </c>
      <c r="N124">
        <v>64.09</v>
      </c>
      <c r="O124">
        <v>31811.29</v>
      </c>
      <c r="P124">
        <v>53.67</v>
      </c>
      <c r="Q124">
        <v>1670.38</v>
      </c>
      <c r="R124">
        <v>23.1</v>
      </c>
      <c r="S124">
        <v>13.91</v>
      </c>
      <c r="T124">
        <v>4680.08</v>
      </c>
      <c r="U124">
        <v>0.6</v>
      </c>
      <c r="V124">
        <v>0.92</v>
      </c>
      <c r="W124">
        <v>0.08</v>
      </c>
      <c r="X124">
        <v>0.29</v>
      </c>
      <c r="Y124">
        <v>1</v>
      </c>
      <c r="Z124">
        <v>10</v>
      </c>
    </row>
    <row r="125" spans="1:26">
      <c r="A125">
        <v>8</v>
      </c>
      <c r="B125">
        <v>130</v>
      </c>
      <c r="C125" t="s">
        <v>26</v>
      </c>
      <c r="D125">
        <v>12.8146</v>
      </c>
      <c r="E125">
        <v>7.8</v>
      </c>
      <c r="F125">
        <v>4.31</v>
      </c>
      <c r="G125">
        <v>18.49</v>
      </c>
      <c r="H125">
        <v>0.21</v>
      </c>
      <c r="I125">
        <v>14</v>
      </c>
      <c r="J125">
        <v>256.49</v>
      </c>
      <c r="K125">
        <v>59.19</v>
      </c>
      <c r="L125">
        <v>3</v>
      </c>
      <c r="M125">
        <v>2</v>
      </c>
      <c r="N125">
        <v>64.29000000000001</v>
      </c>
      <c r="O125">
        <v>31867.69</v>
      </c>
      <c r="P125">
        <v>52.2</v>
      </c>
      <c r="Q125">
        <v>1670.65</v>
      </c>
      <c r="R125">
        <v>22.08</v>
      </c>
      <c r="S125">
        <v>13.91</v>
      </c>
      <c r="T125">
        <v>4177.36</v>
      </c>
      <c r="U125">
        <v>0.63</v>
      </c>
      <c r="V125">
        <v>0.93</v>
      </c>
      <c r="W125">
        <v>0.09</v>
      </c>
      <c r="X125">
        <v>0.27</v>
      </c>
      <c r="Y125">
        <v>1</v>
      </c>
      <c r="Z125">
        <v>10</v>
      </c>
    </row>
    <row r="126" spans="1:26">
      <c r="A126">
        <v>9</v>
      </c>
      <c r="B126">
        <v>130</v>
      </c>
      <c r="C126" t="s">
        <v>26</v>
      </c>
      <c r="D126">
        <v>12.81</v>
      </c>
      <c r="E126">
        <v>7.81</v>
      </c>
      <c r="F126">
        <v>4.32</v>
      </c>
      <c r="G126">
        <v>18.5</v>
      </c>
      <c r="H126">
        <v>0.23</v>
      </c>
      <c r="I126">
        <v>14</v>
      </c>
      <c r="J126">
        <v>256.95</v>
      </c>
      <c r="K126">
        <v>59.19</v>
      </c>
      <c r="L126">
        <v>3.25</v>
      </c>
      <c r="M126">
        <v>0</v>
      </c>
      <c r="N126">
        <v>64.5</v>
      </c>
      <c r="O126">
        <v>31924.29</v>
      </c>
      <c r="P126">
        <v>52.34</v>
      </c>
      <c r="Q126">
        <v>1670.24</v>
      </c>
      <c r="R126">
        <v>22.14</v>
      </c>
      <c r="S126">
        <v>13.91</v>
      </c>
      <c r="T126">
        <v>4205.54</v>
      </c>
      <c r="U126">
        <v>0.63</v>
      </c>
      <c r="V126">
        <v>0.93</v>
      </c>
      <c r="W126">
        <v>0.09</v>
      </c>
      <c r="X126">
        <v>0.28</v>
      </c>
      <c r="Y126">
        <v>1</v>
      </c>
      <c r="Z126">
        <v>10</v>
      </c>
    </row>
    <row r="127" spans="1:26">
      <c r="A127">
        <v>0</v>
      </c>
      <c r="B127">
        <v>75</v>
      </c>
      <c r="C127" t="s">
        <v>26</v>
      </c>
      <c r="D127">
        <v>12.4714</v>
      </c>
      <c r="E127">
        <v>8.02</v>
      </c>
      <c r="F127">
        <v>4.7</v>
      </c>
      <c r="G127">
        <v>8.300000000000001</v>
      </c>
      <c r="H127">
        <v>0.12</v>
      </c>
      <c r="I127">
        <v>34</v>
      </c>
      <c r="J127">
        <v>150.44</v>
      </c>
      <c r="K127">
        <v>49.1</v>
      </c>
      <c r="L127">
        <v>1</v>
      </c>
      <c r="M127">
        <v>32</v>
      </c>
      <c r="N127">
        <v>25.34</v>
      </c>
      <c r="O127">
        <v>18787.76</v>
      </c>
      <c r="P127">
        <v>45.55</v>
      </c>
      <c r="Q127">
        <v>1670.52</v>
      </c>
      <c r="R127">
        <v>34.68</v>
      </c>
      <c r="S127">
        <v>13.91</v>
      </c>
      <c r="T127">
        <v>10376.64</v>
      </c>
      <c r="U127">
        <v>0.4</v>
      </c>
      <c r="V127">
        <v>0.85</v>
      </c>
      <c r="W127">
        <v>0.11</v>
      </c>
      <c r="X127">
        <v>0.66</v>
      </c>
      <c r="Y127">
        <v>1</v>
      </c>
      <c r="Z127">
        <v>10</v>
      </c>
    </row>
    <row r="128" spans="1:26">
      <c r="A128">
        <v>1</v>
      </c>
      <c r="B128">
        <v>75</v>
      </c>
      <c r="C128" t="s">
        <v>26</v>
      </c>
      <c r="D128">
        <v>13.1897</v>
      </c>
      <c r="E128">
        <v>7.58</v>
      </c>
      <c r="F128">
        <v>4.54</v>
      </c>
      <c r="G128">
        <v>10.9</v>
      </c>
      <c r="H128">
        <v>0.15</v>
      </c>
      <c r="I128">
        <v>25</v>
      </c>
      <c r="J128">
        <v>150.78</v>
      </c>
      <c r="K128">
        <v>49.1</v>
      </c>
      <c r="L128">
        <v>1.25</v>
      </c>
      <c r="M128">
        <v>12</v>
      </c>
      <c r="N128">
        <v>25.44</v>
      </c>
      <c r="O128">
        <v>18830.65</v>
      </c>
      <c r="P128">
        <v>40.26</v>
      </c>
      <c r="Q128">
        <v>1670.3</v>
      </c>
      <c r="R128">
        <v>29.1</v>
      </c>
      <c r="S128">
        <v>13.91</v>
      </c>
      <c r="T128">
        <v>7629.55</v>
      </c>
      <c r="U128">
        <v>0.48</v>
      </c>
      <c r="V128">
        <v>0.88</v>
      </c>
      <c r="W128">
        <v>0.11</v>
      </c>
      <c r="X128">
        <v>0.5</v>
      </c>
      <c r="Y128">
        <v>1</v>
      </c>
      <c r="Z128">
        <v>10</v>
      </c>
    </row>
    <row r="129" spans="1:26">
      <c r="A129">
        <v>2</v>
      </c>
      <c r="B129">
        <v>75</v>
      </c>
      <c r="C129" t="s">
        <v>26</v>
      </c>
      <c r="D129">
        <v>13.2509</v>
      </c>
      <c r="E129">
        <v>7.55</v>
      </c>
      <c r="F129">
        <v>4.54</v>
      </c>
      <c r="G129">
        <v>11.34</v>
      </c>
      <c r="H129">
        <v>0.18</v>
      </c>
      <c r="I129">
        <v>24</v>
      </c>
      <c r="J129">
        <v>151.13</v>
      </c>
      <c r="K129">
        <v>49.1</v>
      </c>
      <c r="L129">
        <v>1.5</v>
      </c>
      <c r="M129">
        <v>0</v>
      </c>
      <c r="N129">
        <v>25.54</v>
      </c>
      <c r="O129">
        <v>18873.58</v>
      </c>
      <c r="P129">
        <v>39.84</v>
      </c>
      <c r="Q129">
        <v>1670.35</v>
      </c>
      <c r="R129">
        <v>28.57</v>
      </c>
      <c r="S129">
        <v>13.91</v>
      </c>
      <c r="T129">
        <v>7368.99</v>
      </c>
      <c r="U129">
        <v>0.49</v>
      </c>
      <c r="V129">
        <v>0.88</v>
      </c>
      <c r="W129">
        <v>0.12</v>
      </c>
      <c r="X129">
        <v>0.5</v>
      </c>
      <c r="Y129">
        <v>1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11.0684</v>
      </c>
      <c r="E130">
        <v>9.029999999999999</v>
      </c>
      <c r="F130">
        <v>4.93</v>
      </c>
      <c r="G130">
        <v>6.72</v>
      </c>
      <c r="H130">
        <v>0.1</v>
      </c>
      <c r="I130">
        <v>44</v>
      </c>
      <c r="J130">
        <v>185.69</v>
      </c>
      <c r="K130">
        <v>53.44</v>
      </c>
      <c r="L130">
        <v>1</v>
      </c>
      <c r="M130">
        <v>42</v>
      </c>
      <c r="N130">
        <v>36.26</v>
      </c>
      <c r="O130">
        <v>23136.14</v>
      </c>
      <c r="P130">
        <v>59.12</v>
      </c>
      <c r="Q130">
        <v>1670.36</v>
      </c>
      <c r="R130">
        <v>41.81</v>
      </c>
      <c r="S130">
        <v>13.91</v>
      </c>
      <c r="T130">
        <v>13889.5</v>
      </c>
      <c r="U130">
        <v>0.33</v>
      </c>
      <c r="V130">
        <v>0.8100000000000001</v>
      </c>
      <c r="W130">
        <v>0.12</v>
      </c>
      <c r="X130">
        <v>0.89</v>
      </c>
      <c r="Y130">
        <v>1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12.0076</v>
      </c>
      <c r="E131">
        <v>8.33</v>
      </c>
      <c r="F131">
        <v>4.67</v>
      </c>
      <c r="G131">
        <v>8.75</v>
      </c>
      <c r="H131">
        <v>0.12</v>
      </c>
      <c r="I131">
        <v>32</v>
      </c>
      <c r="J131">
        <v>186.07</v>
      </c>
      <c r="K131">
        <v>53.44</v>
      </c>
      <c r="L131">
        <v>1.25</v>
      </c>
      <c r="M131">
        <v>30</v>
      </c>
      <c r="N131">
        <v>36.39</v>
      </c>
      <c r="O131">
        <v>23182.76</v>
      </c>
      <c r="P131">
        <v>53.23</v>
      </c>
      <c r="Q131">
        <v>1670.55</v>
      </c>
      <c r="R131">
        <v>33.57</v>
      </c>
      <c r="S131">
        <v>13.91</v>
      </c>
      <c r="T131">
        <v>9828.690000000001</v>
      </c>
      <c r="U131">
        <v>0.41</v>
      </c>
      <c r="V131">
        <v>0.86</v>
      </c>
      <c r="W131">
        <v>0.11</v>
      </c>
      <c r="X131">
        <v>0.63</v>
      </c>
      <c r="Y131">
        <v>1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12.728</v>
      </c>
      <c r="E132">
        <v>7.86</v>
      </c>
      <c r="F132">
        <v>4.49</v>
      </c>
      <c r="G132">
        <v>11.24</v>
      </c>
      <c r="H132">
        <v>0.14</v>
      </c>
      <c r="I132">
        <v>24</v>
      </c>
      <c r="J132">
        <v>186.45</v>
      </c>
      <c r="K132">
        <v>53.44</v>
      </c>
      <c r="L132">
        <v>1.5</v>
      </c>
      <c r="M132">
        <v>22</v>
      </c>
      <c r="N132">
        <v>36.51</v>
      </c>
      <c r="O132">
        <v>23229.42</v>
      </c>
      <c r="P132">
        <v>48.12</v>
      </c>
      <c r="Q132">
        <v>1670.6</v>
      </c>
      <c r="R132">
        <v>28.13</v>
      </c>
      <c r="S132">
        <v>13.91</v>
      </c>
      <c r="T132">
        <v>7149.74</v>
      </c>
      <c r="U132">
        <v>0.49</v>
      </c>
      <c r="V132">
        <v>0.89</v>
      </c>
      <c r="W132">
        <v>0.09</v>
      </c>
      <c r="X132">
        <v>0.45</v>
      </c>
      <c r="Y132">
        <v>1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13.1464</v>
      </c>
      <c r="E133">
        <v>7.61</v>
      </c>
      <c r="F133">
        <v>4.39</v>
      </c>
      <c r="G133">
        <v>13.18</v>
      </c>
      <c r="H133">
        <v>0.17</v>
      </c>
      <c r="I133">
        <v>20</v>
      </c>
      <c r="J133">
        <v>186.83</v>
      </c>
      <c r="K133">
        <v>53.44</v>
      </c>
      <c r="L133">
        <v>1.75</v>
      </c>
      <c r="M133">
        <v>9</v>
      </c>
      <c r="N133">
        <v>36.64</v>
      </c>
      <c r="O133">
        <v>23276.13</v>
      </c>
      <c r="P133">
        <v>44.13</v>
      </c>
      <c r="Q133">
        <v>1670.37</v>
      </c>
      <c r="R133">
        <v>24.37</v>
      </c>
      <c r="S133">
        <v>13.91</v>
      </c>
      <c r="T133">
        <v>5289.1</v>
      </c>
      <c r="U133">
        <v>0.57</v>
      </c>
      <c r="V133">
        <v>0.91</v>
      </c>
      <c r="W133">
        <v>0.1</v>
      </c>
      <c r="X133">
        <v>0.35</v>
      </c>
      <c r="Y133">
        <v>1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13.228</v>
      </c>
      <c r="E134">
        <v>7.56</v>
      </c>
      <c r="F134">
        <v>4.38</v>
      </c>
      <c r="G134">
        <v>13.84</v>
      </c>
      <c r="H134">
        <v>0.19</v>
      </c>
      <c r="I134">
        <v>19</v>
      </c>
      <c r="J134">
        <v>187.21</v>
      </c>
      <c r="K134">
        <v>53.44</v>
      </c>
      <c r="L134">
        <v>2</v>
      </c>
      <c r="M134">
        <v>0</v>
      </c>
      <c r="N134">
        <v>36.77</v>
      </c>
      <c r="O134">
        <v>23322.88</v>
      </c>
      <c r="P134">
        <v>43.8</v>
      </c>
      <c r="Q134">
        <v>1670.39</v>
      </c>
      <c r="R134">
        <v>23.58</v>
      </c>
      <c r="S134">
        <v>13.91</v>
      </c>
      <c r="T134">
        <v>4901.99</v>
      </c>
      <c r="U134">
        <v>0.59</v>
      </c>
      <c r="V134">
        <v>0.91</v>
      </c>
      <c r="W134">
        <v>0.11</v>
      </c>
      <c r="X134">
        <v>0.34</v>
      </c>
      <c r="Y134">
        <v>1</v>
      </c>
      <c r="Z134">
        <v>10</v>
      </c>
    </row>
    <row r="135" spans="1:26">
      <c r="A135">
        <v>0</v>
      </c>
      <c r="B135">
        <v>55</v>
      </c>
      <c r="C135" t="s">
        <v>26</v>
      </c>
      <c r="D135">
        <v>13.2246</v>
      </c>
      <c r="E135">
        <v>7.56</v>
      </c>
      <c r="F135">
        <v>4.71</v>
      </c>
      <c r="G135">
        <v>8.84</v>
      </c>
      <c r="H135">
        <v>0.15</v>
      </c>
      <c r="I135">
        <v>32</v>
      </c>
      <c r="J135">
        <v>116.05</v>
      </c>
      <c r="K135">
        <v>43.4</v>
      </c>
      <c r="L135">
        <v>1</v>
      </c>
      <c r="M135">
        <v>0</v>
      </c>
      <c r="N135">
        <v>16.65</v>
      </c>
      <c r="O135">
        <v>14546.17</v>
      </c>
      <c r="P135">
        <v>35.61</v>
      </c>
      <c r="Q135">
        <v>1670.42</v>
      </c>
      <c r="R135">
        <v>33.75</v>
      </c>
      <c r="S135">
        <v>13.91</v>
      </c>
      <c r="T135">
        <v>9919.540000000001</v>
      </c>
      <c r="U135">
        <v>0.41</v>
      </c>
      <c r="V135">
        <v>0.85</v>
      </c>
      <c r="W135">
        <v>0.15</v>
      </c>
      <c r="X135">
        <v>0.67</v>
      </c>
      <c r="Y135">
        <v>1</v>
      </c>
      <c r="Z13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INDEX(resultados!$A$2:$ZZ$135, 1, MATCH($B$1, resultados!$A$1:$ZZ$1, 0))</f>
        <v>0</v>
      </c>
      <c r="B7">
        <f>INDEX(resultados!$A$2:$ZZ$135, 1, MATCH($B$2, resultados!$A$1:$ZZ$1, 0))</f>
        <v>0</v>
      </c>
      <c r="C7">
        <f>INDEX(resultados!$A$2:$ZZ$135, 1, MATCH($B$3, resultados!$A$1:$ZZ$1, 0))</f>
        <v>0</v>
      </c>
    </row>
    <row r="8" spans="1:3">
      <c r="A8">
        <f>INDEX(resultados!$A$2:$ZZ$135, 2, MATCH($B$1, resultados!$A$1:$ZZ$1, 0))</f>
        <v>0</v>
      </c>
      <c r="B8">
        <f>INDEX(resultados!$A$2:$ZZ$135, 2, MATCH($B$2, resultados!$A$1:$ZZ$1, 0))</f>
        <v>0</v>
      </c>
      <c r="C8">
        <f>INDEX(resultados!$A$2:$ZZ$135, 2, MATCH($B$3, resultados!$A$1:$ZZ$1, 0))</f>
        <v>0</v>
      </c>
    </row>
    <row r="9" spans="1:3">
      <c r="A9">
        <f>INDEX(resultados!$A$2:$ZZ$135, 3, MATCH($B$1, resultados!$A$1:$ZZ$1, 0))</f>
        <v>0</v>
      </c>
      <c r="B9">
        <f>INDEX(resultados!$A$2:$ZZ$135, 3, MATCH($B$2, resultados!$A$1:$ZZ$1, 0))</f>
        <v>0</v>
      </c>
      <c r="C9">
        <f>INDEX(resultados!$A$2:$ZZ$135, 3, MATCH($B$3, resultados!$A$1:$ZZ$1, 0))</f>
        <v>0</v>
      </c>
    </row>
    <row r="10" spans="1:3">
      <c r="A10">
        <f>INDEX(resultados!$A$2:$ZZ$135, 4, MATCH($B$1, resultados!$A$1:$ZZ$1, 0))</f>
        <v>0</v>
      </c>
      <c r="B10">
        <f>INDEX(resultados!$A$2:$ZZ$135, 4, MATCH($B$2, resultados!$A$1:$ZZ$1, 0))</f>
        <v>0</v>
      </c>
      <c r="C10">
        <f>INDEX(resultados!$A$2:$ZZ$135, 4, MATCH($B$3, resultados!$A$1:$ZZ$1, 0))</f>
        <v>0</v>
      </c>
    </row>
    <row r="11" spans="1:3">
      <c r="A11">
        <f>INDEX(resultados!$A$2:$ZZ$135, 5, MATCH($B$1, resultados!$A$1:$ZZ$1, 0))</f>
        <v>0</v>
      </c>
      <c r="B11">
        <f>INDEX(resultados!$A$2:$ZZ$135, 5, MATCH($B$2, resultados!$A$1:$ZZ$1, 0))</f>
        <v>0</v>
      </c>
      <c r="C11">
        <f>INDEX(resultados!$A$2:$ZZ$135, 5, MATCH($B$3, resultados!$A$1:$ZZ$1, 0))</f>
        <v>0</v>
      </c>
    </row>
    <row r="12" spans="1:3">
      <c r="A12">
        <f>INDEX(resultados!$A$2:$ZZ$135, 6, MATCH($B$1, resultados!$A$1:$ZZ$1, 0))</f>
        <v>0</v>
      </c>
      <c r="B12">
        <f>INDEX(resultados!$A$2:$ZZ$135, 6, MATCH($B$2, resultados!$A$1:$ZZ$1, 0))</f>
        <v>0</v>
      </c>
      <c r="C12">
        <f>INDEX(resultados!$A$2:$ZZ$135, 6, MATCH($B$3, resultados!$A$1:$ZZ$1, 0))</f>
        <v>0</v>
      </c>
    </row>
    <row r="13" spans="1:3">
      <c r="A13">
        <f>INDEX(resultados!$A$2:$ZZ$135, 7, MATCH($B$1, resultados!$A$1:$ZZ$1, 0))</f>
        <v>0</v>
      </c>
      <c r="B13">
        <f>INDEX(resultados!$A$2:$ZZ$135, 7, MATCH($B$2, resultados!$A$1:$ZZ$1, 0))</f>
        <v>0</v>
      </c>
      <c r="C13">
        <f>INDEX(resultados!$A$2:$ZZ$135, 7, MATCH($B$3, resultados!$A$1:$ZZ$1, 0))</f>
        <v>0</v>
      </c>
    </row>
    <row r="14" spans="1:3">
      <c r="A14">
        <f>INDEX(resultados!$A$2:$ZZ$135, 8, MATCH($B$1, resultados!$A$1:$ZZ$1, 0))</f>
        <v>0</v>
      </c>
      <c r="B14">
        <f>INDEX(resultados!$A$2:$ZZ$135, 8, MATCH($B$2, resultados!$A$1:$ZZ$1, 0))</f>
        <v>0</v>
      </c>
      <c r="C14">
        <f>INDEX(resultados!$A$2:$ZZ$135, 8, MATCH($B$3, resultados!$A$1:$ZZ$1, 0))</f>
        <v>0</v>
      </c>
    </row>
    <row r="15" spans="1:3">
      <c r="A15">
        <f>INDEX(resultados!$A$2:$ZZ$135, 9, MATCH($B$1, resultados!$A$1:$ZZ$1, 0))</f>
        <v>0</v>
      </c>
      <c r="B15">
        <f>INDEX(resultados!$A$2:$ZZ$135, 9, MATCH($B$2, resultados!$A$1:$ZZ$1, 0))</f>
        <v>0</v>
      </c>
      <c r="C15">
        <f>INDEX(resultados!$A$2:$ZZ$135, 9, MATCH($B$3, resultados!$A$1:$ZZ$1, 0))</f>
        <v>0</v>
      </c>
    </row>
    <row r="16" spans="1:3">
      <c r="A16">
        <f>INDEX(resultados!$A$2:$ZZ$135, 10, MATCH($B$1, resultados!$A$1:$ZZ$1, 0))</f>
        <v>0</v>
      </c>
      <c r="B16">
        <f>INDEX(resultados!$A$2:$ZZ$135, 10, MATCH($B$2, resultados!$A$1:$ZZ$1, 0))</f>
        <v>0</v>
      </c>
      <c r="C16">
        <f>INDEX(resultados!$A$2:$ZZ$135, 10, MATCH($B$3, resultados!$A$1:$ZZ$1, 0))</f>
        <v>0</v>
      </c>
    </row>
    <row r="17" spans="1:3">
      <c r="A17">
        <f>INDEX(resultados!$A$2:$ZZ$135, 11, MATCH($B$1, resultados!$A$1:$ZZ$1, 0))</f>
        <v>0</v>
      </c>
      <c r="B17">
        <f>INDEX(resultados!$A$2:$ZZ$135, 11, MATCH($B$2, resultados!$A$1:$ZZ$1, 0))</f>
        <v>0</v>
      </c>
      <c r="C17">
        <f>INDEX(resultados!$A$2:$ZZ$135, 11, MATCH($B$3, resultados!$A$1:$ZZ$1, 0))</f>
        <v>0</v>
      </c>
    </row>
    <row r="18" spans="1:3">
      <c r="A18">
        <f>INDEX(resultados!$A$2:$ZZ$135, 12, MATCH($B$1, resultados!$A$1:$ZZ$1, 0))</f>
        <v>0</v>
      </c>
      <c r="B18">
        <f>INDEX(resultados!$A$2:$ZZ$135, 12, MATCH($B$2, resultados!$A$1:$ZZ$1, 0))</f>
        <v>0</v>
      </c>
      <c r="C18">
        <f>INDEX(resultados!$A$2:$ZZ$135, 12, MATCH($B$3, resultados!$A$1:$ZZ$1, 0))</f>
        <v>0</v>
      </c>
    </row>
    <row r="19" spans="1:3">
      <c r="A19">
        <f>INDEX(resultados!$A$2:$ZZ$135, 13, MATCH($B$1, resultados!$A$1:$ZZ$1, 0))</f>
        <v>0</v>
      </c>
      <c r="B19">
        <f>INDEX(resultados!$A$2:$ZZ$135, 13, MATCH($B$2, resultados!$A$1:$ZZ$1, 0))</f>
        <v>0</v>
      </c>
      <c r="C19">
        <f>INDEX(resultados!$A$2:$ZZ$135, 13, MATCH($B$3, resultados!$A$1:$ZZ$1, 0))</f>
        <v>0</v>
      </c>
    </row>
    <row r="20" spans="1:3">
      <c r="A20">
        <f>INDEX(resultados!$A$2:$ZZ$135, 14, MATCH($B$1, resultados!$A$1:$ZZ$1, 0))</f>
        <v>0</v>
      </c>
      <c r="B20">
        <f>INDEX(resultados!$A$2:$ZZ$135, 14, MATCH($B$2, resultados!$A$1:$ZZ$1, 0))</f>
        <v>0</v>
      </c>
      <c r="C20">
        <f>INDEX(resultados!$A$2:$ZZ$135, 14, MATCH($B$3, resultados!$A$1:$ZZ$1, 0))</f>
        <v>0</v>
      </c>
    </row>
    <row r="21" spans="1:3">
      <c r="A21">
        <f>INDEX(resultados!$A$2:$ZZ$135, 15, MATCH($B$1, resultados!$A$1:$ZZ$1, 0))</f>
        <v>0</v>
      </c>
      <c r="B21">
        <f>INDEX(resultados!$A$2:$ZZ$135, 15, MATCH($B$2, resultados!$A$1:$ZZ$1, 0))</f>
        <v>0</v>
      </c>
      <c r="C21">
        <f>INDEX(resultados!$A$2:$ZZ$135, 15, MATCH($B$3, resultados!$A$1:$ZZ$1, 0))</f>
        <v>0</v>
      </c>
    </row>
    <row r="22" spans="1:3">
      <c r="A22">
        <f>INDEX(resultados!$A$2:$ZZ$135, 16, MATCH($B$1, resultados!$A$1:$ZZ$1, 0))</f>
        <v>0</v>
      </c>
      <c r="B22">
        <f>INDEX(resultados!$A$2:$ZZ$135, 16, MATCH($B$2, resultados!$A$1:$ZZ$1, 0))</f>
        <v>0</v>
      </c>
      <c r="C22">
        <f>INDEX(resultados!$A$2:$ZZ$135, 16, MATCH($B$3, resultados!$A$1:$ZZ$1, 0))</f>
        <v>0</v>
      </c>
    </row>
    <row r="23" spans="1:3">
      <c r="A23">
        <f>INDEX(resultados!$A$2:$ZZ$135, 17, MATCH($B$1, resultados!$A$1:$ZZ$1, 0))</f>
        <v>0</v>
      </c>
      <c r="B23">
        <f>INDEX(resultados!$A$2:$ZZ$135, 17, MATCH($B$2, resultados!$A$1:$ZZ$1, 0))</f>
        <v>0</v>
      </c>
      <c r="C23">
        <f>INDEX(resultados!$A$2:$ZZ$135, 17, MATCH($B$3, resultados!$A$1:$ZZ$1, 0))</f>
        <v>0</v>
      </c>
    </row>
    <row r="24" spans="1:3">
      <c r="A24">
        <f>INDEX(resultados!$A$2:$ZZ$135, 18, MATCH($B$1, resultados!$A$1:$ZZ$1, 0))</f>
        <v>0</v>
      </c>
      <c r="B24">
        <f>INDEX(resultados!$A$2:$ZZ$135, 18, MATCH($B$2, resultados!$A$1:$ZZ$1, 0))</f>
        <v>0</v>
      </c>
      <c r="C24">
        <f>INDEX(resultados!$A$2:$ZZ$135, 18, MATCH($B$3, resultados!$A$1:$ZZ$1, 0))</f>
        <v>0</v>
      </c>
    </row>
    <row r="25" spans="1:3">
      <c r="A25">
        <f>INDEX(resultados!$A$2:$ZZ$135, 19, MATCH($B$1, resultados!$A$1:$ZZ$1, 0))</f>
        <v>0</v>
      </c>
      <c r="B25">
        <f>INDEX(resultados!$A$2:$ZZ$135, 19, MATCH($B$2, resultados!$A$1:$ZZ$1, 0))</f>
        <v>0</v>
      </c>
      <c r="C25">
        <f>INDEX(resultados!$A$2:$ZZ$135, 19, MATCH($B$3, resultados!$A$1:$ZZ$1, 0))</f>
        <v>0</v>
      </c>
    </row>
    <row r="26" spans="1:3">
      <c r="A26">
        <f>INDEX(resultados!$A$2:$ZZ$135, 20, MATCH($B$1, resultados!$A$1:$ZZ$1, 0))</f>
        <v>0</v>
      </c>
      <c r="B26">
        <f>INDEX(resultados!$A$2:$ZZ$135, 20, MATCH($B$2, resultados!$A$1:$ZZ$1, 0))</f>
        <v>0</v>
      </c>
      <c r="C26">
        <f>INDEX(resultados!$A$2:$ZZ$135, 20, MATCH($B$3, resultados!$A$1:$ZZ$1, 0))</f>
        <v>0</v>
      </c>
    </row>
    <row r="27" spans="1:3">
      <c r="A27">
        <f>INDEX(resultados!$A$2:$ZZ$135, 21, MATCH($B$1, resultados!$A$1:$ZZ$1, 0))</f>
        <v>0</v>
      </c>
      <c r="B27">
        <f>INDEX(resultados!$A$2:$ZZ$135, 21, MATCH($B$2, resultados!$A$1:$ZZ$1, 0))</f>
        <v>0</v>
      </c>
      <c r="C27">
        <f>INDEX(resultados!$A$2:$ZZ$135, 21, MATCH($B$3, resultados!$A$1:$ZZ$1, 0))</f>
        <v>0</v>
      </c>
    </row>
    <row r="28" spans="1:3">
      <c r="A28">
        <f>INDEX(resultados!$A$2:$ZZ$135, 22, MATCH($B$1, resultados!$A$1:$ZZ$1, 0))</f>
        <v>0</v>
      </c>
      <c r="B28">
        <f>INDEX(resultados!$A$2:$ZZ$135, 22, MATCH($B$2, resultados!$A$1:$ZZ$1, 0))</f>
        <v>0</v>
      </c>
      <c r="C28">
        <f>INDEX(resultados!$A$2:$ZZ$135, 22, MATCH($B$3, resultados!$A$1:$ZZ$1, 0))</f>
        <v>0</v>
      </c>
    </row>
    <row r="29" spans="1:3">
      <c r="A29">
        <f>INDEX(resultados!$A$2:$ZZ$135, 23, MATCH($B$1, resultados!$A$1:$ZZ$1, 0))</f>
        <v>0</v>
      </c>
      <c r="B29">
        <f>INDEX(resultados!$A$2:$ZZ$135, 23, MATCH($B$2, resultados!$A$1:$ZZ$1, 0))</f>
        <v>0</v>
      </c>
      <c r="C29">
        <f>INDEX(resultados!$A$2:$ZZ$135, 23, MATCH($B$3, resultados!$A$1:$ZZ$1, 0))</f>
        <v>0</v>
      </c>
    </row>
    <row r="30" spans="1:3">
      <c r="A30">
        <f>INDEX(resultados!$A$2:$ZZ$135, 24, MATCH($B$1, resultados!$A$1:$ZZ$1, 0))</f>
        <v>0</v>
      </c>
      <c r="B30">
        <f>INDEX(resultados!$A$2:$ZZ$135, 24, MATCH($B$2, resultados!$A$1:$ZZ$1, 0))</f>
        <v>0</v>
      </c>
      <c r="C30">
        <f>INDEX(resultados!$A$2:$ZZ$135, 24, MATCH($B$3, resultados!$A$1:$ZZ$1, 0))</f>
        <v>0</v>
      </c>
    </row>
    <row r="31" spans="1:3">
      <c r="A31">
        <f>INDEX(resultados!$A$2:$ZZ$135, 25, MATCH($B$1, resultados!$A$1:$ZZ$1, 0))</f>
        <v>0</v>
      </c>
      <c r="B31">
        <f>INDEX(resultados!$A$2:$ZZ$135, 25, MATCH($B$2, resultados!$A$1:$ZZ$1, 0))</f>
        <v>0</v>
      </c>
      <c r="C31">
        <f>INDEX(resultados!$A$2:$ZZ$135, 25, MATCH($B$3, resultados!$A$1:$ZZ$1, 0))</f>
        <v>0</v>
      </c>
    </row>
    <row r="32" spans="1:3">
      <c r="A32">
        <f>INDEX(resultados!$A$2:$ZZ$135, 26, MATCH($B$1, resultados!$A$1:$ZZ$1, 0))</f>
        <v>0</v>
      </c>
      <c r="B32">
        <f>INDEX(resultados!$A$2:$ZZ$135, 26, MATCH($B$2, resultados!$A$1:$ZZ$1, 0))</f>
        <v>0</v>
      </c>
      <c r="C32">
        <f>INDEX(resultados!$A$2:$ZZ$135, 26, MATCH($B$3, resultados!$A$1:$ZZ$1, 0))</f>
        <v>0</v>
      </c>
    </row>
    <row r="33" spans="1:3">
      <c r="A33">
        <f>INDEX(resultados!$A$2:$ZZ$135, 27, MATCH($B$1, resultados!$A$1:$ZZ$1, 0))</f>
        <v>0</v>
      </c>
      <c r="B33">
        <f>INDEX(resultados!$A$2:$ZZ$135, 27, MATCH($B$2, resultados!$A$1:$ZZ$1, 0))</f>
        <v>0</v>
      </c>
      <c r="C33">
        <f>INDEX(resultados!$A$2:$ZZ$135, 27, MATCH($B$3, resultados!$A$1:$ZZ$1, 0))</f>
        <v>0</v>
      </c>
    </row>
    <row r="34" spans="1:3">
      <c r="A34">
        <f>INDEX(resultados!$A$2:$ZZ$135, 28, MATCH($B$1, resultados!$A$1:$ZZ$1, 0))</f>
        <v>0</v>
      </c>
      <c r="B34">
        <f>INDEX(resultados!$A$2:$ZZ$135, 28, MATCH($B$2, resultados!$A$1:$ZZ$1, 0))</f>
        <v>0</v>
      </c>
      <c r="C34">
        <f>INDEX(resultados!$A$2:$ZZ$135, 28, MATCH($B$3, resultados!$A$1:$ZZ$1, 0))</f>
        <v>0</v>
      </c>
    </row>
    <row r="35" spans="1:3">
      <c r="A35">
        <f>INDEX(resultados!$A$2:$ZZ$135, 29, MATCH($B$1, resultados!$A$1:$ZZ$1, 0))</f>
        <v>0</v>
      </c>
      <c r="B35">
        <f>INDEX(resultados!$A$2:$ZZ$135, 29, MATCH($B$2, resultados!$A$1:$ZZ$1, 0))</f>
        <v>0</v>
      </c>
      <c r="C35">
        <f>INDEX(resultados!$A$2:$ZZ$135, 29, MATCH($B$3, resultados!$A$1:$ZZ$1, 0))</f>
        <v>0</v>
      </c>
    </row>
    <row r="36" spans="1:3">
      <c r="A36">
        <f>INDEX(resultados!$A$2:$ZZ$135, 30, MATCH($B$1, resultados!$A$1:$ZZ$1, 0))</f>
        <v>0</v>
      </c>
      <c r="B36">
        <f>INDEX(resultados!$A$2:$ZZ$135, 30, MATCH($B$2, resultados!$A$1:$ZZ$1, 0))</f>
        <v>0</v>
      </c>
      <c r="C36">
        <f>INDEX(resultados!$A$2:$ZZ$135, 30, MATCH($B$3, resultados!$A$1:$ZZ$1, 0))</f>
        <v>0</v>
      </c>
    </row>
    <row r="37" spans="1:3">
      <c r="A37">
        <f>INDEX(resultados!$A$2:$ZZ$135, 31, MATCH($B$1, resultados!$A$1:$ZZ$1, 0))</f>
        <v>0</v>
      </c>
      <c r="B37">
        <f>INDEX(resultados!$A$2:$ZZ$135, 31, MATCH($B$2, resultados!$A$1:$ZZ$1, 0))</f>
        <v>0</v>
      </c>
      <c r="C37">
        <f>INDEX(resultados!$A$2:$ZZ$135, 31, MATCH($B$3, resultados!$A$1:$ZZ$1, 0))</f>
        <v>0</v>
      </c>
    </row>
    <row r="38" spans="1:3">
      <c r="A38">
        <f>INDEX(resultados!$A$2:$ZZ$135, 32, MATCH($B$1, resultados!$A$1:$ZZ$1, 0))</f>
        <v>0</v>
      </c>
      <c r="B38">
        <f>INDEX(resultados!$A$2:$ZZ$135, 32, MATCH($B$2, resultados!$A$1:$ZZ$1, 0))</f>
        <v>0</v>
      </c>
      <c r="C38">
        <f>INDEX(resultados!$A$2:$ZZ$135, 32, MATCH($B$3, resultados!$A$1:$ZZ$1, 0))</f>
        <v>0</v>
      </c>
    </row>
    <row r="39" spans="1:3">
      <c r="A39">
        <f>INDEX(resultados!$A$2:$ZZ$135, 33, MATCH($B$1, resultados!$A$1:$ZZ$1, 0))</f>
        <v>0</v>
      </c>
      <c r="B39">
        <f>INDEX(resultados!$A$2:$ZZ$135, 33, MATCH($B$2, resultados!$A$1:$ZZ$1, 0))</f>
        <v>0</v>
      </c>
      <c r="C39">
        <f>INDEX(resultados!$A$2:$ZZ$135, 33, MATCH($B$3, resultados!$A$1:$ZZ$1, 0))</f>
        <v>0</v>
      </c>
    </row>
    <row r="40" spans="1:3">
      <c r="A40">
        <f>INDEX(resultados!$A$2:$ZZ$135, 34, MATCH($B$1, resultados!$A$1:$ZZ$1, 0))</f>
        <v>0</v>
      </c>
      <c r="B40">
        <f>INDEX(resultados!$A$2:$ZZ$135, 34, MATCH($B$2, resultados!$A$1:$ZZ$1, 0))</f>
        <v>0</v>
      </c>
      <c r="C40">
        <f>INDEX(resultados!$A$2:$ZZ$135, 34, MATCH($B$3, resultados!$A$1:$ZZ$1, 0))</f>
        <v>0</v>
      </c>
    </row>
    <row r="41" spans="1:3">
      <c r="A41">
        <f>INDEX(resultados!$A$2:$ZZ$135, 35, MATCH($B$1, resultados!$A$1:$ZZ$1, 0))</f>
        <v>0</v>
      </c>
      <c r="B41">
        <f>INDEX(resultados!$A$2:$ZZ$135, 35, MATCH($B$2, resultados!$A$1:$ZZ$1, 0))</f>
        <v>0</v>
      </c>
      <c r="C41">
        <f>INDEX(resultados!$A$2:$ZZ$135, 35, MATCH($B$3, resultados!$A$1:$ZZ$1, 0))</f>
        <v>0</v>
      </c>
    </row>
    <row r="42" spans="1:3">
      <c r="A42">
        <f>INDEX(resultados!$A$2:$ZZ$135, 36, MATCH($B$1, resultados!$A$1:$ZZ$1, 0))</f>
        <v>0</v>
      </c>
      <c r="B42">
        <f>INDEX(resultados!$A$2:$ZZ$135, 36, MATCH($B$2, resultados!$A$1:$ZZ$1, 0))</f>
        <v>0</v>
      </c>
      <c r="C42">
        <f>INDEX(resultados!$A$2:$ZZ$135, 36, MATCH($B$3, resultados!$A$1:$ZZ$1, 0))</f>
        <v>0</v>
      </c>
    </row>
    <row r="43" spans="1:3">
      <c r="A43">
        <f>INDEX(resultados!$A$2:$ZZ$135, 37, MATCH($B$1, resultados!$A$1:$ZZ$1, 0))</f>
        <v>0</v>
      </c>
      <c r="B43">
        <f>INDEX(resultados!$A$2:$ZZ$135, 37, MATCH($B$2, resultados!$A$1:$ZZ$1, 0))</f>
        <v>0</v>
      </c>
      <c r="C43">
        <f>INDEX(resultados!$A$2:$ZZ$135, 37, MATCH($B$3, resultados!$A$1:$ZZ$1, 0))</f>
        <v>0</v>
      </c>
    </row>
    <row r="44" spans="1:3">
      <c r="A44">
        <f>INDEX(resultados!$A$2:$ZZ$135, 38, MATCH($B$1, resultados!$A$1:$ZZ$1, 0))</f>
        <v>0</v>
      </c>
      <c r="B44">
        <f>INDEX(resultados!$A$2:$ZZ$135, 38, MATCH($B$2, resultados!$A$1:$ZZ$1, 0))</f>
        <v>0</v>
      </c>
      <c r="C44">
        <f>INDEX(resultados!$A$2:$ZZ$135, 38, MATCH($B$3, resultados!$A$1:$ZZ$1, 0))</f>
        <v>0</v>
      </c>
    </row>
    <row r="45" spans="1:3">
      <c r="A45">
        <f>INDEX(resultados!$A$2:$ZZ$135, 39, MATCH($B$1, resultados!$A$1:$ZZ$1, 0))</f>
        <v>0</v>
      </c>
      <c r="B45">
        <f>INDEX(resultados!$A$2:$ZZ$135, 39, MATCH($B$2, resultados!$A$1:$ZZ$1, 0))</f>
        <v>0</v>
      </c>
      <c r="C45">
        <f>INDEX(resultados!$A$2:$ZZ$135, 39, MATCH($B$3, resultados!$A$1:$ZZ$1, 0))</f>
        <v>0</v>
      </c>
    </row>
    <row r="46" spans="1:3">
      <c r="A46">
        <f>INDEX(resultados!$A$2:$ZZ$135, 40, MATCH($B$1, resultados!$A$1:$ZZ$1, 0))</f>
        <v>0</v>
      </c>
      <c r="B46">
        <f>INDEX(resultados!$A$2:$ZZ$135, 40, MATCH($B$2, resultados!$A$1:$ZZ$1, 0))</f>
        <v>0</v>
      </c>
      <c r="C46">
        <f>INDEX(resultados!$A$2:$ZZ$135, 40, MATCH($B$3, resultados!$A$1:$ZZ$1, 0))</f>
        <v>0</v>
      </c>
    </row>
    <row r="47" spans="1:3">
      <c r="A47">
        <f>INDEX(resultados!$A$2:$ZZ$135, 41, MATCH($B$1, resultados!$A$1:$ZZ$1, 0))</f>
        <v>0</v>
      </c>
      <c r="B47">
        <f>INDEX(resultados!$A$2:$ZZ$135, 41, MATCH($B$2, resultados!$A$1:$ZZ$1, 0))</f>
        <v>0</v>
      </c>
      <c r="C47">
        <f>INDEX(resultados!$A$2:$ZZ$135, 41, MATCH($B$3, resultados!$A$1:$ZZ$1, 0))</f>
        <v>0</v>
      </c>
    </row>
    <row r="48" spans="1:3">
      <c r="A48">
        <f>INDEX(resultados!$A$2:$ZZ$135, 42, MATCH($B$1, resultados!$A$1:$ZZ$1, 0))</f>
        <v>0</v>
      </c>
      <c r="B48">
        <f>INDEX(resultados!$A$2:$ZZ$135, 42, MATCH($B$2, resultados!$A$1:$ZZ$1, 0))</f>
        <v>0</v>
      </c>
      <c r="C48">
        <f>INDEX(resultados!$A$2:$ZZ$135, 42, MATCH($B$3, resultados!$A$1:$ZZ$1, 0))</f>
        <v>0</v>
      </c>
    </row>
    <row r="49" spans="1:3">
      <c r="A49">
        <f>INDEX(resultados!$A$2:$ZZ$135, 43, MATCH($B$1, resultados!$A$1:$ZZ$1, 0))</f>
        <v>0</v>
      </c>
      <c r="B49">
        <f>INDEX(resultados!$A$2:$ZZ$135, 43, MATCH($B$2, resultados!$A$1:$ZZ$1, 0))</f>
        <v>0</v>
      </c>
      <c r="C49">
        <f>INDEX(resultados!$A$2:$ZZ$135, 43, MATCH($B$3, resultados!$A$1:$ZZ$1, 0))</f>
        <v>0</v>
      </c>
    </row>
    <row r="50" spans="1:3">
      <c r="A50">
        <f>INDEX(resultados!$A$2:$ZZ$135, 44, MATCH($B$1, resultados!$A$1:$ZZ$1, 0))</f>
        <v>0</v>
      </c>
      <c r="B50">
        <f>INDEX(resultados!$A$2:$ZZ$135, 44, MATCH($B$2, resultados!$A$1:$ZZ$1, 0))</f>
        <v>0</v>
      </c>
      <c r="C50">
        <f>INDEX(resultados!$A$2:$ZZ$135, 44, MATCH($B$3, resultados!$A$1:$ZZ$1, 0))</f>
        <v>0</v>
      </c>
    </row>
    <row r="51" spans="1:3">
      <c r="A51">
        <f>INDEX(resultados!$A$2:$ZZ$135, 45, MATCH($B$1, resultados!$A$1:$ZZ$1, 0))</f>
        <v>0</v>
      </c>
      <c r="B51">
        <f>INDEX(resultados!$A$2:$ZZ$135, 45, MATCH($B$2, resultados!$A$1:$ZZ$1, 0))</f>
        <v>0</v>
      </c>
      <c r="C51">
        <f>INDEX(resultados!$A$2:$ZZ$135, 45, MATCH($B$3, resultados!$A$1:$ZZ$1, 0))</f>
        <v>0</v>
      </c>
    </row>
    <row r="52" spans="1:3">
      <c r="A52">
        <f>INDEX(resultados!$A$2:$ZZ$135, 46, MATCH($B$1, resultados!$A$1:$ZZ$1, 0))</f>
        <v>0</v>
      </c>
      <c r="B52">
        <f>INDEX(resultados!$A$2:$ZZ$135, 46, MATCH($B$2, resultados!$A$1:$ZZ$1, 0))</f>
        <v>0</v>
      </c>
      <c r="C52">
        <f>INDEX(resultados!$A$2:$ZZ$135, 46, MATCH($B$3, resultados!$A$1:$ZZ$1, 0))</f>
        <v>0</v>
      </c>
    </row>
    <row r="53" spans="1:3">
      <c r="A53">
        <f>INDEX(resultados!$A$2:$ZZ$135, 47, MATCH($B$1, resultados!$A$1:$ZZ$1, 0))</f>
        <v>0</v>
      </c>
      <c r="B53">
        <f>INDEX(resultados!$A$2:$ZZ$135, 47, MATCH($B$2, resultados!$A$1:$ZZ$1, 0))</f>
        <v>0</v>
      </c>
      <c r="C53">
        <f>INDEX(resultados!$A$2:$ZZ$135, 47, MATCH($B$3, resultados!$A$1:$ZZ$1, 0))</f>
        <v>0</v>
      </c>
    </row>
    <row r="54" spans="1:3">
      <c r="A54">
        <f>INDEX(resultados!$A$2:$ZZ$135, 48, MATCH($B$1, resultados!$A$1:$ZZ$1, 0))</f>
        <v>0</v>
      </c>
      <c r="B54">
        <f>INDEX(resultados!$A$2:$ZZ$135, 48, MATCH($B$2, resultados!$A$1:$ZZ$1, 0))</f>
        <v>0</v>
      </c>
      <c r="C54">
        <f>INDEX(resultados!$A$2:$ZZ$135, 48, MATCH($B$3, resultados!$A$1:$ZZ$1, 0))</f>
        <v>0</v>
      </c>
    </row>
    <row r="55" spans="1:3">
      <c r="A55">
        <f>INDEX(resultados!$A$2:$ZZ$135, 49, MATCH($B$1, resultados!$A$1:$ZZ$1, 0))</f>
        <v>0</v>
      </c>
      <c r="B55">
        <f>INDEX(resultados!$A$2:$ZZ$135, 49, MATCH($B$2, resultados!$A$1:$ZZ$1, 0))</f>
        <v>0</v>
      </c>
      <c r="C55">
        <f>INDEX(resultados!$A$2:$ZZ$135, 49, MATCH($B$3, resultados!$A$1:$ZZ$1, 0))</f>
        <v>0</v>
      </c>
    </row>
    <row r="56" spans="1:3">
      <c r="A56">
        <f>INDEX(resultados!$A$2:$ZZ$135, 50, MATCH($B$1, resultados!$A$1:$ZZ$1, 0))</f>
        <v>0</v>
      </c>
      <c r="B56">
        <f>INDEX(resultados!$A$2:$ZZ$135, 50, MATCH($B$2, resultados!$A$1:$ZZ$1, 0))</f>
        <v>0</v>
      </c>
      <c r="C56">
        <f>INDEX(resultados!$A$2:$ZZ$135, 50, MATCH($B$3, resultados!$A$1:$ZZ$1, 0))</f>
        <v>0</v>
      </c>
    </row>
    <row r="57" spans="1:3">
      <c r="A57">
        <f>INDEX(resultados!$A$2:$ZZ$135, 51, MATCH($B$1, resultados!$A$1:$ZZ$1, 0))</f>
        <v>0</v>
      </c>
      <c r="B57">
        <f>INDEX(resultados!$A$2:$ZZ$135, 51, MATCH($B$2, resultados!$A$1:$ZZ$1, 0))</f>
        <v>0</v>
      </c>
      <c r="C57">
        <f>INDEX(resultados!$A$2:$ZZ$135, 51, MATCH($B$3, resultados!$A$1:$ZZ$1, 0))</f>
        <v>0</v>
      </c>
    </row>
    <row r="58" spans="1:3">
      <c r="A58">
        <f>INDEX(resultados!$A$2:$ZZ$135, 52, MATCH($B$1, resultados!$A$1:$ZZ$1, 0))</f>
        <v>0</v>
      </c>
      <c r="B58">
        <f>INDEX(resultados!$A$2:$ZZ$135, 52, MATCH($B$2, resultados!$A$1:$ZZ$1, 0))</f>
        <v>0</v>
      </c>
      <c r="C58">
        <f>INDEX(resultados!$A$2:$ZZ$135, 52, MATCH($B$3, resultados!$A$1:$ZZ$1, 0))</f>
        <v>0</v>
      </c>
    </row>
    <row r="59" spans="1:3">
      <c r="A59">
        <f>INDEX(resultados!$A$2:$ZZ$135, 53, MATCH($B$1, resultados!$A$1:$ZZ$1, 0))</f>
        <v>0</v>
      </c>
      <c r="B59">
        <f>INDEX(resultados!$A$2:$ZZ$135, 53, MATCH($B$2, resultados!$A$1:$ZZ$1, 0))</f>
        <v>0</v>
      </c>
      <c r="C59">
        <f>INDEX(resultados!$A$2:$ZZ$135, 53, MATCH($B$3, resultados!$A$1:$ZZ$1, 0))</f>
        <v>0</v>
      </c>
    </row>
    <row r="60" spans="1:3">
      <c r="A60">
        <f>INDEX(resultados!$A$2:$ZZ$135, 54, MATCH($B$1, resultados!$A$1:$ZZ$1, 0))</f>
        <v>0</v>
      </c>
      <c r="B60">
        <f>INDEX(resultados!$A$2:$ZZ$135, 54, MATCH($B$2, resultados!$A$1:$ZZ$1, 0))</f>
        <v>0</v>
      </c>
      <c r="C60">
        <f>INDEX(resultados!$A$2:$ZZ$135, 54, MATCH($B$3, resultados!$A$1:$ZZ$1, 0))</f>
        <v>0</v>
      </c>
    </row>
    <row r="61" spans="1:3">
      <c r="A61">
        <f>INDEX(resultados!$A$2:$ZZ$135, 55, MATCH($B$1, resultados!$A$1:$ZZ$1, 0))</f>
        <v>0</v>
      </c>
      <c r="B61">
        <f>INDEX(resultados!$A$2:$ZZ$135, 55, MATCH($B$2, resultados!$A$1:$ZZ$1, 0))</f>
        <v>0</v>
      </c>
      <c r="C61">
        <f>INDEX(resultados!$A$2:$ZZ$135, 55, MATCH($B$3, resultados!$A$1:$ZZ$1, 0))</f>
        <v>0</v>
      </c>
    </row>
    <row r="62" spans="1:3">
      <c r="A62">
        <f>INDEX(resultados!$A$2:$ZZ$135, 56, MATCH($B$1, resultados!$A$1:$ZZ$1, 0))</f>
        <v>0</v>
      </c>
      <c r="B62">
        <f>INDEX(resultados!$A$2:$ZZ$135, 56, MATCH($B$2, resultados!$A$1:$ZZ$1, 0))</f>
        <v>0</v>
      </c>
      <c r="C62">
        <f>INDEX(resultados!$A$2:$ZZ$135, 56, MATCH($B$3, resultados!$A$1:$ZZ$1, 0))</f>
        <v>0</v>
      </c>
    </row>
    <row r="63" spans="1:3">
      <c r="A63">
        <f>INDEX(resultados!$A$2:$ZZ$135, 57, MATCH($B$1, resultados!$A$1:$ZZ$1, 0))</f>
        <v>0</v>
      </c>
      <c r="B63">
        <f>INDEX(resultados!$A$2:$ZZ$135, 57, MATCH($B$2, resultados!$A$1:$ZZ$1, 0))</f>
        <v>0</v>
      </c>
      <c r="C63">
        <f>INDEX(resultados!$A$2:$ZZ$135, 57, MATCH($B$3, resultados!$A$1:$ZZ$1, 0))</f>
        <v>0</v>
      </c>
    </row>
    <row r="64" spans="1:3">
      <c r="A64">
        <f>INDEX(resultados!$A$2:$ZZ$135, 58, MATCH($B$1, resultados!$A$1:$ZZ$1, 0))</f>
        <v>0</v>
      </c>
      <c r="B64">
        <f>INDEX(resultados!$A$2:$ZZ$135, 58, MATCH($B$2, resultados!$A$1:$ZZ$1, 0))</f>
        <v>0</v>
      </c>
      <c r="C64">
        <f>INDEX(resultados!$A$2:$ZZ$135, 58, MATCH($B$3, resultados!$A$1:$ZZ$1, 0))</f>
        <v>0</v>
      </c>
    </row>
    <row r="65" spans="1:3">
      <c r="A65">
        <f>INDEX(resultados!$A$2:$ZZ$135, 59, MATCH($B$1, resultados!$A$1:$ZZ$1, 0))</f>
        <v>0</v>
      </c>
      <c r="B65">
        <f>INDEX(resultados!$A$2:$ZZ$135, 59, MATCH($B$2, resultados!$A$1:$ZZ$1, 0))</f>
        <v>0</v>
      </c>
      <c r="C65">
        <f>INDEX(resultados!$A$2:$ZZ$135, 59, MATCH($B$3, resultados!$A$1:$ZZ$1, 0))</f>
        <v>0</v>
      </c>
    </row>
    <row r="66" spans="1:3">
      <c r="A66">
        <f>INDEX(resultados!$A$2:$ZZ$135, 60, MATCH($B$1, resultados!$A$1:$ZZ$1, 0))</f>
        <v>0</v>
      </c>
      <c r="B66">
        <f>INDEX(resultados!$A$2:$ZZ$135, 60, MATCH($B$2, resultados!$A$1:$ZZ$1, 0))</f>
        <v>0</v>
      </c>
      <c r="C66">
        <f>INDEX(resultados!$A$2:$ZZ$135, 60, MATCH($B$3, resultados!$A$1:$ZZ$1, 0))</f>
        <v>0</v>
      </c>
    </row>
    <row r="67" spans="1:3">
      <c r="A67">
        <f>INDEX(resultados!$A$2:$ZZ$135, 61, MATCH($B$1, resultados!$A$1:$ZZ$1, 0))</f>
        <v>0</v>
      </c>
      <c r="B67">
        <f>INDEX(resultados!$A$2:$ZZ$135, 61, MATCH($B$2, resultados!$A$1:$ZZ$1, 0))</f>
        <v>0</v>
      </c>
      <c r="C67">
        <f>INDEX(resultados!$A$2:$ZZ$135, 61, MATCH($B$3, resultados!$A$1:$ZZ$1, 0))</f>
        <v>0</v>
      </c>
    </row>
    <row r="68" spans="1:3">
      <c r="A68">
        <f>INDEX(resultados!$A$2:$ZZ$135, 62, MATCH($B$1, resultados!$A$1:$ZZ$1, 0))</f>
        <v>0</v>
      </c>
      <c r="B68">
        <f>INDEX(resultados!$A$2:$ZZ$135, 62, MATCH($B$2, resultados!$A$1:$ZZ$1, 0))</f>
        <v>0</v>
      </c>
      <c r="C68">
        <f>INDEX(resultados!$A$2:$ZZ$135, 62, MATCH($B$3, resultados!$A$1:$ZZ$1, 0))</f>
        <v>0</v>
      </c>
    </row>
    <row r="69" spans="1:3">
      <c r="A69">
        <f>INDEX(resultados!$A$2:$ZZ$135, 63, MATCH($B$1, resultados!$A$1:$ZZ$1, 0))</f>
        <v>0</v>
      </c>
      <c r="B69">
        <f>INDEX(resultados!$A$2:$ZZ$135, 63, MATCH($B$2, resultados!$A$1:$ZZ$1, 0))</f>
        <v>0</v>
      </c>
      <c r="C69">
        <f>INDEX(resultados!$A$2:$ZZ$135, 63, MATCH($B$3, resultados!$A$1:$ZZ$1, 0))</f>
        <v>0</v>
      </c>
    </row>
    <row r="70" spans="1:3">
      <c r="A70">
        <f>INDEX(resultados!$A$2:$ZZ$135, 64, MATCH($B$1, resultados!$A$1:$ZZ$1, 0))</f>
        <v>0</v>
      </c>
      <c r="B70">
        <f>INDEX(resultados!$A$2:$ZZ$135, 64, MATCH($B$2, resultados!$A$1:$ZZ$1, 0))</f>
        <v>0</v>
      </c>
      <c r="C70">
        <f>INDEX(resultados!$A$2:$ZZ$135, 64, MATCH($B$3, resultados!$A$1:$ZZ$1, 0))</f>
        <v>0</v>
      </c>
    </row>
    <row r="71" spans="1:3">
      <c r="A71">
        <f>INDEX(resultados!$A$2:$ZZ$135, 65, MATCH($B$1, resultados!$A$1:$ZZ$1, 0))</f>
        <v>0</v>
      </c>
      <c r="B71">
        <f>INDEX(resultados!$A$2:$ZZ$135, 65, MATCH($B$2, resultados!$A$1:$ZZ$1, 0))</f>
        <v>0</v>
      </c>
      <c r="C71">
        <f>INDEX(resultados!$A$2:$ZZ$135, 65, MATCH($B$3, resultados!$A$1:$ZZ$1, 0))</f>
        <v>0</v>
      </c>
    </row>
    <row r="72" spans="1:3">
      <c r="A72">
        <f>INDEX(resultados!$A$2:$ZZ$135, 66, MATCH($B$1, resultados!$A$1:$ZZ$1, 0))</f>
        <v>0</v>
      </c>
      <c r="B72">
        <f>INDEX(resultados!$A$2:$ZZ$135, 66, MATCH($B$2, resultados!$A$1:$ZZ$1, 0))</f>
        <v>0</v>
      </c>
      <c r="C72">
        <f>INDEX(resultados!$A$2:$ZZ$135, 66, MATCH($B$3, resultados!$A$1:$ZZ$1, 0))</f>
        <v>0</v>
      </c>
    </row>
    <row r="73" spans="1:3">
      <c r="A73">
        <f>INDEX(resultados!$A$2:$ZZ$135, 67, MATCH($B$1, resultados!$A$1:$ZZ$1, 0))</f>
        <v>0</v>
      </c>
      <c r="B73">
        <f>INDEX(resultados!$A$2:$ZZ$135, 67, MATCH($B$2, resultados!$A$1:$ZZ$1, 0))</f>
        <v>0</v>
      </c>
      <c r="C73">
        <f>INDEX(resultados!$A$2:$ZZ$135, 67, MATCH($B$3, resultados!$A$1:$ZZ$1, 0))</f>
        <v>0</v>
      </c>
    </row>
    <row r="74" spans="1:3">
      <c r="A74">
        <f>INDEX(resultados!$A$2:$ZZ$135, 68, MATCH($B$1, resultados!$A$1:$ZZ$1, 0))</f>
        <v>0</v>
      </c>
      <c r="B74">
        <f>INDEX(resultados!$A$2:$ZZ$135, 68, MATCH($B$2, resultados!$A$1:$ZZ$1, 0))</f>
        <v>0</v>
      </c>
      <c r="C74">
        <f>INDEX(resultados!$A$2:$ZZ$135, 68, MATCH($B$3, resultados!$A$1:$ZZ$1, 0))</f>
        <v>0</v>
      </c>
    </row>
    <row r="75" spans="1:3">
      <c r="A75">
        <f>INDEX(resultados!$A$2:$ZZ$135, 69, MATCH($B$1, resultados!$A$1:$ZZ$1, 0))</f>
        <v>0</v>
      </c>
      <c r="B75">
        <f>INDEX(resultados!$A$2:$ZZ$135, 69, MATCH($B$2, resultados!$A$1:$ZZ$1, 0))</f>
        <v>0</v>
      </c>
      <c r="C75">
        <f>INDEX(resultados!$A$2:$ZZ$135, 69, MATCH($B$3, resultados!$A$1:$ZZ$1, 0))</f>
        <v>0</v>
      </c>
    </row>
    <row r="76" spans="1:3">
      <c r="A76">
        <f>INDEX(resultados!$A$2:$ZZ$135, 70, MATCH($B$1, resultados!$A$1:$ZZ$1, 0))</f>
        <v>0</v>
      </c>
      <c r="B76">
        <f>INDEX(resultados!$A$2:$ZZ$135, 70, MATCH($B$2, resultados!$A$1:$ZZ$1, 0))</f>
        <v>0</v>
      </c>
      <c r="C76">
        <f>INDEX(resultados!$A$2:$ZZ$135, 70, MATCH($B$3, resultados!$A$1:$ZZ$1, 0))</f>
        <v>0</v>
      </c>
    </row>
    <row r="77" spans="1:3">
      <c r="A77">
        <f>INDEX(resultados!$A$2:$ZZ$135, 71, MATCH($B$1, resultados!$A$1:$ZZ$1, 0))</f>
        <v>0</v>
      </c>
      <c r="B77">
        <f>INDEX(resultados!$A$2:$ZZ$135, 71, MATCH($B$2, resultados!$A$1:$ZZ$1, 0))</f>
        <v>0</v>
      </c>
      <c r="C77">
        <f>INDEX(resultados!$A$2:$ZZ$135, 71, MATCH($B$3, resultados!$A$1:$ZZ$1, 0))</f>
        <v>0</v>
      </c>
    </row>
    <row r="78" spans="1:3">
      <c r="A78">
        <f>INDEX(resultados!$A$2:$ZZ$135, 72, MATCH($B$1, resultados!$A$1:$ZZ$1, 0))</f>
        <v>0</v>
      </c>
      <c r="B78">
        <f>INDEX(resultados!$A$2:$ZZ$135, 72, MATCH($B$2, resultados!$A$1:$ZZ$1, 0))</f>
        <v>0</v>
      </c>
      <c r="C78">
        <f>INDEX(resultados!$A$2:$ZZ$135, 72, MATCH($B$3, resultados!$A$1:$ZZ$1, 0))</f>
        <v>0</v>
      </c>
    </row>
    <row r="79" spans="1:3">
      <c r="A79">
        <f>INDEX(resultados!$A$2:$ZZ$135, 73, MATCH($B$1, resultados!$A$1:$ZZ$1, 0))</f>
        <v>0</v>
      </c>
      <c r="B79">
        <f>INDEX(resultados!$A$2:$ZZ$135, 73, MATCH($B$2, resultados!$A$1:$ZZ$1, 0))</f>
        <v>0</v>
      </c>
      <c r="C79">
        <f>INDEX(resultados!$A$2:$ZZ$135, 73, MATCH($B$3, resultados!$A$1:$ZZ$1, 0))</f>
        <v>0</v>
      </c>
    </row>
    <row r="80" spans="1:3">
      <c r="A80">
        <f>INDEX(resultados!$A$2:$ZZ$135, 74, MATCH($B$1, resultados!$A$1:$ZZ$1, 0))</f>
        <v>0</v>
      </c>
      <c r="B80">
        <f>INDEX(resultados!$A$2:$ZZ$135, 74, MATCH($B$2, resultados!$A$1:$ZZ$1, 0))</f>
        <v>0</v>
      </c>
      <c r="C80">
        <f>INDEX(resultados!$A$2:$ZZ$135, 74, MATCH($B$3, resultados!$A$1:$ZZ$1, 0))</f>
        <v>0</v>
      </c>
    </row>
    <row r="81" spans="1:3">
      <c r="A81">
        <f>INDEX(resultados!$A$2:$ZZ$135, 75, MATCH($B$1, resultados!$A$1:$ZZ$1, 0))</f>
        <v>0</v>
      </c>
      <c r="B81">
        <f>INDEX(resultados!$A$2:$ZZ$135, 75, MATCH($B$2, resultados!$A$1:$ZZ$1, 0))</f>
        <v>0</v>
      </c>
      <c r="C81">
        <f>INDEX(resultados!$A$2:$ZZ$135, 75, MATCH($B$3, resultados!$A$1:$ZZ$1, 0))</f>
        <v>0</v>
      </c>
    </row>
    <row r="82" spans="1:3">
      <c r="A82">
        <f>INDEX(resultados!$A$2:$ZZ$135, 76, MATCH($B$1, resultados!$A$1:$ZZ$1, 0))</f>
        <v>0</v>
      </c>
      <c r="B82">
        <f>INDEX(resultados!$A$2:$ZZ$135, 76, MATCH($B$2, resultados!$A$1:$ZZ$1, 0))</f>
        <v>0</v>
      </c>
      <c r="C82">
        <f>INDEX(resultados!$A$2:$ZZ$135, 76, MATCH($B$3, resultados!$A$1:$ZZ$1, 0))</f>
        <v>0</v>
      </c>
    </row>
    <row r="83" spans="1:3">
      <c r="A83">
        <f>INDEX(resultados!$A$2:$ZZ$135, 77, MATCH($B$1, resultados!$A$1:$ZZ$1, 0))</f>
        <v>0</v>
      </c>
      <c r="B83">
        <f>INDEX(resultados!$A$2:$ZZ$135, 77, MATCH($B$2, resultados!$A$1:$ZZ$1, 0))</f>
        <v>0</v>
      </c>
      <c r="C83">
        <f>INDEX(resultados!$A$2:$ZZ$135, 77, MATCH($B$3, resultados!$A$1:$ZZ$1, 0))</f>
        <v>0</v>
      </c>
    </row>
    <row r="84" spans="1:3">
      <c r="A84">
        <f>INDEX(resultados!$A$2:$ZZ$135, 78, MATCH($B$1, resultados!$A$1:$ZZ$1, 0))</f>
        <v>0</v>
      </c>
      <c r="B84">
        <f>INDEX(resultados!$A$2:$ZZ$135, 78, MATCH($B$2, resultados!$A$1:$ZZ$1, 0))</f>
        <v>0</v>
      </c>
      <c r="C84">
        <f>INDEX(resultados!$A$2:$ZZ$135, 78, MATCH($B$3, resultados!$A$1:$ZZ$1, 0))</f>
        <v>0</v>
      </c>
    </row>
    <row r="85" spans="1:3">
      <c r="A85">
        <f>INDEX(resultados!$A$2:$ZZ$135, 79, MATCH($B$1, resultados!$A$1:$ZZ$1, 0))</f>
        <v>0</v>
      </c>
      <c r="B85">
        <f>INDEX(resultados!$A$2:$ZZ$135, 79, MATCH($B$2, resultados!$A$1:$ZZ$1, 0))</f>
        <v>0</v>
      </c>
      <c r="C85">
        <f>INDEX(resultados!$A$2:$ZZ$135, 79, MATCH($B$3, resultados!$A$1:$ZZ$1, 0))</f>
        <v>0</v>
      </c>
    </row>
    <row r="86" spans="1:3">
      <c r="A86">
        <f>INDEX(resultados!$A$2:$ZZ$135, 80, MATCH($B$1, resultados!$A$1:$ZZ$1, 0))</f>
        <v>0</v>
      </c>
      <c r="B86">
        <f>INDEX(resultados!$A$2:$ZZ$135, 80, MATCH($B$2, resultados!$A$1:$ZZ$1, 0))</f>
        <v>0</v>
      </c>
      <c r="C86">
        <f>INDEX(resultados!$A$2:$ZZ$135, 80, MATCH($B$3, resultados!$A$1:$ZZ$1, 0))</f>
        <v>0</v>
      </c>
    </row>
    <row r="87" spans="1:3">
      <c r="A87">
        <f>INDEX(resultados!$A$2:$ZZ$135, 81, MATCH($B$1, resultados!$A$1:$ZZ$1, 0))</f>
        <v>0</v>
      </c>
      <c r="B87">
        <f>INDEX(resultados!$A$2:$ZZ$135, 81, MATCH($B$2, resultados!$A$1:$ZZ$1, 0))</f>
        <v>0</v>
      </c>
      <c r="C87">
        <f>INDEX(resultados!$A$2:$ZZ$135, 81, MATCH($B$3, resultados!$A$1:$ZZ$1, 0))</f>
        <v>0</v>
      </c>
    </row>
    <row r="88" spans="1:3">
      <c r="A88">
        <f>INDEX(resultados!$A$2:$ZZ$135, 82, MATCH($B$1, resultados!$A$1:$ZZ$1, 0))</f>
        <v>0</v>
      </c>
      <c r="B88">
        <f>INDEX(resultados!$A$2:$ZZ$135, 82, MATCH($B$2, resultados!$A$1:$ZZ$1, 0))</f>
        <v>0</v>
      </c>
      <c r="C88">
        <f>INDEX(resultados!$A$2:$ZZ$135, 82, MATCH($B$3, resultados!$A$1:$ZZ$1, 0))</f>
        <v>0</v>
      </c>
    </row>
    <row r="89" spans="1:3">
      <c r="A89">
        <f>INDEX(resultados!$A$2:$ZZ$135, 83, MATCH($B$1, resultados!$A$1:$ZZ$1, 0))</f>
        <v>0</v>
      </c>
      <c r="B89">
        <f>INDEX(resultados!$A$2:$ZZ$135, 83, MATCH($B$2, resultados!$A$1:$ZZ$1, 0))</f>
        <v>0</v>
      </c>
      <c r="C89">
        <f>INDEX(resultados!$A$2:$ZZ$135, 83, MATCH($B$3, resultados!$A$1:$ZZ$1, 0))</f>
        <v>0</v>
      </c>
    </row>
    <row r="90" spans="1:3">
      <c r="A90">
        <f>INDEX(resultados!$A$2:$ZZ$135, 84, MATCH($B$1, resultados!$A$1:$ZZ$1, 0))</f>
        <v>0</v>
      </c>
      <c r="B90">
        <f>INDEX(resultados!$A$2:$ZZ$135, 84, MATCH($B$2, resultados!$A$1:$ZZ$1, 0))</f>
        <v>0</v>
      </c>
      <c r="C90">
        <f>INDEX(resultados!$A$2:$ZZ$135, 84, MATCH($B$3, resultados!$A$1:$ZZ$1, 0))</f>
        <v>0</v>
      </c>
    </row>
    <row r="91" spans="1:3">
      <c r="A91">
        <f>INDEX(resultados!$A$2:$ZZ$135, 85, MATCH($B$1, resultados!$A$1:$ZZ$1, 0))</f>
        <v>0</v>
      </c>
      <c r="B91">
        <f>INDEX(resultados!$A$2:$ZZ$135, 85, MATCH($B$2, resultados!$A$1:$ZZ$1, 0))</f>
        <v>0</v>
      </c>
      <c r="C91">
        <f>INDEX(resultados!$A$2:$ZZ$135, 85, MATCH($B$3, resultados!$A$1:$ZZ$1, 0))</f>
        <v>0</v>
      </c>
    </row>
    <row r="92" spans="1:3">
      <c r="A92">
        <f>INDEX(resultados!$A$2:$ZZ$135, 86, MATCH($B$1, resultados!$A$1:$ZZ$1, 0))</f>
        <v>0</v>
      </c>
      <c r="B92">
        <f>INDEX(resultados!$A$2:$ZZ$135, 86, MATCH($B$2, resultados!$A$1:$ZZ$1, 0))</f>
        <v>0</v>
      </c>
      <c r="C92">
        <f>INDEX(resultados!$A$2:$ZZ$135, 86, MATCH($B$3, resultados!$A$1:$ZZ$1, 0))</f>
        <v>0</v>
      </c>
    </row>
    <row r="93" spans="1:3">
      <c r="A93">
        <f>INDEX(resultados!$A$2:$ZZ$135, 87, MATCH($B$1, resultados!$A$1:$ZZ$1, 0))</f>
        <v>0</v>
      </c>
      <c r="B93">
        <f>INDEX(resultados!$A$2:$ZZ$135, 87, MATCH($B$2, resultados!$A$1:$ZZ$1, 0))</f>
        <v>0</v>
      </c>
      <c r="C93">
        <f>INDEX(resultados!$A$2:$ZZ$135, 87, MATCH($B$3, resultados!$A$1:$ZZ$1, 0))</f>
        <v>0</v>
      </c>
    </row>
    <row r="94" spans="1:3">
      <c r="A94">
        <f>INDEX(resultados!$A$2:$ZZ$135, 88, MATCH($B$1, resultados!$A$1:$ZZ$1, 0))</f>
        <v>0</v>
      </c>
      <c r="B94">
        <f>INDEX(resultados!$A$2:$ZZ$135, 88, MATCH($B$2, resultados!$A$1:$ZZ$1, 0))</f>
        <v>0</v>
      </c>
      <c r="C94">
        <f>INDEX(resultados!$A$2:$ZZ$135, 88, MATCH($B$3, resultados!$A$1:$ZZ$1, 0))</f>
        <v>0</v>
      </c>
    </row>
    <row r="95" spans="1:3">
      <c r="A95">
        <f>INDEX(resultados!$A$2:$ZZ$135, 89, MATCH($B$1, resultados!$A$1:$ZZ$1, 0))</f>
        <v>0</v>
      </c>
      <c r="B95">
        <f>INDEX(resultados!$A$2:$ZZ$135, 89, MATCH($B$2, resultados!$A$1:$ZZ$1, 0))</f>
        <v>0</v>
      </c>
      <c r="C95">
        <f>INDEX(resultados!$A$2:$ZZ$135, 89, MATCH($B$3, resultados!$A$1:$ZZ$1, 0))</f>
        <v>0</v>
      </c>
    </row>
    <row r="96" spans="1:3">
      <c r="A96">
        <f>INDEX(resultados!$A$2:$ZZ$135, 90, MATCH($B$1, resultados!$A$1:$ZZ$1, 0))</f>
        <v>0</v>
      </c>
      <c r="B96">
        <f>INDEX(resultados!$A$2:$ZZ$135, 90, MATCH($B$2, resultados!$A$1:$ZZ$1, 0))</f>
        <v>0</v>
      </c>
      <c r="C96">
        <f>INDEX(resultados!$A$2:$ZZ$135, 90, MATCH($B$3, resultados!$A$1:$ZZ$1, 0))</f>
        <v>0</v>
      </c>
    </row>
    <row r="97" spans="1:3">
      <c r="A97">
        <f>INDEX(resultados!$A$2:$ZZ$135, 91, MATCH($B$1, resultados!$A$1:$ZZ$1, 0))</f>
        <v>0</v>
      </c>
      <c r="B97">
        <f>INDEX(resultados!$A$2:$ZZ$135, 91, MATCH($B$2, resultados!$A$1:$ZZ$1, 0))</f>
        <v>0</v>
      </c>
      <c r="C97">
        <f>INDEX(resultados!$A$2:$ZZ$135, 91, MATCH($B$3, resultados!$A$1:$ZZ$1, 0))</f>
        <v>0</v>
      </c>
    </row>
    <row r="98" spans="1:3">
      <c r="A98">
        <f>INDEX(resultados!$A$2:$ZZ$135, 92, MATCH($B$1, resultados!$A$1:$ZZ$1, 0))</f>
        <v>0</v>
      </c>
      <c r="B98">
        <f>INDEX(resultados!$A$2:$ZZ$135, 92, MATCH($B$2, resultados!$A$1:$ZZ$1, 0))</f>
        <v>0</v>
      </c>
      <c r="C98">
        <f>INDEX(resultados!$A$2:$ZZ$135, 92, MATCH($B$3, resultados!$A$1:$ZZ$1, 0))</f>
        <v>0</v>
      </c>
    </row>
    <row r="99" spans="1:3">
      <c r="A99">
        <f>INDEX(resultados!$A$2:$ZZ$135, 93, MATCH($B$1, resultados!$A$1:$ZZ$1, 0))</f>
        <v>0</v>
      </c>
      <c r="B99">
        <f>INDEX(resultados!$A$2:$ZZ$135, 93, MATCH($B$2, resultados!$A$1:$ZZ$1, 0))</f>
        <v>0</v>
      </c>
      <c r="C99">
        <f>INDEX(resultados!$A$2:$ZZ$135, 93, MATCH($B$3, resultados!$A$1:$ZZ$1, 0))</f>
        <v>0</v>
      </c>
    </row>
    <row r="100" spans="1:3">
      <c r="A100">
        <f>INDEX(resultados!$A$2:$ZZ$135, 94, MATCH($B$1, resultados!$A$1:$ZZ$1, 0))</f>
        <v>0</v>
      </c>
      <c r="B100">
        <f>INDEX(resultados!$A$2:$ZZ$135, 94, MATCH($B$2, resultados!$A$1:$ZZ$1, 0))</f>
        <v>0</v>
      </c>
      <c r="C100">
        <f>INDEX(resultados!$A$2:$ZZ$135, 94, MATCH($B$3, resultados!$A$1:$ZZ$1, 0))</f>
        <v>0</v>
      </c>
    </row>
    <row r="101" spans="1:3">
      <c r="A101">
        <f>INDEX(resultados!$A$2:$ZZ$135, 95, MATCH($B$1, resultados!$A$1:$ZZ$1, 0))</f>
        <v>0</v>
      </c>
      <c r="B101">
        <f>INDEX(resultados!$A$2:$ZZ$135, 95, MATCH($B$2, resultados!$A$1:$ZZ$1, 0))</f>
        <v>0</v>
      </c>
      <c r="C101">
        <f>INDEX(resultados!$A$2:$ZZ$135, 95, MATCH($B$3, resultados!$A$1:$ZZ$1, 0))</f>
        <v>0</v>
      </c>
    </row>
    <row r="102" spans="1:3">
      <c r="A102">
        <f>INDEX(resultados!$A$2:$ZZ$135, 96, MATCH($B$1, resultados!$A$1:$ZZ$1, 0))</f>
        <v>0</v>
      </c>
      <c r="B102">
        <f>INDEX(resultados!$A$2:$ZZ$135, 96, MATCH($B$2, resultados!$A$1:$ZZ$1, 0))</f>
        <v>0</v>
      </c>
      <c r="C102">
        <f>INDEX(resultados!$A$2:$ZZ$135, 96, MATCH($B$3, resultados!$A$1:$ZZ$1, 0))</f>
        <v>0</v>
      </c>
    </row>
    <row r="103" spans="1:3">
      <c r="A103">
        <f>INDEX(resultados!$A$2:$ZZ$135, 97, MATCH($B$1, resultados!$A$1:$ZZ$1, 0))</f>
        <v>0</v>
      </c>
      <c r="B103">
        <f>INDEX(resultados!$A$2:$ZZ$135, 97, MATCH($B$2, resultados!$A$1:$ZZ$1, 0))</f>
        <v>0</v>
      </c>
      <c r="C103">
        <f>INDEX(resultados!$A$2:$ZZ$135, 97, MATCH($B$3, resultados!$A$1:$ZZ$1, 0))</f>
        <v>0</v>
      </c>
    </row>
    <row r="104" spans="1:3">
      <c r="A104">
        <f>INDEX(resultados!$A$2:$ZZ$135, 98, MATCH($B$1, resultados!$A$1:$ZZ$1, 0))</f>
        <v>0</v>
      </c>
      <c r="B104">
        <f>INDEX(resultados!$A$2:$ZZ$135, 98, MATCH($B$2, resultados!$A$1:$ZZ$1, 0))</f>
        <v>0</v>
      </c>
      <c r="C104">
        <f>INDEX(resultados!$A$2:$ZZ$135, 98, MATCH($B$3, resultados!$A$1:$ZZ$1, 0))</f>
        <v>0</v>
      </c>
    </row>
    <row r="105" spans="1:3">
      <c r="A105">
        <f>INDEX(resultados!$A$2:$ZZ$135, 99, MATCH($B$1, resultados!$A$1:$ZZ$1, 0))</f>
        <v>0</v>
      </c>
      <c r="B105">
        <f>INDEX(resultados!$A$2:$ZZ$135, 99, MATCH($B$2, resultados!$A$1:$ZZ$1, 0))</f>
        <v>0</v>
      </c>
      <c r="C105">
        <f>INDEX(resultados!$A$2:$ZZ$135, 99, MATCH($B$3, resultados!$A$1:$ZZ$1, 0))</f>
        <v>0</v>
      </c>
    </row>
    <row r="106" spans="1:3">
      <c r="A106">
        <f>INDEX(resultados!$A$2:$ZZ$135, 100, MATCH($B$1, resultados!$A$1:$ZZ$1, 0))</f>
        <v>0</v>
      </c>
      <c r="B106">
        <f>INDEX(resultados!$A$2:$ZZ$135, 100, MATCH($B$2, resultados!$A$1:$ZZ$1, 0))</f>
        <v>0</v>
      </c>
      <c r="C106">
        <f>INDEX(resultados!$A$2:$ZZ$135, 100, MATCH($B$3, resultados!$A$1:$ZZ$1, 0))</f>
        <v>0</v>
      </c>
    </row>
    <row r="107" spans="1:3">
      <c r="A107">
        <f>INDEX(resultados!$A$2:$ZZ$135, 101, MATCH($B$1, resultados!$A$1:$ZZ$1, 0))</f>
        <v>0</v>
      </c>
      <c r="B107">
        <f>INDEX(resultados!$A$2:$ZZ$135, 101, MATCH($B$2, resultados!$A$1:$ZZ$1, 0))</f>
        <v>0</v>
      </c>
      <c r="C107">
        <f>INDEX(resultados!$A$2:$ZZ$135, 101, MATCH($B$3, resultados!$A$1:$ZZ$1, 0))</f>
        <v>0</v>
      </c>
    </row>
    <row r="108" spans="1:3">
      <c r="A108">
        <f>INDEX(resultados!$A$2:$ZZ$135, 102, MATCH($B$1, resultados!$A$1:$ZZ$1, 0))</f>
        <v>0</v>
      </c>
      <c r="B108">
        <f>INDEX(resultados!$A$2:$ZZ$135, 102, MATCH($B$2, resultados!$A$1:$ZZ$1, 0))</f>
        <v>0</v>
      </c>
      <c r="C108">
        <f>INDEX(resultados!$A$2:$ZZ$135, 102, MATCH($B$3, resultados!$A$1:$ZZ$1, 0))</f>
        <v>0</v>
      </c>
    </row>
    <row r="109" spans="1:3">
      <c r="A109">
        <f>INDEX(resultados!$A$2:$ZZ$135, 103, MATCH($B$1, resultados!$A$1:$ZZ$1, 0))</f>
        <v>0</v>
      </c>
      <c r="B109">
        <f>INDEX(resultados!$A$2:$ZZ$135, 103, MATCH($B$2, resultados!$A$1:$ZZ$1, 0))</f>
        <v>0</v>
      </c>
      <c r="C109">
        <f>INDEX(resultados!$A$2:$ZZ$135, 103, MATCH($B$3, resultados!$A$1:$ZZ$1, 0))</f>
        <v>0</v>
      </c>
    </row>
    <row r="110" spans="1:3">
      <c r="A110">
        <f>INDEX(resultados!$A$2:$ZZ$135, 104, MATCH($B$1, resultados!$A$1:$ZZ$1, 0))</f>
        <v>0</v>
      </c>
      <c r="B110">
        <f>INDEX(resultados!$A$2:$ZZ$135, 104, MATCH($B$2, resultados!$A$1:$ZZ$1, 0))</f>
        <v>0</v>
      </c>
      <c r="C110">
        <f>INDEX(resultados!$A$2:$ZZ$135, 104, MATCH($B$3, resultados!$A$1:$ZZ$1, 0))</f>
        <v>0</v>
      </c>
    </row>
    <row r="111" spans="1:3">
      <c r="A111">
        <f>INDEX(resultados!$A$2:$ZZ$135, 105, MATCH($B$1, resultados!$A$1:$ZZ$1, 0))</f>
        <v>0</v>
      </c>
      <c r="B111">
        <f>INDEX(resultados!$A$2:$ZZ$135, 105, MATCH($B$2, resultados!$A$1:$ZZ$1, 0))</f>
        <v>0</v>
      </c>
      <c r="C111">
        <f>INDEX(resultados!$A$2:$ZZ$135, 105, MATCH($B$3, resultados!$A$1:$ZZ$1, 0))</f>
        <v>0</v>
      </c>
    </row>
    <row r="112" spans="1:3">
      <c r="A112">
        <f>INDEX(resultados!$A$2:$ZZ$135, 106, MATCH($B$1, resultados!$A$1:$ZZ$1, 0))</f>
        <v>0</v>
      </c>
      <c r="B112">
        <f>INDEX(resultados!$A$2:$ZZ$135, 106, MATCH($B$2, resultados!$A$1:$ZZ$1, 0))</f>
        <v>0</v>
      </c>
      <c r="C112">
        <f>INDEX(resultados!$A$2:$ZZ$135, 106, MATCH($B$3, resultados!$A$1:$ZZ$1, 0))</f>
        <v>0</v>
      </c>
    </row>
    <row r="113" spans="1:3">
      <c r="A113">
        <f>INDEX(resultados!$A$2:$ZZ$135, 107, MATCH($B$1, resultados!$A$1:$ZZ$1, 0))</f>
        <v>0</v>
      </c>
      <c r="B113">
        <f>INDEX(resultados!$A$2:$ZZ$135, 107, MATCH($B$2, resultados!$A$1:$ZZ$1, 0))</f>
        <v>0</v>
      </c>
      <c r="C113">
        <f>INDEX(resultados!$A$2:$ZZ$135, 107, MATCH($B$3, resultados!$A$1:$ZZ$1, 0))</f>
        <v>0</v>
      </c>
    </row>
    <row r="114" spans="1:3">
      <c r="A114">
        <f>INDEX(resultados!$A$2:$ZZ$135, 108, MATCH($B$1, resultados!$A$1:$ZZ$1, 0))</f>
        <v>0</v>
      </c>
      <c r="B114">
        <f>INDEX(resultados!$A$2:$ZZ$135, 108, MATCH($B$2, resultados!$A$1:$ZZ$1, 0))</f>
        <v>0</v>
      </c>
      <c r="C114">
        <f>INDEX(resultados!$A$2:$ZZ$135, 108, MATCH($B$3, resultados!$A$1:$ZZ$1, 0))</f>
        <v>0</v>
      </c>
    </row>
    <row r="115" spans="1:3">
      <c r="A115">
        <f>INDEX(resultados!$A$2:$ZZ$135, 109, MATCH($B$1, resultados!$A$1:$ZZ$1, 0))</f>
        <v>0</v>
      </c>
      <c r="B115">
        <f>INDEX(resultados!$A$2:$ZZ$135, 109, MATCH($B$2, resultados!$A$1:$ZZ$1, 0))</f>
        <v>0</v>
      </c>
      <c r="C115">
        <f>INDEX(resultados!$A$2:$ZZ$135, 109, MATCH($B$3, resultados!$A$1:$ZZ$1, 0))</f>
        <v>0</v>
      </c>
    </row>
    <row r="116" spans="1:3">
      <c r="A116">
        <f>INDEX(resultados!$A$2:$ZZ$135, 110, MATCH($B$1, resultados!$A$1:$ZZ$1, 0))</f>
        <v>0</v>
      </c>
      <c r="B116">
        <f>INDEX(resultados!$A$2:$ZZ$135, 110, MATCH($B$2, resultados!$A$1:$ZZ$1, 0))</f>
        <v>0</v>
      </c>
      <c r="C116">
        <f>INDEX(resultados!$A$2:$ZZ$135, 110, MATCH($B$3, resultados!$A$1:$ZZ$1, 0))</f>
        <v>0</v>
      </c>
    </row>
    <row r="117" spans="1:3">
      <c r="A117">
        <f>INDEX(resultados!$A$2:$ZZ$135, 111, MATCH($B$1, resultados!$A$1:$ZZ$1, 0))</f>
        <v>0</v>
      </c>
      <c r="B117">
        <f>INDEX(resultados!$A$2:$ZZ$135, 111, MATCH($B$2, resultados!$A$1:$ZZ$1, 0))</f>
        <v>0</v>
      </c>
      <c r="C117">
        <f>INDEX(resultados!$A$2:$ZZ$135, 111, MATCH($B$3, resultados!$A$1:$ZZ$1, 0))</f>
        <v>0</v>
      </c>
    </row>
    <row r="118" spans="1:3">
      <c r="A118">
        <f>INDEX(resultados!$A$2:$ZZ$135, 112, MATCH($B$1, resultados!$A$1:$ZZ$1, 0))</f>
        <v>0</v>
      </c>
      <c r="B118">
        <f>INDEX(resultados!$A$2:$ZZ$135, 112, MATCH($B$2, resultados!$A$1:$ZZ$1, 0))</f>
        <v>0</v>
      </c>
      <c r="C118">
        <f>INDEX(resultados!$A$2:$ZZ$135, 112, MATCH($B$3, resultados!$A$1:$ZZ$1, 0))</f>
        <v>0</v>
      </c>
    </row>
    <row r="119" spans="1:3">
      <c r="A119">
        <f>INDEX(resultados!$A$2:$ZZ$135, 113, MATCH($B$1, resultados!$A$1:$ZZ$1, 0))</f>
        <v>0</v>
      </c>
      <c r="B119">
        <f>INDEX(resultados!$A$2:$ZZ$135, 113, MATCH($B$2, resultados!$A$1:$ZZ$1, 0))</f>
        <v>0</v>
      </c>
      <c r="C119">
        <f>INDEX(resultados!$A$2:$ZZ$135, 113, MATCH($B$3, resultados!$A$1:$ZZ$1, 0))</f>
        <v>0</v>
      </c>
    </row>
    <row r="120" spans="1:3">
      <c r="A120">
        <f>INDEX(resultados!$A$2:$ZZ$135, 114, MATCH($B$1, resultados!$A$1:$ZZ$1, 0))</f>
        <v>0</v>
      </c>
      <c r="B120">
        <f>INDEX(resultados!$A$2:$ZZ$135, 114, MATCH($B$2, resultados!$A$1:$ZZ$1, 0))</f>
        <v>0</v>
      </c>
      <c r="C120">
        <f>INDEX(resultados!$A$2:$ZZ$135, 114, MATCH($B$3, resultados!$A$1:$ZZ$1, 0))</f>
        <v>0</v>
      </c>
    </row>
    <row r="121" spans="1:3">
      <c r="A121">
        <f>INDEX(resultados!$A$2:$ZZ$135, 115, MATCH($B$1, resultados!$A$1:$ZZ$1, 0))</f>
        <v>0</v>
      </c>
      <c r="B121">
        <f>INDEX(resultados!$A$2:$ZZ$135, 115, MATCH($B$2, resultados!$A$1:$ZZ$1, 0))</f>
        <v>0</v>
      </c>
      <c r="C121">
        <f>INDEX(resultados!$A$2:$ZZ$135, 115, MATCH($B$3, resultados!$A$1:$ZZ$1, 0))</f>
        <v>0</v>
      </c>
    </row>
    <row r="122" spans="1:3">
      <c r="A122">
        <f>INDEX(resultados!$A$2:$ZZ$135, 116, MATCH($B$1, resultados!$A$1:$ZZ$1, 0))</f>
        <v>0</v>
      </c>
      <c r="B122">
        <f>INDEX(resultados!$A$2:$ZZ$135, 116, MATCH($B$2, resultados!$A$1:$ZZ$1, 0))</f>
        <v>0</v>
      </c>
      <c r="C122">
        <f>INDEX(resultados!$A$2:$ZZ$135, 116, MATCH($B$3, resultados!$A$1:$ZZ$1, 0))</f>
        <v>0</v>
      </c>
    </row>
    <row r="123" spans="1:3">
      <c r="A123">
        <f>INDEX(resultados!$A$2:$ZZ$135, 117, MATCH($B$1, resultados!$A$1:$ZZ$1, 0))</f>
        <v>0</v>
      </c>
      <c r="B123">
        <f>INDEX(resultados!$A$2:$ZZ$135, 117, MATCH($B$2, resultados!$A$1:$ZZ$1, 0))</f>
        <v>0</v>
      </c>
      <c r="C123">
        <f>INDEX(resultados!$A$2:$ZZ$135, 117, MATCH($B$3, resultados!$A$1:$ZZ$1, 0))</f>
        <v>0</v>
      </c>
    </row>
    <row r="124" spans="1:3">
      <c r="A124">
        <f>INDEX(resultados!$A$2:$ZZ$135, 118, MATCH($B$1, resultados!$A$1:$ZZ$1, 0))</f>
        <v>0</v>
      </c>
      <c r="B124">
        <f>INDEX(resultados!$A$2:$ZZ$135, 118, MATCH($B$2, resultados!$A$1:$ZZ$1, 0))</f>
        <v>0</v>
      </c>
      <c r="C124">
        <f>INDEX(resultados!$A$2:$ZZ$135, 118, MATCH($B$3, resultados!$A$1:$ZZ$1, 0))</f>
        <v>0</v>
      </c>
    </row>
    <row r="125" spans="1:3">
      <c r="A125">
        <f>INDEX(resultados!$A$2:$ZZ$135, 119, MATCH($B$1, resultados!$A$1:$ZZ$1, 0))</f>
        <v>0</v>
      </c>
      <c r="B125">
        <f>INDEX(resultados!$A$2:$ZZ$135, 119, MATCH($B$2, resultados!$A$1:$ZZ$1, 0))</f>
        <v>0</v>
      </c>
      <c r="C125">
        <f>INDEX(resultados!$A$2:$ZZ$135, 119, MATCH($B$3, resultados!$A$1:$ZZ$1, 0))</f>
        <v>0</v>
      </c>
    </row>
    <row r="126" spans="1:3">
      <c r="A126">
        <f>INDEX(resultados!$A$2:$ZZ$135, 120, MATCH($B$1, resultados!$A$1:$ZZ$1, 0))</f>
        <v>0</v>
      </c>
      <c r="B126">
        <f>INDEX(resultados!$A$2:$ZZ$135, 120, MATCH($B$2, resultados!$A$1:$ZZ$1, 0))</f>
        <v>0</v>
      </c>
      <c r="C126">
        <f>INDEX(resultados!$A$2:$ZZ$135, 120, MATCH($B$3, resultados!$A$1:$ZZ$1, 0))</f>
        <v>0</v>
      </c>
    </row>
    <row r="127" spans="1:3">
      <c r="A127">
        <f>INDEX(resultados!$A$2:$ZZ$135, 121, MATCH($B$1, resultados!$A$1:$ZZ$1, 0))</f>
        <v>0</v>
      </c>
      <c r="B127">
        <f>INDEX(resultados!$A$2:$ZZ$135, 121, MATCH($B$2, resultados!$A$1:$ZZ$1, 0))</f>
        <v>0</v>
      </c>
      <c r="C127">
        <f>INDEX(resultados!$A$2:$ZZ$135, 121, MATCH($B$3, resultados!$A$1:$ZZ$1, 0))</f>
        <v>0</v>
      </c>
    </row>
    <row r="128" spans="1:3">
      <c r="A128">
        <f>INDEX(resultados!$A$2:$ZZ$135, 122, MATCH($B$1, resultados!$A$1:$ZZ$1, 0))</f>
        <v>0</v>
      </c>
      <c r="B128">
        <f>INDEX(resultados!$A$2:$ZZ$135, 122, MATCH($B$2, resultados!$A$1:$ZZ$1, 0))</f>
        <v>0</v>
      </c>
      <c r="C128">
        <f>INDEX(resultados!$A$2:$ZZ$135, 122, MATCH($B$3, resultados!$A$1:$ZZ$1, 0))</f>
        <v>0</v>
      </c>
    </row>
    <row r="129" spans="1:3">
      <c r="A129">
        <f>INDEX(resultados!$A$2:$ZZ$135, 123, MATCH($B$1, resultados!$A$1:$ZZ$1, 0))</f>
        <v>0</v>
      </c>
      <c r="B129">
        <f>INDEX(resultados!$A$2:$ZZ$135, 123, MATCH($B$2, resultados!$A$1:$ZZ$1, 0))</f>
        <v>0</v>
      </c>
      <c r="C129">
        <f>INDEX(resultados!$A$2:$ZZ$135, 123, MATCH($B$3, resultados!$A$1:$ZZ$1, 0))</f>
        <v>0</v>
      </c>
    </row>
    <row r="130" spans="1:3">
      <c r="A130">
        <f>INDEX(resultados!$A$2:$ZZ$135, 124, MATCH($B$1, resultados!$A$1:$ZZ$1, 0))</f>
        <v>0</v>
      </c>
      <c r="B130">
        <f>INDEX(resultados!$A$2:$ZZ$135, 124, MATCH($B$2, resultados!$A$1:$ZZ$1, 0))</f>
        <v>0</v>
      </c>
      <c r="C130">
        <f>INDEX(resultados!$A$2:$ZZ$135, 124, MATCH($B$3, resultados!$A$1:$ZZ$1, 0))</f>
        <v>0</v>
      </c>
    </row>
    <row r="131" spans="1:3">
      <c r="A131">
        <f>INDEX(resultados!$A$2:$ZZ$135, 125, MATCH($B$1, resultados!$A$1:$ZZ$1, 0))</f>
        <v>0</v>
      </c>
      <c r="B131">
        <f>INDEX(resultados!$A$2:$ZZ$135, 125, MATCH($B$2, resultados!$A$1:$ZZ$1, 0))</f>
        <v>0</v>
      </c>
      <c r="C131">
        <f>INDEX(resultados!$A$2:$ZZ$135, 125, MATCH($B$3, resultados!$A$1:$ZZ$1, 0))</f>
        <v>0</v>
      </c>
    </row>
    <row r="132" spans="1:3">
      <c r="A132">
        <f>INDEX(resultados!$A$2:$ZZ$135, 126, MATCH($B$1, resultados!$A$1:$ZZ$1, 0))</f>
        <v>0</v>
      </c>
      <c r="B132">
        <f>INDEX(resultados!$A$2:$ZZ$135, 126, MATCH($B$2, resultados!$A$1:$ZZ$1, 0))</f>
        <v>0</v>
      </c>
      <c r="C132">
        <f>INDEX(resultados!$A$2:$ZZ$135, 126, MATCH($B$3, resultados!$A$1:$ZZ$1, 0))</f>
        <v>0</v>
      </c>
    </row>
    <row r="133" spans="1:3">
      <c r="A133">
        <f>INDEX(resultados!$A$2:$ZZ$135, 127, MATCH($B$1, resultados!$A$1:$ZZ$1, 0))</f>
        <v>0</v>
      </c>
      <c r="B133">
        <f>INDEX(resultados!$A$2:$ZZ$135, 127, MATCH($B$2, resultados!$A$1:$ZZ$1, 0))</f>
        <v>0</v>
      </c>
      <c r="C133">
        <f>INDEX(resultados!$A$2:$ZZ$135, 127, MATCH($B$3, resultados!$A$1:$ZZ$1, 0))</f>
        <v>0</v>
      </c>
    </row>
    <row r="134" spans="1:3">
      <c r="A134">
        <f>INDEX(resultados!$A$2:$ZZ$135, 128, MATCH($B$1, resultados!$A$1:$ZZ$1, 0))</f>
        <v>0</v>
      </c>
      <c r="B134">
        <f>INDEX(resultados!$A$2:$ZZ$135, 128, MATCH($B$2, resultados!$A$1:$ZZ$1, 0))</f>
        <v>0</v>
      </c>
      <c r="C134">
        <f>INDEX(resultados!$A$2:$ZZ$135, 128, MATCH($B$3, resultados!$A$1:$ZZ$1, 0))</f>
        <v>0</v>
      </c>
    </row>
    <row r="135" spans="1:3">
      <c r="A135">
        <f>INDEX(resultados!$A$2:$ZZ$135, 129, MATCH($B$1, resultados!$A$1:$ZZ$1, 0))</f>
        <v>0</v>
      </c>
      <c r="B135">
        <f>INDEX(resultados!$A$2:$ZZ$135, 129, MATCH($B$2, resultados!$A$1:$ZZ$1, 0))</f>
        <v>0</v>
      </c>
      <c r="C135">
        <f>INDEX(resultados!$A$2:$ZZ$135, 129, MATCH($B$3, resultados!$A$1:$ZZ$1, 0))</f>
        <v>0</v>
      </c>
    </row>
    <row r="136" spans="1:3">
      <c r="A136">
        <f>INDEX(resultados!$A$2:$ZZ$135, 130, MATCH($B$1, resultados!$A$1:$ZZ$1, 0))</f>
        <v>0</v>
      </c>
      <c r="B136">
        <f>INDEX(resultados!$A$2:$ZZ$135, 130, MATCH($B$2, resultados!$A$1:$ZZ$1, 0))</f>
        <v>0</v>
      </c>
      <c r="C136">
        <f>INDEX(resultados!$A$2:$ZZ$135, 130, MATCH($B$3, resultados!$A$1:$ZZ$1, 0))</f>
        <v>0</v>
      </c>
    </row>
    <row r="137" spans="1:3">
      <c r="A137">
        <f>INDEX(resultados!$A$2:$ZZ$135, 131, MATCH($B$1, resultados!$A$1:$ZZ$1, 0))</f>
        <v>0</v>
      </c>
      <c r="B137">
        <f>INDEX(resultados!$A$2:$ZZ$135, 131, MATCH($B$2, resultados!$A$1:$ZZ$1, 0))</f>
        <v>0</v>
      </c>
      <c r="C137">
        <f>INDEX(resultados!$A$2:$ZZ$135, 131, MATCH($B$3, resultados!$A$1:$ZZ$1, 0))</f>
        <v>0</v>
      </c>
    </row>
    <row r="138" spans="1:3">
      <c r="A138">
        <f>INDEX(resultados!$A$2:$ZZ$135, 132, MATCH($B$1, resultados!$A$1:$ZZ$1, 0))</f>
        <v>0</v>
      </c>
      <c r="B138">
        <f>INDEX(resultados!$A$2:$ZZ$135, 132, MATCH($B$2, resultados!$A$1:$ZZ$1, 0))</f>
        <v>0</v>
      </c>
      <c r="C138">
        <f>INDEX(resultados!$A$2:$ZZ$135, 132, MATCH($B$3, resultados!$A$1:$ZZ$1, 0))</f>
        <v>0</v>
      </c>
    </row>
    <row r="139" spans="1:3">
      <c r="A139">
        <f>INDEX(resultados!$A$2:$ZZ$135, 133, MATCH($B$1, resultados!$A$1:$ZZ$1, 0))</f>
        <v>0</v>
      </c>
      <c r="B139">
        <f>INDEX(resultados!$A$2:$ZZ$135, 133, MATCH($B$2, resultados!$A$1:$ZZ$1, 0))</f>
        <v>0</v>
      </c>
      <c r="C139">
        <f>INDEX(resultados!$A$2:$ZZ$135, 133, MATCH($B$3, resultados!$A$1:$ZZ$1, 0))</f>
        <v>0</v>
      </c>
    </row>
    <row r="140" spans="1:3">
      <c r="A140">
        <f>INDEX(resultados!$A$2:$ZZ$135, 134, MATCH($B$1, resultados!$A$1:$ZZ$1, 0))</f>
        <v>0</v>
      </c>
      <c r="B140">
        <f>INDEX(resultados!$A$2:$ZZ$135, 134, MATCH($B$2, resultados!$A$1:$ZZ$1, 0))</f>
        <v>0</v>
      </c>
      <c r="C140">
        <f>INDEX(resultados!$A$2:$ZZ$135, 134,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9.395799999999999</v>
      </c>
      <c r="E2">
        <v>10.64</v>
      </c>
      <c r="F2">
        <v>5.19</v>
      </c>
      <c r="G2">
        <v>5.47</v>
      </c>
      <c r="H2">
        <v>0.07000000000000001</v>
      </c>
      <c r="I2">
        <v>57</v>
      </c>
      <c r="J2">
        <v>242.64</v>
      </c>
      <c r="K2">
        <v>58.47</v>
      </c>
      <c r="L2">
        <v>1</v>
      </c>
      <c r="M2">
        <v>55</v>
      </c>
      <c r="N2">
        <v>58.17</v>
      </c>
      <c r="O2">
        <v>30160.1</v>
      </c>
      <c r="P2">
        <v>77.76000000000001</v>
      </c>
      <c r="Q2">
        <v>1670.61</v>
      </c>
      <c r="R2">
        <v>50.13</v>
      </c>
      <c r="S2">
        <v>13.91</v>
      </c>
      <c r="T2">
        <v>17982.73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10.3977</v>
      </c>
      <c r="E3">
        <v>9.619999999999999</v>
      </c>
      <c r="F3">
        <v>4.88</v>
      </c>
      <c r="G3">
        <v>6.97</v>
      </c>
      <c r="H3">
        <v>0.09</v>
      </c>
      <c r="I3">
        <v>42</v>
      </c>
      <c r="J3">
        <v>243.08</v>
      </c>
      <c r="K3">
        <v>58.47</v>
      </c>
      <c r="L3">
        <v>1.25</v>
      </c>
      <c r="M3">
        <v>40</v>
      </c>
      <c r="N3">
        <v>58.36</v>
      </c>
      <c r="O3">
        <v>30214.33</v>
      </c>
      <c r="P3">
        <v>71.17</v>
      </c>
      <c r="Q3">
        <v>1670.7</v>
      </c>
      <c r="R3">
        <v>40.22</v>
      </c>
      <c r="S3">
        <v>13.91</v>
      </c>
      <c r="T3">
        <v>13103.06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11.096</v>
      </c>
      <c r="E4">
        <v>9.01</v>
      </c>
      <c r="F4">
        <v>4.7</v>
      </c>
      <c r="G4">
        <v>8.539999999999999</v>
      </c>
      <c r="H4">
        <v>0.11</v>
      </c>
      <c r="I4">
        <v>33</v>
      </c>
      <c r="J4">
        <v>243.52</v>
      </c>
      <c r="K4">
        <v>58.47</v>
      </c>
      <c r="L4">
        <v>1.5</v>
      </c>
      <c r="M4">
        <v>31</v>
      </c>
      <c r="N4">
        <v>58.55</v>
      </c>
      <c r="O4">
        <v>30268.64</v>
      </c>
      <c r="P4">
        <v>66.59999999999999</v>
      </c>
      <c r="Q4">
        <v>1670.26</v>
      </c>
      <c r="R4">
        <v>34.55</v>
      </c>
      <c r="S4">
        <v>13.91</v>
      </c>
      <c r="T4">
        <v>10312.67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11.6268</v>
      </c>
      <c r="E5">
        <v>8.6</v>
      </c>
      <c r="F5">
        <v>4.57</v>
      </c>
      <c r="G5">
        <v>10.15</v>
      </c>
      <c r="H5">
        <v>0.13</v>
      </c>
      <c r="I5">
        <v>27</v>
      </c>
      <c r="J5">
        <v>243.96</v>
      </c>
      <c r="K5">
        <v>58.47</v>
      </c>
      <c r="L5">
        <v>1.75</v>
      </c>
      <c r="M5">
        <v>25</v>
      </c>
      <c r="N5">
        <v>58.74</v>
      </c>
      <c r="O5">
        <v>30323.01</v>
      </c>
      <c r="P5">
        <v>62.94</v>
      </c>
      <c r="Q5">
        <v>1670.22</v>
      </c>
      <c r="R5">
        <v>30.57</v>
      </c>
      <c r="S5">
        <v>13.91</v>
      </c>
      <c r="T5">
        <v>8353.01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12.0176</v>
      </c>
      <c r="E6">
        <v>8.32</v>
      </c>
      <c r="F6">
        <v>4.48</v>
      </c>
      <c r="G6">
        <v>11.68</v>
      </c>
      <c r="H6">
        <v>0.15</v>
      </c>
      <c r="I6">
        <v>23</v>
      </c>
      <c r="J6">
        <v>244.41</v>
      </c>
      <c r="K6">
        <v>58.47</v>
      </c>
      <c r="L6">
        <v>2</v>
      </c>
      <c r="M6">
        <v>21</v>
      </c>
      <c r="N6">
        <v>58.93</v>
      </c>
      <c r="O6">
        <v>30377.45</v>
      </c>
      <c r="P6">
        <v>59.6</v>
      </c>
      <c r="Q6">
        <v>1670.37</v>
      </c>
      <c r="R6">
        <v>27.59</v>
      </c>
      <c r="S6">
        <v>13.91</v>
      </c>
      <c r="T6">
        <v>6885.93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12.5326</v>
      </c>
      <c r="E7">
        <v>7.98</v>
      </c>
      <c r="F7">
        <v>4.33</v>
      </c>
      <c r="G7">
        <v>13.66</v>
      </c>
      <c r="H7">
        <v>0.16</v>
      </c>
      <c r="I7">
        <v>19</v>
      </c>
      <c r="J7">
        <v>244.85</v>
      </c>
      <c r="K7">
        <v>58.47</v>
      </c>
      <c r="L7">
        <v>2.25</v>
      </c>
      <c r="M7">
        <v>17</v>
      </c>
      <c r="N7">
        <v>59.12</v>
      </c>
      <c r="O7">
        <v>30431.96</v>
      </c>
      <c r="P7">
        <v>54.71</v>
      </c>
      <c r="Q7">
        <v>1670.51</v>
      </c>
      <c r="R7">
        <v>22.62</v>
      </c>
      <c r="S7">
        <v>13.91</v>
      </c>
      <c r="T7">
        <v>4418.12</v>
      </c>
      <c r="U7">
        <v>0.61</v>
      </c>
      <c r="V7">
        <v>0.93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12.5707</v>
      </c>
      <c r="E8">
        <v>7.96</v>
      </c>
      <c r="F8">
        <v>4.4</v>
      </c>
      <c r="G8">
        <v>15.51</v>
      </c>
      <c r="H8">
        <v>0.18</v>
      </c>
      <c r="I8">
        <v>17</v>
      </c>
      <c r="J8">
        <v>245.29</v>
      </c>
      <c r="K8">
        <v>58.47</v>
      </c>
      <c r="L8">
        <v>2.5</v>
      </c>
      <c r="M8">
        <v>15</v>
      </c>
      <c r="N8">
        <v>59.32</v>
      </c>
      <c r="O8">
        <v>30486.54</v>
      </c>
      <c r="P8">
        <v>54.17</v>
      </c>
      <c r="Q8">
        <v>1670.13</v>
      </c>
      <c r="R8">
        <v>25.34</v>
      </c>
      <c r="S8">
        <v>13.91</v>
      </c>
      <c r="T8">
        <v>5789.31</v>
      </c>
      <c r="U8">
        <v>0.55</v>
      </c>
      <c r="V8">
        <v>0.91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12.8073</v>
      </c>
      <c r="E9">
        <v>7.81</v>
      </c>
      <c r="F9">
        <v>4.34</v>
      </c>
      <c r="G9">
        <v>17.37</v>
      </c>
      <c r="H9">
        <v>0.2</v>
      </c>
      <c r="I9">
        <v>15</v>
      </c>
      <c r="J9">
        <v>245.73</v>
      </c>
      <c r="K9">
        <v>58.47</v>
      </c>
      <c r="L9">
        <v>2.75</v>
      </c>
      <c r="M9">
        <v>3</v>
      </c>
      <c r="N9">
        <v>59.51</v>
      </c>
      <c r="O9">
        <v>30541.19</v>
      </c>
      <c r="P9">
        <v>51.45</v>
      </c>
      <c r="Q9">
        <v>1670.26</v>
      </c>
      <c r="R9">
        <v>23.17</v>
      </c>
      <c r="S9">
        <v>13.91</v>
      </c>
      <c r="T9">
        <v>4712.9</v>
      </c>
      <c r="U9">
        <v>0.6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12.7986</v>
      </c>
      <c r="E10">
        <v>7.81</v>
      </c>
      <c r="F10">
        <v>4.35</v>
      </c>
      <c r="G10">
        <v>17.39</v>
      </c>
      <c r="H10">
        <v>0.22</v>
      </c>
      <c r="I10">
        <v>15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51.52</v>
      </c>
      <c r="Q10">
        <v>1670.53</v>
      </c>
      <c r="R10">
        <v>23.07</v>
      </c>
      <c r="S10">
        <v>13.91</v>
      </c>
      <c r="T10">
        <v>4666.94</v>
      </c>
      <c r="U10">
        <v>0.6</v>
      </c>
      <c r="V10">
        <v>0.92</v>
      </c>
      <c r="W10">
        <v>0.1</v>
      </c>
      <c r="X10">
        <v>0.31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12.5178</v>
      </c>
      <c r="E2">
        <v>7.99</v>
      </c>
      <c r="F2">
        <v>5.26</v>
      </c>
      <c r="G2">
        <v>5.53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30.1</v>
      </c>
      <c r="Q2">
        <v>1670.88</v>
      </c>
      <c r="R2">
        <v>49.66</v>
      </c>
      <c r="S2">
        <v>13.91</v>
      </c>
      <c r="T2">
        <v>17750.44</v>
      </c>
      <c r="U2">
        <v>0.28</v>
      </c>
      <c r="V2">
        <v>0.76</v>
      </c>
      <c r="W2">
        <v>0.22</v>
      </c>
      <c r="X2">
        <v>1.22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10.6402</v>
      </c>
      <c r="E2">
        <v>9.4</v>
      </c>
      <c r="F2">
        <v>6.46</v>
      </c>
      <c r="G2">
        <v>3.46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25.47</v>
      </c>
      <c r="Q2">
        <v>1671.36</v>
      </c>
      <c r="R2">
        <v>84.67</v>
      </c>
      <c r="S2">
        <v>13.91</v>
      </c>
      <c r="T2">
        <v>34980.63</v>
      </c>
      <c r="U2">
        <v>0.16</v>
      </c>
      <c r="V2">
        <v>0.62</v>
      </c>
      <c r="W2">
        <v>0.38</v>
      </c>
      <c r="X2">
        <v>2.41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12.8622</v>
      </c>
      <c r="E2">
        <v>7.77</v>
      </c>
      <c r="F2">
        <v>4.65</v>
      </c>
      <c r="G2">
        <v>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28</v>
      </c>
      <c r="N2">
        <v>22.98</v>
      </c>
      <c r="O2">
        <v>17723.39</v>
      </c>
      <c r="P2">
        <v>41.87</v>
      </c>
      <c r="Q2">
        <v>1670.63</v>
      </c>
      <c r="R2">
        <v>33.08</v>
      </c>
      <c r="S2">
        <v>13.91</v>
      </c>
      <c r="T2">
        <v>9589.360000000001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13.3235</v>
      </c>
      <c r="E3">
        <v>7.51</v>
      </c>
      <c r="F3">
        <v>4.55</v>
      </c>
      <c r="G3">
        <v>10.93</v>
      </c>
      <c r="H3">
        <v>0.16</v>
      </c>
      <c r="I3">
        <v>25</v>
      </c>
      <c r="J3">
        <v>142.15</v>
      </c>
      <c r="K3">
        <v>47.83</v>
      </c>
      <c r="L3">
        <v>1.25</v>
      </c>
      <c r="M3">
        <v>0</v>
      </c>
      <c r="N3">
        <v>23.07</v>
      </c>
      <c r="O3">
        <v>17765.46</v>
      </c>
      <c r="P3">
        <v>38.61</v>
      </c>
      <c r="Q3">
        <v>1670.37</v>
      </c>
      <c r="R3">
        <v>29.11</v>
      </c>
      <c r="S3">
        <v>13.91</v>
      </c>
      <c r="T3">
        <v>7633.16</v>
      </c>
      <c r="U3">
        <v>0.48</v>
      </c>
      <c r="V3">
        <v>0.88</v>
      </c>
      <c r="W3">
        <v>0.13</v>
      </c>
      <c r="X3">
        <v>0.51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11.4413</v>
      </c>
      <c r="E2">
        <v>8.74</v>
      </c>
      <c r="F2">
        <v>4.86</v>
      </c>
      <c r="G2">
        <v>7.12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55.72</v>
      </c>
      <c r="Q2">
        <v>1670.54</v>
      </c>
      <c r="R2">
        <v>39.6</v>
      </c>
      <c r="S2">
        <v>13.91</v>
      </c>
      <c r="T2">
        <v>12799.39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12.3199</v>
      </c>
      <c r="E3">
        <v>8.119999999999999</v>
      </c>
      <c r="F3">
        <v>4.63</v>
      </c>
      <c r="G3">
        <v>9.26</v>
      </c>
      <c r="H3">
        <v>0.13</v>
      </c>
      <c r="I3">
        <v>30</v>
      </c>
      <c r="J3">
        <v>177.1</v>
      </c>
      <c r="K3">
        <v>52.44</v>
      </c>
      <c r="L3">
        <v>1.25</v>
      </c>
      <c r="M3">
        <v>28</v>
      </c>
      <c r="N3">
        <v>33.41</v>
      </c>
      <c r="O3">
        <v>22076.81</v>
      </c>
      <c r="P3">
        <v>50.04</v>
      </c>
      <c r="Q3">
        <v>1670.22</v>
      </c>
      <c r="R3">
        <v>32.4</v>
      </c>
      <c r="S3">
        <v>13.91</v>
      </c>
      <c r="T3">
        <v>9252.5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12.9655</v>
      </c>
      <c r="E4">
        <v>7.71</v>
      </c>
      <c r="F4">
        <v>4.47</v>
      </c>
      <c r="G4">
        <v>11.67</v>
      </c>
      <c r="H4">
        <v>0.15</v>
      </c>
      <c r="I4">
        <v>23</v>
      </c>
      <c r="J4">
        <v>177.47</v>
      </c>
      <c r="K4">
        <v>52.44</v>
      </c>
      <c r="L4">
        <v>1.5</v>
      </c>
      <c r="M4">
        <v>21</v>
      </c>
      <c r="N4">
        <v>33.53</v>
      </c>
      <c r="O4">
        <v>22122.46</v>
      </c>
      <c r="P4">
        <v>45.25</v>
      </c>
      <c r="Q4">
        <v>1670.31</v>
      </c>
      <c r="R4">
        <v>27.46</v>
      </c>
      <c r="S4">
        <v>13.91</v>
      </c>
      <c r="T4">
        <v>6822.09</v>
      </c>
      <c r="U4">
        <v>0.51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13.2076</v>
      </c>
      <c r="E5">
        <v>7.57</v>
      </c>
      <c r="F5">
        <v>4.44</v>
      </c>
      <c r="G5">
        <v>13.32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0</v>
      </c>
      <c r="N5">
        <v>33.65</v>
      </c>
      <c r="O5">
        <v>22168.15</v>
      </c>
      <c r="P5">
        <v>43.02</v>
      </c>
      <c r="Q5">
        <v>1670.36</v>
      </c>
      <c r="R5">
        <v>25.59</v>
      </c>
      <c r="S5">
        <v>13.91</v>
      </c>
      <c r="T5">
        <v>5900.84</v>
      </c>
      <c r="U5">
        <v>0.54</v>
      </c>
      <c r="V5">
        <v>0.9</v>
      </c>
      <c r="W5">
        <v>0.11</v>
      </c>
      <c r="X5">
        <v>0.4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10.1514</v>
      </c>
      <c r="E2">
        <v>9.85</v>
      </c>
      <c r="F2">
        <v>5.08</v>
      </c>
      <c r="G2">
        <v>5.98</v>
      </c>
      <c r="H2">
        <v>0.08</v>
      </c>
      <c r="I2">
        <v>51</v>
      </c>
      <c r="J2">
        <v>213.37</v>
      </c>
      <c r="K2">
        <v>56.13</v>
      </c>
      <c r="L2">
        <v>1</v>
      </c>
      <c r="M2">
        <v>49</v>
      </c>
      <c r="N2">
        <v>46.25</v>
      </c>
      <c r="O2">
        <v>26550.29</v>
      </c>
      <c r="P2">
        <v>68.78</v>
      </c>
      <c r="Q2">
        <v>1670.41</v>
      </c>
      <c r="R2">
        <v>46.72</v>
      </c>
      <c r="S2">
        <v>13.91</v>
      </c>
      <c r="T2">
        <v>16312.43</v>
      </c>
      <c r="U2">
        <v>0.3</v>
      </c>
      <c r="V2">
        <v>0.79</v>
      </c>
      <c r="W2">
        <v>0.14</v>
      </c>
      <c r="X2">
        <v>1.04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11.1635</v>
      </c>
      <c r="E3">
        <v>8.960000000000001</v>
      </c>
      <c r="F3">
        <v>4.78</v>
      </c>
      <c r="G3">
        <v>7.76</v>
      </c>
      <c r="H3">
        <v>0.1</v>
      </c>
      <c r="I3">
        <v>37</v>
      </c>
      <c r="J3">
        <v>213.78</v>
      </c>
      <c r="K3">
        <v>56.13</v>
      </c>
      <c r="L3">
        <v>1.25</v>
      </c>
      <c r="M3">
        <v>35</v>
      </c>
      <c r="N3">
        <v>46.4</v>
      </c>
      <c r="O3">
        <v>26600.32</v>
      </c>
      <c r="P3">
        <v>62.42</v>
      </c>
      <c r="Q3">
        <v>1670.4</v>
      </c>
      <c r="R3">
        <v>37.29</v>
      </c>
      <c r="S3">
        <v>13.91</v>
      </c>
      <c r="T3">
        <v>11666.39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11.8487</v>
      </c>
      <c r="E4">
        <v>8.44</v>
      </c>
      <c r="F4">
        <v>4.6</v>
      </c>
      <c r="G4">
        <v>9.52</v>
      </c>
      <c r="H4">
        <v>0.12</v>
      </c>
      <c r="I4">
        <v>29</v>
      </c>
      <c r="J4">
        <v>214.19</v>
      </c>
      <c r="K4">
        <v>56.13</v>
      </c>
      <c r="L4">
        <v>1.5</v>
      </c>
      <c r="M4">
        <v>27</v>
      </c>
      <c r="N4">
        <v>46.56</v>
      </c>
      <c r="O4">
        <v>26650.41</v>
      </c>
      <c r="P4">
        <v>57.72</v>
      </c>
      <c r="Q4">
        <v>1670.61</v>
      </c>
      <c r="R4">
        <v>31.51</v>
      </c>
      <c r="S4">
        <v>13.91</v>
      </c>
      <c r="T4">
        <v>8816.65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12.4134</v>
      </c>
      <c r="E5">
        <v>8.06</v>
      </c>
      <c r="F5">
        <v>4.47</v>
      </c>
      <c r="G5">
        <v>11.67</v>
      </c>
      <c r="H5">
        <v>0.14</v>
      </c>
      <c r="I5">
        <v>23</v>
      </c>
      <c r="J5">
        <v>214.59</v>
      </c>
      <c r="K5">
        <v>56.13</v>
      </c>
      <c r="L5">
        <v>1.75</v>
      </c>
      <c r="M5">
        <v>21</v>
      </c>
      <c r="N5">
        <v>46.72</v>
      </c>
      <c r="O5">
        <v>26700.55</v>
      </c>
      <c r="P5">
        <v>53.58</v>
      </c>
      <c r="Q5">
        <v>1670.13</v>
      </c>
      <c r="R5">
        <v>27.42</v>
      </c>
      <c r="S5">
        <v>13.91</v>
      </c>
      <c r="T5">
        <v>6801.64</v>
      </c>
      <c r="U5">
        <v>0.51</v>
      </c>
      <c r="V5">
        <v>0.89</v>
      </c>
      <c r="W5">
        <v>0.09</v>
      </c>
      <c r="X5">
        <v>0.43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12.9241</v>
      </c>
      <c r="E6">
        <v>7.74</v>
      </c>
      <c r="F6">
        <v>4.32</v>
      </c>
      <c r="G6">
        <v>13.65</v>
      </c>
      <c r="H6">
        <v>0.17</v>
      </c>
      <c r="I6">
        <v>19</v>
      </c>
      <c r="J6">
        <v>215</v>
      </c>
      <c r="K6">
        <v>56.13</v>
      </c>
      <c r="L6">
        <v>2</v>
      </c>
      <c r="M6">
        <v>17</v>
      </c>
      <c r="N6">
        <v>46.87</v>
      </c>
      <c r="O6">
        <v>26750.75</v>
      </c>
      <c r="P6">
        <v>48.49</v>
      </c>
      <c r="Q6">
        <v>1670.13</v>
      </c>
      <c r="R6">
        <v>22.67</v>
      </c>
      <c r="S6">
        <v>13.91</v>
      </c>
      <c r="T6">
        <v>4445.48</v>
      </c>
      <c r="U6">
        <v>0.61</v>
      </c>
      <c r="V6">
        <v>0.93</v>
      </c>
      <c r="W6">
        <v>0.08</v>
      </c>
      <c r="X6">
        <v>0.28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12.9478</v>
      </c>
      <c r="E7">
        <v>7.72</v>
      </c>
      <c r="F7">
        <v>4.39</v>
      </c>
      <c r="G7">
        <v>15.5</v>
      </c>
      <c r="H7">
        <v>0.19</v>
      </c>
      <c r="I7">
        <v>17</v>
      </c>
      <c r="J7">
        <v>215.41</v>
      </c>
      <c r="K7">
        <v>56.13</v>
      </c>
      <c r="L7">
        <v>2.25</v>
      </c>
      <c r="M7">
        <v>6</v>
      </c>
      <c r="N7">
        <v>47.03</v>
      </c>
      <c r="O7">
        <v>26801</v>
      </c>
      <c r="P7">
        <v>47.96</v>
      </c>
      <c r="Q7">
        <v>1670.13</v>
      </c>
      <c r="R7">
        <v>24.76</v>
      </c>
      <c r="S7">
        <v>13.91</v>
      </c>
      <c r="T7">
        <v>5501.61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12.9468</v>
      </c>
      <c r="E8">
        <v>7.72</v>
      </c>
      <c r="F8">
        <v>4.39</v>
      </c>
      <c r="G8">
        <v>15.51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47.66</v>
      </c>
      <c r="Q8">
        <v>1670.33</v>
      </c>
      <c r="R8">
        <v>24.41</v>
      </c>
      <c r="S8">
        <v>13.91</v>
      </c>
      <c r="T8">
        <v>5323.12</v>
      </c>
      <c r="U8">
        <v>0.57</v>
      </c>
      <c r="V8">
        <v>0.91</v>
      </c>
      <c r="W8">
        <v>0.1</v>
      </c>
      <c r="X8">
        <v>0.35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2024-09-24T15:22:17Z</dcterms:created>
  <dcterms:modified xsi:type="dcterms:W3CDTF">2024-09-24T15:22:17Z</dcterms:modified>
</cp:coreProperties>
</file>