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<sst xmlns="http://schemas.openxmlformats.org/spreadsheetml/2006/main" count="742" uniqueCount="33">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</sst>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E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6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EFF00"/>
                </a:solidFill>
              </c:spPr>
            </c:marker>
          </c:dPt>
          <c:dPt>
            <c:idx val="31"/>
            <c:marker>
              <c:spPr>
                <a:solidFill>
                  <a:srgbClr val="ABFF00"/>
                </a:solidFill>
              </c:spPr>
            </c:marker>
          </c:dPt>
          <c:dPt>
            <c:idx val="32"/>
            <c:marker>
              <c:spPr>
                <a:solidFill>
                  <a:srgbClr val="A9FF00"/>
                </a:solidFill>
              </c:spPr>
            </c:marker>
          </c:dPt>
          <c:dPt>
            <c:idx val="33"/>
            <c:marker>
              <c:spPr>
                <a:solidFill>
                  <a:srgbClr val="A6FF00"/>
                </a:solidFill>
              </c:spPr>
            </c:marker>
          </c:dPt>
          <c:dPt>
            <c:idx val="34"/>
            <c:marker>
              <c:spPr>
                <a:solidFill>
                  <a:srgbClr val="A3FF00"/>
                </a:solidFill>
              </c:spPr>
            </c:marker>
          </c:dPt>
          <c:dPt>
            <c:idx val="35"/>
            <c:marker>
              <c:spPr>
                <a:solidFill>
                  <a:srgbClr val="A1FF00"/>
                </a:solidFill>
              </c:spPr>
            </c:marker>
          </c:dPt>
          <c:dPt>
            <c:idx val="36"/>
            <c:marker>
              <c:spPr>
                <a:solidFill>
                  <a:srgbClr val="9EFF00"/>
                </a:solidFill>
              </c:spPr>
            </c:marker>
          </c:dPt>
          <c:dPt>
            <c:idx val="37"/>
            <c:marker>
              <c:spPr>
                <a:solidFill>
                  <a:srgbClr val="9BFF00"/>
                </a:solidFill>
              </c:spPr>
            </c:marker>
          </c:dPt>
          <c:dPt>
            <c:idx val="38"/>
            <c:marker>
              <c:spPr>
                <a:solidFill>
                  <a:srgbClr val="99FF00"/>
                </a:solidFill>
              </c:spPr>
            </c:marker>
          </c:dPt>
          <c:dPt>
            <c:idx val="39"/>
            <c:marker>
              <c:spPr>
                <a:solidFill>
                  <a:srgbClr val="96FF00"/>
                </a:solidFill>
              </c:spPr>
            </c:marker>
          </c:dPt>
          <c:dPt>
            <c:idx val="40"/>
            <c:marker>
              <c:spPr>
                <a:solidFill>
                  <a:srgbClr val="93FF00"/>
                </a:solidFill>
              </c:spPr>
            </c:marker>
          </c:dPt>
          <c:dPt>
            <c:idx val="41"/>
            <c:marker>
              <c:spPr>
                <a:solidFill>
                  <a:srgbClr val="90FF00"/>
                </a:solidFill>
              </c:spPr>
            </c:marker>
          </c:dPt>
          <c:dPt>
            <c:idx val="42"/>
            <c:marker>
              <c:spPr>
                <a:solidFill>
                  <a:srgbClr val="8EFF00"/>
                </a:solidFill>
              </c:spPr>
            </c:marker>
          </c:dPt>
          <c:dPt>
            <c:idx val="43"/>
            <c:marker>
              <c:spPr>
                <a:solidFill>
                  <a:srgbClr val="8BFF00"/>
                </a:solidFill>
              </c:spPr>
            </c:marker>
          </c:dPt>
          <c:dPt>
            <c:idx val="44"/>
            <c:marker>
              <c:spPr>
                <a:solidFill>
                  <a:srgbClr val="88FF00"/>
                </a:solidFill>
              </c:spPr>
            </c:marker>
          </c:dPt>
          <c:dPt>
            <c:idx val="45"/>
            <c:marker>
              <c:spPr>
                <a:solidFill>
                  <a:srgbClr val="86FF00"/>
                </a:solidFill>
              </c:spPr>
            </c:marker>
          </c:dPt>
          <c:dPt>
            <c:idx val="46"/>
            <c:marker>
              <c:spPr>
                <a:solidFill>
                  <a:srgbClr val="83FF00"/>
                </a:solidFill>
              </c:spPr>
            </c:marker>
          </c:dPt>
          <c:dPt>
            <c:idx val="47"/>
            <c:marker>
              <c:spPr>
                <a:solidFill>
                  <a:srgbClr val="80FF00"/>
                </a:solidFill>
              </c:spPr>
            </c:marker>
          </c:dPt>
          <c:dPt>
            <c:idx val="48"/>
            <c:marker>
              <c:spPr>
                <a:solidFill>
                  <a:srgbClr val="7EFF00"/>
                </a:solidFill>
              </c:spPr>
            </c:marker>
          </c:dPt>
          <c:dPt>
            <c:idx val="49"/>
            <c:marker>
              <c:spPr>
                <a:solidFill>
                  <a:srgbClr val="7BFF00"/>
                </a:solidFill>
              </c:spPr>
            </c:marker>
          </c:dPt>
          <c:dPt>
            <c:idx val="50"/>
            <c:marker>
              <c:spPr>
                <a:solidFill>
                  <a:srgbClr val="78FF00"/>
                </a:solidFill>
              </c:spPr>
            </c:marker>
          </c:dPt>
          <c:dPt>
            <c:idx val="51"/>
            <c:marker>
              <c:spPr>
                <a:solidFill>
                  <a:srgbClr val="76FF00"/>
                </a:solidFill>
              </c:spPr>
            </c:marker>
          </c:dPt>
          <c:dPt>
            <c:idx val="52"/>
            <c:marker>
              <c:spPr>
                <a:solidFill>
                  <a:srgbClr val="73FF00"/>
                </a:solidFill>
              </c:spPr>
            </c:marker>
          </c:dPt>
          <c:dPt>
            <c:idx val="53"/>
            <c:marker>
              <c:spPr>
                <a:solidFill>
                  <a:srgbClr val="70FF00"/>
                </a:solidFill>
              </c:spPr>
            </c:marker>
          </c:dPt>
          <c:dPt>
            <c:idx val="54"/>
            <c:marker>
              <c:spPr>
                <a:solidFill>
                  <a:srgbClr val="6EFF00"/>
                </a:solidFill>
              </c:spPr>
            </c:marker>
          </c:dPt>
          <c:dPt>
            <c:idx val="55"/>
            <c:marker>
              <c:spPr>
                <a:solidFill>
                  <a:srgbClr val="6BFF00"/>
                </a:solidFill>
              </c:spPr>
            </c:marker>
          </c:dPt>
          <c:dPt>
            <c:idx val="56"/>
            <c:marker>
              <c:spPr>
                <a:solidFill>
                  <a:srgbClr val="68FF00"/>
                </a:solidFill>
              </c:spPr>
            </c:marker>
          </c:dPt>
          <c:dPt>
            <c:idx val="57"/>
            <c:marker>
              <c:spPr>
                <a:solidFill>
                  <a:srgbClr val="66FF00"/>
                </a:solidFill>
              </c:spPr>
            </c:marker>
          </c:dPt>
          <c:dPt>
            <c:idx val="58"/>
            <c:marker>
              <c:spPr>
                <a:solidFill>
                  <a:srgbClr val="63FF00"/>
                </a:solidFill>
              </c:spPr>
            </c:marker>
          </c:dPt>
          <c:dPt>
            <c:idx val="59"/>
            <c:marker>
              <c:spPr>
                <a:solidFill>
                  <a:srgbClr val="60FF00"/>
                </a:solidFill>
              </c:spPr>
            </c:marker>
          </c:dPt>
          <c:dPt>
            <c:idx val="60"/>
            <c:marker>
              <c:spPr>
                <a:solidFill>
                  <a:srgbClr val="5DFF00"/>
                </a:solidFill>
              </c:spPr>
            </c:marker>
          </c:dPt>
          <c:dPt>
            <c:idx val="61"/>
            <c:marker>
              <c:spPr>
                <a:solidFill>
                  <a:srgbClr val="5BFF00"/>
                </a:solidFill>
              </c:spPr>
            </c:marker>
          </c:dPt>
          <c:dPt>
            <c:idx val="62"/>
            <c:marker>
              <c:spPr>
                <a:solidFill>
                  <a:srgbClr val="58FF00"/>
                </a:solidFill>
              </c:spPr>
            </c:marker>
          </c:dPt>
          <c:dPt>
            <c:idx val="63"/>
            <c:marker>
              <c:spPr>
                <a:solidFill>
                  <a:srgbClr val="55FF00"/>
                </a:solidFill>
              </c:spPr>
            </c:marker>
          </c:dPt>
          <c:dPt>
            <c:idx val="64"/>
            <c:marker>
              <c:spPr>
                <a:solidFill>
                  <a:srgbClr val="53FF00"/>
                </a:solidFill>
              </c:spPr>
            </c:marker>
          </c:dPt>
          <c:dPt>
            <c:idx val="65"/>
            <c:marker>
              <c:spPr>
                <a:solidFill>
                  <a:srgbClr val="50FF00"/>
                </a:solidFill>
              </c:spPr>
            </c:marker>
          </c:dPt>
          <c:dPt>
            <c:idx val="66"/>
            <c:marker>
              <c:spPr>
                <a:solidFill>
                  <a:srgbClr val="4DFF00"/>
                </a:solidFill>
              </c:spPr>
            </c:marker>
          </c:dPt>
          <c:dPt>
            <c:idx val="67"/>
            <c:marker>
              <c:spPr>
                <a:solidFill>
                  <a:srgbClr val="4BFF00"/>
                </a:solidFill>
              </c:spPr>
            </c:marker>
          </c:dPt>
          <c:dPt>
            <c:idx val="68"/>
            <c:marker>
              <c:spPr>
                <a:solidFill>
                  <a:srgbClr val="48FF00"/>
                </a:solidFill>
              </c:spPr>
            </c:marker>
          </c:dPt>
          <c:dPt>
            <c:idx val="69"/>
            <c:marker>
              <c:spPr>
                <a:solidFill>
                  <a:srgbClr val="45FF00"/>
                </a:solidFill>
              </c:spPr>
            </c:marker>
          </c:dPt>
          <c:dPt>
            <c:idx val="70"/>
            <c:marker>
              <c:spPr>
                <a:solidFill>
                  <a:srgbClr val="43FF00"/>
                </a:solidFill>
              </c:spPr>
            </c:marker>
          </c:dPt>
          <c:dPt>
            <c:idx val="71"/>
            <c:marker>
              <c:spPr>
                <a:solidFill>
                  <a:srgbClr val="40FF00"/>
                </a:solidFill>
              </c:spPr>
            </c:marker>
          </c:dPt>
          <c:dPt>
            <c:idx val="72"/>
            <c:marker>
              <c:spPr>
                <a:solidFill>
                  <a:srgbClr val="3DFF00"/>
                </a:solidFill>
              </c:spPr>
            </c:marker>
          </c:dPt>
          <c:dPt>
            <c:idx val="73"/>
            <c:marker>
              <c:spPr>
                <a:solidFill>
                  <a:srgbClr val="3BFF00"/>
                </a:solidFill>
              </c:spPr>
            </c:marker>
          </c:dPt>
          <c:dPt>
            <c:idx val="74"/>
            <c:marker>
              <c:spPr>
                <a:solidFill>
                  <a:srgbClr val="38FF00"/>
                </a:solidFill>
              </c:spPr>
            </c:marker>
          </c:dPt>
          <c:dPt>
            <c:idx val="75"/>
            <c:marker>
              <c:spPr>
                <a:solidFill>
                  <a:srgbClr val="35FF00"/>
                </a:solidFill>
              </c:spPr>
            </c:marker>
          </c:dPt>
          <c:dPt>
            <c:idx val="76"/>
            <c:marker>
              <c:spPr>
                <a:solidFill>
                  <a:srgbClr val="33FF00"/>
                </a:solidFill>
              </c:spPr>
            </c:marker>
          </c:dPt>
          <c:dPt>
            <c:idx val="77"/>
            <c:marker>
              <c:spPr>
                <a:solidFill>
                  <a:srgbClr val="30FF00"/>
                </a:solidFill>
              </c:spPr>
            </c:marker>
          </c:dPt>
          <c:dPt>
            <c:idx val="78"/>
            <c:marker>
              <c:spPr>
                <a:solidFill>
                  <a:srgbClr val="2DFF00"/>
                </a:solidFill>
              </c:spPr>
            </c:marker>
          </c:dPt>
          <c:dPt>
            <c:idx val="79"/>
            <c:marker>
              <c:spPr>
                <a:solidFill>
                  <a:srgbClr val="2AFF00"/>
                </a:solidFill>
              </c:spPr>
            </c:marker>
          </c:dPt>
          <c:dPt>
            <c:idx val="80"/>
            <c:marker>
              <c:spPr>
                <a:solidFill>
                  <a:srgbClr val="28FF00"/>
                </a:solidFill>
              </c:spPr>
            </c:marker>
          </c:dPt>
          <c:dPt>
            <c:idx val="81"/>
            <c:marker>
              <c:spPr>
                <a:solidFill>
                  <a:srgbClr val="25FF00"/>
                </a:solidFill>
              </c:spPr>
            </c:marker>
          </c:dPt>
          <c:dPt>
            <c:idx val="82"/>
            <c:marker>
              <c:spPr>
                <a:solidFill>
                  <a:srgbClr val="22FF00"/>
                </a:solidFill>
              </c:spPr>
            </c:marker>
          </c:dPt>
          <c:dPt>
            <c:idx val="83"/>
            <c:marker>
              <c:spPr>
                <a:solidFill>
                  <a:srgbClr val="20FF00"/>
                </a:solidFill>
              </c:spPr>
            </c:marker>
          </c:dPt>
          <c:dPt>
            <c:idx val="84"/>
            <c:marker>
              <c:spPr>
                <a:solidFill>
                  <a:srgbClr val="1DFF00"/>
                </a:solidFill>
              </c:spPr>
            </c:marker>
          </c:dPt>
          <c:dPt>
            <c:idx val="85"/>
            <c:marker>
              <c:spPr>
                <a:solidFill>
                  <a:srgbClr val="1AFF00"/>
                </a:solidFill>
              </c:spPr>
            </c:marker>
          </c:dPt>
          <c:dPt>
            <c:idx val="86"/>
            <c:marker>
              <c:spPr>
                <a:solidFill>
                  <a:srgbClr val="18FF00"/>
                </a:solidFill>
              </c:spPr>
            </c:marker>
          </c:dPt>
          <c:dPt>
            <c:idx val="87"/>
            <c:marker>
              <c:spPr>
                <a:solidFill>
                  <a:srgbClr val="15FF00"/>
                </a:solidFill>
              </c:spPr>
            </c:marker>
          </c:dPt>
          <c:dPt>
            <c:idx val="88"/>
            <c:marker>
              <c:spPr>
                <a:solidFill>
                  <a:srgbClr val="12FF00"/>
                </a:solidFill>
              </c:spPr>
            </c:marker>
          </c:dPt>
          <c:dPt>
            <c:idx val="89"/>
            <c:marker>
              <c:spPr>
                <a:solidFill>
                  <a:srgbClr val="10FF00"/>
                </a:solidFill>
              </c:spPr>
            </c:marker>
          </c:dPt>
          <c:dPt>
            <c:idx val="90"/>
            <c:marker>
              <c:spPr>
                <a:solidFill>
                  <a:srgbClr val="0DFF00"/>
                </a:solidFill>
              </c:spPr>
            </c:marker>
          </c:dPt>
          <c:dPt>
            <c:idx val="91"/>
            <c:marker>
              <c:spPr>
                <a:solidFill>
                  <a:srgbClr val="0AFF00"/>
                </a:solidFill>
              </c:spPr>
            </c:marker>
          </c:dPt>
          <c:dPt>
            <c:idx val="92"/>
            <c:marker>
              <c:spPr>
                <a:solidFill>
                  <a:srgbClr val="08FF00"/>
                </a:solidFill>
              </c:spPr>
            </c:marker>
          </c:dPt>
          <c:dPt>
            <c:idx val="93"/>
            <c:marker>
              <c:spPr>
                <a:solidFill>
                  <a:srgbClr val="05FF00"/>
                </a:solidFill>
              </c:spPr>
            </c:marker>
          </c:dPt>
          <c:dPt>
            <c:idx val="9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gráficos!$A$7:$A$101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xVal>
          <c:yVal>
            <c:numRef>
              <c:f>gráficos!$B$7:$B$101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3.3825</v>
      </c>
      <c r="E2">
        <v>29.56</v>
      </c>
      <c r="F2">
        <v>19.54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267.73</v>
      </c>
      <c r="Q2">
        <v>1292.48</v>
      </c>
      <c r="R2">
        <v>150.73</v>
      </c>
      <c r="S2">
        <v>27.17</v>
      </c>
      <c r="T2">
        <v>61089.07</v>
      </c>
      <c r="U2">
        <v>0.18</v>
      </c>
      <c r="V2">
        <v>0.8</v>
      </c>
      <c r="W2">
        <v>0.42</v>
      </c>
      <c r="X2">
        <v>3.94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4.3378</v>
      </c>
      <c r="E3">
        <v>23.05</v>
      </c>
      <c r="F3">
        <v>17.27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230.98</v>
      </c>
      <c r="Q3">
        <v>1292.44</v>
      </c>
      <c r="R3">
        <v>79.66</v>
      </c>
      <c r="S3">
        <v>27.17</v>
      </c>
      <c r="T3">
        <v>26095.87</v>
      </c>
      <c r="U3">
        <v>0.34</v>
      </c>
      <c r="V3">
        <v>0.9</v>
      </c>
      <c r="W3">
        <v>0.24</v>
      </c>
      <c r="X3">
        <v>1.67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4.7142</v>
      </c>
      <c r="E4">
        <v>21.21</v>
      </c>
      <c r="F4">
        <v>16.63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216.93</v>
      </c>
      <c r="Q4">
        <v>1292.31</v>
      </c>
      <c r="R4">
        <v>59.54</v>
      </c>
      <c r="S4">
        <v>27.17</v>
      </c>
      <c r="T4">
        <v>16191.81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4.905</v>
      </c>
      <c r="E5">
        <v>20.39</v>
      </c>
      <c r="F5">
        <v>16.35</v>
      </c>
      <c r="G5">
        <v>25.16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207.79</v>
      </c>
      <c r="Q5">
        <v>1292.38</v>
      </c>
      <c r="R5">
        <v>50.73</v>
      </c>
      <c r="S5">
        <v>27.17</v>
      </c>
      <c r="T5">
        <v>11859.62</v>
      </c>
      <c r="U5">
        <v>0.54</v>
      </c>
      <c r="V5">
        <v>0.95</v>
      </c>
      <c r="W5">
        <v>0.17</v>
      </c>
      <c r="X5">
        <v>0.76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5.0319</v>
      </c>
      <c r="E6">
        <v>19.87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199.72</v>
      </c>
      <c r="Q6">
        <v>1292.33</v>
      </c>
      <c r="R6">
        <v>45.83</v>
      </c>
      <c r="S6">
        <v>27.17</v>
      </c>
      <c r="T6">
        <v>9450.889999999999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5.1268</v>
      </c>
      <c r="E7">
        <v>19.51</v>
      </c>
      <c r="F7">
        <v>16.06</v>
      </c>
      <c r="G7">
        <v>40.14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191.69</v>
      </c>
      <c r="Q7">
        <v>1292.31</v>
      </c>
      <c r="R7">
        <v>41.68</v>
      </c>
      <c r="S7">
        <v>27.17</v>
      </c>
      <c r="T7">
        <v>7406.53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5.1899</v>
      </c>
      <c r="E8">
        <v>19.27</v>
      </c>
      <c r="F8">
        <v>15.97</v>
      </c>
      <c r="G8">
        <v>47.92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184.44</v>
      </c>
      <c r="Q8">
        <v>1292.31</v>
      </c>
      <c r="R8">
        <v>39.07</v>
      </c>
      <c r="S8">
        <v>27.17</v>
      </c>
      <c r="T8">
        <v>6121.85</v>
      </c>
      <c r="U8">
        <v>0.7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5.2354</v>
      </c>
      <c r="E9">
        <v>19.1</v>
      </c>
      <c r="F9">
        <v>15.92</v>
      </c>
      <c r="G9">
        <v>56.2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177.02</v>
      </c>
      <c r="Q9">
        <v>1292.35</v>
      </c>
      <c r="R9">
        <v>37.54</v>
      </c>
      <c r="S9">
        <v>27.17</v>
      </c>
      <c r="T9">
        <v>5370.59</v>
      </c>
      <c r="U9">
        <v>0.72</v>
      </c>
      <c r="V9">
        <v>0.98</v>
      </c>
      <c r="W9">
        <v>0.13</v>
      </c>
      <c r="X9">
        <v>0.33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5.2667</v>
      </c>
      <c r="E10">
        <v>18.99</v>
      </c>
      <c r="F10">
        <v>15.89</v>
      </c>
      <c r="G10">
        <v>63.55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168.78</v>
      </c>
      <c r="Q10">
        <v>1292.31</v>
      </c>
      <c r="R10">
        <v>36.28</v>
      </c>
      <c r="S10">
        <v>27.17</v>
      </c>
      <c r="T10">
        <v>4754.65</v>
      </c>
      <c r="U10">
        <v>0.75</v>
      </c>
      <c r="V10">
        <v>0.98</v>
      </c>
      <c r="W10">
        <v>0.14</v>
      </c>
      <c r="X10">
        <v>0.29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5.2811</v>
      </c>
      <c r="E11">
        <v>18.94</v>
      </c>
      <c r="F11">
        <v>15.87</v>
      </c>
      <c r="G11">
        <v>68.03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167.26</v>
      </c>
      <c r="Q11">
        <v>1292.31</v>
      </c>
      <c r="R11">
        <v>35.52</v>
      </c>
      <c r="S11">
        <v>27.17</v>
      </c>
      <c r="T11">
        <v>4378.71</v>
      </c>
      <c r="U11">
        <v>0.76</v>
      </c>
      <c r="V11">
        <v>0.98</v>
      </c>
      <c r="W11">
        <v>0.15</v>
      </c>
      <c r="X11">
        <v>0.28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3.776</v>
      </c>
      <c r="E2">
        <v>26.48</v>
      </c>
      <c r="F2">
        <v>18.91</v>
      </c>
      <c r="G2">
        <v>6.96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225.71</v>
      </c>
      <c r="Q2">
        <v>1292.44</v>
      </c>
      <c r="R2">
        <v>130.91</v>
      </c>
      <c r="S2">
        <v>27.17</v>
      </c>
      <c r="T2">
        <v>51329.11</v>
      </c>
      <c r="U2">
        <v>0.21</v>
      </c>
      <c r="V2">
        <v>0.82</v>
      </c>
      <c r="W2">
        <v>0.36</v>
      </c>
      <c r="X2">
        <v>3.31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4.6131</v>
      </c>
      <c r="E3">
        <v>21.68</v>
      </c>
      <c r="F3">
        <v>17.03</v>
      </c>
      <c r="G3">
        <v>14.19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196.34</v>
      </c>
      <c r="Q3">
        <v>1292.41</v>
      </c>
      <c r="R3">
        <v>72.01000000000001</v>
      </c>
      <c r="S3">
        <v>27.17</v>
      </c>
      <c r="T3">
        <v>22334.37</v>
      </c>
      <c r="U3">
        <v>0.38</v>
      </c>
      <c r="V3">
        <v>0.91</v>
      </c>
      <c r="W3">
        <v>0.22</v>
      </c>
      <c r="X3">
        <v>1.44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4.9393</v>
      </c>
      <c r="E4">
        <v>20.25</v>
      </c>
      <c r="F4">
        <v>16.47</v>
      </c>
      <c r="G4">
        <v>21.96</v>
      </c>
      <c r="H4">
        <v>0.33</v>
      </c>
      <c r="I4">
        <v>45</v>
      </c>
      <c r="J4">
        <v>161.97</v>
      </c>
      <c r="K4">
        <v>50.28</v>
      </c>
      <c r="L4">
        <v>3</v>
      </c>
      <c r="M4">
        <v>43</v>
      </c>
      <c r="N4">
        <v>28.69</v>
      </c>
      <c r="O4">
        <v>20210.21</v>
      </c>
      <c r="P4">
        <v>182.74</v>
      </c>
      <c r="Q4">
        <v>1292.31</v>
      </c>
      <c r="R4">
        <v>54.63</v>
      </c>
      <c r="S4">
        <v>27.17</v>
      </c>
      <c r="T4">
        <v>13777.83</v>
      </c>
      <c r="U4">
        <v>0.5</v>
      </c>
      <c r="V4">
        <v>0.9399999999999999</v>
      </c>
      <c r="W4">
        <v>0.18</v>
      </c>
      <c r="X4">
        <v>0.88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5.1015</v>
      </c>
      <c r="E5">
        <v>19.6</v>
      </c>
      <c r="F5">
        <v>16.25</v>
      </c>
      <c r="G5">
        <v>30.46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172.66</v>
      </c>
      <c r="Q5">
        <v>1292.4</v>
      </c>
      <c r="R5">
        <v>47.7</v>
      </c>
      <c r="S5">
        <v>27.17</v>
      </c>
      <c r="T5">
        <v>10379.76</v>
      </c>
      <c r="U5">
        <v>0.57</v>
      </c>
      <c r="V5">
        <v>0.96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5.2042</v>
      </c>
      <c r="E6">
        <v>19.22</v>
      </c>
      <c r="F6">
        <v>16.09</v>
      </c>
      <c r="G6">
        <v>38.6</v>
      </c>
      <c r="H6">
        <v>0.54</v>
      </c>
      <c r="I6">
        <v>25</v>
      </c>
      <c r="J6">
        <v>164.83</v>
      </c>
      <c r="K6">
        <v>50.28</v>
      </c>
      <c r="L6">
        <v>5</v>
      </c>
      <c r="M6">
        <v>23</v>
      </c>
      <c r="N6">
        <v>29.55</v>
      </c>
      <c r="O6">
        <v>20563.61</v>
      </c>
      <c r="P6">
        <v>161.57</v>
      </c>
      <c r="Q6">
        <v>1292.36</v>
      </c>
      <c r="R6">
        <v>42.58</v>
      </c>
      <c r="S6">
        <v>27.17</v>
      </c>
      <c r="T6">
        <v>7853.15</v>
      </c>
      <c r="U6">
        <v>0.64</v>
      </c>
      <c r="V6">
        <v>0.97</v>
      </c>
      <c r="W6">
        <v>0.15</v>
      </c>
      <c r="X6">
        <v>0.49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5.2763</v>
      </c>
      <c r="E7">
        <v>18.95</v>
      </c>
      <c r="F7">
        <v>15.98</v>
      </c>
      <c r="G7">
        <v>47.95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18</v>
      </c>
      <c r="N7">
        <v>29.99</v>
      </c>
      <c r="O7">
        <v>20741.2</v>
      </c>
      <c r="P7">
        <v>152.23</v>
      </c>
      <c r="Q7">
        <v>1292.32</v>
      </c>
      <c r="R7">
        <v>39.33</v>
      </c>
      <c r="S7">
        <v>27.17</v>
      </c>
      <c r="T7">
        <v>6255.31</v>
      </c>
      <c r="U7">
        <v>0.6899999999999999</v>
      </c>
      <c r="V7">
        <v>0.97</v>
      </c>
      <c r="W7">
        <v>0.14</v>
      </c>
      <c r="X7">
        <v>0.39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5.2948</v>
      </c>
      <c r="E8">
        <v>18.89</v>
      </c>
      <c r="F8">
        <v>15.98</v>
      </c>
      <c r="G8">
        <v>53.27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148.19</v>
      </c>
      <c r="Q8">
        <v>1292.31</v>
      </c>
      <c r="R8">
        <v>38.79</v>
      </c>
      <c r="S8">
        <v>27.17</v>
      </c>
      <c r="T8">
        <v>5993.36</v>
      </c>
      <c r="U8">
        <v>0.7</v>
      </c>
      <c r="V8">
        <v>0.97</v>
      </c>
      <c r="W8">
        <v>0.16</v>
      </c>
      <c r="X8">
        <v>0.39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4.7973</v>
      </c>
      <c r="E2">
        <v>20.84</v>
      </c>
      <c r="F2">
        <v>17.4</v>
      </c>
      <c r="G2">
        <v>11.6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88</v>
      </c>
      <c r="N2">
        <v>9.74</v>
      </c>
      <c r="O2">
        <v>10204.21</v>
      </c>
      <c r="P2">
        <v>123.73</v>
      </c>
      <c r="Q2">
        <v>1292.4</v>
      </c>
      <c r="R2">
        <v>83.61</v>
      </c>
      <c r="S2">
        <v>27.17</v>
      </c>
      <c r="T2">
        <v>28041.64</v>
      </c>
      <c r="U2">
        <v>0.32</v>
      </c>
      <c r="V2">
        <v>0.89</v>
      </c>
      <c r="W2">
        <v>0.25</v>
      </c>
      <c r="X2">
        <v>1.81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5.2727</v>
      </c>
      <c r="E3">
        <v>18.97</v>
      </c>
      <c r="F3">
        <v>16.4</v>
      </c>
      <c r="G3">
        <v>25.23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8</v>
      </c>
      <c r="N3">
        <v>9.94</v>
      </c>
      <c r="O3">
        <v>10352.53</v>
      </c>
      <c r="P3">
        <v>100.93</v>
      </c>
      <c r="Q3">
        <v>1292.39</v>
      </c>
      <c r="R3">
        <v>51.23</v>
      </c>
      <c r="S3">
        <v>27.17</v>
      </c>
      <c r="T3">
        <v>12105.88</v>
      </c>
      <c r="U3">
        <v>0.53</v>
      </c>
      <c r="V3">
        <v>0.95</v>
      </c>
      <c r="W3">
        <v>0.21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5.2828</v>
      </c>
      <c r="E4">
        <v>18.93</v>
      </c>
      <c r="F4">
        <v>16.38</v>
      </c>
      <c r="G4">
        <v>25.87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101.48</v>
      </c>
      <c r="Q4">
        <v>1292.39</v>
      </c>
      <c r="R4">
        <v>50.07</v>
      </c>
      <c r="S4">
        <v>27.17</v>
      </c>
      <c r="T4">
        <v>11530.78</v>
      </c>
      <c r="U4">
        <v>0.54</v>
      </c>
      <c r="V4">
        <v>0.95</v>
      </c>
      <c r="W4">
        <v>0.22</v>
      </c>
      <c r="X4">
        <v>0.79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4.4251</v>
      </c>
      <c r="E2">
        <v>22.6</v>
      </c>
      <c r="F2">
        <v>17.96</v>
      </c>
      <c r="G2">
        <v>9.210000000000001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161.06</v>
      </c>
      <c r="Q2">
        <v>1292.44</v>
      </c>
      <c r="R2">
        <v>101.18</v>
      </c>
      <c r="S2">
        <v>27.17</v>
      </c>
      <c r="T2">
        <v>36693.65</v>
      </c>
      <c r="U2">
        <v>0.27</v>
      </c>
      <c r="V2">
        <v>0.86</v>
      </c>
      <c r="W2">
        <v>0.29</v>
      </c>
      <c r="X2">
        <v>2.37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5.059</v>
      </c>
      <c r="E3">
        <v>19.77</v>
      </c>
      <c r="F3">
        <v>16.6</v>
      </c>
      <c r="G3">
        <v>19.53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137.76</v>
      </c>
      <c r="Q3">
        <v>1292.34</v>
      </c>
      <c r="R3">
        <v>58.66</v>
      </c>
      <c r="S3">
        <v>27.17</v>
      </c>
      <c r="T3">
        <v>15764.03</v>
      </c>
      <c r="U3">
        <v>0.46</v>
      </c>
      <c r="V3">
        <v>0.9399999999999999</v>
      </c>
      <c r="W3">
        <v>0.18</v>
      </c>
      <c r="X3">
        <v>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5.2908</v>
      </c>
      <c r="E4">
        <v>18.9</v>
      </c>
      <c r="F4">
        <v>16.2</v>
      </c>
      <c r="G4">
        <v>32.4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120.69</v>
      </c>
      <c r="Q4">
        <v>1292.37</v>
      </c>
      <c r="R4">
        <v>45.99</v>
      </c>
      <c r="S4">
        <v>27.17</v>
      </c>
      <c r="T4">
        <v>9532.620000000001</v>
      </c>
      <c r="U4">
        <v>0.59</v>
      </c>
      <c r="V4">
        <v>0.96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5.3218</v>
      </c>
      <c r="E5">
        <v>18.79</v>
      </c>
      <c r="F5">
        <v>16.15</v>
      </c>
      <c r="G5">
        <v>35.9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118.03</v>
      </c>
      <c r="Q5">
        <v>1292.35</v>
      </c>
      <c r="R5">
        <v>43.66</v>
      </c>
      <c r="S5">
        <v>27.17</v>
      </c>
      <c r="T5">
        <v>8384.91</v>
      </c>
      <c r="U5">
        <v>0.62</v>
      </c>
      <c r="V5">
        <v>0.96</v>
      </c>
      <c r="W5">
        <v>0.18</v>
      </c>
      <c r="X5">
        <v>0.5600000000000001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5.0922</v>
      </c>
      <c r="E2">
        <v>19.64</v>
      </c>
      <c r="F2">
        <v>16.91</v>
      </c>
      <c r="G2">
        <v>15.14</v>
      </c>
      <c r="H2">
        <v>0.28</v>
      </c>
      <c r="I2">
        <v>67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92.01000000000001</v>
      </c>
      <c r="Q2">
        <v>1292.37</v>
      </c>
      <c r="R2">
        <v>68.23</v>
      </c>
      <c r="S2">
        <v>27.17</v>
      </c>
      <c r="T2">
        <v>20470.2</v>
      </c>
      <c r="U2">
        <v>0.4</v>
      </c>
      <c r="V2">
        <v>0.92</v>
      </c>
      <c r="W2">
        <v>0.21</v>
      </c>
      <c r="X2">
        <v>1.32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5.1961</v>
      </c>
      <c r="E3">
        <v>19.25</v>
      </c>
      <c r="F3">
        <v>16.71</v>
      </c>
      <c r="G3">
        <v>18.92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87.91</v>
      </c>
      <c r="Q3">
        <v>1292.4</v>
      </c>
      <c r="R3">
        <v>59.98</v>
      </c>
      <c r="S3">
        <v>27.17</v>
      </c>
      <c r="T3">
        <v>16414.34</v>
      </c>
      <c r="U3">
        <v>0.45</v>
      </c>
      <c r="V3">
        <v>0.93</v>
      </c>
      <c r="W3">
        <v>0.26</v>
      </c>
      <c r="X3">
        <v>1.12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3.6692</v>
      </c>
      <c r="E2">
        <v>27.25</v>
      </c>
      <c r="F2">
        <v>19.09</v>
      </c>
      <c r="G2">
        <v>6.7</v>
      </c>
      <c r="H2">
        <v>0.11</v>
      </c>
      <c r="I2">
        <v>171</v>
      </c>
      <c r="J2">
        <v>167.88</v>
      </c>
      <c r="K2">
        <v>51.39</v>
      </c>
      <c r="L2">
        <v>1</v>
      </c>
      <c r="M2">
        <v>169</v>
      </c>
      <c r="N2">
        <v>30.49</v>
      </c>
      <c r="O2">
        <v>20939.59</v>
      </c>
      <c r="P2">
        <v>236.38</v>
      </c>
      <c r="Q2">
        <v>1292.48</v>
      </c>
      <c r="R2">
        <v>136.37</v>
      </c>
      <c r="S2">
        <v>27.17</v>
      </c>
      <c r="T2">
        <v>54020.38</v>
      </c>
      <c r="U2">
        <v>0.2</v>
      </c>
      <c r="V2">
        <v>0.8100000000000001</v>
      </c>
      <c r="W2">
        <v>0.38</v>
      </c>
      <c r="X2">
        <v>3.49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4.5438</v>
      </c>
      <c r="E3">
        <v>22.01</v>
      </c>
      <c r="F3">
        <v>17.09</v>
      </c>
      <c r="G3">
        <v>13.67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205.21</v>
      </c>
      <c r="Q3">
        <v>1292.45</v>
      </c>
      <c r="R3">
        <v>74</v>
      </c>
      <c r="S3">
        <v>27.17</v>
      </c>
      <c r="T3">
        <v>23314.89</v>
      </c>
      <c r="U3">
        <v>0.37</v>
      </c>
      <c r="V3">
        <v>0.91</v>
      </c>
      <c r="W3">
        <v>0.23</v>
      </c>
      <c r="X3">
        <v>1.5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4.8827</v>
      </c>
      <c r="E4">
        <v>20.48</v>
      </c>
      <c r="F4">
        <v>16.52</v>
      </c>
      <c r="G4">
        <v>21.08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191.65</v>
      </c>
      <c r="Q4">
        <v>1292.33</v>
      </c>
      <c r="R4">
        <v>55.91</v>
      </c>
      <c r="S4">
        <v>27.17</v>
      </c>
      <c r="T4">
        <v>14406.04</v>
      </c>
      <c r="U4">
        <v>0.49</v>
      </c>
      <c r="V4">
        <v>0.9399999999999999</v>
      </c>
      <c r="W4">
        <v>0.18</v>
      </c>
      <c r="X4">
        <v>0.92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5.0425</v>
      </c>
      <c r="E5">
        <v>19.83</v>
      </c>
      <c r="F5">
        <v>16.31</v>
      </c>
      <c r="G5">
        <v>28.78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182.43</v>
      </c>
      <c r="Q5">
        <v>1292.45</v>
      </c>
      <c r="R5">
        <v>49.47</v>
      </c>
      <c r="S5">
        <v>27.17</v>
      </c>
      <c r="T5">
        <v>11255.23</v>
      </c>
      <c r="U5">
        <v>0.55</v>
      </c>
      <c r="V5">
        <v>0.95</v>
      </c>
      <c r="W5">
        <v>0.17</v>
      </c>
      <c r="X5">
        <v>0.71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5.1669</v>
      </c>
      <c r="E6">
        <v>19.35</v>
      </c>
      <c r="F6">
        <v>16.1</v>
      </c>
      <c r="G6">
        <v>37.15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172.35</v>
      </c>
      <c r="Q6">
        <v>1292.33</v>
      </c>
      <c r="R6">
        <v>43.02</v>
      </c>
      <c r="S6">
        <v>27.17</v>
      </c>
      <c r="T6">
        <v>8068.21</v>
      </c>
      <c r="U6">
        <v>0.63</v>
      </c>
      <c r="V6">
        <v>0.96</v>
      </c>
      <c r="W6">
        <v>0.15</v>
      </c>
      <c r="X6">
        <v>0.51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5.2411</v>
      </c>
      <c r="E7">
        <v>19.08</v>
      </c>
      <c r="F7">
        <v>16</v>
      </c>
      <c r="G7">
        <v>45.7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19</v>
      </c>
      <c r="N7">
        <v>32.79</v>
      </c>
      <c r="O7">
        <v>21840.16</v>
      </c>
      <c r="P7">
        <v>162.95</v>
      </c>
      <c r="Q7">
        <v>1292.35</v>
      </c>
      <c r="R7">
        <v>39.74</v>
      </c>
      <c r="S7">
        <v>27.17</v>
      </c>
      <c r="T7">
        <v>6450.74</v>
      </c>
      <c r="U7">
        <v>0.68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5.297</v>
      </c>
      <c r="E8">
        <v>18.88</v>
      </c>
      <c r="F8">
        <v>15.93</v>
      </c>
      <c r="G8">
        <v>56.22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8</v>
      </c>
      <c r="N8">
        <v>33.27</v>
      </c>
      <c r="O8">
        <v>22022.17</v>
      </c>
      <c r="P8">
        <v>153.7</v>
      </c>
      <c r="Q8">
        <v>1292.31</v>
      </c>
      <c r="R8">
        <v>37.44</v>
      </c>
      <c r="S8">
        <v>27.17</v>
      </c>
      <c r="T8">
        <v>5320.85</v>
      </c>
      <c r="U8">
        <v>0.73</v>
      </c>
      <c r="V8">
        <v>0.98</v>
      </c>
      <c r="W8">
        <v>0.14</v>
      </c>
      <c r="X8">
        <v>0.34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5.2902</v>
      </c>
      <c r="E9">
        <v>18.9</v>
      </c>
      <c r="F9">
        <v>15.95</v>
      </c>
      <c r="G9">
        <v>56.31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153.6</v>
      </c>
      <c r="Q9">
        <v>1292.35</v>
      </c>
      <c r="R9">
        <v>37.88</v>
      </c>
      <c r="S9">
        <v>27.17</v>
      </c>
      <c r="T9">
        <v>5544.52</v>
      </c>
      <c r="U9">
        <v>0.72</v>
      </c>
      <c r="V9">
        <v>0.97</v>
      </c>
      <c r="W9">
        <v>0.16</v>
      </c>
      <c r="X9">
        <v>0.36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5.1112</v>
      </c>
      <c r="E2">
        <v>19.56</v>
      </c>
      <c r="F2">
        <v>17.01</v>
      </c>
      <c r="G2">
        <v>15.46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78.7</v>
      </c>
      <c r="Q2">
        <v>1292.51</v>
      </c>
      <c r="R2">
        <v>69.01000000000001</v>
      </c>
      <c r="S2">
        <v>27.17</v>
      </c>
      <c r="T2">
        <v>20863.8</v>
      </c>
      <c r="U2">
        <v>0.39</v>
      </c>
      <c r="V2">
        <v>0.91</v>
      </c>
      <c r="W2">
        <v>0.29</v>
      </c>
      <c r="X2">
        <v>1.41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5.113</v>
      </c>
      <c r="E3">
        <v>19.56</v>
      </c>
      <c r="F3">
        <v>17</v>
      </c>
      <c r="G3">
        <v>15.46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80</v>
      </c>
      <c r="Q3">
        <v>1292.35</v>
      </c>
      <c r="R3">
        <v>68.67</v>
      </c>
      <c r="S3">
        <v>27.17</v>
      </c>
      <c r="T3">
        <v>20694.39</v>
      </c>
      <c r="U3">
        <v>0.4</v>
      </c>
      <c r="V3">
        <v>0.91</v>
      </c>
      <c r="W3">
        <v>0.3</v>
      </c>
      <c r="X3">
        <v>1.41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4.0953</v>
      </c>
      <c r="E2">
        <v>24.42</v>
      </c>
      <c r="F2">
        <v>18.43</v>
      </c>
      <c r="G2">
        <v>7.9</v>
      </c>
      <c r="H2">
        <v>0.13</v>
      </c>
      <c r="I2">
        <v>140</v>
      </c>
      <c r="J2">
        <v>133.21</v>
      </c>
      <c r="K2">
        <v>46.47</v>
      </c>
      <c r="L2">
        <v>1</v>
      </c>
      <c r="M2">
        <v>138</v>
      </c>
      <c r="N2">
        <v>20.75</v>
      </c>
      <c r="O2">
        <v>16663.42</v>
      </c>
      <c r="P2">
        <v>193.98</v>
      </c>
      <c r="Q2">
        <v>1292.45</v>
      </c>
      <c r="R2">
        <v>115.49</v>
      </c>
      <c r="S2">
        <v>27.17</v>
      </c>
      <c r="T2">
        <v>43731.07</v>
      </c>
      <c r="U2">
        <v>0.24</v>
      </c>
      <c r="V2">
        <v>0.84</v>
      </c>
      <c r="W2">
        <v>0.34</v>
      </c>
      <c r="X2">
        <v>2.83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4.8319</v>
      </c>
      <c r="E3">
        <v>20.7</v>
      </c>
      <c r="F3">
        <v>16.83</v>
      </c>
      <c r="G3">
        <v>16.28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168.45</v>
      </c>
      <c r="Q3">
        <v>1292.45</v>
      </c>
      <c r="R3">
        <v>65.73</v>
      </c>
      <c r="S3">
        <v>27.17</v>
      </c>
      <c r="T3">
        <v>19241.38</v>
      </c>
      <c r="U3">
        <v>0.41</v>
      </c>
      <c r="V3">
        <v>0.92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5.1196</v>
      </c>
      <c r="E4">
        <v>19.53</v>
      </c>
      <c r="F4">
        <v>16.32</v>
      </c>
      <c r="G4">
        <v>25.77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154.17</v>
      </c>
      <c r="Q4">
        <v>1292.35</v>
      </c>
      <c r="R4">
        <v>49.59</v>
      </c>
      <c r="S4">
        <v>27.17</v>
      </c>
      <c r="T4">
        <v>11295.06</v>
      </c>
      <c r="U4">
        <v>0.55</v>
      </c>
      <c r="V4">
        <v>0.95</v>
      </c>
      <c r="W4">
        <v>0.17</v>
      </c>
      <c r="X4">
        <v>0.72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5.2555</v>
      </c>
      <c r="E5">
        <v>19.03</v>
      </c>
      <c r="F5">
        <v>16.11</v>
      </c>
      <c r="G5">
        <v>35.81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141.64</v>
      </c>
      <c r="Q5">
        <v>1292.33</v>
      </c>
      <c r="R5">
        <v>43.5</v>
      </c>
      <c r="S5">
        <v>27.17</v>
      </c>
      <c r="T5">
        <v>8302.41</v>
      </c>
      <c r="U5">
        <v>0.62</v>
      </c>
      <c r="V5">
        <v>0.96</v>
      </c>
      <c r="W5">
        <v>0.15</v>
      </c>
      <c r="X5">
        <v>0.52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5.3265</v>
      </c>
      <c r="E6">
        <v>18.77</v>
      </c>
      <c r="F6">
        <v>16.02</v>
      </c>
      <c r="G6">
        <v>45.78</v>
      </c>
      <c r="H6">
        <v>0.64</v>
      </c>
      <c r="I6">
        <v>21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132.22</v>
      </c>
      <c r="Q6">
        <v>1292.31</v>
      </c>
      <c r="R6">
        <v>39.92</v>
      </c>
      <c r="S6">
        <v>27.17</v>
      </c>
      <c r="T6">
        <v>6541.4</v>
      </c>
      <c r="U6">
        <v>0.68</v>
      </c>
      <c r="V6">
        <v>0.97</v>
      </c>
      <c r="W6">
        <v>0.16</v>
      </c>
      <c r="X6">
        <v>0.43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5.3257</v>
      </c>
      <c r="E7">
        <v>18.78</v>
      </c>
      <c r="F7">
        <v>16.02</v>
      </c>
      <c r="G7">
        <v>45.79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133.41</v>
      </c>
      <c r="Q7">
        <v>1292.37</v>
      </c>
      <c r="R7">
        <v>39.85</v>
      </c>
      <c r="S7">
        <v>27.17</v>
      </c>
      <c r="T7">
        <v>6510.12</v>
      </c>
      <c r="U7">
        <v>0.68</v>
      </c>
      <c r="V7">
        <v>0.97</v>
      </c>
      <c r="W7">
        <v>0.17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3.8745</v>
      </c>
      <c r="E2">
        <v>25.81</v>
      </c>
      <c r="F2">
        <v>18.77</v>
      </c>
      <c r="G2">
        <v>7.22</v>
      </c>
      <c r="H2">
        <v>0.12</v>
      </c>
      <c r="I2">
        <v>156</v>
      </c>
      <c r="J2">
        <v>150.44</v>
      </c>
      <c r="K2">
        <v>49.1</v>
      </c>
      <c r="L2">
        <v>1</v>
      </c>
      <c r="M2">
        <v>154</v>
      </c>
      <c r="N2">
        <v>25.34</v>
      </c>
      <c r="O2">
        <v>18787.76</v>
      </c>
      <c r="P2">
        <v>215.41</v>
      </c>
      <c r="Q2">
        <v>1292.37</v>
      </c>
      <c r="R2">
        <v>126.73</v>
      </c>
      <c r="S2">
        <v>27.17</v>
      </c>
      <c r="T2">
        <v>49274.3</v>
      </c>
      <c r="U2">
        <v>0.21</v>
      </c>
      <c r="V2">
        <v>0.83</v>
      </c>
      <c r="W2">
        <v>0.35</v>
      </c>
      <c r="X2">
        <v>3.17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4.7002</v>
      </c>
      <c r="E3">
        <v>21.28</v>
      </c>
      <c r="F3">
        <v>16.92</v>
      </c>
      <c r="G3">
        <v>14.93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186.75</v>
      </c>
      <c r="Q3">
        <v>1292.42</v>
      </c>
      <c r="R3">
        <v>68.59</v>
      </c>
      <c r="S3">
        <v>27.17</v>
      </c>
      <c r="T3">
        <v>20640.61</v>
      </c>
      <c r="U3">
        <v>0.4</v>
      </c>
      <c r="V3">
        <v>0.92</v>
      </c>
      <c r="W3">
        <v>0.22</v>
      </c>
      <c r="X3">
        <v>1.33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4.9943</v>
      </c>
      <c r="E4">
        <v>20.02</v>
      </c>
      <c r="F4">
        <v>16.43</v>
      </c>
      <c r="G4">
        <v>22.93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173.97</v>
      </c>
      <c r="Q4">
        <v>1292.36</v>
      </c>
      <c r="R4">
        <v>53.38</v>
      </c>
      <c r="S4">
        <v>27.17</v>
      </c>
      <c r="T4">
        <v>13160.59</v>
      </c>
      <c r="U4">
        <v>0.51</v>
      </c>
      <c r="V4">
        <v>0.95</v>
      </c>
      <c r="W4">
        <v>0.17</v>
      </c>
      <c r="X4">
        <v>0.84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5.1443</v>
      </c>
      <c r="E5">
        <v>19.44</v>
      </c>
      <c r="F5">
        <v>16.22</v>
      </c>
      <c r="G5">
        <v>31.38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162.87</v>
      </c>
      <c r="Q5">
        <v>1292.33</v>
      </c>
      <c r="R5">
        <v>46.74</v>
      </c>
      <c r="S5">
        <v>27.17</v>
      </c>
      <c r="T5">
        <v>9900.549999999999</v>
      </c>
      <c r="U5">
        <v>0.58</v>
      </c>
      <c r="V5">
        <v>0.96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5.2582</v>
      </c>
      <c r="E6">
        <v>19.02</v>
      </c>
      <c r="F6">
        <v>16.04</v>
      </c>
      <c r="G6">
        <v>41.84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21</v>
      </c>
      <c r="N6">
        <v>26.94</v>
      </c>
      <c r="O6">
        <v>19478.15</v>
      </c>
      <c r="P6">
        <v>151.84</v>
      </c>
      <c r="Q6">
        <v>1292.31</v>
      </c>
      <c r="R6">
        <v>41.24</v>
      </c>
      <c r="S6">
        <v>27.17</v>
      </c>
      <c r="T6">
        <v>7193.14</v>
      </c>
      <c r="U6">
        <v>0.66</v>
      </c>
      <c r="V6">
        <v>0.97</v>
      </c>
      <c r="W6">
        <v>0.14</v>
      </c>
      <c r="X6">
        <v>0.44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5.3159</v>
      </c>
      <c r="E7">
        <v>18.81</v>
      </c>
      <c r="F7">
        <v>15.95</v>
      </c>
      <c r="G7">
        <v>50.38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142.87</v>
      </c>
      <c r="Q7">
        <v>1292.34</v>
      </c>
      <c r="R7">
        <v>37.88</v>
      </c>
      <c r="S7">
        <v>27.17</v>
      </c>
      <c r="T7">
        <v>5531.15</v>
      </c>
      <c r="U7">
        <v>0.72</v>
      </c>
      <c r="V7">
        <v>0.97</v>
      </c>
      <c r="W7">
        <v>0.15</v>
      </c>
      <c r="X7">
        <v>0.36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5.3158</v>
      </c>
      <c r="E8">
        <v>18.81</v>
      </c>
      <c r="F8">
        <v>15.96</v>
      </c>
      <c r="G8">
        <v>50.38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143.64</v>
      </c>
      <c r="Q8">
        <v>1292.31</v>
      </c>
      <c r="R8">
        <v>37.68</v>
      </c>
      <c r="S8">
        <v>27.17</v>
      </c>
      <c r="T8">
        <v>5431.01</v>
      </c>
      <c r="U8">
        <v>0.72</v>
      </c>
      <c r="V8">
        <v>0.97</v>
      </c>
      <c r="W8">
        <v>0.16</v>
      </c>
      <c r="X8">
        <v>0.36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3.4721</v>
      </c>
      <c r="E2">
        <v>28.8</v>
      </c>
      <c r="F2">
        <v>19.41</v>
      </c>
      <c r="G2">
        <v>6.26</v>
      </c>
      <c r="H2">
        <v>0.1</v>
      </c>
      <c r="I2">
        <v>186</v>
      </c>
      <c r="J2">
        <v>185.69</v>
      </c>
      <c r="K2">
        <v>53.44</v>
      </c>
      <c r="L2">
        <v>1</v>
      </c>
      <c r="M2">
        <v>184</v>
      </c>
      <c r="N2">
        <v>36.26</v>
      </c>
      <c r="O2">
        <v>23136.14</v>
      </c>
      <c r="P2">
        <v>257.49</v>
      </c>
      <c r="Q2">
        <v>1292.49</v>
      </c>
      <c r="R2">
        <v>146.35</v>
      </c>
      <c r="S2">
        <v>27.17</v>
      </c>
      <c r="T2">
        <v>58933.72</v>
      </c>
      <c r="U2">
        <v>0.19</v>
      </c>
      <c r="V2">
        <v>0.8</v>
      </c>
      <c r="W2">
        <v>0.4</v>
      </c>
      <c r="X2">
        <v>3.81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4.4051</v>
      </c>
      <c r="E3">
        <v>22.7</v>
      </c>
      <c r="F3">
        <v>17.22</v>
      </c>
      <c r="G3">
        <v>12.75</v>
      </c>
      <c r="H3">
        <v>0.19</v>
      </c>
      <c r="I3">
        <v>81</v>
      </c>
      <c r="J3">
        <v>187.21</v>
      </c>
      <c r="K3">
        <v>53.44</v>
      </c>
      <c r="L3">
        <v>2</v>
      </c>
      <c r="M3">
        <v>79</v>
      </c>
      <c r="N3">
        <v>36.77</v>
      </c>
      <c r="O3">
        <v>23322.88</v>
      </c>
      <c r="P3">
        <v>222.51</v>
      </c>
      <c r="Q3">
        <v>1292.41</v>
      </c>
      <c r="R3">
        <v>77.76000000000001</v>
      </c>
      <c r="S3">
        <v>27.17</v>
      </c>
      <c r="T3">
        <v>25163.84</v>
      </c>
      <c r="U3">
        <v>0.35</v>
      </c>
      <c r="V3">
        <v>0.9</v>
      </c>
      <c r="W3">
        <v>0.24</v>
      </c>
      <c r="X3">
        <v>1.62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4.7704</v>
      </c>
      <c r="E4">
        <v>20.96</v>
      </c>
      <c r="F4">
        <v>16.6</v>
      </c>
      <c r="G4">
        <v>19.52</v>
      </c>
      <c r="H4">
        <v>0.28</v>
      </c>
      <c r="I4">
        <v>51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208.51</v>
      </c>
      <c r="Q4">
        <v>1292.35</v>
      </c>
      <c r="R4">
        <v>58.67</v>
      </c>
      <c r="S4">
        <v>27.17</v>
      </c>
      <c r="T4">
        <v>15768.29</v>
      </c>
      <c r="U4">
        <v>0.46</v>
      </c>
      <c r="V4">
        <v>0.9399999999999999</v>
      </c>
      <c r="W4">
        <v>0.18</v>
      </c>
      <c r="X4">
        <v>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4.9674</v>
      </c>
      <c r="E5">
        <v>20.13</v>
      </c>
      <c r="F5">
        <v>16.29</v>
      </c>
      <c r="G5">
        <v>26.41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198.82</v>
      </c>
      <c r="Q5">
        <v>1292.41</v>
      </c>
      <c r="R5">
        <v>48.62</v>
      </c>
      <c r="S5">
        <v>27.17</v>
      </c>
      <c r="T5">
        <v>10814.18</v>
      </c>
      <c r="U5">
        <v>0.5600000000000001</v>
      </c>
      <c r="V5">
        <v>0.95</v>
      </c>
      <c r="W5">
        <v>0.17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5.0729</v>
      </c>
      <c r="E6">
        <v>19.71</v>
      </c>
      <c r="F6">
        <v>16.16</v>
      </c>
      <c r="G6">
        <v>33.44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190.79</v>
      </c>
      <c r="Q6">
        <v>1292.31</v>
      </c>
      <c r="R6">
        <v>45.05</v>
      </c>
      <c r="S6">
        <v>27.17</v>
      </c>
      <c r="T6">
        <v>9069.889999999999</v>
      </c>
      <c r="U6">
        <v>0.6</v>
      </c>
      <c r="V6">
        <v>0.96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5.1649</v>
      </c>
      <c r="E7">
        <v>19.36</v>
      </c>
      <c r="F7">
        <v>16.04</v>
      </c>
      <c r="G7">
        <v>41.83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182.61</v>
      </c>
      <c r="Q7">
        <v>1292.35</v>
      </c>
      <c r="R7">
        <v>41.04</v>
      </c>
      <c r="S7">
        <v>27.17</v>
      </c>
      <c r="T7">
        <v>7094.37</v>
      </c>
      <c r="U7">
        <v>0.66</v>
      </c>
      <c r="V7">
        <v>0.97</v>
      </c>
      <c r="W7">
        <v>0.14</v>
      </c>
      <c r="X7">
        <v>0.44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5.2274</v>
      </c>
      <c r="E8">
        <v>19.13</v>
      </c>
      <c r="F8">
        <v>15.95</v>
      </c>
      <c r="G8">
        <v>50.38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174.3</v>
      </c>
      <c r="Q8">
        <v>1292.31</v>
      </c>
      <c r="R8">
        <v>38.53</v>
      </c>
      <c r="S8">
        <v>27.17</v>
      </c>
      <c r="T8">
        <v>5860.36</v>
      </c>
      <c r="U8">
        <v>0.7</v>
      </c>
      <c r="V8">
        <v>0.97</v>
      </c>
      <c r="W8">
        <v>0.14</v>
      </c>
      <c r="X8">
        <v>0.36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5.2723</v>
      </c>
      <c r="E9">
        <v>18.97</v>
      </c>
      <c r="F9">
        <v>15.9</v>
      </c>
      <c r="G9">
        <v>59.64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166.3</v>
      </c>
      <c r="Q9">
        <v>1292.31</v>
      </c>
      <c r="R9">
        <v>36.86</v>
      </c>
      <c r="S9">
        <v>27.17</v>
      </c>
      <c r="T9">
        <v>5038.29</v>
      </c>
      <c r="U9">
        <v>0.74</v>
      </c>
      <c r="V9">
        <v>0.98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5.2839</v>
      </c>
      <c r="E10">
        <v>18.93</v>
      </c>
      <c r="F10">
        <v>15.9</v>
      </c>
      <c r="G10">
        <v>63.59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162.89</v>
      </c>
      <c r="Q10">
        <v>1292.34</v>
      </c>
      <c r="R10">
        <v>36.21</v>
      </c>
      <c r="S10">
        <v>27.17</v>
      </c>
      <c r="T10">
        <v>4718.03</v>
      </c>
      <c r="U10">
        <v>0.75</v>
      </c>
      <c r="V10">
        <v>0.98</v>
      </c>
      <c r="W10">
        <v>0.15</v>
      </c>
      <c r="X10">
        <v>0.3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5.2836</v>
      </c>
      <c r="E11">
        <v>18.93</v>
      </c>
      <c r="F11">
        <v>15.9</v>
      </c>
      <c r="G11">
        <v>63.6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164.18</v>
      </c>
      <c r="Q11">
        <v>1292.31</v>
      </c>
      <c r="R11">
        <v>36.22</v>
      </c>
      <c r="S11">
        <v>27.17</v>
      </c>
      <c r="T11">
        <v>4724.93</v>
      </c>
      <c r="U11">
        <v>0.75</v>
      </c>
      <c r="V11">
        <v>0.98</v>
      </c>
      <c r="W11">
        <v>0.15</v>
      </c>
      <c r="X11">
        <v>0.31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4.3116</v>
      </c>
      <c r="E2">
        <v>23.19</v>
      </c>
      <c r="F2">
        <v>18.12</v>
      </c>
      <c r="G2">
        <v>8.699999999999999</v>
      </c>
      <c r="H2">
        <v>0.15</v>
      </c>
      <c r="I2">
        <v>125</v>
      </c>
      <c r="J2">
        <v>116.05</v>
      </c>
      <c r="K2">
        <v>43.4</v>
      </c>
      <c r="L2">
        <v>1</v>
      </c>
      <c r="M2">
        <v>123</v>
      </c>
      <c r="N2">
        <v>16.65</v>
      </c>
      <c r="O2">
        <v>14546.17</v>
      </c>
      <c r="P2">
        <v>172.43</v>
      </c>
      <c r="Q2">
        <v>1292.38</v>
      </c>
      <c r="R2">
        <v>106.12</v>
      </c>
      <c r="S2">
        <v>27.17</v>
      </c>
      <c r="T2">
        <v>39123.15</v>
      </c>
      <c r="U2">
        <v>0.26</v>
      </c>
      <c r="V2">
        <v>0.86</v>
      </c>
      <c r="W2">
        <v>0.31</v>
      </c>
      <c r="X2">
        <v>2.53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4.9929</v>
      </c>
      <c r="E3">
        <v>20.03</v>
      </c>
      <c r="F3">
        <v>16.65</v>
      </c>
      <c r="G3">
        <v>18.5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148.13</v>
      </c>
      <c r="Q3">
        <v>1292.39</v>
      </c>
      <c r="R3">
        <v>60.19</v>
      </c>
      <c r="S3">
        <v>27.17</v>
      </c>
      <c r="T3">
        <v>16513.29</v>
      </c>
      <c r="U3">
        <v>0.45</v>
      </c>
      <c r="V3">
        <v>0.93</v>
      </c>
      <c r="W3">
        <v>0.2</v>
      </c>
      <c r="X3">
        <v>1.06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5.2198</v>
      </c>
      <c r="E4">
        <v>19.16</v>
      </c>
      <c r="F4">
        <v>16.29</v>
      </c>
      <c r="G4">
        <v>29.61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31</v>
      </c>
      <c r="N4">
        <v>17.23</v>
      </c>
      <c r="O4">
        <v>14865.24</v>
      </c>
      <c r="P4">
        <v>133.22</v>
      </c>
      <c r="Q4">
        <v>1292.36</v>
      </c>
      <c r="R4">
        <v>49.06</v>
      </c>
      <c r="S4">
        <v>27.17</v>
      </c>
      <c r="T4">
        <v>11052.79</v>
      </c>
      <c r="U4">
        <v>0.55</v>
      </c>
      <c r="V4">
        <v>0.95</v>
      </c>
      <c r="W4">
        <v>0.16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5.3204</v>
      </c>
      <c r="E5">
        <v>18.8</v>
      </c>
      <c r="F5">
        <v>16.11</v>
      </c>
      <c r="G5">
        <v>38.67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123.01</v>
      </c>
      <c r="Q5">
        <v>1292.35</v>
      </c>
      <c r="R5">
        <v>42.46</v>
      </c>
      <c r="S5">
        <v>27.17</v>
      </c>
      <c r="T5">
        <v>7794.82</v>
      </c>
      <c r="U5">
        <v>0.64</v>
      </c>
      <c r="V5">
        <v>0.96</v>
      </c>
      <c r="W5">
        <v>0.18</v>
      </c>
      <c r="X5">
        <v>0.52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5.3218</v>
      </c>
      <c r="E6">
        <v>18.79</v>
      </c>
      <c r="F6">
        <v>16.11</v>
      </c>
      <c r="G6">
        <v>38.66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124.19</v>
      </c>
      <c r="Q6">
        <v>1292.31</v>
      </c>
      <c r="R6">
        <v>42.34</v>
      </c>
      <c r="S6">
        <v>27.17</v>
      </c>
      <c r="T6">
        <v>7734.66</v>
      </c>
      <c r="U6">
        <v>0.64</v>
      </c>
      <c r="V6">
        <v>0.96</v>
      </c>
      <c r="W6">
        <v>0.18</v>
      </c>
      <c r="X6">
        <v>0.52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4.6765</v>
      </c>
      <c r="E2">
        <v>21.38</v>
      </c>
      <c r="F2">
        <v>17.57</v>
      </c>
      <c r="G2">
        <v>10.65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97</v>
      </c>
      <c r="N2">
        <v>11.32</v>
      </c>
      <c r="O2">
        <v>11317.98</v>
      </c>
      <c r="P2">
        <v>136.69</v>
      </c>
      <c r="Q2">
        <v>1292.49</v>
      </c>
      <c r="R2">
        <v>88.84999999999999</v>
      </c>
      <c r="S2">
        <v>27.17</v>
      </c>
      <c r="T2">
        <v>30619.93</v>
      </c>
      <c r="U2">
        <v>0.31</v>
      </c>
      <c r="V2">
        <v>0.88</v>
      </c>
      <c r="W2">
        <v>0.27</v>
      </c>
      <c r="X2">
        <v>1.98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5.2214</v>
      </c>
      <c r="E3">
        <v>19.15</v>
      </c>
      <c r="F3">
        <v>16.42</v>
      </c>
      <c r="G3">
        <v>23.46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40</v>
      </c>
      <c r="N3">
        <v>11.54</v>
      </c>
      <c r="O3">
        <v>11468.97</v>
      </c>
      <c r="P3">
        <v>112.9</v>
      </c>
      <c r="Q3">
        <v>1292.37</v>
      </c>
      <c r="R3">
        <v>53</v>
      </c>
      <c r="S3">
        <v>27.17</v>
      </c>
      <c r="T3">
        <v>12977.58</v>
      </c>
      <c r="U3">
        <v>0.51</v>
      </c>
      <c r="V3">
        <v>0.95</v>
      </c>
      <c r="W3">
        <v>0.17</v>
      </c>
      <c r="X3">
        <v>0.82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5.2813</v>
      </c>
      <c r="E4">
        <v>18.93</v>
      </c>
      <c r="F4">
        <v>16.35</v>
      </c>
      <c r="G4">
        <v>28.86</v>
      </c>
      <c r="H4">
        <v>0.57</v>
      </c>
      <c r="I4">
        <v>34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107.45</v>
      </c>
      <c r="Q4">
        <v>1292.37</v>
      </c>
      <c r="R4">
        <v>49.72</v>
      </c>
      <c r="S4">
        <v>27.17</v>
      </c>
      <c r="T4">
        <v>11377.22</v>
      </c>
      <c r="U4">
        <v>0.55</v>
      </c>
      <c r="V4">
        <v>0.95</v>
      </c>
      <c r="W4">
        <v>0.21</v>
      </c>
      <c r="X4">
        <v>0.76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3.3825</v>
      </c>
      <c r="E2">
        <v>29.56</v>
      </c>
      <c r="F2">
        <v>19.54</v>
      </c>
      <c r="G2">
        <v>6.08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267.73</v>
      </c>
      <c r="Q2">
        <v>1292.48</v>
      </c>
      <c r="R2">
        <v>150.73</v>
      </c>
      <c r="S2">
        <v>27.17</v>
      </c>
      <c r="T2">
        <v>61089.07</v>
      </c>
      <c r="U2">
        <v>0.18</v>
      </c>
      <c r="V2">
        <v>0.8</v>
      </c>
      <c r="W2">
        <v>0.42</v>
      </c>
      <c r="X2">
        <v>3.94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4.3378</v>
      </c>
      <c r="E3">
        <v>23.05</v>
      </c>
      <c r="F3">
        <v>17.27</v>
      </c>
      <c r="G3">
        <v>12.34</v>
      </c>
      <c r="H3">
        <v>0.18</v>
      </c>
      <c r="I3">
        <v>84</v>
      </c>
      <c r="J3">
        <v>196.32</v>
      </c>
      <c r="K3">
        <v>54.38</v>
      </c>
      <c r="L3">
        <v>2</v>
      </c>
      <c r="M3">
        <v>82</v>
      </c>
      <c r="N3">
        <v>39.95</v>
      </c>
      <c r="O3">
        <v>24447.22</v>
      </c>
      <c r="P3">
        <v>230.98</v>
      </c>
      <c r="Q3">
        <v>1292.44</v>
      </c>
      <c r="R3">
        <v>79.66</v>
      </c>
      <c r="S3">
        <v>27.17</v>
      </c>
      <c r="T3">
        <v>26095.87</v>
      </c>
      <c r="U3">
        <v>0.34</v>
      </c>
      <c r="V3">
        <v>0.9</v>
      </c>
      <c r="W3">
        <v>0.24</v>
      </c>
      <c r="X3">
        <v>1.67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4.7142</v>
      </c>
      <c r="E4">
        <v>21.21</v>
      </c>
      <c r="F4">
        <v>16.63</v>
      </c>
      <c r="G4">
        <v>18.83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216.93</v>
      </c>
      <c r="Q4">
        <v>1292.31</v>
      </c>
      <c r="R4">
        <v>59.54</v>
      </c>
      <c r="S4">
        <v>27.17</v>
      </c>
      <c r="T4">
        <v>16191.81</v>
      </c>
      <c r="U4">
        <v>0.46</v>
      </c>
      <c r="V4">
        <v>0.93</v>
      </c>
      <c r="W4">
        <v>0.2</v>
      </c>
      <c r="X4">
        <v>1.04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4.905</v>
      </c>
      <c r="E5">
        <v>20.39</v>
      </c>
      <c r="F5">
        <v>16.35</v>
      </c>
      <c r="G5">
        <v>25.16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207.79</v>
      </c>
      <c r="Q5">
        <v>1292.38</v>
      </c>
      <c r="R5">
        <v>50.73</v>
      </c>
      <c r="S5">
        <v>27.17</v>
      </c>
      <c r="T5">
        <v>11859.62</v>
      </c>
      <c r="U5">
        <v>0.54</v>
      </c>
      <c r="V5">
        <v>0.95</v>
      </c>
      <c r="W5">
        <v>0.17</v>
      </c>
      <c r="X5">
        <v>0.76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5.0319</v>
      </c>
      <c r="E6">
        <v>19.87</v>
      </c>
      <c r="F6">
        <v>16.19</v>
      </c>
      <c r="G6">
        <v>32.38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199.72</v>
      </c>
      <c r="Q6">
        <v>1292.33</v>
      </c>
      <c r="R6">
        <v>45.83</v>
      </c>
      <c r="S6">
        <v>27.17</v>
      </c>
      <c r="T6">
        <v>9450.889999999999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5.1268</v>
      </c>
      <c r="E7">
        <v>19.51</v>
      </c>
      <c r="F7">
        <v>16.06</v>
      </c>
      <c r="G7">
        <v>40.14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191.69</v>
      </c>
      <c r="Q7">
        <v>1292.31</v>
      </c>
      <c r="R7">
        <v>41.68</v>
      </c>
      <c r="S7">
        <v>27.17</v>
      </c>
      <c r="T7">
        <v>7406.53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5.1899</v>
      </c>
      <c r="E8">
        <v>19.27</v>
      </c>
      <c r="F8">
        <v>15.97</v>
      </c>
      <c r="G8">
        <v>47.92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184.44</v>
      </c>
      <c r="Q8">
        <v>1292.31</v>
      </c>
      <c r="R8">
        <v>39.07</v>
      </c>
      <c r="S8">
        <v>27.17</v>
      </c>
      <c r="T8">
        <v>6121.85</v>
      </c>
      <c r="U8">
        <v>0.7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5.2354</v>
      </c>
      <c r="E9">
        <v>19.1</v>
      </c>
      <c r="F9">
        <v>15.92</v>
      </c>
      <c r="G9">
        <v>56.2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15</v>
      </c>
      <c r="N9">
        <v>43.37</v>
      </c>
      <c r="O9">
        <v>25609.61</v>
      </c>
      <c r="P9">
        <v>177.02</v>
      </c>
      <c r="Q9">
        <v>1292.35</v>
      </c>
      <c r="R9">
        <v>37.54</v>
      </c>
      <c r="S9">
        <v>27.17</v>
      </c>
      <c r="T9">
        <v>5370.59</v>
      </c>
      <c r="U9">
        <v>0.72</v>
      </c>
      <c r="V9">
        <v>0.98</v>
      </c>
      <c r="W9">
        <v>0.13</v>
      </c>
      <c r="X9">
        <v>0.33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5.2667</v>
      </c>
      <c r="E10">
        <v>18.99</v>
      </c>
      <c r="F10">
        <v>15.89</v>
      </c>
      <c r="G10">
        <v>63.55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168.78</v>
      </c>
      <c r="Q10">
        <v>1292.31</v>
      </c>
      <c r="R10">
        <v>36.28</v>
      </c>
      <c r="S10">
        <v>27.17</v>
      </c>
      <c r="T10">
        <v>4754.65</v>
      </c>
      <c r="U10">
        <v>0.75</v>
      </c>
      <c r="V10">
        <v>0.98</v>
      </c>
      <c r="W10">
        <v>0.14</v>
      </c>
      <c r="X10">
        <v>0.29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5.2811</v>
      </c>
      <c r="E11">
        <v>18.94</v>
      </c>
      <c r="F11">
        <v>15.87</v>
      </c>
      <c r="G11">
        <v>68.03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167.26</v>
      </c>
      <c r="Q11">
        <v>1292.31</v>
      </c>
      <c r="R11">
        <v>35.52</v>
      </c>
      <c r="S11">
        <v>27.17</v>
      </c>
      <c r="T11">
        <v>4378.71</v>
      </c>
      <c r="U11">
        <v>0.76</v>
      </c>
      <c r="V11">
        <v>0.98</v>
      </c>
      <c r="W11">
        <v>0.15</v>
      </c>
      <c r="X11">
        <v>0.28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4.6765</v>
      </c>
      <c r="E12">
        <v>21.38</v>
      </c>
      <c r="F12">
        <v>17.57</v>
      </c>
      <c r="G12">
        <v>10.65</v>
      </c>
      <c r="H12">
        <v>0.2</v>
      </c>
      <c r="I12">
        <v>99</v>
      </c>
      <c r="J12">
        <v>89.87</v>
      </c>
      <c r="K12">
        <v>37.55</v>
      </c>
      <c r="L12">
        <v>1</v>
      </c>
      <c r="M12">
        <v>97</v>
      </c>
      <c r="N12">
        <v>11.32</v>
      </c>
      <c r="O12">
        <v>11317.98</v>
      </c>
      <c r="P12">
        <v>136.69</v>
      </c>
      <c r="Q12">
        <v>1292.49</v>
      </c>
      <c r="R12">
        <v>88.84999999999999</v>
      </c>
      <c r="S12">
        <v>27.17</v>
      </c>
      <c r="T12">
        <v>30619.93</v>
      </c>
      <c r="U12">
        <v>0.31</v>
      </c>
      <c r="V12">
        <v>0.88</v>
      </c>
      <c r="W12">
        <v>0.27</v>
      </c>
      <c r="X12">
        <v>1.98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5.2214</v>
      </c>
      <c r="E13">
        <v>19.15</v>
      </c>
      <c r="F13">
        <v>16.42</v>
      </c>
      <c r="G13">
        <v>23.46</v>
      </c>
      <c r="H13">
        <v>0.39</v>
      </c>
      <c r="I13">
        <v>42</v>
      </c>
      <c r="J13">
        <v>91.09999999999999</v>
      </c>
      <c r="K13">
        <v>37.55</v>
      </c>
      <c r="L13">
        <v>2</v>
      </c>
      <c r="M13">
        <v>40</v>
      </c>
      <c r="N13">
        <v>11.54</v>
      </c>
      <c r="O13">
        <v>11468.97</v>
      </c>
      <c r="P13">
        <v>112.9</v>
      </c>
      <c r="Q13">
        <v>1292.37</v>
      </c>
      <c r="R13">
        <v>53</v>
      </c>
      <c r="S13">
        <v>27.17</v>
      </c>
      <c r="T13">
        <v>12977.58</v>
      </c>
      <c r="U13">
        <v>0.51</v>
      </c>
      <c r="V13">
        <v>0.95</v>
      </c>
      <c r="W13">
        <v>0.17</v>
      </c>
      <c r="X13">
        <v>0.82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5.2813</v>
      </c>
      <c r="E14">
        <v>18.93</v>
      </c>
      <c r="F14">
        <v>16.35</v>
      </c>
      <c r="G14">
        <v>28.86</v>
      </c>
      <c r="H14">
        <v>0.57</v>
      </c>
      <c r="I14">
        <v>34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107.45</v>
      </c>
      <c r="Q14">
        <v>1292.37</v>
      </c>
      <c r="R14">
        <v>49.72</v>
      </c>
      <c r="S14">
        <v>27.17</v>
      </c>
      <c r="T14">
        <v>11377.22</v>
      </c>
      <c r="U14">
        <v>0.55</v>
      </c>
      <c r="V14">
        <v>0.95</v>
      </c>
      <c r="W14">
        <v>0.21</v>
      </c>
      <c r="X14">
        <v>0.76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4.9404</v>
      </c>
      <c r="E15">
        <v>20.24</v>
      </c>
      <c r="F15">
        <v>17.17</v>
      </c>
      <c r="G15">
        <v>13.04</v>
      </c>
      <c r="H15">
        <v>0.24</v>
      </c>
      <c r="I15">
        <v>79</v>
      </c>
      <c r="J15">
        <v>71.52</v>
      </c>
      <c r="K15">
        <v>32.27</v>
      </c>
      <c r="L15">
        <v>1</v>
      </c>
      <c r="M15">
        <v>77</v>
      </c>
      <c r="N15">
        <v>8.25</v>
      </c>
      <c r="O15">
        <v>9054.6</v>
      </c>
      <c r="P15">
        <v>108.86</v>
      </c>
      <c r="Q15">
        <v>1292.38</v>
      </c>
      <c r="R15">
        <v>76.31</v>
      </c>
      <c r="S15">
        <v>27.17</v>
      </c>
      <c r="T15">
        <v>24446.95</v>
      </c>
      <c r="U15">
        <v>0.36</v>
      </c>
      <c r="V15">
        <v>0.9</v>
      </c>
      <c r="W15">
        <v>0.24</v>
      </c>
      <c r="X15">
        <v>1.57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5.2379</v>
      </c>
      <c r="E16">
        <v>19.09</v>
      </c>
      <c r="F16">
        <v>16.55</v>
      </c>
      <c r="G16">
        <v>22.06</v>
      </c>
      <c r="H16">
        <v>0.48</v>
      </c>
      <c r="I16">
        <v>45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94.56999999999999</v>
      </c>
      <c r="Q16">
        <v>1292.31</v>
      </c>
      <c r="R16">
        <v>55.23</v>
      </c>
      <c r="S16">
        <v>27.17</v>
      </c>
      <c r="T16">
        <v>14077.02</v>
      </c>
      <c r="U16">
        <v>0.49</v>
      </c>
      <c r="V16">
        <v>0.9399999999999999</v>
      </c>
      <c r="W16">
        <v>0.24</v>
      </c>
      <c r="X16">
        <v>0.95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4.9596</v>
      </c>
      <c r="E17">
        <v>20.16</v>
      </c>
      <c r="F17">
        <v>17.49</v>
      </c>
      <c r="G17">
        <v>11.92</v>
      </c>
      <c r="H17">
        <v>0.43</v>
      </c>
      <c r="I17">
        <v>88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68.51000000000001</v>
      </c>
      <c r="Q17">
        <v>1292.51</v>
      </c>
      <c r="R17">
        <v>82.59999999999999</v>
      </c>
      <c r="S17">
        <v>27.17</v>
      </c>
      <c r="T17">
        <v>27550.38</v>
      </c>
      <c r="U17">
        <v>0.33</v>
      </c>
      <c r="V17">
        <v>0.89</v>
      </c>
      <c r="W17">
        <v>0.36</v>
      </c>
      <c r="X17">
        <v>1.89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3.9843</v>
      </c>
      <c r="E18">
        <v>25.1</v>
      </c>
      <c r="F18">
        <v>18.59</v>
      </c>
      <c r="G18">
        <v>7.54</v>
      </c>
      <c r="H18">
        <v>0.12</v>
      </c>
      <c r="I18">
        <v>148</v>
      </c>
      <c r="J18">
        <v>141.81</v>
      </c>
      <c r="K18">
        <v>47.83</v>
      </c>
      <c r="L18">
        <v>1</v>
      </c>
      <c r="M18">
        <v>146</v>
      </c>
      <c r="N18">
        <v>22.98</v>
      </c>
      <c r="O18">
        <v>17723.39</v>
      </c>
      <c r="P18">
        <v>204.71</v>
      </c>
      <c r="Q18">
        <v>1292.38</v>
      </c>
      <c r="R18">
        <v>121.17</v>
      </c>
      <c r="S18">
        <v>27.17</v>
      </c>
      <c r="T18">
        <v>46534.3</v>
      </c>
      <c r="U18">
        <v>0.22</v>
      </c>
      <c r="V18">
        <v>0.84</v>
      </c>
      <c r="W18">
        <v>0.34</v>
      </c>
      <c r="X18">
        <v>3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4.7637</v>
      </c>
      <c r="E19">
        <v>20.99</v>
      </c>
      <c r="F19">
        <v>16.89</v>
      </c>
      <c r="G19">
        <v>15.59</v>
      </c>
      <c r="H19">
        <v>0.25</v>
      </c>
      <c r="I19">
        <v>65</v>
      </c>
      <c r="J19">
        <v>143.17</v>
      </c>
      <c r="K19">
        <v>47.83</v>
      </c>
      <c r="L19">
        <v>2</v>
      </c>
      <c r="M19">
        <v>63</v>
      </c>
      <c r="N19">
        <v>23.34</v>
      </c>
      <c r="O19">
        <v>17891.86</v>
      </c>
      <c r="P19">
        <v>177.76</v>
      </c>
      <c r="Q19">
        <v>1292.46</v>
      </c>
      <c r="R19">
        <v>67.59</v>
      </c>
      <c r="S19">
        <v>27.17</v>
      </c>
      <c r="T19">
        <v>20160.13</v>
      </c>
      <c r="U19">
        <v>0.4</v>
      </c>
      <c r="V19">
        <v>0.92</v>
      </c>
      <c r="W19">
        <v>0.21</v>
      </c>
      <c r="X19">
        <v>1.29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5.0482</v>
      </c>
      <c r="E20">
        <v>19.81</v>
      </c>
      <c r="F20">
        <v>16.4</v>
      </c>
      <c r="G20">
        <v>23.99</v>
      </c>
      <c r="H20">
        <v>0.37</v>
      </c>
      <c r="I20">
        <v>41</v>
      </c>
      <c r="J20">
        <v>144.54</v>
      </c>
      <c r="K20">
        <v>47.83</v>
      </c>
      <c r="L20">
        <v>3</v>
      </c>
      <c r="M20">
        <v>39</v>
      </c>
      <c r="N20">
        <v>23.71</v>
      </c>
      <c r="O20">
        <v>18060.85</v>
      </c>
      <c r="P20">
        <v>164.33</v>
      </c>
      <c r="Q20">
        <v>1292.38</v>
      </c>
      <c r="R20">
        <v>52.17</v>
      </c>
      <c r="S20">
        <v>27.17</v>
      </c>
      <c r="T20">
        <v>12567.68</v>
      </c>
      <c r="U20">
        <v>0.52</v>
      </c>
      <c r="V20">
        <v>0.95</v>
      </c>
      <c r="W20">
        <v>0.17</v>
      </c>
      <c r="X20">
        <v>0.8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5.1999</v>
      </c>
      <c r="E21">
        <v>19.23</v>
      </c>
      <c r="F21">
        <v>16.16</v>
      </c>
      <c r="G21">
        <v>33.44</v>
      </c>
      <c r="H21">
        <v>0.49</v>
      </c>
      <c r="I21">
        <v>29</v>
      </c>
      <c r="J21">
        <v>145.92</v>
      </c>
      <c r="K21">
        <v>47.83</v>
      </c>
      <c r="L21">
        <v>4</v>
      </c>
      <c r="M21">
        <v>27</v>
      </c>
      <c r="N21">
        <v>24.09</v>
      </c>
      <c r="O21">
        <v>18230.35</v>
      </c>
      <c r="P21">
        <v>152.47</v>
      </c>
      <c r="Q21">
        <v>1292.33</v>
      </c>
      <c r="R21">
        <v>45.07</v>
      </c>
      <c r="S21">
        <v>27.17</v>
      </c>
      <c r="T21">
        <v>9079.219999999999</v>
      </c>
      <c r="U21">
        <v>0.6</v>
      </c>
      <c r="V21">
        <v>0.96</v>
      </c>
      <c r="W21">
        <v>0.16</v>
      </c>
      <c r="X21">
        <v>0.57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5.312</v>
      </c>
      <c r="E22">
        <v>18.83</v>
      </c>
      <c r="F22">
        <v>15.99</v>
      </c>
      <c r="G22">
        <v>45.69</v>
      </c>
      <c r="H22">
        <v>0.6</v>
      </c>
      <c r="I22">
        <v>21</v>
      </c>
      <c r="J22">
        <v>147.3</v>
      </c>
      <c r="K22">
        <v>47.83</v>
      </c>
      <c r="L22">
        <v>5</v>
      </c>
      <c r="M22">
        <v>19</v>
      </c>
      <c r="N22">
        <v>24.47</v>
      </c>
      <c r="O22">
        <v>18400.38</v>
      </c>
      <c r="P22">
        <v>139.71</v>
      </c>
      <c r="Q22">
        <v>1292.31</v>
      </c>
      <c r="R22">
        <v>39.54</v>
      </c>
      <c r="S22">
        <v>27.17</v>
      </c>
      <c r="T22">
        <v>6355.14</v>
      </c>
      <c r="U22">
        <v>0.6899999999999999</v>
      </c>
      <c r="V22">
        <v>0.97</v>
      </c>
      <c r="W22">
        <v>0.14</v>
      </c>
      <c r="X22">
        <v>0.4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5.3179</v>
      </c>
      <c r="E23">
        <v>18.8</v>
      </c>
      <c r="F23">
        <v>16</v>
      </c>
      <c r="G23">
        <v>47.99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138.47</v>
      </c>
      <c r="Q23">
        <v>1292.47</v>
      </c>
      <c r="R23">
        <v>39.01</v>
      </c>
      <c r="S23">
        <v>27.17</v>
      </c>
      <c r="T23">
        <v>6091.26</v>
      </c>
      <c r="U23">
        <v>0.7</v>
      </c>
      <c r="V23">
        <v>0.97</v>
      </c>
      <c r="W23">
        <v>0.17</v>
      </c>
      <c r="X23">
        <v>0.4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3.5741</v>
      </c>
      <c r="E24">
        <v>27.98</v>
      </c>
      <c r="F24">
        <v>19.23</v>
      </c>
      <c r="G24">
        <v>6.48</v>
      </c>
      <c r="H24">
        <v>0.1</v>
      </c>
      <c r="I24">
        <v>178</v>
      </c>
      <c r="J24">
        <v>176.73</v>
      </c>
      <c r="K24">
        <v>52.44</v>
      </c>
      <c r="L24">
        <v>1</v>
      </c>
      <c r="M24">
        <v>176</v>
      </c>
      <c r="N24">
        <v>33.29</v>
      </c>
      <c r="O24">
        <v>22031.19</v>
      </c>
      <c r="P24">
        <v>246.71</v>
      </c>
      <c r="Q24">
        <v>1292.46</v>
      </c>
      <c r="R24">
        <v>141.07</v>
      </c>
      <c r="S24">
        <v>27.17</v>
      </c>
      <c r="T24">
        <v>56331.19</v>
      </c>
      <c r="U24">
        <v>0.19</v>
      </c>
      <c r="V24">
        <v>0.8100000000000001</v>
      </c>
      <c r="W24">
        <v>0.38</v>
      </c>
      <c r="X24">
        <v>3.63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4.4744</v>
      </c>
      <c r="E25">
        <v>22.35</v>
      </c>
      <c r="F25">
        <v>17.16</v>
      </c>
      <c r="G25">
        <v>13.2</v>
      </c>
      <c r="H25">
        <v>0.2</v>
      </c>
      <c r="I25">
        <v>78</v>
      </c>
      <c r="J25">
        <v>178.21</v>
      </c>
      <c r="K25">
        <v>52.44</v>
      </c>
      <c r="L25">
        <v>2</v>
      </c>
      <c r="M25">
        <v>76</v>
      </c>
      <c r="N25">
        <v>33.77</v>
      </c>
      <c r="O25">
        <v>22213.89</v>
      </c>
      <c r="P25">
        <v>213.93</v>
      </c>
      <c r="Q25">
        <v>1292.48</v>
      </c>
      <c r="R25">
        <v>75.83</v>
      </c>
      <c r="S25">
        <v>27.17</v>
      </c>
      <c r="T25">
        <v>24213.01</v>
      </c>
      <c r="U25">
        <v>0.36</v>
      </c>
      <c r="V25">
        <v>0.91</v>
      </c>
      <c r="W25">
        <v>0.23</v>
      </c>
      <c r="X25">
        <v>1.56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4.8275</v>
      </c>
      <c r="E26">
        <v>20.71</v>
      </c>
      <c r="F26">
        <v>16.55</v>
      </c>
      <c r="G26">
        <v>20.27</v>
      </c>
      <c r="H26">
        <v>0.3</v>
      </c>
      <c r="I26">
        <v>49</v>
      </c>
      <c r="J26">
        <v>179.7</v>
      </c>
      <c r="K26">
        <v>52.44</v>
      </c>
      <c r="L26">
        <v>3</v>
      </c>
      <c r="M26">
        <v>47</v>
      </c>
      <c r="N26">
        <v>34.26</v>
      </c>
      <c r="O26">
        <v>22397.24</v>
      </c>
      <c r="P26">
        <v>200.09</v>
      </c>
      <c r="Q26">
        <v>1292.33</v>
      </c>
      <c r="R26">
        <v>57.1</v>
      </c>
      <c r="S26">
        <v>27.17</v>
      </c>
      <c r="T26">
        <v>14992.4</v>
      </c>
      <c r="U26">
        <v>0.48</v>
      </c>
      <c r="V26">
        <v>0.9399999999999999</v>
      </c>
      <c r="W26">
        <v>0.19</v>
      </c>
      <c r="X26">
        <v>0.96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5.0514</v>
      </c>
      <c r="E27">
        <v>19.8</v>
      </c>
      <c r="F27">
        <v>16.13</v>
      </c>
      <c r="G27">
        <v>27.65</v>
      </c>
      <c r="H27">
        <v>0.39</v>
      </c>
      <c r="I27">
        <v>35</v>
      </c>
      <c r="J27">
        <v>181.19</v>
      </c>
      <c r="K27">
        <v>52.44</v>
      </c>
      <c r="L27">
        <v>4</v>
      </c>
      <c r="M27">
        <v>33</v>
      </c>
      <c r="N27">
        <v>34.75</v>
      </c>
      <c r="O27">
        <v>22581.25</v>
      </c>
      <c r="P27">
        <v>188.07</v>
      </c>
      <c r="Q27">
        <v>1292.32</v>
      </c>
      <c r="R27">
        <v>43.83</v>
      </c>
      <c r="S27">
        <v>27.17</v>
      </c>
      <c r="T27">
        <v>8429.299999999999</v>
      </c>
      <c r="U27">
        <v>0.62</v>
      </c>
      <c r="V27">
        <v>0.96</v>
      </c>
      <c r="W27">
        <v>0.15</v>
      </c>
      <c r="X27">
        <v>0.54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5.129</v>
      </c>
      <c r="E28">
        <v>19.5</v>
      </c>
      <c r="F28">
        <v>16.12</v>
      </c>
      <c r="G28">
        <v>35.81</v>
      </c>
      <c r="H28">
        <v>0.49</v>
      </c>
      <c r="I28">
        <v>27</v>
      </c>
      <c r="J28">
        <v>182.69</v>
      </c>
      <c r="K28">
        <v>52.44</v>
      </c>
      <c r="L28">
        <v>5</v>
      </c>
      <c r="M28">
        <v>25</v>
      </c>
      <c r="N28">
        <v>35.25</v>
      </c>
      <c r="O28">
        <v>22766.06</v>
      </c>
      <c r="P28">
        <v>181.36</v>
      </c>
      <c r="Q28">
        <v>1292.33</v>
      </c>
      <c r="R28">
        <v>43.5</v>
      </c>
      <c r="S28">
        <v>27.17</v>
      </c>
      <c r="T28">
        <v>8301.370000000001</v>
      </c>
      <c r="U28">
        <v>0.62</v>
      </c>
      <c r="V28">
        <v>0.96</v>
      </c>
      <c r="W28">
        <v>0.15</v>
      </c>
      <c r="X28">
        <v>0.52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5.2018</v>
      </c>
      <c r="E29">
        <v>19.22</v>
      </c>
      <c r="F29">
        <v>16.02</v>
      </c>
      <c r="G29">
        <v>43.69</v>
      </c>
      <c r="H29">
        <v>0.58</v>
      </c>
      <c r="I29">
        <v>22</v>
      </c>
      <c r="J29">
        <v>184.19</v>
      </c>
      <c r="K29">
        <v>52.44</v>
      </c>
      <c r="L29">
        <v>6</v>
      </c>
      <c r="M29">
        <v>20</v>
      </c>
      <c r="N29">
        <v>35.75</v>
      </c>
      <c r="O29">
        <v>22951.43</v>
      </c>
      <c r="P29">
        <v>173.69</v>
      </c>
      <c r="Q29">
        <v>1292.31</v>
      </c>
      <c r="R29">
        <v>40.52</v>
      </c>
      <c r="S29">
        <v>27.17</v>
      </c>
      <c r="T29">
        <v>6835.52</v>
      </c>
      <c r="U29">
        <v>0.67</v>
      </c>
      <c r="V29">
        <v>0.97</v>
      </c>
      <c r="W29">
        <v>0.14</v>
      </c>
      <c r="X29">
        <v>0.43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5.2728</v>
      </c>
      <c r="E30">
        <v>18.97</v>
      </c>
      <c r="F30">
        <v>15.9</v>
      </c>
      <c r="G30">
        <v>53.02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16</v>
      </c>
      <c r="N30">
        <v>36.26</v>
      </c>
      <c r="O30">
        <v>23137.49</v>
      </c>
      <c r="P30">
        <v>163.24</v>
      </c>
      <c r="Q30">
        <v>1292.35</v>
      </c>
      <c r="R30">
        <v>36.96</v>
      </c>
      <c r="S30">
        <v>27.17</v>
      </c>
      <c r="T30">
        <v>5078.14</v>
      </c>
      <c r="U30">
        <v>0.73</v>
      </c>
      <c r="V30">
        <v>0.98</v>
      </c>
      <c r="W30">
        <v>0.13</v>
      </c>
      <c r="X30">
        <v>0.31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5.2895</v>
      </c>
      <c r="E31">
        <v>18.91</v>
      </c>
      <c r="F31">
        <v>15.92</v>
      </c>
      <c r="G31">
        <v>59.68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3</v>
      </c>
      <c r="N31">
        <v>36.78</v>
      </c>
      <c r="O31">
        <v>23324.24</v>
      </c>
      <c r="P31">
        <v>157.83</v>
      </c>
      <c r="Q31">
        <v>1292.32</v>
      </c>
      <c r="R31">
        <v>36.89</v>
      </c>
      <c r="S31">
        <v>27.17</v>
      </c>
      <c r="T31">
        <v>5051.83</v>
      </c>
      <c r="U31">
        <v>0.74</v>
      </c>
      <c r="V31">
        <v>0.98</v>
      </c>
      <c r="W31">
        <v>0.15</v>
      </c>
      <c r="X31">
        <v>0.32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5.2874</v>
      </c>
      <c r="E32">
        <v>18.91</v>
      </c>
      <c r="F32">
        <v>15.92</v>
      </c>
      <c r="G32">
        <v>59.71</v>
      </c>
      <c r="H32">
        <v>0.85</v>
      </c>
      <c r="I32">
        <v>16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159</v>
      </c>
      <c r="Q32">
        <v>1292.34</v>
      </c>
      <c r="R32">
        <v>36.97</v>
      </c>
      <c r="S32">
        <v>27.17</v>
      </c>
      <c r="T32">
        <v>5092.12</v>
      </c>
      <c r="U32">
        <v>0.73</v>
      </c>
      <c r="V32">
        <v>0.98</v>
      </c>
      <c r="W32">
        <v>0.15</v>
      </c>
      <c r="X32">
        <v>0.33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4.6494</v>
      </c>
      <c r="E33">
        <v>21.51</v>
      </c>
      <c r="F33">
        <v>18.41</v>
      </c>
      <c r="G33">
        <v>8.43</v>
      </c>
      <c r="H33">
        <v>0.64</v>
      </c>
      <c r="I33">
        <v>131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53.6</v>
      </c>
      <c r="Q33">
        <v>1292.56</v>
      </c>
      <c r="R33">
        <v>109.57</v>
      </c>
      <c r="S33">
        <v>27.17</v>
      </c>
      <c r="T33">
        <v>40816.35</v>
      </c>
      <c r="U33">
        <v>0.25</v>
      </c>
      <c r="V33">
        <v>0.84</v>
      </c>
      <c r="W33">
        <v>0.49</v>
      </c>
      <c r="X33">
        <v>2.81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4.5514</v>
      </c>
      <c r="E34">
        <v>21.97</v>
      </c>
      <c r="F34">
        <v>17.76</v>
      </c>
      <c r="G34">
        <v>9.869999999999999</v>
      </c>
      <c r="H34">
        <v>0.18</v>
      </c>
      <c r="I34">
        <v>108</v>
      </c>
      <c r="J34">
        <v>98.70999999999999</v>
      </c>
      <c r="K34">
        <v>39.72</v>
      </c>
      <c r="L34">
        <v>1</v>
      </c>
      <c r="M34">
        <v>106</v>
      </c>
      <c r="N34">
        <v>12.99</v>
      </c>
      <c r="O34">
        <v>12407.75</v>
      </c>
      <c r="P34">
        <v>149.14</v>
      </c>
      <c r="Q34">
        <v>1292.42</v>
      </c>
      <c r="R34">
        <v>94.70999999999999</v>
      </c>
      <c r="S34">
        <v>27.17</v>
      </c>
      <c r="T34">
        <v>33505.48</v>
      </c>
      <c r="U34">
        <v>0.29</v>
      </c>
      <c r="V34">
        <v>0.87</v>
      </c>
      <c r="W34">
        <v>0.29</v>
      </c>
      <c r="X34">
        <v>2.17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5.1498</v>
      </c>
      <c r="E35">
        <v>19.42</v>
      </c>
      <c r="F35">
        <v>16.48</v>
      </c>
      <c r="G35">
        <v>21.5</v>
      </c>
      <c r="H35">
        <v>0.35</v>
      </c>
      <c r="I35">
        <v>46</v>
      </c>
      <c r="J35">
        <v>99.95</v>
      </c>
      <c r="K35">
        <v>39.72</v>
      </c>
      <c r="L35">
        <v>2</v>
      </c>
      <c r="M35">
        <v>44</v>
      </c>
      <c r="N35">
        <v>13.24</v>
      </c>
      <c r="O35">
        <v>12561.45</v>
      </c>
      <c r="P35">
        <v>125.57</v>
      </c>
      <c r="Q35">
        <v>1292.39</v>
      </c>
      <c r="R35">
        <v>54.94</v>
      </c>
      <c r="S35">
        <v>27.17</v>
      </c>
      <c r="T35">
        <v>13928.97</v>
      </c>
      <c r="U35">
        <v>0.49</v>
      </c>
      <c r="V35">
        <v>0.9399999999999999</v>
      </c>
      <c r="W35">
        <v>0.18</v>
      </c>
      <c r="X35">
        <v>0.89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5.3129</v>
      </c>
      <c r="E36">
        <v>18.82</v>
      </c>
      <c r="F36">
        <v>16.22</v>
      </c>
      <c r="G36">
        <v>32.43</v>
      </c>
      <c r="H36">
        <v>0.52</v>
      </c>
      <c r="I36">
        <v>30</v>
      </c>
      <c r="J36">
        <v>101.2</v>
      </c>
      <c r="K36">
        <v>39.72</v>
      </c>
      <c r="L36">
        <v>3</v>
      </c>
      <c r="M36">
        <v>2</v>
      </c>
      <c r="N36">
        <v>13.49</v>
      </c>
      <c r="O36">
        <v>12715.54</v>
      </c>
      <c r="P36">
        <v>111.99</v>
      </c>
      <c r="Q36">
        <v>1292.32</v>
      </c>
      <c r="R36">
        <v>45.64</v>
      </c>
      <c r="S36">
        <v>27.17</v>
      </c>
      <c r="T36">
        <v>9358.67</v>
      </c>
      <c r="U36">
        <v>0.6</v>
      </c>
      <c r="V36">
        <v>0.96</v>
      </c>
      <c r="W36">
        <v>0.19</v>
      </c>
      <c r="X36">
        <v>0.62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5.3077</v>
      </c>
      <c r="E37">
        <v>18.84</v>
      </c>
      <c r="F37">
        <v>16.24</v>
      </c>
      <c r="G37">
        <v>32.47</v>
      </c>
      <c r="H37">
        <v>0.6899999999999999</v>
      </c>
      <c r="I37">
        <v>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113.39</v>
      </c>
      <c r="Q37">
        <v>1292.39</v>
      </c>
      <c r="R37">
        <v>46.11</v>
      </c>
      <c r="S37">
        <v>27.17</v>
      </c>
      <c r="T37">
        <v>9591.469999999999</v>
      </c>
      <c r="U37">
        <v>0.59</v>
      </c>
      <c r="V37">
        <v>0.96</v>
      </c>
      <c r="W37">
        <v>0.19</v>
      </c>
      <c r="X37">
        <v>0.64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4.195</v>
      </c>
      <c r="E38">
        <v>23.84</v>
      </c>
      <c r="F38">
        <v>18.31</v>
      </c>
      <c r="G38">
        <v>8.26</v>
      </c>
      <c r="H38">
        <v>0.14</v>
      </c>
      <c r="I38">
        <v>133</v>
      </c>
      <c r="J38">
        <v>124.63</v>
      </c>
      <c r="K38">
        <v>45</v>
      </c>
      <c r="L38">
        <v>1</v>
      </c>
      <c r="M38">
        <v>131</v>
      </c>
      <c r="N38">
        <v>18.64</v>
      </c>
      <c r="O38">
        <v>15605.44</v>
      </c>
      <c r="P38">
        <v>183.58</v>
      </c>
      <c r="Q38">
        <v>1292.54</v>
      </c>
      <c r="R38">
        <v>111.84</v>
      </c>
      <c r="S38">
        <v>27.17</v>
      </c>
      <c r="T38">
        <v>41941.47</v>
      </c>
      <c r="U38">
        <v>0.24</v>
      </c>
      <c r="V38">
        <v>0.85</v>
      </c>
      <c r="W38">
        <v>0.32</v>
      </c>
      <c r="X38">
        <v>2.71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4.9136</v>
      </c>
      <c r="E39">
        <v>20.35</v>
      </c>
      <c r="F39">
        <v>16.74</v>
      </c>
      <c r="G39">
        <v>17.31</v>
      </c>
      <c r="H39">
        <v>0.28</v>
      </c>
      <c r="I39">
        <v>58</v>
      </c>
      <c r="J39">
        <v>125.95</v>
      </c>
      <c r="K39">
        <v>45</v>
      </c>
      <c r="L39">
        <v>2</v>
      </c>
      <c r="M39">
        <v>56</v>
      </c>
      <c r="N39">
        <v>18.95</v>
      </c>
      <c r="O39">
        <v>15767.7</v>
      </c>
      <c r="P39">
        <v>158.57</v>
      </c>
      <c r="Q39">
        <v>1292.41</v>
      </c>
      <c r="R39">
        <v>62.9</v>
      </c>
      <c r="S39">
        <v>27.17</v>
      </c>
      <c r="T39">
        <v>17846.99</v>
      </c>
      <c r="U39">
        <v>0.43</v>
      </c>
      <c r="V39">
        <v>0.93</v>
      </c>
      <c r="W39">
        <v>0.2</v>
      </c>
      <c r="X39">
        <v>1.14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5.2249</v>
      </c>
      <c r="E40">
        <v>19.14</v>
      </c>
      <c r="F40">
        <v>16.11</v>
      </c>
      <c r="G40">
        <v>27.62</v>
      </c>
      <c r="H40">
        <v>0.42</v>
      </c>
      <c r="I40">
        <v>35</v>
      </c>
      <c r="J40">
        <v>127.27</v>
      </c>
      <c r="K40">
        <v>45</v>
      </c>
      <c r="L40">
        <v>3</v>
      </c>
      <c r="M40">
        <v>33</v>
      </c>
      <c r="N40">
        <v>19.27</v>
      </c>
      <c r="O40">
        <v>15930.42</v>
      </c>
      <c r="P40">
        <v>141.88</v>
      </c>
      <c r="Q40">
        <v>1292.36</v>
      </c>
      <c r="R40">
        <v>42.94</v>
      </c>
      <c r="S40">
        <v>27.17</v>
      </c>
      <c r="T40">
        <v>7981.46</v>
      </c>
      <c r="U40">
        <v>0.63</v>
      </c>
      <c r="V40">
        <v>0.96</v>
      </c>
      <c r="W40">
        <v>0.15</v>
      </c>
      <c r="X40">
        <v>0.52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5.3043</v>
      </c>
      <c r="E41">
        <v>18.85</v>
      </c>
      <c r="F41">
        <v>16.08</v>
      </c>
      <c r="G41">
        <v>38.6</v>
      </c>
      <c r="H41">
        <v>0.55</v>
      </c>
      <c r="I41">
        <v>25</v>
      </c>
      <c r="J41">
        <v>128.59</v>
      </c>
      <c r="K41">
        <v>45</v>
      </c>
      <c r="L41">
        <v>4</v>
      </c>
      <c r="M41">
        <v>20</v>
      </c>
      <c r="N41">
        <v>19.59</v>
      </c>
      <c r="O41">
        <v>16093.6</v>
      </c>
      <c r="P41">
        <v>129.79</v>
      </c>
      <c r="Q41">
        <v>1292.36</v>
      </c>
      <c r="R41">
        <v>42.38</v>
      </c>
      <c r="S41">
        <v>27.17</v>
      </c>
      <c r="T41">
        <v>7753.31</v>
      </c>
      <c r="U41">
        <v>0.64</v>
      </c>
      <c r="V41">
        <v>0.97</v>
      </c>
      <c r="W41">
        <v>0.15</v>
      </c>
      <c r="X41">
        <v>0.49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5.3204</v>
      </c>
      <c r="E42">
        <v>18.8</v>
      </c>
      <c r="F42">
        <v>16.08</v>
      </c>
      <c r="G42">
        <v>41.94</v>
      </c>
      <c r="H42">
        <v>0.68</v>
      </c>
      <c r="I42">
        <v>23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128.99</v>
      </c>
      <c r="Q42">
        <v>1292.36</v>
      </c>
      <c r="R42">
        <v>41.43</v>
      </c>
      <c r="S42">
        <v>27.17</v>
      </c>
      <c r="T42">
        <v>7288.76</v>
      </c>
      <c r="U42">
        <v>0.66</v>
      </c>
      <c r="V42">
        <v>0.97</v>
      </c>
      <c r="W42">
        <v>0.17</v>
      </c>
      <c r="X42">
        <v>0.48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3.776</v>
      </c>
      <c r="E43">
        <v>26.48</v>
      </c>
      <c r="F43">
        <v>18.91</v>
      </c>
      <c r="G43">
        <v>6.96</v>
      </c>
      <c r="H43">
        <v>0.11</v>
      </c>
      <c r="I43">
        <v>163</v>
      </c>
      <c r="J43">
        <v>159.12</v>
      </c>
      <c r="K43">
        <v>50.28</v>
      </c>
      <c r="L43">
        <v>1</v>
      </c>
      <c r="M43">
        <v>161</v>
      </c>
      <c r="N43">
        <v>27.84</v>
      </c>
      <c r="O43">
        <v>19859.16</v>
      </c>
      <c r="P43">
        <v>225.71</v>
      </c>
      <c r="Q43">
        <v>1292.44</v>
      </c>
      <c r="R43">
        <v>130.91</v>
      </c>
      <c r="S43">
        <v>27.17</v>
      </c>
      <c r="T43">
        <v>51329.11</v>
      </c>
      <c r="U43">
        <v>0.21</v>
      </c>
      <c r="V43">
        <v>0.82</v>
      </c>
      <c r="W43">
        <v>0.36</v>
      </c>
      <c r="X43">
        <v>3.31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4.6131</v>
      </c>
      <c r="E44">
        <v>21.68</v>
      </c>
      <c r="F44">
        <v>17.03</v>
      </c>
      <c r="G44">
        <v>14.19</v>
      </c>
      <c r="H44">
        <v>0.22</v>
      </c>
      <c r="I44">
        <v>72</v>
      </c>
      <c r="J44">
        <v>160.54</v>
      </c>
      <c r="K44">
        <v>50.28</v>
      </c>
      <c r="L44">
        <v>2</v>
      </c>
      <c r="M44">
        <v>70</v>
      </c>
      <c r="N44">
        <v>28.26</v>
      </c>
      <c r="O44">
        <v>20034.4</v>
      </c>
      <c r="P44">
        <v>196.34</v>
      </c>
      <c r="Q44">
        <v>1292.41</v>
      </c>
      <c r="R44">
        <v>72.01000000000001</v>
      </c>
      <c r="S44">
        <v>27.17</v>
      </c>
      <c r="T44">
        <v>22334.37</v>
      </c>
      <c r="U44">
        <v>0.38</v>
      </c>
      <c r="V44">
        <v>0.91</v>
      </c>
      <c r="W44">
        <v>0.22</v>
      </c>
      <c r="X44">
        <v>1.44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4.9393</v>
      </c>
      <c r="E45">
        <v>20.25</v>
      </c>
      <c r="F45">
        <v>16.47</v>
      </c>
      <c r="G45">
        <v>21.96</v>
      </c>
      <c r="H45">
        <v>0.33</v>
      </c>
      <c r="I45">
        <v>45</v>
      </c>
      <c r="J45">
        <v>161.97</v>
      </c>
      <c r="K45">
        <v>50.28</v>
      </c>
      <c r="L45">
        <v>3</v>
      </c>
      <c r="M45">
        <v>43</v>
      </c>
      <c r="N45">
        <v>28.69</v>
      </c>
      <c r="O45">
        <v>20210.21</v>
      </c>
      <c r="P45">
        <v>182.74</v>
      </c>
      <c r="Q45">
        <v>1292.31</v>
      </c>
      <c r="R45">
        <v>54.63</v>
      </c>
      <c r="S45">
        <v>27.17</v>
      </c>
      <c r="T45">
        <v>13777.83</v>
      </c>
      <c r="U45">
        <v>0.5</v>
      </c>
      <c r="V45">
        <v>0.9399999999999999</v>
      </c>
      <c r="W45">
        <v>0.18</v>
      </c>
      <c r="X45">
        <v>0.88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5.1015</v>
      </c>
      <c r="E46">
        <v>19.6</v>
      </c>
      <c r="F46">
        <v>16.25</v>
      </c>
      <c r="G46">
        <v>30.46</v>
      </c>
      <c r="H46">
        <v>0.43</v>
      </c>
      <c r="I46">
        <v>32</v>
      </c>
      <c r="J46">
        <v>163.4</v>
      </c>
      <c r="K46">
        <v>50.28</v>
      </c>
      <c r="L46">
        <v>4</v>
      </c>
      <c r="M46">
        <v>30</v>
      </c>
      <c r="N46">
        <v>29.12</v>
      </c>
      <c r="O46">
        <v>20386.62</v>
      </c>
      <c r="P46">
        <v>172.66</v>
      </c>
      <c r="Q46">
        <v>1292.4</v>
      </c>
      <c r="R46">
        <v>47.7</v>
      </c>
      <c r="S46">
        <v>27.17</v>
      </c>
      <c r="T46">
        <v>10379.76</v>
      </c>
      <c r="U46">
        <v>0.57</v>
      </c>
      <c r="V46">
        <v>0.96</v>
      </c>
      <c r="W46">
        <v>0.16</v>
      </c>
      <c r="X46">
        <v>0.65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5.2042</v>
      </c>
      <c r="E47">
        <v>19.22</v>
      </c>
      <c r="F47">
        <v>16.09</v>
      </c>
      <c r="G47">
        <v>38.6</v>
      </c>
      <c r="H47">
        <v>0.54</v>
      </c>
      <c r="I47">
        <v>25</v>
      </c>
      <c r="J47">
        <v>164.83</v>
      </c>
      <c r="K47">
        <v>50.28</v>
      </c>
      <c r="L47">
        <v>5</v>
      </c>
      <c r="M47">
        <v>23</v>
      </c>
      <c r="N47">
        <v>29.55</v>
      </c>
      <c r="O47">
        <v>20563.61</v>
      </c>
      <c r="P47">
        <v>161.57</v>
      </c>
      <c r="Q47">
        <v>1292.36</v>
      </c>
      <c r="R47">
        <v>42.58</v>
      </c>
      <c r="S47">
        <v>27.17</v>
      </c>
      <c r="T47">
        <v>7853.15</v>
      </c>
      <c r="U47">
        <v>0.64</v>
      </c>
      <c r="V47">
        <v>0.97</v>
      </c>
      <c r="W47">
        <v>0.15</v>
      </c>
      <c r="X47">
        <v>0.49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5.2763</v>
      </c>
      <c r="E48">
        <v>18.95</v>
      </c>
      <c r="F48">
        <v>15.98</v>
      </c>
      <c r="G48">
        <v>47.95</v>
      </c>
      <c r="H48">
        <v>0.64</v>
      </c>
      <c r="I48">
        <v>20</v>
      </c>
      <c r="J48">
        <v>166.27</v>
      </c>
      <c r="K48">
        <v>50.28</v>
      </c>
      <c r="L48">
        <v>6</v>
      </c>
      <c r="M48">
        <v>18</v>
      </c>
      <c r="N48">
        <v>29.99</v>
      </c>
      <c r="O48">
        <v>20741.2</v>
      </c>
      <c r="P48">
        <v>152.23</v>
      </c>
      <c r="Q48">
        <v>1292.32</v>
      </c>
      <c r="R48">
        <v>39.33</v>
      </c>
      <c r="S48">
        <v>27.17</v>
      </c>
      <c r="T48">
        <v>6255.31</v>
      </c>
      <c r="U48">
        <v>0.6899999999999999</v>
      </c>
      <c r="V48">
        <v>0.97</v>
      </c>
      <c r="W48">
        <v>0.14</v>
      </c>
      <c r="X48">
        <v>0.39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5.2948</v>
      </c>
      <c r="E49">
        <v>18.89</v>
      </c>
      <c r="F49">
        <v>15.98</v>
      </c>
      <c r="G49">
        <v>53.27</v>
      </c>
      <c r="H49">
        <v>0.74</v>
      </c>
      <c r="I49">
        <v>18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148.19</v>
      </c>
      <c r="Q49">
        <v>1292.31</v>
      </c>
      <c r="R49">
        <v>38.79</v>
      </c>
      <c r="S49">
        <v>27.17</v>
      </c>
      <c r="T49">
        <v>5993.36</v>
      </c>
      <c r="U49">
        <v>0.7</v>
      </c>
      <c r="V49">
        <v>0.97</v>
      </c>
      <c r="W49">
        <v>0.16</v>
      </c>
      <c r="X49">
        <v>0.39</v>
      </c>
      <c r="Y49">
        <v>0.5</v>
      </c>
      <c r="Z49">
        <v>10</v>
      </c>
    </row>
    <row r="50" spans="1:26">
      <c r="A50">
        <v>0</v>
      </c>
      <c r="B50">
        <v>35</v>
      </c>
      <c r="C50" t="s">
        <v>26</v>
      </c>
      <c r="D50">
        <v>4.7973</v>
      </c>
      <c r="E50">
        <v>20.84</v>
      </c>
      <c r="F50">
        <v>17.4</v>
      </c>
      <c r="G50">
        <v>11.6</v>
      </c>
      <c r="H50">
        <v>0.22</v>
      </c>
      <c r="I50">
        <v>90</v>
      </c>
      <c r="J50">
        <v>80.84</v>
      </c>
      <c r="K50">
        <v>35.1</v>
      </c>
      <c r="L50">
        <v>1</v>
      </c>
      <c r="M50">
        <v>88</v>
      </c>
      <c r="N50">
        <v>9.74</v>
      </c>
      <c r="O50">
        <v>10204.21</v>
      </c>
      <c r="P50">
        <v>123.73</v>
      </c>
      <c r="Q50">
        <v>1292.4</v>
      </c>
      <c r="R50">
        <v>83.61</v>
      </c>
      <c r="S50">
        <v>27.17</v>
      </c>
      <c r="T50">
        <v>28041.64</v>
      </c>
      <c r="U50">
        <v>0.32</v>
      </c>
      <c r="V50">
        <v>0.89</v>
      </c>
      <c r="W50">
        <v>0.25</v>
      </c>
      <c r="X50">
        <v>1.81</v>
      </c>
      <c r="Y50">
        <v>0.5</v>
      </c>
      <c r="Z50">
        <v>10</v>
      </c>
    </row>
    <row r="51" spans="1:26">
      <c r="A51">
        <v>1</v>
      </c>
      <c r="B51">
        <v>35</v>
      </c>
      <c r="C51" t="s">
        <v>26</v>
      </c>
      <c r="D51">
        <v>5.2727</v>
      </c>
      <c r="E51">
        <v>18.97</v>
      </c>
      <c r="F51">
        <v>16.4</v>
      </c>
      <c r="G51">
        <v>25.23</v>
      </c>
      <c r="H51">
        <v>0.43</v>
      </c>
      <c r="I51">
        <v>39</v>
      </c>
      <c r="J51">
        <v>82.04000000000001</v>
      </c>
      <c r="K51">
        <v>35.1</v>
      </c>
      <c r="L51">
        <v>2</v>
      </c>
      <c r="M51">
        <v>8</v>
      </c>
      <c r="N51">
        <v>9.94</v>
      </c>
      <c r="O51">
        <v>10352.53</v>
      </c>
      <c r="P51">
        <v>100.93</v>
      </c>
      <c r="Q51">
        <v>1292.39</v>
      </c>
      <c r="R51">
        <v>51.23</v>
      </c>
      <c r="S51">
        <v>27.17</v>
      </c>
      <c r="T51">
        <v>12105.88</v>
      </c>
      <c r="U51">
        <v>0.53</v>
      </c>
      <c r="V51">
        <v>0.95</v>
      </c>
      <c r="W51">
        <v>0.21</v>
      </c>
      <c r="X51">
        <v>0.8100000000000001</v>
      </c>
      <c r="Y51">
        <v>0.5</v>
      </c>
      <c r="Z51">
        <v>10</v>
      </c>
    </row>
    <row r="52" spans="1:26">
      <c r="A52">
        <v>2</v>
      </c>
      <c r="B52">
        <v>35</v>
      </c>
      <c r="C52" t="s">
        <v>26</v>
      </c>
      <c r="D52">
        <v>5.2828</v>
      </c>
      <c r="E52">
        <v>18.93</v>
      </c>
      <c r="F52">
        <v>16.38</v>
      </c>
      <c r="G52">
        <v>25.87</v>
      </c>
      <c r="H52">
        <v>0.63</v>
      </c>
      <c r="I52">
        <v>38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101.48</v>
      </c>
      <c r="Q52">
        <v>1292.39</v>
      </c>
      <c r="R52">
        <v>50.07</v>
      </c>
      <c r="S52">
        <v>27.17</v>
      </c>
      <c r="T52">
        <v>11530.78</v>
      </c>
      <c r="U52">
        <v>0.54</v>
      </c>
      <c r="V52">
        <v>0.95</v>
      </c>
      <c r="W52">
        <v>0.22</v>
      </c>
      <c r="X52">
        <v>0.79</v>
      </c>
      <c r="Y52">
        <v>0.5</v>
      </c>
      <c r="Z52">
        <v>10</v>
      </c>
    </row>
    <row r="53" spans="1:26">
      <c r="A53">
        <v>0</v>
      </c>
      <c r="B53">
        <v>50</v>
      </c>
      <c r="C53" t="s">
        <v>26</v>
      </c>
      <c r="D53">
        <v>4.4251</v>
      </c>
      <c r="E53">
        <v>22.6</v>
      </c>
      <c r="F53">
        <v>17.96</v>
      </c>
      <c r="G53">
        <v>9.210000000000001</v>
      </c>
      <c r="H53">
        <v>0.16</v>
      </c>
      <c r="I53">
        <v>117</v>
      </c>
      <c r="J53">
        <v>107.41</v>
      </c>
      <c r="K53">
        <v>41.65</v>
      </c>
      <c r="L53">
        <v>1</v>
      </c>
      <c r="M53">
        <v>115</v>
      </c>
      <c r="N53">
        <v>14.77</v>
      </c>
      <c r="O53">
        <v>13481.73</v>
      </c>
      <c r="P53">
        <v>161.06</v>
      </c>
      <c r="Q53">
        <v>1292.44</v>
      </c>
      <c r="R53">
        <v>101.18</v>
      </c>
      <c r="S53">
        <v>27.17</v>
      </c>
      <c r="T53">
        <v>36693.65</v>
      </c>
      <c r="U53">
        <v>0.27</v>
      </c>
      <c r="V53">
        <v>0.86</v>
      </c>
      <c r="W53">
        <v>0.29</v>
      </c>
      <c r="X53">
        <v>2.37</v>
      </c>
      <c r="Y53">
        <v>0.5</v>
      </c>
      <c r="Z53">
        <v>10</v>
      </c>
    </row>
    <row r="54" spans="1:26">
      <c r="A54">
        <v>1</v>
      </c>
      <c r="B54">
        <v>50</v>
      </c>
      <c r="C54" t="s">
        <v>26</v>
      </c>
      <c r="D54">
        <v>5.059</v>
      </c>
      <c r="E54">
        <v>19.77</v>
      </c>
      <c r="F54">
        <v>16.6</v>
      </c>
      <c r="G54">
        <v>19.53</v>
      </c>
      <c r="H54">
        <v>0.32</v>
      </c>
      <c r="I54">
        <v>51</v>
      </c>
      <c r="J54">
        <v>108.68</v>
      </c>
      <c r="K54">
        <v>41.65</v>
      </c>
      <c r="L54">
        <v>2</v>
      </c>
      <c r="M54">
        <v>49</v>
      </c>
      <c r="N54">
        <v>15.03</v>
      </c>
      <c r="O54">
        <v>13638.32</v>
      </c>
      <c r="P54">
        <v>137.76</v>
      </c>
      <c r="Q54">
        <v>1292.34</v>
      </c>
      <c r="R54">
        <v>58.66</v>
      </c>
      <c r="S54">
        <v>27.17</v>
      </c>
      <c r="T54">
        <v>15764.03</v>
      </c>
      <c r="U54">
        <v>0.46</v>
      </c>
      <c r="V54">
        <v>0.9399999999999999</v>
      </c>
      <c r="W54">
        <v>0.18</v>
      </c>
      <c r="X54">
        <v>1</v>
      </c>
      <c r="Y54">
        <v>0.5</v>
      </c>
      <c r="Z54">
        <v>10</v>
      </c>
    </row>
    <row r="55" spans="1:26">
      <c r="A55">
        <v>2</v>
      </c>
      <c r="B55">
        <v>50</v>
      </c>
      <c r="C55" t="s">
        <v>26</v>
      </c>
      <c r="D55">
        <v>5.2908</v>
      </c>
      <c r="E55">
        <v>18.9</v>
      </c>
      <c r="F55">
        <v>16.2</v>
      </c>
      <c r="G55">
        <v>32.4</v>
      </c>
      <c r="H55">
        <v>0.48</v>
      </c>
      <c r="I55">
        <v>30</v>
      </c>
      <c r="J55">
        <v>109.96</v>
      </c>
      <c r="K55">
        <v>41.65</v>
      </c>
      <c r="L55">
        <v>3</v>
      </c>
      <c r="M55">
        <v>26</v>
      </c>
      <c r="N55">
        <v>15.31</v>
      </c>
      <c r="O55">
        <v>13795.21</v>
      </c>
      <c r="P55">
        <v>120.69</v>
      </c>
      <c r="Q55">
        <v>1292.37</v>
      </c>
      <c r="R55">
        <v>45.99</v>
      </c>
      <c r="S55">
        <v>27.17</v>
      </c>
      <c r="T55">
        <v>9532.620000000001</v>
      </c>
      <c r="U55">
        <v>0.59</v>
      </c>
      <c r="V55">
        <v>0.96</v>
      </c>
      <c r="W55">
        <v>0.16</v>
      </c>
      <c r="X55">
        <v>0.6</v>
      </c>
      <c r="Y55">
        <v>0.5</v>
      </c>
      <c r="Z55">
        <v>10</v>
      </c>
    </row>
    <row r="56" spans="1:26">
      <c r="A56">
        <v>3</v>
      </c>
      <c r="B56">
        <v>50</v>
      </c>
      <c r="C56" t="s">
        <v>26</v>
      </c>
      <c r="D56">
        <v>5.3218</v>
      </c>
      <c r="E56">
        <v>18.79</v>
      </c>
      <c r="F56">
        <v>16.15</v>
      </c>
      <c r="G56">
        <v>35.9</v>
      </c>
      <c r="H56">
        <v>0.63</v>
      </c>
      <c r="I56">
        <v>27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118.03</v>
      </c>
      <c r="Q56">
        <v>1292.35</v>
      </c>
      <c r="R56">
        <v>43.66</v>
      </c>
      <c r="S56">
        <v>27.17</v>
      </c>
      <c r="T56">
        <v>8384.91</v>
      </c>
      <c r="U56">
        <v>0.62</v>
      </c>
      <c r="V56">
        <v>0.96</v>
      </c>
      <c r="W56">
        <v>0.18</v>
      </c>
      <c r="X56">
        <v>0.5600000000000001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5.0922</v>
      </c>
      <c r="E57">
        <v>19.64</v>
      </c>
      <c r="F57">
        <v>16.91</v>
      </c>
      <c r="G57">
        <v>15.14</v>
      </c>
      <c r="H57">
        <v>0.28</v>
      </c>
      <c r="I57">
        <v>67</v>
      </c>
      <c r="J57">
        <v>61.76</v>
      </c>
      <c r="K57">
        <v>28.92</v>
      </c>
      <c r="L57">
        <v>1</v>
      </c>
      <c r="M57">
        <v>65</v>
      </c>
      <c r="N57">
        <v>6.84</v>
      </c>
      <c r="O57">
        <v>7851.41</v>
      </c>
      <c r="P57">
        <v>92.01000000000001</v>
      </c>
      <c r="Q57">
        <v>1292.37</v>
      </c>
      <c r="R57">
        <v>68.23</v>
      </c>
      <c r="S57">
        <v>27.17</v>
      </c>
      <c r="T57">
        <v>20470.2</v>
      </c>
      <c r="U57">
        <v>0.4</v>
      </c>
      <c r="V57">
        <v>0.92</v>
      </c>
      <c r="W57">
        <v>0.21</v>
      </c>
      <c r="X57">
        <v>1.32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5.1961</v>
      </c>
      <c r="E58">
        <v>19.25</v>
      </c>
      <c r="F58">
        <v>16.71</v>
      </c>
      <c r="G58">
        <v>18.92</v>
      </c>
      <c r="H58">
        <v>0.55</v>
      </c>
      <c r="I58">
        <v>53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87.91</v>
      </c>
      <c r="Q58">
        <v>1292.4</v>
      </c>
      <c r="R58">
        <v>59.98</v>
      </c>
      <c r="S58">
        <v>27.17</v>
      </c>
      <c r="T58">
        <v>16414.34</v>
      </c>
      <c r="U58">
        <v>0.45</v>
      </c>
      <c r="V58">
        <v>0.93</v>
      </c>
      <c r="W58">
        <v>0.26</v>
      </c>
      <c r="X58">
        <v>1.12</v>
      </c>
      <c r="Y58">
        <v>0.5</v>
      </c>
      <c r="Z58">
        <v>10</v>
      </c>
    </row>
    <row r="59" spans="1:26">
      <c r="A59">
        <v>0</v>
      </c>
      <c r="B59">
        <v>85</v>
      </c>
      <c r="C59" t="s">
        <v>26</v>
      </c>
      <c r="D59">
        <v>3.6692</v>
      </c>
      <c r="E59">
        <v>27.25</v>
      </c>
      <c r="F59">
        <v>19.09</v>
      </c>
      <c r="G59">
        <v>6.7</v>
      </c>
      <c r="H59">
        <v>0.11</v>
      </c>
      <c r="I59">
        <v>171</v>
      </c>
      <c r="J59">
        <v>167.88</v>
      </c>
      <c r="K59">
        <v>51.39</v>
      </c>
      <c r="L59">
        <v>1</v>
      </c>
      <c r="M59">
        <v>169</v>
      </c>
      <c r="N59">
        <v>30.49</v>
      </c>
      <c r="O59">
        <v>20939.59</v>
      </c>
      <c r="P59">
        <v>236.38</v>
      </c>
      <c r="Q59">
        <v>1292.48</v>
      </c>
      <c r="R59">
        <v>136.37</v>
      </c>
      <c r="S59">
        <v>27.17</v>
      </c>
      <c r="T59">
        <v>54020.38</v>
      </c>
      <c r="U59">
        <v>0.2</v>
      </c>
      <c r="V59">
        <v>0.8100000000000001</v>
      </c>
      <c r="W59">
        <v>0.38</v>
      </c>
      <c r="X59">
        <v>3.49</v>
      </c>
      <c r="Y59">
        <v>0.5</v>
      </c>
      <c r="Z59">
        <v>10</v>
      </c>
    </row>
    <row r="60" spans="1:26">
      <c r="A60">
        <v>1</v>
      </c>
      <c r="B60">
        <v>85</v>
      </c>
      <c r="C60" t="s">
        <v>26</v>
      </c>
      <c r="D60">
        <v>4.5438</v>
      </c>
      <c r="E60">
        <v>22.01</v>
      </c>
      <c r="F60">
        <v>17.09</v>
      </c>
      <c r="G60">
        <v>13.67</v>
      </c>
      <c r="H60">
        <v>0.21</v>
      </c>
      <c r="I60">
        <v>75</v>
      </c>
      <c r="J60">
        <v>169.33</v>
      </c>
      <c r="K60">
        <v>51.39</v>
      </c>
      <c r="L60">
        <v>2</v>
      </c>
      <c r="M60">
        <v>73</v>
      </c>
      <c r="N60">
        <v>30.94</v>
      </c>
      <c r="O60">
        <v>21118.46</v>
      </c>
      <c r="P60">
        <v>205.21</v>
      </c>
      <c r="Q60">
        <v>1292.45</v>
      </c>
      <c r="R60">
        <v>74</v>
      </c>
      <c r="S60">
        <v>27.17</v>
      </c>
      <c r="T60">
        <v>23314.89</v>
      </c>
      <c r="U60">
        <v>0.37</v>
      </c>
      <c r="V60">
        <v>0.91</v>
      </c>
      <c r="W60">
        <v>0.23</v>
      </c>
      <c r="X60">
        <v>1.5</v>
      </c>
      <c r="Y60">
        <v>0.5</v>
      </c>
      <c r="Z60">
        <v>10</v>
      </c>
    </row>
    <row r="61" spans="1:26">
      <c r="A61">
        <v>2</v>
      </c>
      <c r="B61">
        <v>85</v>
      </c>
      <c r="C61" t="s">
        <v>26</v>
      </c>
      <c r="D61">
        <v>4.8827</v>
      </c>
      <c r="E61">
        <v>20.48</v>
      </c>
      <c r="F61">
        <v>16.52</v>
      </c>
      <c r="G61">
        <v>21.08</v>
      </c>
      <c r="H61">
        <v>0.31</v>
      </c>
      <c r="I61">
        <v>47</v>
      </c>
      <c r="J61">
        <v>170.79</v>
      </c>
      <c r="K61">
        <v>51.39</v>
      </c>
      <c r="L61">
        <v>3</v>
      </c>
      <c r="M61">
        <v>45</v>
      </c>
      <c r="N61">
        <v>31.4</v>
      </c>
      <c r="O61">
        <v>21297.94</v>
      </c>
      <c r="P61">
        <v>191.65</v>
      </c>
      <c r="Q61">
        <v>1292.33</v>
      </c>
      <c r="R61">
        <v>55.91</v>
      </c>
      <c r="S61">
        <v>27.17</v>
      </c>
      <c r="T61">
        <v>14406.04</v>
      </c>
      <c r="U61">
        <v>0.49</v>
      </c>
      <c r="V61">
        <v>0.9399999999999999</v>
      </c>
      <c r="W61">
        <v>0.18</v>
      </c>
      <c r="X61">
        <v>0.92</v>
      </c>
      <c r="Y61">
        <v>0.5</v>
      </c>
      <c r="Z61">
        <v>10</v>
      </c>
    </row>
    <row r="62" spans="1:26">
      <c r="A62">
        <v>3</v>
      </c>
      <c r="B62">
        <v>85</v>
      </c>
      <c r="C62" t="s">
        <v>26</v>
      </c>
      <c r="D62">
        <v>5.0425</v>
      </c>
      <c r="E62">
        <v>19.83</v>
      </c>
      <c r="F62">
        <v>16.31</v>
      </c>
      <c r="G62">
        <v>28.78</v>
      </c>
      <c r="H62">
        <v>0.41</v>
      </c>
      <c r="I62">
        <v>34</v>
      </c>
      <c r="J62">
        <v>172.25</v>
      </c>
      <c r="K62">
        <v>51.39</v>
      </c>
      <c r="L62">
        <v>4</v>
      </c>
      <c r="M62">
        <v>32</v>
      </c>
      <c r="N62">
        <v>31.86</v>
      </c>
      <c r="O62">
        <v>21478.05</v>
      </c>
      <c r="P62">
        <v>182.43</v>
      </c>
      <c r="Q62">
        <v>1292.45</v>
      </c>
      <c r="R62">
        <v>49.47</v>
      </c>
      <c r="S62">
        <v>27.17</v>
      </c>
      <c r="T62">
        <v>11255.23</v>
      </c>
      <c r="U62">
        <v>0.55</v>
      </c>
      <c r="V62">
        <v>0.95</v>
      </c>
      <c r="W62">
        <v>0.17</v>
      </c>
      <c r="X62">
        <v>0.71</v>
      </c>
      <c r="Y62">
        <v>0.5</v>
      </c>
      <c r="Z62">
        <v>10</v>
      </c>
    </row>
    <row r="63" spans="1:26">
      <c r="A63">
        <v>4</v>
      </c>
      <c r="B63">
        <v>85</v>
      </c>
      <c r="C63" t="s">
        <v>26</v>
      </c>
      <c r="D63">
        <v>5.1669</v>
      </c>
      <c r="E63">
        <v>19.35</v>
      </c>
      <c r="F63">
        <v>16.1</v>
      </c>
      <c r="G63">
        <v>37.15</v>
      </c>
      <c r="H63">
        <v>0.51</v>
      </c>
      <c r="I63">
        <v>26</v>
      </c>
      <c r="J63">
        <v>173.71</v>
      </c>
      <c r="K63">
        <v>51.39</v>
      </c>
      <c r="L63">
        <v>5</v>
      </c>
      <c r="M63">
        <v>24</v>
      </c>
      <c r="N63">
        <v>32.32</v>
      </c>
      <c r="O63">
        <v>21658.78</v>
      </c>
      <c r="P63">
        <v>172.35</v>
      </c>
      <c r="Q63">
        <v>1292.33</v>
      </c>
      <c r="R63">
        <v>43.02</v>
      </c>
      <c r="S63">
        <v>27.17</v>
      </c>
      <c r="T63">
        <v>8068.21</v>
      </c>
      <c r="U63">
        <v>0.63</v>
      </c>
      <c r="V63">
        <v>0.96</v>
      </c>
      <c r="W63">
        <v>0.15</v>
      </c>
      <c r="X63">
        <v>0.51</v>
      </c>
      <c r="Y63">
        <v>0.5</v>
      </c>
      <c r="Z63">
        <v>10</v>
      </c>
    </row>
    <row r="64" spans="1:26">
      <c r="A64">
        <v>5</v>
      </c>
      <c r="B64">
        <v>85</v>
      </c>
      <c r="C64" t="s">
        <v>26</v>
      </c>
      <c r="D64">
        <v>5.2411</v>
      </c>
      <c r="E64">
        <v>19.08</v>
      </c>
      <c r="F64">
        <v>16</v>
      </c>
      <c r="G64">
        <v>45.7</v>
      </c>
      <c r="H64">
        <v>0.61</v>
      </c>
      <c r="I64">
        <v>21</v>
      </c>
      <c r="J64">
        <v>175.18</v>
      </c>
      <c r="K64">
        <v>51.39</v>
      </c>
      <c r="L64">
        <v>6</v>
      </c>
      <c r="M64">
        <v>19</v>
      </c>
      <c r="N64">
        <v>32.79</v>
      </c>
      <c r="O64">
        <v>21840.16</v>
      </c>
      <c r="P64">
        <v>162.95</v>
      </c>
      <c r="Q64">
        <v>1292.35</v>
      </c>
      <c r="R64">
        <v>39.74</v>
      </c>
      <c r="S64">
        <v>27.17</v>
      </c>
      <c r="T64">
        <v>6450.74</v>
      </c>
      <c r="U64">
        <v>0.68</v>
      </c>
      <c r="V64">
        <v>0.97</v>
      </c>
      <c r="W64">
        <v>0.14</v>
      </c>
      <c r="X64">
        <v>0.4</v>
      </c>
      <c r="Y64">
        <v>0.5</v>
      </c>
      <c r="Z64">
        <v>10</v>
      </c>
    </row>
    <row r="65" spans="1:26">
      <c r="A65">
        <v>6</v>
      </c>
      <c r="B65">
        <v>85</v>
      </c>
      <c r="C65" t="s">
        <v>26</v>
      </c>
      <c r="D65">
        <v>5.297</v>
      </c>
      <c r="E65">
        <v>18.88</v>
      </c>
      <c r="F65">
        <v>15.93</v>
      </c>
      <c r="G65">
        <v>56.22</v>
      </c>
      <c r="H65">
        <v>0.7</v>
      </c>
      <c r="I65">
        <v>17</v>
      </c>
      <c r="J65">
        <v>176.66</v>
      </c>
      <c r="K65">
        <v>51.39</v>
      </c>
      <c r="L65">
        <v>7</v>
      </c>
      <c r="M65">
        <v>8</v>
      </c>
      <c r="N65">
        <v>33.27</v>
      </c>
      <c r="O65">
        <v>22022.17</v>
      </c>
      <c r="P65">
        <v>153.7</v>
      </c>
      <c r="Q65">
        <v>1292.31</v>
      </c>
      <c r="R65">
        <v>37.44</v>
      </c>
      <c r="S65">
        <v>27.17</v>
      </c>
      <c r="T65">
        <v>5320.85</v>
      </c>
      <c r="U65">
        <v>0.73</v>
      </c>
      <c r="V65">
        <v>0.98</v>
      </c>
      <c r="W65">
        <v>0.14</v>
      </c>
      <c r="X65">
        <v>0.34</v>
      </c>
      <c r="Y65">
        <v>0.5</v>
      </c>
      <c r="Z65">
        <v>10</v>
      </c>
    </row>
    <row r="66" spans="1:26">
      <c r="A66">
        <v>7</v>
      </c>
      <c r="B66">
        <v>85</v>
      </c>
      <c r="C66" t="s">
        <v>26</v>
      </c>
      <c r="D66">
        <v>5.2902</v>
      </c>
      <c r="E66">
        <v>18.9</v>
      </c>
      <c r="F66">
        <v>15.95</v>
      </c>
      <c r="G66">
        <v>56.31</v>
      </c>
      <c r="H66">
        <v>0.8</v>
      </c>
      <c r="I66">
        <v>17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153.6</v>
      </c>
      <c r="Q66">
        <v>1292.35</v>
      </c>
      <c r="R66">
        <v>37.88</v>
      </c>
      <c r="S66">
        <v>27.17</v>
      </c>
      <c r="T66">
        <v>5544.52</v>
      </c>
      <c r="U66">
        <v>0.72</v>
      </c>
      <c r="V66">
        <v>0.97</v>
      </c>
      <c r="W66">
        <v>0.16</v>
      </c>
      <c r="X66">
        <v>0.36</v>
      </c>
      <c r="Y66">
        <v>0.5</v>
      </c>
      <c r="Z66">
        <v>10</v>
      </c>
    </row>
    <row r="67" spans="1:26">
      <c r="A67">
        <v>0</v>
      </c>
      <c r="B67">
        <v>20</v>
      </c>
      <c r="C67" t="s">
        <v>26</v>
      </c>
      <c r="D67">
        <v>5.1112</v>
      </c>
      <c r="E67">
        <v>19.56</v>
      </c>
      <c r="F67">
        <v>17.01</v>
      </c>
      <c r="G67">
        <v>15.46</v>
      </c>
      <c r="H67">
        <v>0.34</v>
      </c>
      <c r="I67">
        <v>66</v>
      </c>
      <c r="J67">
        <v>51.33</v>
      </c>
      <c r="K67">
        <v>24.83</v>
      </c>
      <c r="L67">
        <v>1</v>
      </c>
      <c r="M67">
        <v>2</v>
      </c>
      <c r="N67">
        <v>5.51</v>
      </c>
      <c r="O67">
        <v>6564.78</v>
      </c>
      <c r="P67">
        <v>78.7</v>
      </c>
      <c r="Q67">
        <v>1292.51</v>
      </c>
      <c r="R67">
        <v>69.01000000000001</v>
      </c>
      <c r="S67">
        <v>27.17</v>
      </c>
      <c r="T67">
        <v>20863.8</v>
      </c>
      <c r="U67">
        <v>0.39</v>
      </c>
      <c r="V67">
        <v>0.91</v>
      </c>
      <c r="W67">
        <v>0.29</v>
      </c>
      <c r="X67">
        <v>1.41</v>
      </c>
      <c r="Y67">
        <v>0.5</v>
      </c>
      <c r="Z67">
        <v>10</v>
      </c>
    </row>
    <row r="68" spans="1:26">
      <c r="A68">
        <v>1</v>
      </c>
      <c r="B68">
        <v>20</v>
      </c>
      <c r="C68" t="s">
        <v>26</v>
      </c>
      <c r="D68">
        <v>5.113</v>
      </c>
      <c r="E68">
        <v>19.56</v>
      </c>
      <c r="F68">
        <v>17</v>
      </c>
      <c r="G68">
        <v>15.46</v>
      </c>
      <c r="H68">
        <v>0.66</v>
      </c>
      <c r="I68">
        <v>66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80</v>
      </c>
      <c r="Q68">
        <v>1292.35</v>
      </c>
      <c r="R68">
        <v>68.67</v>
      </c>
      <c r="S68">
        <v>27.17</v>
      </c>
      <c r="T68">
        <v>20694.39</v>
      </c>
      <c r="U68">
        <v>0.4</v>
      </c>
      <c r="V68">
        <v>0.91</v>
      </c>
      <c r="W68">
        <v>0.3</v>
      </c>
      <c r="X68">
        <v>1.41</v>
      </c>
      <c r="Y68">
        <v>0.5</v>
      </c>
      <c r="Z68">
        <v>10</v>
      </c>
    </row>
    <row r="69" spans="1:26">
      <c r="A69">
        <v>0</v>
      </c>
      <c r="B69">
        <v>65</v>
      </c>
      <c r="C69" t="s">
        <v>26</v>
      </c>
      <c r="D69">
        <v>4.0953</v>
      </c>
      <c r="E69">
        <v>24.42</v>
      </c>
      <c r="F69">
        <v>18.43</v>
      </c>
      <c r="G69">
        <v>7.9</v>
      </c>
      <c r="H69">
        <v>0.13</v>
      </c>
      <c r="I69">
        <v>140</v>
      </c>
      <c r="J69">
        <v>133.21</v>
      </c>
      <c r="K69">
        <v>46.47</v>
      </c>
      <c r="L69">
        <v>1</v>
      </c>
      <c r="M69">
        <v>138</v>
      </c>
      <c r="N69">
        <v>20.75</v>
      </c>
      <c r="O69">
        <v>16663.42</v>
      </c>
      <c r="P69">
        <v>193.98</v>
      </c>
      <c r="Q69">
        <v>1292.45</v>
      </c>
      <c r="R69">
        <v>115.49</v>
      </c>
      <c r="S69">
        <v>27.17</v>
      </c>
      <c r="T69">
        <v>43731.07</v>
      </c>
      <c r="U69">
        <v>0.24</v>
      </c>
      <c r="V69">
        <v>0.84</v>
      </c>
      <c r="W69">
        <v>0.34</v>
      </c>
      <c r="X69">
        <v>2.83</v>
      </c>
      <c r="Y69">
        <v>0.5</v>
      </c>
      <c r="Z69">
        <v>10</v>
      </c>
    </row>
    <row r="70" spans="1:26">
      <c r="A70">
        <v>1</v>
      </c>
      <c r="B70">
        <v>65</v>
      </c>
      <c r="C70" t="s">
        <v>26</v>
      </c>
      <c r="D70">
        <v>4.8319</v>
      </c>
      <c r="E70">
        <v>20.7</v>
      </c>
      <c r="F70">
        <v>16.83</v>
      </c>
      <c r="G70">
        <v>16.28</v>
      </c>
      <c r="H70">
        <v>0.26</v>
      </c>
      <c r="I70">
        <v>62</v>
      </c>
      <c r="J70">
        <v>134.55</v>
      </c>
      <c r="K70">
        <v>46.47</v>
      </c>
      <c r="L70">
        <v>2</v>
      </c>
      <c r="M70">
        <v>60</v>
      </c>
      <c r="N70">
        <v>21.09</v>
      </c>
      <c r="O70">
        <v>16828.84</v>
      </c>
      <c r="P70">
        <v>168.45</v>
      </c>
      <c r="Q70">
        <v>1292.45</v>
      </c>
      <c r="R70">
        <v>65.73</v>
      </c>
      <c r="S70">
        <v>27.17</v>
      </c>
      <c r="T70">
        <v>19241.38</v>
      </c>
      <c r="U70">
        <v>0.41</v>
      </c>
      <c r="V70">
        <v>0.92</v>
      </c>
      <c r="W70">
        <v>0.21</v>
      </c>
      <c r="X70">
        <v>1.23</v>
      </c>
      <c r="Y70">
        <v>0.5</v>
      </c>
      <c r="Z70">
        <v>10</v>
      </c>
    </row>
    <row r="71" spans="1:26">
      <c r="A71">
        <v>2</v>
      </c>
      <c r="B71">
        <v>65</v>
      </c>
      <c r="C71" t="s">
        <v>26</v>
      </c>
      <c r="D71">
        <v>5.1196</v>
      </c>
      <c r="E71">
        <v>19.53</v>
      </c>
      <c r="F71">
        <v>16.32</v>
      </c>
      <c r="G71">
        <v>25.77</v>
      </c>
      <c r="H71">
        <v>0.39</v>
      </c>
      <c r="I71">
        <v>38</v>
      </c>
      <c r="J71">
        <v>135.9</v>
      </c>
      <c r="K71">
        <v>46.47</v>
      </c>
      <c r="L71">
        <v>3</v>
      </c>
      <c r="M71">
        <v>36</v>
      </c>
      <c r="N71">
        <v>21.43</v>
      </c>
      <c r="O71">
        <v>16994.64</v>
      </c>
      <c r="P71">
        <v>154.17</v>
      </c>
      <c r="Q71">
        <v>1292.35</v>
      </c>
      <c r="R71">
        <v>49.59</v>
      </c>
      <c r="S71">
        <v>27.17</v>
      </c>
      <c r="T71">
        <v>11295.06</v>
      </c>
      <c r="U71">
        <v>0.55</v>
      </c>
      <c r="V71">
        <v>0.95</v>
      </c>
      <c r="W71">
        <v>0.17</v>
      </c>
      <c r="X71">
        <v>0.72</v>
      </c>
      <c r="Y71">
        <v>0.5</v>
      </c>
      <c r="Z71">
        <v>10</v>
      </c>
    </row>
    <row r="72" spans="1:26">
      <c r="A72">
        <v>3</v>
      </c>
      <c r="B72">
        <v>65</v>
      </c>
      <c r="C72" t="s">
        <v>26</v>
      </c>
      <c r="D72">
        <v>5.2555</v>
      </c>
      <c r="E72">
        <v>19.03</v>
      </c>
      <c r="F72">
        <v>16.11</v>
      </c>
      <c r="G72">
        <v>35.81</v>
      </c>
      <c r="H72">
        <v>0.52</v>
      </c>
      <c r="I72">
        <v>27</v>
      </c>
      <c r="J72">
        <v>137.25</v>
      </c>
      <c r="K72">
        <v>46.47</v>
      </c>
      <c r="L72">
        <v>4</v>
      </c>
      <c r="M72">
        <v>25</v>
      </c>
      <c r="N72">
        <v>21.78</v>
      </c>
      <c r="O72">
        <v>17160.92</v>
      </c>
      <c r="P72">
        <v>141.64</v>
      </c>
      <c r="Q72">
        <v>1292.33</v>
      </c>
      <c r="R72">
        <v>43.5</v>
      </c>
      <c r="S72">
        <v>27.17</v>
      </c>
      <c r="T72">
        <v>8302.41</v>
      </c>
      <c r="U72">
        <v>0.62</v>
      </c>
      <c r="V72">
        <v>0.96</v>
      </c>
      <c r="W72">
        <v>0.15</v>
      </c>
      <c r="X72">
        <v>0.52</v>
      </c>
      <c r="Y72">
        <v>0.5</v>
      </c>
      <c r="Z72">
        <v>10</v>
      </c>
    </row>
    <row r="73" spans="1:26">
      <c r="A73">
        <v>4</v>
      </c>
      <c r="B73">
        <v>65</v>
      </c>
      <c r="C73" t="s">
        <v>26</v>
      </c>
      <c r="D73">
        <v>5.3265</v>
      </c>
      <c r="E73">
        <v>18.77</v>
      </c>
      <c r="F73">
        <v>16.02</v>
      </c>
      <c r="G73">
        <v>45.78</v>
      </c>
      <c r="H73">
        <v>0.64</v>
      </c>
      <c r="I73">
        <v>21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17327.69</v>
      </c>
      <c r="P73">
        <v>132.22</v>
      </c>
      <c r="Q73">
        <v>1292.31</v>
      </c>
      <c r="R73">
        <v>39.92</v>
      </c>
      <c r="S73">
        <v>27.17</v>
      </c>
      <c r="T73">
        <v>6541.4</v>
      </c>
      <c r="U73">
        <v>0.68</v>
      </c>
      <c r="V73">
        <v>0.97</v>
      </c>
      <c r="W73">
        <v>0.16</v>
      </c>
      <c r="X73">
        <v>0.43</v>
      </c>
      <c r="Y73">
        <v>0.5</v>
      </c>
      <c r="Z73">
        <v>10</v>
      </c>
    </row>
    <row r="74" spans="1:26">
      <c r="A74">
        <v>5</v>
      </c>
      <c r="B74">
        <v>65</v>
      </c>
      <c r="C74" t="s">
        <v>26</v>
      </c>
      <c r="D74">
        <v>5.3257</v>
      </c>
      <c r="E74">
        <v>18.78</v>
      </c>
      <c r="F74">
        <v>16.02</v>
      </c>
      <c r="G74">
        <v>45.79</v>
      </c>
      <c r="H74">
        <v>0.76</v>
      </c>
      <c r="I74">
        <v>21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133.41</v>
      </c>
      <c r="Q74">
        <v>1292.37</v>
      </c>
      <c r="R74">
        <v>39.85</v>
      </c>
      <c r="S74">
        <v>27.17</v>
      </c>
      <c r="T74">
        <v>6510.12</v>
      </c>
      <c r="U74">
        <v>0.68</v>
      </c>
      <c r="V74">
        <v>0.97</v>
      </c>
      <c r="W74">
        <v>0.17</v>
      </c>
      <c r="X74">
        <v>0.43</v>
      </c>
      <c r="Y74">
        <v>0.5</v>
      </c>
      <c r="Z74">
        <v>10</v>
      </c>
    </row>
    <row r="75" spans="1:26">
      <c r="A75">
        <v>0</v>
      </c>
      <c r="B75">
        <v>75</v>
      </c>
      <c r="C75" t="s">
        <v>26</v>
      </c>
      <c r="D75">
        <v>3.8745</v>
      </c>
      <c r="E75">
        <v>25.81</v>
      </c>
      <c r="F75">
        <v>18.77</v>
      </c>
      <c r="G75">
        <v>7.22</v>
      </c>
      <c r="H75">
        <v>0.12</v>
      </c>
      <c r="I75">
        <v>156</v>
      </c>
      <c r="J75">
        <v>150.44</v>
      </c>
      <c r="K75">
        <v>49.1</v>
      </c>
      <c r="L75">
        <v>1</v>
      </c>
      <c r="M75">
        <v>154</v>
      </c>
      <c r="N75">
        <v>25.34</v>
      </c>
      <c r="O75">
        <v>18787.76</v>
      </c>
      <c r="P75">
        <v>215.41</v>
      </c>
      <c r="Q75">
        <v>1292.37</v>
      </c>
      <c r="R75">
        <v>126.73</v>
      </c>
      <c r="S75">
        <v>27.17</v>
      </c>
      <c r="T75">
        <v>49274.3</v>
      </c>
      <c r="U75">
        <v>0.21</v>
      </c>
      <c r="V75">
        <v>0.83</v>
      </c>
      <c r="W75">
        <v>0.35</v>
      </c>
      <c r="X75">
        <v>3.17</v>
      </c>
      <c r="Y75">
        <v>0.5</v>
      </c>
      <c r="Z75">
        <v>10</v>
      </c>
    </row>
    <row r="76" spans="1:26">
      <c r="A76">
        <v>1</v>
      </c>
      <c r="B76">
        <v>75</v>
      </c>
      <c r="C76" t="s">
        <v>26</v>
      </c>
      <c r="D76">
        <v>4.7002</v>
      </c>
      <c r="E76">
        <v>21.28</v>
      </c>
      <c r="F76">
        <v>16.92</v>
      </c>
      <c r="G76">
        <v>14.93</v>
      </c>
      <c r="H76">
        <v>0.23</v>
      </c>
      <c r="I76">
        <v>68</v>
      </c>
      <c r="J76">
        <v>151.83</v>
      </c>
      <c r="K76">
        <v>49.1</v>
      </c>
      <c r="L76">
        <v>2</v>
      </c>
      <c r="M76">
        <v>66</v>
      </c>
      <c r="N76">
        <v>25.73</v>
      </c>
      <c r="O76">
        <v>18959.54</v>
      </c>
      <c r="P76">
        <v>186.75</v>
      </c>
      <c r="Q76">
        <v>1292.42</v>
      </c>
      <c r="R76">
        <v>68.59</v>
      </c>
      <c r="S76">
        <v>27.17</v>
      </c>
      <c r="T76">
        <v>20640.61</v>
      </c>
      <c r="U76">
        <v>0.4</v>
      </c>
      <c r="V76">
        <v>0.92</v>
      </c>
      <c r="W76">
        <v>0.22</v>
      </c>
      <c r="X76">
        <v>1.33</v>
      </c>
      <c r="Y76">
        <v>0.5</v>
      </c>
      <c r="Z76">
        <v>10</v>
      </c>
    </row>
    <row r="77" spans="1:26">
      <c r="A77">
        <v>2</v>
      </c>
      <c r="B77">
        <v>75</v>
      </c>
      <c r="C77" t="s">
        <v>26</v>
      </c>
      <c r="D77">
        <v>4.9943</v>
      </c>
      <c r="E77">
        <v>20.02</v>
      </c>
      <c r="F77">
        <v>16.43</v>
      </c>
      <c r="G77">
        <v>22.93</v>
      </c>
      <c r="H77">
        <v>0.35</v>
      </c>
      <c r="I77">
        <v>43</v>
      </c>
      <c r="J77">
        <v>153.23</v>
      </c>
      <c r="K77">
        <v>49.1</v>
      </c>
      <c r="L77">
        <v>3</v>
      </c>
      <c r="M77">
        <v>41</v>
      </c>
      <c r="N77">
        <v>26.13</v>
      </c>
      <c r="O77">
        <v>19131.85</v>
      </c>
      <c r="P77">
        <v>173.97</v>
      </c>
      <c r="Q77">
        <v>1292.36</v>
      </c>
      <c r="R77">
        <v>53.38</v>
      </c>
      <c r="S77">
        <v>27.17</v>
      </c>
      <c r="T77">
        <v>13160.59</v>
      </c>
      <c r="U77">
        <v>0.51</v>
      </c>
      <c r="V77">
        <v>0.95</v>
      </c>
      <c r="W77">
        <v>0.17</v>
      </c>
      <c r="X77">
        <v>0.84</v>
      </c>
      <c r="Y77">
        <v>0.5</v>
      </c>
      <c r="Z77">
        <v>10</v>
      </c>
    </row>
    <row r="78" spans="1:26">
      <c r="A78">
        <v>3</v>
      </c>
      <c r="B78">
        <v>75</v>
      </c>
      <c r="C78" t="s">
        <v>26</v>
      </c>
      <c r="D78">
        <v>5.1443</v>
      </c>
      <c r="E78">
        <v>19.44</v>
      </c>
      <c r="F78">
        <v>16.22</v>
      </c>
      <c r="G78">
        <v>31.38</v>
      </c>
      <c r="H78">
        <v>0.46</v>
      </c>
      <c r="I78">
        <v>31</v>
      </c>
      <c r="J78">
        <v>154.63</v>
      </c>
      <c r="K78">
        <v>49.1</v>
      </c>
      <c r="L78">
        <v>4</v>
      </c>
      <c r="M78">
        <v>29</v>
      </c>
      <c r="N78">
        <v>26.53</v>
      </c>
      <c r="O78">
        <v>19304.72</v>
      </c>
      <c r="P78">
        <v>162.87</v>
      </c>
      <c r="Q78">
        <v>1292.33</v>
      </c>
      <c r="R78">
        <v>46.74</v>
      </c>
      <c r="S78">
        <v>27.17</v>
      </c>
      <c r="T78">
        <v>9900.549999999999</v>
      </c>
      <c r="U78">
        <v>0.58</v>
      </c>
      <c r="V78">
        <v>0.96</v>
      </c>
      <c r="W78">
        <v>0.16</v>
      </c>
      <c r="X78">
        <v>0.62</v>
      </c>
      <c r="Y78">
        <v>0.5</v>
      </c>
      <c r="Z78">
        <v>10</v>
      </c>
    </row>
    <row r="79" spans="1:26">
      <c r="A79">
        <v>4</v>
      </c>
      <c r="B79">
        <v>75</v>
      </c>
      <c r="C79" t="s">
        <v>26</v>
      </c>
      <c r="D79">
        <v>5.2582</v>
      </c>
      <c r="E79">
        <v>19.02</v>
      </c>
      <c r="F79">
        <v>16.04</v>
      </c>
      <c r="G79">
        <v>41.84</v>
      </c>
      <c r="H79">
        <v>0.57</v>
      </c>
      <c r="I79">
        <v>23</v>
      </c>
      <c r="J79">
        <v>156.03</v>
      </c>
      <c r="K79">
        <v>49.1</v>
      </c>
      <c r="L79">
        <v>5</v>
      </c>
      <c r="M79">
        <v>21</v>
      </c>
      <c r="N79">
        <v>26.94</v>
      </c>
      <c r="O79">
        <v>19478.15</v>
      </c>
      <c r="P79">
        <v>151.84</v>
      </c>
      <c r="Q79">
        <v>1292.31</v>
      </c>
      <c r="R79">
        <v>41.24</v>
      </c>
      <c r="S79">
        <v>27.17</v>
      </c>
      <c r="T79">
        <v>7193.14</v>
      </c>
      <c r="U79">
        <v>0.66</v>
      </c>
      <c r="V79">
        <v>0.97</v>
      </c>
      <c r="W79">
        <v>0.14</v>
      </c>
      <c r="X79">
        <v>0.44</v>
      </c>
      <c r="Y79">
        <v>0.5</v>
      </c>
      <c r="Z79">
        <v>10</v>
      </c>
    </row>
    <row r="80" spans="1:26">
      <c r="A80">
        <v>5</v>
      </c>
      <c r="B80">
        <v>75</v>
      </c>
      <c r="C80" t="s">
        <v>26</v>
      </c>
      <c r="D80">
        <v>5.3159</v>
      </c>
      <c r="E80">
        <v>18.81</v>
      </c>
      <c r="F80">
        <v>15.95</v>
      </c>
      <c r="G80">
        <v>50.38</v>
      </c>
      <c r="H80">
        <v>0.67</v>
      </c>
      <c r="I80">
        <v>19</v>
      </c>
      <c r="J80">
        <v>157.44</v>
      </c>
      <c r="K80">
        <v>49.1</v>
      </c>
      <c r="L80">
        <v>6</v>
      </c>
      <c r="M80">
        <v>5</v>
      </c>
      <c r="N80">
        <v>27.35</v>
      </c>
      <c r="O80">
        <v>19652.13</v>
      </c>
      <c r="P80">
        <v>142.87</v>
      </c>
      <c r="Q80">
        <v>1292.34</v>
      </c>
      <c r="R80">
        <v>37.88</v>
      </c>
      <c r="S80">
        <v>27.17</v>
      </c>
      <c r="T80">
        <v>5531.15</v>
      </c>
      <c r="U80">
        <v>0.72</v>
      </c>
      <c r="V80">
        <v>0.97</v>
      </c>
      <c r="W80">
        <v>0.15</v>
      </c>
      <c r="X80">
        <v>0.36</v>
      </c>
      <c r="Y80">
        <v>0.5</v>
      </c>
      <c r="Z80">
        <v>10</v>
      </c>
    </row>
    <row r="81" spans="1:26">
      <c r="A81">
        <v>6</v>
      </c>
      <c r="B81">
        <v>75</v>
      </c>
      <c r="C81" t="s">
        <v>26</v>
      </c>
      <c r="D81">
        <v>5.3158</v>
      </c>
      <c r="E81">
        <v>18.81</v>
      </c>
      <c r="F81">
        <v>15.96</v>
      </c>
      <c r="G81">
        <v>50.38</v>
      </c>
      <c r="H81">
        <v>0.78</v>
      </c>
      <c r="I81">
        <v>19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143.64</v>
      </c>
      <c r="Q81">
        <v>1292.31</v>
      </c>
      <c r="R81">
        <v>37.68</v>
      </c>
      <c r="S81">
        <v>27.17</v>
      </c>
      <c r="T81">
        <v>5431.01</v>
      </c>
      <c r="U81">
        <v>0.72</v>
      </c>
      <c r="V81">
        <v>0.97</v>
      </c>
      <c r="W81">
        <v>0.16</v>
      </c>
      <c r="X81">
        <v>0.36</v>
      </c>
      <c r="Y81">
        <v>0.5</v>
      </c>
      <c r="Z81">
        <v>10</v>
      </c>
    </row>
    <row r="82" spans="1:26">
      <c r="A82">
        <v>0</v>
      </c>
      <c r="B82">
        <v>95</v>
      </c>
      <c r="C82" t="s">
        <v>26</v>
      </c>
      <c r="D82">
        <v>3.4721</v>
      </c>
      <c r="E82">
        <v>28.8</v>
      </c>
      <c r="F82">
        <v>19.41</v>
      </c>
      <c r="G82">
        <v>6.26</v>
      </c>
      <c r="H82">
        <v>0.1</v>
      </c>
      <c r="I82">
        <v>186</v>
      </c>
      <c r="J82">
        <v>185.69</v>
      </c>
      <c r="K82">
        <v>53.44</v>
      </c>
      <c r="L82">
        <v>1</v>
      </c>
      <c r="M82">
        <v>184</v>
      </c>
      <c r="N82">
        <v>36.26</v>
      </c>
      <c r="O82">
        <v>23136.14</v>
      </c>
      <c r="P82">
        <v>257.49</v>
      </c>
      <c r="Q82">
        <v>1292.49</v>
      </c>
      <c r="R82">
        <v>146.35</v>
      </c>
      <c r="S82">
        <v>27.17</v>
      </c>
      <c r="T82">
        <v>58933.72</v>
      </c>
      <c r="U82">
        <v>0.19</v>
      </c>
      <c r="V82">
        <v>0.8</v>
      </c>
      <c r="W82">
        <v>0.4</v>
      </c>
      <c r="X82">
        <v>3.81</v>
      </c>
      <c r="Y82">
        <v>0.5</v>
      </c>
      <c r="Z82">
        <v>10</v>
      </c>
    </row>
    <row r="83" spans="1:26">
      <c r="A83">
        <v>1</v>
      </c>
      <c r="B83">
        <v>95</v>
      </c>
      <c r="C83" t="s">
        <v>26</v>
      </c>
      <c r="D83">
        <v>4.4051</v>
      </c>
      <c r="E83">
        <v>22.7</v>
      </c>
      <c r="F83">
        <v>17.22</v>
      </c>
      <c r="G83">
        <v>12.75</v>
      </c>
      <c r="H83">
        <v>0.19</v>
      </c>
      <c r="I83">
        <v>81</v>
      </c>
      <c r="J83">
        <v>187.21</v>
      </c>
      <c r="K83">
        <v>53.44</v>
      </c>
      <c r="L83">
        <v>2</v>
      </c>
      <c r="M83">
        <v>79</v>
      </c>
      <c r="N83">
        <v>36.77</v>
      </c>
      <c r="O83">
        <v>23322.88</v>
      </c>
      <c r="P83">
        <v>222.51</v>
      </c>
      <c r="Q83">
        <v>1292.41</v>
      </c>
      <c r="R83">
        <v>77.76000000000001</v>
      </c>
      <c r="S83">
        <v>27.17</v>
      </c>
      <c r="T83">
        <v>25163.84</v>
      </c>
      <c r="U83">
        <v>0.35</v>
      </c>
      <c r="V83">
        <v>0.9</v>
      </c>
      <c r="W83">
        <v>0.24</v>
      </c>
      <c r="X83">
        <v>1.62</v>
      </c>
      <c r="Y83">
        <v>0.5</v>
      </c>
      <c r="Z83">
        <v>10</v>
      </c>
    </row>
    <row r="84" spans="1:26">
      <c r="A84">
        <v>2</v>
      </c>
      <c r="B84">
        <v>95</v>
      </c>
      <c r="C84" t="s">
        <v>26</v>
      </c>
      <c r="D84">
        <v>4.7704</v>
      </c>
      <c r="E84">
        <v>20.96</v>
      </c>
      <c r="F84">
        <v>16.6</v>
      </c>
      <c r="G84">
        <v>19.52</v>
      </c>
      <c r="H84">
        <v>0.28</v>
      </c>
      <c r="I84">
        <v>51</v>
      </c>
      <c r="J84">
        <v>188.73</v>
      </c>
      <c r="K84">
        <v>53.44</v>
      </c>
      <c r="L84">
        <v>3</v>
      </c>
      <c r="M84">
        <v>49</v>
      </c>
      <c r="N84">
        <v>37.29</v>
      </c>
      <c r="O84">
        <v>23510.33</v>
      </c>
      <c r="P84">
        <v>208.51</v>
      </c>
      <c r="Q84">
        <v>1292.35</v>
      </c>
      <c r="R84">
        <v>58.67</v>
      </c>
      <c r="S84">
        <v>27.17</v>
      </c>
      <c r="T84">
        <v>15768.29</v>
      </c>
      <c r="U84">
        <v>0.46</v>
      </c>
      <c r="V84">
        <v>0.9399999999999999</v>
      </c>
      <c r="W84">
        <v>0.18</v>
      </c>
      <c r="X84">
        <v>1</v>
      </c>
      <c r="Y84">
        <v>0.5</v>
      </c>
      <c r="Z84">
        <v>10</v>
      </c>
    </row>
    <row r="85" spans="1:26">
      <c r="A85">
        <v>3</v>
      </c>
      <c r="B85">
        <v>95</v>
      </c>
      <c r="C85" t="s">
        <v>26</v>
      </c>
      <c r="D85">
        <v>4.9674</v>
      </c>
      <c r="E85">
        <v>20.13</v>
      </c>
      <c r="F85">
        <v>16.29</v>
      </c>
      <c r="G85">
        <v>26.41</v>
      </c>
      <c r="H85">
        <v>0.37</v>
      </c>
      <c r="I85">
        <v>37</v>
      </c>
      <c r="J85">
        <v>190.25</v>
      </c>
      <c r="K85">
        <v>53.44</v>
      </c>
      <c r="L85">
        <v>4</v>
      </c>
      <c r="M85">
        <v>35</v>
      </c>
      <c r="N85">
        <v>37.82</v>
      </c>
      <c r="O85">
        <v>23698.48</v>
      </c>
      <c r="P85">
        <v>198.82</v>
      </c>
      <c r="Q85">
        <v>1292.41</v>
      </c>
      <c r="R85">
        <v>48.62</v>
      </c>
      <c r="S85">
        <v>27.17</v>
      </c>
      <c r="T85">
        <v>10814.18</v>
      </c>
      <c r="U85">
        <v>0.5600000000000001</v>
      </c>
      <c r="V85">
        <v>0.95</v>
      </c>
      <c r="W85">
        <v>0.17</v>
      </c>
      <c r="X85">
        <v>0.6899999999999999</v>
      </c>
      <c r="Y85">
        <v>0.5</v>
      </c>
      <c r="Z85">
        <v>10</v>
      </c>
    </row>
    <row r="86" spans="1:26">
      <c r="A86">
        <v>4</v>
      </c>
      <c r="B86">
        <v>95</v>
      </c>
      <c r="C86" t="s">
        <v>26</v>
      </c>
      <c r="D86">
        <v>5.0729</v>
      </c>
      <c r="E86">
        <v>19.71</v>
      </c>
      <c r="F86">
        <v>16.16</v>
      </c>
      <c r="G86">
        <v>33.44</v>
      </c>
      <c r="H86">
        <v>0.46</v>
      </c>
      <c r="I86">
        <v>29</v>
      </c>
      <c r="J86">
        <v>191.78</v>
      </c>
      <c r="K86">
        <v>53.44</v>
      </c>
      <c r="L86">
        <v>5</v>
      </c>
      <c r="M86">
        <v>27</v>
      </c>
      <c r="N86">
        <v>38.35</v>
      </c>
      <c r="O86">
        <v>23887.36</v>
      </c>
      <c r="P86">
        <v>190.79</v>
      </c>
      <c r="Q86">
        <v>1292.31</v>
      </c>
      <c r="R86">
        <v>45.05</v>
      </c>
      <c r="S86">
        <v>27.17</v>
      </c>
      <c r="T86">
        <v>9069.889999999999</v>
      </c>
      <c r="U86">
        <v>0.6</v>
      </c>
      <c r="V86">
        <v>0.96</v>
      </c>
      <c r="W86">
        <v>0.15</v>
      </c>
      <c r="X86">
        <v>0.57</v>
      </c>
      <c r="Y86">
        <v>0.5</v>
      </c>
      <c r="Z86">
        <v>10</v>
      </c>
    </row>
    <row r="87" spans="1:26">
      <c r="A87">
        <v>5</v>
      </c>
      <c r="B87">
        <v>95</v>
      </c>
      <c r="C87" t="s">
        <v>26</v>
      </c>
      <c r="D87">
        <v>5.1649</v>
      </c>
      <c r="E87">
        <v>19.36</v>
      </c>
      <c r="F87">
        <v>16.04</v>
      </c>
      <c r="G87">
        <v>41.83</v>
      </c>
      <c r="H87">
        <v>0.55</v>
      </c>
      <c r="I87">
        <v>23</v>
      </c>
      <c r="J87">
        <v>193.32</v>
      </c>
      <c r="K87">
        <v>53.44</v>
      </c>
      <c r="L87">
        <v>6</v>
      </c>
      <c r="M87">
        <v>21</v>
      </c>
      <c r="N87">
        <v>38.89</v>
      </c>
      <c r="O87">
        <v>24076.95</v>
      </c>
      <c r="P87">
        <v>182.61</v>
      </c>
      <c r="Q87">
        <v>1292.35</v>
      </c>
      <c r="R87">
        <v>41.04</v>
      </c>
      <c r="S87">
        <v>27.17</v>
      </c>
      <c r="T87">
        <v>7094.37</v>
      </c>
      <c r="U87">
        <v>0.66</v>
      </c>
      <c r="V87">
        <v>0.97</v>
      </c>
      <c r="W87">
        <v>0.14</v>
      </c>
      <c r="X87">
        <v>0.44</v>
      </c>
      <c r="Y87">
        <v>0.5</v>
      </c>
      <c r="Z87">
        <v>10</v>
      </c>
    </row>
    <row r="88" spans="1:26">
      <c r="A88">
        <v>6</v>
      </c>
      <c r="B88">
        <v>95</v>
      </c>
      <c r="C88" t="s">
        <v>26</v>
      </c>
      <c r="D88">
        <v>5.2274</v>
      </c>
      <c r="E88">
        <v>19.13</v>
      </c>
      <c r="F88">
        <v>15.95</v>
      </c>
      <c r="G88">
        <v>50.38</v>
      </c>
      <c r="H88">
        <v>0.64</v>
      </c>
      <c r="I88">
        <v>19</v>
      </c>
      <c r="J88">
        <v>194.86</v>
      </c>
      <c r="K88">
        <v>53.44</v>
      </c>
      <c r="L88">
        <v>7</v>
      </c>
      <c r="M88">
        <v>17</v>
      </c>
      <c r="N88">
        <v>39.43</v>
      </c>
      <c r="O88">
        <v>24267.28</v>
      </c>
      <c r="P88">
        <v>174.3</v>
      </c>
      <c r="Q88">
        <v>1292.31</v>
      </c>
      <c r="R88">
        <v>38.53</v>
      </c>
      <c r="S88">
        <v>27.17</v>
      </c>
      <c r="T88">
        <v>5860.36</v>
      </c>
      <c r="U88">
        <v>0.7</v>
      </c>
      <c r="V88">
        <v>0.97</v>
      </c>
      <c r="W88">
        <v>0.14</v>
      </c>
      <c r="X88">
        <v>0.36</v>
      </c>
      <c r="Y88">
        <v>0.5</v>
      </c>
      <c r="Z88">
        <v>10</v>
      </c>
    </row>
    <row r="89" spans="1:26">
      <c r="A89">
        <v>7</v>
      </c>
      <c r="B89">
        <v>95</v>
      </c>
      <c r="C89" t="s">
        <v>26</v>
      </c>
      <c r="D89">
        <v>5.2723</v>
      </c>
      <c r="E89">
        <v>18.97</v>
      </c>
      <c r="F89">
        <v>15.9</v>
      </c>
      <c r="G89">
        <v>59.64</v>
      </c>
      <c r="H89">
        <v>0.72</v>
      </c>
      <c r="I89">
        <v>16</v>
      </c>
      <c r="J89">
        <v>196.41</v>
      </c>
      <c r="K89">
        <v>53.44</v>
      </c>
      <c r="L89">
        <v>8</v>
      </c>
      <c r="M89">
        <v>13</v>
      </c>
      <c r="N89">
        <v>39.98</v>
      </c>
      <c r="O89">
        <v>24458.36</v>
      </c>
      <c r="P89">
        <v>166.3</v>
      </c>
      <c r="Q89">
        <v>1292.31</v>
      </c>
      <c r="R89">
        <v>36.86</v>
      </c>
      <c r="S89">
        <v>27.17</v>
      </c>
      <c r="T89">
        <v>5038.29</v>
      </c>
      <c r="U89">
        <v>0.74</v>
      </c>
      <c r="V89">
        <v>0.98</v>
      </c>
      <c r="W89">
        <v>0.14</v>
      </c>
      <c r="X89">
        <v>0.31</v>
      </c>
      <c r="Y89">
        <v>0.5</v>
      </c>
      <c r="Z89">
        <v>10</v>
      </c>
    </row>
    <row r="90" spans="1:26">
      <c r="A90">
        <v>8</v>
      </c>
      <c r="B90">
        <v>95</v>
      </c>
      <c r="C90" t="s">
        <v>26</v>
      </c>
      <c r="D90">
        <v>5.2839</v>
      </c>
      <c r="E90">
        <v>18.93</v>
      </c>
      <c r="F90">
        <v>15.9</v>
      </c>
      <c r="G90">
        <v>63.59</v>
      </c>
      <c r="H90">
        <v>0.8100000000000001</v>
      </c>
      <c r="I90">
        <v>15</v>
      </c>
      <c r="J90">
        <v>197.97</v>
      </c>
      <c r="K90">
        <v>53.44</v>
      </c>
      <c r="L90">
        <v>9</v>
      </c>
      <c r="M90">
        <v>1</v>
      </c>
      <c r="N90">
        <v>40.53</v>
      </c>
      <c r="O90">
        <v>24650.18</v>
      </c>
      <c r="P90">
        <v>162.89</v>
      </c>
      <c r="Q90">
        <v>1292.34</v>
      </c>
      <c r="R90">
        <v>36.21</v>
      </c>
      <c r="S90">
        <v>27.17</v>
      </c>
      <c r="T90">
        <v>4718.03</v>
      </c>
      <c r="U90">
        <v>0.75</v>
      </c>
      <c r="V90">
        <v>0.98</v>
      </c>
      <c r="W90">
        <v>0.15</v>
      </c>
      <c r="X90">
        <v>0.3</v>
      </c>
      <c r="Y90">
        <v>0.5</v>
      </c>
      <c r="Z90">
        <v>10</v>
      </c>
    </row>
    <row r="91" spans="1:26">
      <c r="A91">
        <v>9</v>
      </c>
      <c r="B91">
        <v>95</v>
      </c>
      <c r="C91" t="s">
        <v>26</v>
      </c>
      <c r="D91">
        <v>5.2836</v>
      </c>
      <c r="E91">
        <v>18.93</v>
      </c>
      <c r="F91">
        <v>15.9</v>
      </c>
      <c r="G91">
        <v>63.6</v>
      </c>
      <c r="H91">
        <v>0.89</v>
      </c>
      <c r="I91">
        <v>15</v>
      </c>
      <c r="J91">
        <v>199.53</v>
      </c>
      <c r="K91">
        <v>53.44</v>
      </c>
      <c r="L91">
        <v>10</v>
      </c>
      <c r="M91">
        <v>0</v>
      </c>
      <c r="N91">
        <v>41.1</v>
      </c>
      <c r="O91">
        <v>24842.77</v>
      </c>
      <c r="P91">
        <v>164.18</v>
      </c>
      <c r="Q91">
        <v>1292.31</v>
      </c>
      <c r="R91">
        <v>36.22</v>
      </c>
      <c r="S91">
        <v>27.17</v>
      </c>
      <c r="T91">
        <v>4724.93</v>
      </c>
      <c r="U91">
        <v>0.75</v>
      </c>
      <c r="V91">
        <v>0.98</v>
      </c>
      <c r="W91">
        <v>0.15</v>
      </c>
      <c r="X91">
        <v>0.31</v>
      </c>
      <c r="Y91">
        <v>0.5</v>
      </c>
      <c r="Z91">
        <v>10</v>
      </c>
    </row>
    <row r="92" spans="1:26">
      <c r="A92">
        <v>0</v>
      </c>
      <c r="B92">
        <v>55</v>
      </c>
      <c r="C92" t="s">
        <v>26</v>
      </c>
      <c r="D92">
        <v>4.3116</v>
      </c>
      <c r="E92">
        <v>23.19</v>
      </c>
      <c r="F92">
        <v>18.12</v>
      </c>
      <c r="G92">
        <v>8.699999999999999</v>
      </c>
      <c r="H92">
        <v>0.15</v>
      </c>
      <c r="I92">
        <v>125</v>
      </c>
      <c r="J92">
        <v>116.05</v>
      </c>
      <c r="K92">
        <v>43.4</v>
      </c>
      <c r="L92">
        <v>1</v>
      </c>
      <c r="M92">
        <v>123</v>
      </c>
      <c r="N92">
        <v>16.65</v>
      </c>
      <c r="O92">
        <v>14546.17</v>
      </c>
      <c r="P92">
        <v>172.43</v>
      </c>
      <c r="Q92">
        <v>1292.38</v>
      </c>
      <c r="R92">
        <v>106.12</v>
      </c>
      <c r="S92">
        <v>27.17</v>
      </c>
      <c r="T92">
        <v>39123.15</v>
      </c>
      <c r="U92">
        <v>0.26</v>
      </c>
      <c r="V92">
        <v>0.86</v>
      </c>
      <c r="W92">
        <v>0.31</v>
      </c>
      <c r="X92">
        <v>2.53</v>
      </c>
      <c r="Y92">
        <v>0.5</v>
      </c>
      <c r="Z92">
        <v>10</v>
      </c>
    </row>
    <row r="93" spans="1:26">
      <c r="A93">
        <v>1</v>
      </c>
      <c r="B93">
        <v>55</v>
      </c>
      <c r="C93" t="s">
        <v>26</v>
      </c>
      <c r="D93">
        <v>4.9929</v>
      </c>
      <c r="E93">
        <v>20.03</v>
      </c>
      <c r="F93">
        <v>16.65</v>
      </c>
      <c r="G93">
        <v>18.5</v>
      </c>
      <c r="H93">
        <v>0.3</v>
      </c>
      <c r="I93">
        <v>54</v>
      </c>
      <c r="J93">
        <v>117.34</v>
      </c>
      <c r="K93">
        <v>43.4</v>
      </c>
      <c r="L93">
        <v>2</v>
      </c>
      <c r="M93">
        <v>52</v>
      </c>
      <c r="N93">
        <v>16.94</v>
      </c>
      <c r="O93">
        <v>14705.49</v>
      </c>
      <c r="P93">
        <v>148.13</v>
      </c>
      <c r="Q93">
        <v>1292.39</v>
      </c>
      <c r="R93">
        <v>60.19</v>
      </c>
      <c r="S93">
        <v>27.17</v>
      </c>
      <c r="T93">
        <v>16513.29</v>
      </c>
      <c r="U93">
        <v>0.45</v>
      </c>
      <c r="V93">
        <v>0.93</v>
      </c>
      <c r="W93">
        <v>0.2</v>
      </c>
      <c r="X93">
        <v>1.06</v>
      </c>
      <c r="Y93">
        <v>0.5</v>
      </c>
      <c r="Z93">
        <v>10</v>
      </c>
    </row>
    <row r="94" spans="1:26">
      <c r="A94">
        <v>2</v>
      </c>
      <c r="B94">
        <v>55</v>
      </c>
      <c r="C94" t="s">
        <v>26</v>
      </c>
      <c r="D94">
        <v>5.2198</v>
      </c>
      <c r="E94">
        <v>19.16</v>
      </c>
      <c r="F94">
        <v>16.29</v>
      </c>
      <c r="G94">
        <v>29.61</v>
      </c>
      <c r="H94">
        <v>0.45</v>
      </c>
      <c r="I94">
        <v>33</v>
      </c>
      <c r="J94">
        <v>118.63</v>
      </c>
      <c r="K94">
        <v>43.4</v>
      </c>
      <c r="L94">
        <v>3</v>
      </c>
      <c r="M94">
        <v>31</v>
      </c>
      <c r="N94">
        <v>17.23</v>
      </c>
      <c r="O94">
        <v>14865.24</v>
      </c>
      <c r="P94">
        <v>133.22</v>
      </c>
      <c r="Q94">
        <v>1292.36</v>
      </c>
      <c r="R94">
        <v>49.06</v>
      </c>
      <c r="S94">
        <v>27.17</v>
      </c>
      <c r="T94">
        <v>11052.79</v>
      </c>
      <c r="U94">
        <v>0.55</v>
      </c>
      <c r="V94">
        <v>0.95</v>
      </c>
      <c r="W94">
        <v>0.16</v>
      </c>
      <c r="X94">
        <v>0.6899999999999999</v>
      </c>
      <c r="Y94">
        <v>0.5</v>
      </c>
      <c r="Z94">
        <v>10</v>
      </c>
    </row>
    <row r="95" spans="1:26">
      <c r="A95">
        <v>3</v>
      </c>
      <c r="B95">
        <v>55</v>
      </c>
      <c r="C95" t="s">
        <v>26</v>
      </c>
      <c r="D95">
        <v>5.3204</v>
      </c>
      <c r="E95">
        <v>18.8</v>
      </c>
      <c r="F95">
        <v>16.11</v>
      </c>
      <c r="G95">
        <v>38.67</v>
      </c>
      <c r="H95">
        <v>0.59</v>
      </c>
      <c r="I95">
        <v>25</v>
      </c>
      <c r="J95">
        <v>119.93</v>
      </c>
      <c r="K95">
        <v>43.4</v>
      </c>
      <c r="L95">
        <v>4</v>
      </c>
      <c r="M95">
        <v>1</v>
      </c>
      <c r="N95">
        <v>17.53</v>
      </c>
      <c r="O95">
        <v>15025.44</v>
      </c>
      <c r="P95">
        <v>123.01</v>
      </c>
      <c r="Q95">
        <v>1292.35</v>
      </c>
      <c r="R95">
        <v>42.46</v>
      </c>
      <c r="S95">
        <v>27.17</v>
      </c>
      <c r="T95">
        <v>7794.82</v>
      </c>
      <c r="U95">
        <v>0.64</v>
      </c>
      <c r="V95">
        <v>0.96</v>
      </c>
      <c r="W95">
        <v>0.18</v>
      </c>
      <c r="X95">
        <v>0.52</v>
      </c>
      <c r="Y95">
        <v>0.5</v>
      </c>
      <c r="Z95">
        <v>10</v>
      </c>
    </row>
    <row r="96" spans="1:26">
      <c r="A96">
        <v>4</v>
      </c>
      <c r="B96">
        <v>55</v>
      </c>
      <c r="C96" t="s">
        <v>26</v>
      </c>
      <c r="D96">
        <v>5.3218</v>
      </c>
      <c r="E96">
        <v>18.79</v>
      </c>
      <c r="F96">
        <v>16.11</v>
      </c>
      <c r="G96">
        <v>38.66</v>
      </c>
      <c r="H96">
        <v>0.73</v>
      </c>
      <c r="I96">
        <v>25</v>
      </c>
      <c r="J96">
        <v>121.23</v>
      </c>
      <c r="K96">
        <v>43.4</v>
      </c>
      <c r="L96">
        <v>5</v>
      </c>
      <c r="M96">
        <v>0</v>
      </c>
      <c r="N96">
        <v>17.83</v>
      </c>
      <c r="O96">
        <v>15186.08</v>
      </c>
      <c r="P96">
        <v>124.19</v>
      </c>
      <c r="Q96">
        <v>1292.31</v>
      </c>
      <c r="R96">
        <v>42.34</v>
      </c>
      <c r="S96">
        <v>27.17</v>
      </c>
      <c r="T96">
        <v>7734.66</v>
      </c>
      <c r="U96">
        <v>0.64</v>
      </c>
      <c r="V96">
        <v>0.96</v>
      </c>
      <c r="W96">
        <v>0.18</v>
      </c>
      <c r="X96">
        <v>0.52</v>
      </c>
      <c r="Y96">
        <v>0.5</v>
      </c>
      <c r="Z9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INDEX(resultados!$A$2:$ZZ$96, 1, MATCH($B$1, resultados!$A$1:$ZZ$1, 0))</f>
        <v>0</v>
      </c>
      <c r="B7">
        <f>INDEX(resultados!$A$2:$ZZ$96, 1, MATCH($B$2, resultados!$A$1:$ZZ$1, 0))</f>
        <v>0</v>
      </c>
      <c r="C7">
        <f>INDEX(resultados!$A$2:$ZZ$96, 1, MATCH($B$3, resultados!$A$1:$ZZ$1, 0))</f>
        <v>0</v>
      </c>
    </row>
    <row r="8" spans="1:3">
      <c r="A8">
        <f>INDEX(resultados!$A$2:$ZZ$96, 2, MATCH($B$1, resultados!$A$1:$ZZ$1, 0))</f>
        <v>0</v>
      </c>
      <c r="B8">
        <f>INDEX(resultados!$A$2:$ZZ$96, 2, MATCH($B$2, resultados!$A$1:$ZZ$1, 0))</f>
        <v>0</v>
      </c>
      <c r="C8">
        <f>INDEX(resultados!$A$2:$ZZ$96, 2, MATCH($B$3, resultados!$A$1:$ZZ$1, 0))</f>
        <v>0</v>
      </c>
    </row>
    <row r="9" spans="1:3">
      <c r="A9">
        <f>INDEX(resultados!$A$2:$ZZ$96, 3, MATCH($B$1, resultados!$A$1:$ZZ$1, 0))</f>
        <v>0</v>
      </c>
      <c r="B9">
        <f>INDEX(resultados!$A$2:$ZZ$96, 3, MATCH($B$2, resultados!$A$1:$ZZ$1, 0))</f>
        <v>0</v>
      </c>
      <c r="C9">
        <f>INDEX(resultados!$A$2:$ZZ$96, 3, MATCH($B$3, resultados!$A$1:$ZZ$1, 0))</f>
        <v>0</v>
      </c>
    </row>
    <row r="10" spans="1:3">
      <c r="A10">
        <f>INDEX(resultados!$A$2:$ZZ$96, 4, MATCH($B$1, resultados!$A$1:$ZZ$1, 0))</f>
        <v>0</v>
      </c>
      <c r="B10">
        <f>INDEX(resultados!$A$2:$ZZ$96, 4, MATCH($B$2, resultados!$A$1:$ZZ$1, 0))</f>
        <v>0</v>
      </c>
      <c r="C10">
        <f>INDEX(resultados!$A$2:$ZZ$96, 4, MATCH($B$3, resultados!$A$1:$ZZ$1, 0))</f>
        <v>0</v>
      </c>
    </row>
    <row r="11" spans="1:3">
      <c r="A11">
        <f>INDEX(resultados!$A$2:$ZZ$96, 5, MATCH($B$1, resultados!$A$1:$ZZ$1, 0))</f>
        <v>0</v>
      </c>
      <c r="B11">
        <f>INDEX(resultados!$A$2:$ZZ$96, 5, MATCH($B$2, resultados!$A$1:$ZZ$1, 0))</f>
        <v>0</v>
      </c>
      <c r="C11">
        <f>INDEX(resultados!$A$2:$ZZ$96, 5, MATCH($B$3, resultados!$A$1:$ZZ$1, 0))</f>
        <v>0</v>
      </c>
    </row>
    <row r="12" spans="1:3">
      <c r="A12">
        <f>INDEX(resultados!$A$2:$ZZ$96, 6, MATCH($B$1, resultados!$A$1:$ZZ$1, 0))</f>
        <v>0</v>
      </c>
      <c r="B12">
        <f>INDEX(resultados!$A$2:$ZZ$96, 6, MATCH($B$2, resultados!$A$1:$ZZ$1, 0))</f>
        <v>0</v>
      </c>
      <c r="C12">
        <f>INDEX(resultados!$A$2:$ZZ$96, 6, MATCH($B$3, resultados!$A$1:$ZZ$1, 0))</f>
        <v>0</v>
      </c>
    </row>
    <row r="13" spans="1:3">
      <c r="A13">
        <f>INDEX(resultados!$A$2:$ZZ$96, 7, MATCH($B$1, resultados!$A$1:$ZZ$1, 0))</f>
        <v>0</v>
      </c>
      <c r="B13">
        <f>INDEX(resultados!$A$2:$ZZ$96, 7, MATCH($B$2, resultados!$A$1:$ZZ$1, 0))</f>
        <v>0</v>
      </c>
      <c r="C13">
        <f>INDEX(resultados!$A$2:$ZZ$96, 7, MATCH($B$3, resultados!$A$1:$ZZ$1, 0))</f>
        <v>0</v>
      </c>
    </row>
    <row r="14" spans="1:3">
      <c r="A14">
        <f>INDEX(resultados!$A$2:$ZZ$96, 8, MATCH($B$1, resultados!$A$1:$ZZ$1, 0))</f>
        <v>0</v>
      </c>
      <c r="B14">
        <f>INDEX(resultados!$A$2:$ZZ$96, 8, MATCH($B$2, resultados!$A$1:$ZZ$1, 0))</f>
        <v>0</v>
      </c>
      <c r="C14">
        <f>INDEX(resultados!$A$2:$ZZ$96, 8, MATCH($B$3, resultados!$A$1:$ZZ$1, 0))</f>
        <v>0</v>
      </c>
    </row>
    <row r="15" spans="1:3">
      <c r="A15">
        <f>INDEX(resultados!$A$2:$ZZ$96, 9, MATCH($B$1, resultados!$A$1:$ZZ$1, 0))</f>
        <v>0</v>
      </c>
      <c r="B15">
        <f>INDEX(resultados!$A$2:$ZZ$96, 9, MATCH($B$2, resultados!$A$1:$ZZ$1, 0))</f>
        <v>0</v>
      </c>
      <c r="C15">
        <f>INDEX(resultados!$A$2:$ZZ$96, 9, MATCH($B$3, resultados!$A$1:$ZZ$1, 0))</f>
        <v>0</v>
      </c>
    </row>
    <row r="16" spans="1:3">
      <c r="A16">
        <f>INDEX(resultados!$A$2:$ZZ$96, 10, MATCH($B$1, resultados!$A$1:$ZZ$1, 0))</f>
        <v>0</v>
      </c>
      <c r="B16">
        <f>INDEX(resultados!$A$2:$ZZ$96, 10, MATCH($B$2, resultados!$A$1:$ZZ$1, 0))</f>
        <v>0</v>
      </c>
      <c r="C16">
        <f>INDEX(resultados!$A$2:$ZZ$96, 10, MATCH($B$3, resultados!$A$1:$ZZ$1, 0))</f>
        <v>0</v>
      </c>
    </row>
    <row r="17" spans="1:3">
      <c r="A17">
        <f>INDEX(resultados!$A$2:$ZZ$96, 11, MATCH($B$1, resultados!$A$1:$ZZ$1, 0))</f>
        <v>0</v>
      </c>
      <c r="B17">
        <f>INDEX(resultados!$A$2:$ZZ$96, 11, MATCH($B$2, resultados!$A$1:$ZZ$1, 0))</f>
        <v>0</v>
      </c>
      <c r="C17">
        <f>INDEX(resultados!$A$2:$ZZ$96, 11, MATCH($B$3, resultados!$A$1:$ZZ$1, 0))</f>
        <v>0</v>
      </c>
    </row>
    <row r="18" spans="1:3">
      <c r="A18">
        <f>INDEX(resultados!$A$2:$ZZ$96, 12, MATCH($B$1, resultados!$A$1:$ZZ$1, 0))</f>
        <v>0</v>
      </c>
      <c r="B18">
        <f>INDEX(resultados!$A$2:$ZZ$96, 12, MATCH($B$2, resultados!$A$1:$ZZ$1, 0))</f>
        <v>0</v>
      </c>
      <c r="C18">
        <f>INDEX(resultados!$A$2:$ZZ$96, 12, MATCH($B$3, resultados!$A$1:$ZZ$1, 0))</f>
        <v>0</v>
      </c>
    </row>
    <row r="19" spans="1:3">
      <c r="A19">
        <f>INDEX(resultados!$A$2:$ZZ$96, 13, MATCH($B$1, resultados!$A$1:$ZZ$1, 0))</f>
        <v>0</v>
      </c>
      <c r="B19">
        <f>INDEX(resultados!$A$2:$ZZ$96, 13, MATCH($B$2, resultados!$A$1:$ZZ$1, 0))</f>
        <v>0</v>
      </c>
      <c r="C19">
        <f>INDEX(resultados!$A$2:$ZZ$96, 13, MATCH($B$3, resultados!$A$1:$ZZ$1, 0))</f>
        <v>0</v>
      </c>
    </row>
    <row r="20" spans="1:3">
      <c r="A20">
        <f>INDEX(resultados!$A$2:$ZZ$96, 14, MATCH($B$1, resultados!$A$1:$ZZ$1, 0))</f>
        <v>0</v>
      </c>
      <c r="B20">
        <f>INDEX(resultados!$A$2:$ZZ$96, 14, MATCH($B$2, resultados!$A$1:$ZZ$1, 0))</f>
        <v>0</v>
      </c>
      <c r="C20">
        <f>INDEX(resultados!$A$2:$ZZ$96, 14, MATCH($B$3, resultados!$A$1:$ZZ$1, 0))</f>
        <v>0</v>
      </c>
    </row>
    <row r="21" spans="1:3">
      <c r="A21">
        <f>INDEX(resultados!$A$2:$ZZ$96, 15, MATCH($B$1, resultados!$A$1:$ZZ$1, 0))</f>
        <v>0</v>
      </c>
      <c r="B21">
        <f>INDEX(resultados!$A$2:$ZZ$96, 15, MATCH($B$2, resultados!$A$1:$ZZ$1, 0))</f>
        <v>0</v>
      </c>
      <c r="C21">
        <f>INDEX(resultados!$A$2:$ZZ$96, 15, MATCH($B$3, resultados!$A$1:$ZZ$1, 0))</f>
        <v>0</v>
      </c>
    </row>
    <row r="22" spans="1:3">
      <c r="A22">
        <f>INDEX(resultados!$A$2:$ZZ$96, 16, MATCH($B$1, resultados!$A$1:$ZZ$1, 0))</f>
        <v>0</v>
      </c>
      <c r="B22">
        <f>INDEX(resultados!$A$2:$ZZ$96, 16, MATCH($B$2, resultados!$A$1:$ZZ$1, 0))</f>
        <v>0</v>
      </c>
      <c r="C22">
        <f>INDEX(resultados!$A$2:$ZZ$96, 16, MATCH($B$3, resultados!$A$1:$ZZ$1, 0))</f>
        <v>0</v>
      </c>
    </row>
    <row r="23" spans="1:3">
      <c r="A23">
        <f>INDEX(resultados!$A$2:$ZZ$96, 17, MATCH($B$1, resultados!$A$1:$ZZ$1, 0))</f>
        <v>0</v>
      </c>
      <c r="B23">
        <f>INDEX(resultados!$A$2:$ZZ$96, 17, MATCH($B$2, resultados!$A$1:$ZZ$1, 0))</f>
        <v>0</v>
      </c>
      <c r="C23">
        <f>INDEX(resultados!$A$2:$ZZ$96, 17, MATCH($B$3, resultados!$A$1:$ZZ$1, 0))</f>
        <v>0</v>
      </c>
    </row>
    <row r="24" spans="1:3">
      <c r="A24">
        <f>INDEX(resultados!$A$2:$ZZ$96, 18, MATCH($B$1, resultados!$A$1:$ZZ$1, 0))</f>
        <v>0</v>
      </c>
      <c r="B24">
        <f>INDEX(resultados!$A$2:$ZZ$96, 18, MATCH($B$2, resultados!$A$1:$ZZ$1, 0))</f>
        <v>0</v>
      </c>
      <c r="C24">
        <f>INDEX(resultados!$A$2:$ZZ$96, 18, MATCH($B$3, resultados!$A$1:$ZZ$1, 0))</f>
        <v>0</v>
      </c>
    </row>
    <row r="25" spans="1:3">
      <c r="A25">
        <f>INDEX(resultados!$A$2:$ZZ$96, 19, MATCH($B$1, resultados!$A$1:$ZZ$1, 0))</f>
        <v>0</v>
      </c>
      <c r="B25">
        <f>INDEX(resultados!$A$2:$ZZ$96, 19, MATCH($B$2, resultados!$A$1:$ZZ$1, 0))</f>
        <v>0</v>
      </c>
      <c r="C25">
        <f>INDEX(resultados!$A$2:$ZZ$96, 19, MATCH($B$3, resultados!$A$1:$ZZ$1, 0))</f>
        <v>0</v>
      </c>
    </row>
    <row r="26" spans="1:3">
      <c r="A26">
        <f>INDEX(resultados!$A$2:$ZZ$96, 20, MATCH($B$1, resultados!$A$1:$ZZ$1, 0))</f>
        <v>0</v>
      </c>
      <c r="B26">
        <f>INDEX(resultados!$A$2:$ZZ$96, 20, MATCH($B$2, resultados!$A$1:$ZZ$1, 0))</f>
        <v>0</v>
      </c>
      <c r="C26">
        <f>INDEX(resultados!$A$2:$ZZ$96, 20, MATCH($B$3, resultados!$A$1:$ZZ$1, 0))</f>
        <v>0</v>
      </c>
    </row>
    <row r="27" spans="1:3">
      <c r="A27">
        <f>INDEX(resultados!$A$2:$ZZ$96, 21, MATCH($B$1, resultados!$A$1:$ZZ$1, 0))</f>
        <v>0</v>
      </c>
      <c r="B27">
        <f>INDEX(resultados!$A$2:$ZZ$96, 21, MATCH($B$2, resultados!$A$1:$ZZ$1, 0))</f>
        <v>0</v>
      </c>
      <c r="C27">
        <f>INDEX(resultados!$A$2:$ZZ$96, 21, MATCH($B$3, resultados!$A$1:$ZZ$1, 0))</f>
        <v>0</v>
      </c>
    </row>
    <row r="28" spans="1:3">
      <c r="A28">
        <f>INDEX(resultados!$A$2:$ZZ$96, 22, MATCH($B$1, resultados!$A$1:$ZZ$1, 0))</f>
        <v>0</v>
      </c>
      <c r="B28">
        <f>INDEX(resultados!$A$2:$ZZ$96, 22, MATCH($B$2, resultados!$A$1:$ZZ$1, 0))</f>
        <v>0</v>
      </c>
      <c r="C28">
        <f>INDEX(resultados!$A$2:$ZZ$96, 22, MATCH($B$3, resultados!$A$1:$ZZ$1, 0))</f>
        <v>0</v>
      </c>
    </row>
    <row r="29" spans="1:3">
      <c r="A29">
        <f>INDEX(resultados!$A$2:$ZZ$96, 23, MATCH($B$1, resultados!$A$1:$ZZ$1, 0))</f>
        <v>0</v>
      </c>
      <c r="B29">
        <f>INDEX(resultados!$A$2:$ZZ$96, 23, MATCH($B$2, resultados!$A$1:$ZZ$1, 0))</f>
        <v>0</v>
      </c>
      <c r="C29">
        <f>INDEX(resultados!$A$2:$ZZ$96, 23, MATCH($B$3, resultados!$A$1:$ZZ$1, 0))</f>
        <v>0</v>
      </c>
    </row>
    <row r="30" spans="1:3">
      <c r="A30">
        <f>INDEX(resultados!$A$2:$ZZ$96, 24, MATCH($B$1, resultados!$A$1:$ZZ$1, 0))</f>
        <v>0</v>
      </c>
      <c r="B30">
        <f>INDEX(resultados!$A$2:$ZZ$96, 24, MATCH($B$2, resultados!$A$1:$ZZ$1, 0))</f>
        <v>0</v>
      </c>
      <c r="C30">
        <f>INDEX(resultados!$A$2:$ZZ$96, 24, MATCH($B$3, resultados!$A$1:$ZZ$1, 0))</f>
        <v>0</v>
      </c>
    </row>
    <row r="31" spans="1:3">
      <c r="A31">
        <f>INDEX(resultados!$A$2:$ZZ$96, 25, MATCH($B$1, resultados!$A$1:$ZZ$1, 0))</f>
        <v>0</v>
      </c>
      <c r="B31">
        <f>INDEX(resultados!$A$2:$ZZ$96, 25, MATCH($B$2, resultados!$A$1:$ZZ$1, 0))</f>
        <v>0</v>
      </c>
      <c r="C31">
        <f>INDEX(resultados!$A$2:$ZZ$96, 25, MATCH($B$3, resultados!$A$1:$ZZ$1, 0))</f>
        <v>0</v>
      </c>
    </row>
    <row r="32" spans="1:3">
      <c r="A32">
        <f>INDEX(resultados!$A$2:$ZZ$96, 26, MATCH($B$1, resultados!$A$1:$ZZ$1, 0))</f>
        <v>0</v>
      </c>
      <c r="B32">
        <f>INDEX(resultados!$A$2:$ZZ$96, 26, MATCH($B$2, resultados!$A$1:$ZZ$1, 0))</f>
        <v>0</v>
      </c>
      <c r="C32">
        <f>INDEX(resultados!$A$2:$ZZ$96, 26, MATCH($B$3, resultados!$A$1:$ZZ$1, 0))</f>
        <v>0</v>
      </c>
    </row>
    <row r="33" spans="1:3">
      <c r="A33">
        <f>INDEX(resultados!$A$2:$ZZ$96, 27, MATCH($B$1, resultados!$A$1:$ZZ$1, 0))</f>
        <v>0</v>
      </c>
      <c r="B33">
        <f>INDEX(resultados!$A$2:$ZZ$96, 27, MATCH($B$2, resultados!$A$1:$ZZ$1, 0))</f>
        <v>0</v>
      </c>
      <c r="C33">
        <f>INDEX(resultados!$A$2:$ZZ$96, 27, MATCH($B$3, resultados!$A$1:$ZZ$1, 0))</f>
        <v>0</v>
      </c>
    </row>
    <row r="34" spans="1:3">
      <c r="A34">
        <f>INDEX(resultados!$A$2:$ZZ$96, 28, MATCH($B$1, resultados!$A$1:$ZZ$1, 0))</f>
        <v>0</v>
      </c>
      <c r="B34">
        <f>INDEX(resultados!$A$2:$ZZ$96, 28, MATCH($B$2, resultados!$A$1:$ZZ$1, 0))</f>
        <v>0</v>
      </c>
      <c r="C34">
        <f>INDEX(resultados!$A$2:$ZZ$96, 28, MATCH($B$3, resultados!$A$1:$ZZ$1, 0))</f>
        <v>0</v>
      </c>
    </row>
    <row r="35" spans="1:3">
      <c r="A35">
        <f>INDEX(resultados!$A$2:$ZZ$96, 29, MATCH($B$1, resultados!$A$1:$ZZ$1, 0))</f>
        <v>0</v>
      </c>
      <c r="B35">
        <f>INDEX(resultados!$A$2:$ZZ$96, 29, MATCH($B$2, resultados!$A$1:$ZZ$1, 0))</f>
        <v>0</v>
      </c>
      <c r="C35">
        <f>INDEX(resultados!$A$2:$ZZ$96, 29, MATCH($B$3, resultados!$A$1:$ZZ$1, 0))</f>
        <v>0</v>
      </c>
    </row>
    <row r="36" spans="1:3">
      <c r="A36">
        <f>INDEX(resultados!$A$2:$ZZ$96, 30, MATCH($B$1, resultados!$A$1:$ZZ$1, 0))</f>
        <v>0</v>
      </c>
      <c r="B36">
        <f>INDEX(resultados!$A$2:$ZZ$96, 30, MATCH($B$2, resultados!$A$1:$ZZ$1, 0))</f>
        <v>0</v>
      </c>
      <c r="C36">
        <f>INDEX(resultados!$A$2:$ZZ$96, 30, MATCH($B$3, resultados!$A$1:$ZZ$1, 0))</f>
        <v>0</v>
      </c>
    </row>
    <row r="37" spans="1:3">
      <c r="A37">
        <f>INDEX(resultados!$A$2:$ZZ$96, 31, MATCH($B$1, resultados!$A$1:$ZZ$1, 0))</f>
        <v>0</v>
      </c>
      <c r="B37">
        <f>INDEX(resultados!$A$2:$ZZ$96, 31, MATCH($B$2, resultados!$A$1:$ZZ$1, 0))</f>
        <v>0</v>
      </c>
      <c r="C37">
        <f>INDEX(resultados!$A$2:$ZZ$96, 31, MATCH($B$3, resultados!$A$1:$ZZ$1, 0))</f>
        <v>0</v>
      </c>
    </row>
    <row r="38" spans="1:3">
      <c r="A38">
        <f>INDEX(resultados!$A$2:$ZZ$96, 32, MATCH($B$1, resultados!$A$1:$ZZ$1, 0))</f>
        <v>0</v>
      </c>
      <c r="B38">
        <f>INDEX(resultados!$A$2:$ZZ$96, 32, MATCH($B$2, resultados!$A$1:$ZZ$1, 0))</f>
        <v>0</v>
      </c>
      <c r="C38">
        <f>INDEX(resultados!$A$2:$ZZ$96, 32, MATCH($B$3, resultados!$A$1:$ZZ$1, 0))</f>
        <v>0</v>
      </c>
    </row>
    <row r="39" spans="1:3">
      <c r="A39">
        <f>INDEX(resultados!$A$2:$ZZ$96, 33, MATCH($B$1, resultados!$A$1:$ZZ$1, 0))</f>
        <v>0</v>
      </c>
      <c r="B39">
        <f>INDEX(resultados!$A$2:$ZZ$96, 33, MATCH($B$2, resultados!$A$1:$ZZ$1, 0))</f>
        <v>0</v>
      </c>
      <c r="C39">
        <f>INDEX(resultados!$A$2:$ZZ$96, 33, MATCH($B$3, resultados!$A$1:$ZZ$1, 0))</f>
        <v>0</v>
      </c>
    </row>
    <row r="40" spans="1:3">
      <c r="A40">
        <f>INDEX(resultados!$A$2:$ZZ$96, 34, MATCH($B$1, resultados!$A$1:$ZZ$1, 0))</f>
        <v>0</v>
      </c>
      <c r="B40">
        <f>INDEX(resultados!$A$2:$ZZ$96, 34, MATCH($B$2, resultados!$A$1:$ZZ$1, 0))</f>
        <v>0</v>
      </c>
      <c r="C40">
        <f>INDEX(resultados!$A$2:$ZZ$96, 34, MATCH($B$3, resultados!$A$1:$ZZ$1, 0))</f>
        <v>0</v>
      </c>
    </row>
    <row r="41" spans="1:3">
      <c r="A41">
        <f>INDEX(resultados!$A$2:$ZZ$96, 35, MATCH($B$1, resultados!$A$1:$ZZ$1, 0))</f>
        <v>0</v>
      </c>
      <c r="B41">
        <f>INDEX(resultados!$A$2:$ZZ$96, 35, MATCH($B$2, resultados!$A$1:$ZZ$1, 0))</f>
        <v>0</v>
      </c>
      <c r="C41">
        <f>INDEX(resultados!$A$2:$ZZ$96, 35, MATCH($B$3, resultados!$A$1:$ZZ$1, 0))</f>
        <v>0</v>
      </c>
    </row>
    <row r="42" spans="1:3">
      <c r="A42">
        <f>INDEX(resultados!$A$2:$ZZ$96, 36, MATCH($B$1, resultados!$A$1:$ZZ$1, 0))</f>
        <v>0</v>
      </c>
      <c r="B42">
        <f>INDEX(resultados!$A$2:$ZZ$96, 36, MATCH($B$2, resultados!$A$1:$ZZ$1, 0))</f>
        <v>0</v>
      </c>
      <c r="C42">
        <f>INDEX(resultados!$A$2:$ZZ$96, 36, MATCH($B$3, resultados!$A$1:$ZZ$1, 0))</f>
        <v>0</v>
      </c>
    </row>
    <row r="43" spans="1:3">
      <c r="A43">
        <f>INDEX(resultados!$A$2:$ZZ$96, 37, MATCH($B$1, resultados!$A$1:$ZZ$1, 0))</f>
        <v>0</v>
      </c>
      <c r="B43">
        <f>INDEX(resultados!$A$2:$ZZ$96, 37, MATCH($B$2, resultados!$A$1:$ZZ$1, 0))</f>
        <v>0</v>
      </c>
      <c r="C43">
        <f>INDEX(resultados!$A$2:$ZZ$96, 37, MATCH($B$3, resultados!$A$1:$ZZ$1, 0))</f>
        <v>0</v>
      </c>
    </row>
    <row r="44" spans="1:3">
      <c r="A44">
        <f>INDEX(resultados!$A$2:$ZZ$96, 38, MATCH($B$1, resultados!$A$1:$ZZ$1, 0))</f>
        <v>0</v>
      </c>
      <c r="B44">
        <f>INDEX(resultados!$A$2:$ZZ$96, 38, MATCH($B$2, resultados!$A$1:$ZZ$1, 0))</f>
        <v>0</v>
      </c>
      <c r="C44">
        <f>INDEX(resultados!$A$2:$ZZ$96, 38, MATCH($B$3, resultados!$A$1:$ZZ$1, 0))</f>
        <v>0</v>
      </c>
    </row>
    <row r="45" spans="1:3">
      <c r="A45">
        <f>INDEX(resultados!$A$2:$ZZ$96, 39, MATCH($B$1, resultados!$A$1:$ZZ$1, 0))</f>
        <v>0</v>
      </c>
      <c r="B45">
        <f>INDEX(resultados!$A$2:$ZZ$96, 39, MATCH($B$2, resultados!$A$1:$ZZ$1, 0))</f>
        <v>0</v>
      </c>
      <c r="C45">
        <f>INDEX(resultados!$A$2:$ZZ$96, 39, MATCH($B$3, resultados!$A$1:$ZZ$1, 0))</f>
        <v>0</v>
      </c>
    </row>
    <row r="46" spans="1:3">
      <c r="A46">
        <f>INDEX(resultados!$A$2:$ZZ$96, 40, MATCH($B$1, resultados!$A$1:$ZZ$1, 0))</f>
        <v>0</v>
      </c>
      <c r="B46">
        <f>INDEX(resultados!$A$2:$ZZ$96, 40, MATCH($B$2, resultados!$A$1:$ZZ$1, 0))</f>
        <v>0</v>
      </c>
      <c r="C46">
        <f>INDEX(resultados!$A$2:$ZZ$96, 40, MATCH($B$3, resultados!$A$1:$ZZ$1, 0))</f>
        <v>0</v>
      </c>
    </row>
    <row r="47" spans="1:3">
      <c r="A47">
        <f>INDEX(resultados!$A$2:$ZZ$96, 41, MATCH($B$1, resultados!$A$1:$ZZ$1, 0))</f>
        <v>0</v>
      </c>
      <c r="B47">
        <f>INDEX(resultados!$A$2:$ZZ$96, 41, MATCH($B$2, resultados!$A$1:$ZZ$1, 0))</f>
        <v>0</v>
      </c>
      <c r="C47">
        <f>INDEX(resultados!$A$2:$ZZ$96, 41, MATCH($B$3, resultados!$A$1:$ZZ$1, 0))</f>
        <v>0</v>
      </c>
    </row>
    <row r="48" spans="1:3">
      <c r="A48">
        <f>INDEX(resultados!$A$2:$ZZ$96, 42, MATCH($B$1, resultados!$A$1:$ZZ$1, 0))</f>
        <v>0</v>
      </c>
      <c r="B48">
        <f>INDEX(resultados!$A$2:$ZZ$96, 42, MATCH($B$2, resultados!$A$1:$ZZ$1, 0))</f>
        <v>0</v>
      </c>
      <c r="C48">
        <f>INDEX(resultados!$A$2:$ZZ$96, 42, MATCH($B$3, resultados!$A$1:$ZZ$1, 0))</f>
        <v>0</v>
      </c>
    </row>
    <row r="49" spans="1:3">
      <c r="A49">
        <f>INDEX(resultados!$A$2:$ZZ$96, 43, MATCH($B$1, resultados!$A$1:$ZZ$1, 0))</f>
        <v>0</v>
      </c>
      <c r="B49">
        <f>INDEX(resultados!$A$2:$ZZ$96, 43, MATCH($B$2, resultados!$A$1:$ZZ$1, 0))</f>
        <v>0</v>
      </c>
      <c r="C49">
        <f>INDEX(resultados!$A$2:$ZZ$96, 43, MATCH($B$3, resultados!$A$1:$ZZ$1, 0))</f>
        <v>0</v>
      </c>
    </row>
    <row r="50" spans="1:3">
      <c r="A50">
        <f>INDEX(resultados!$A$2:$ZZ$96, 44, MATCH($B$1, resultados!$A$1:$ZZ$1, 0))</f>
        <v>0</v>
      </c>
      <c r="B50">
        <f>INDEX(resultados!$A$2:$ZZ$96, 44, MATCH($B$2, resultados!$A$1:$ZZ$1, 0))</f>
        <v>0</v>
      </c>
      <c r="C50">
        <f>INDEX(resultados!$A$2:$ZZ$96, 44, MATCH($B$3, resultados!$A$1:$ZZ$1, 0))</f>
        <v>0</v>
      </c>
    </row>
    <row r="51" spans="1:3">
      <c r="A51">
        <f>INDEX(resultados!$A$2:$ZZ$96, 45, MATCH($B$1, resultados!$A$1:$ZZ$1, 0))</f>
        <v>0</v>
      </c>
      <c r="B51">
        <f>INDEX(resultados!$A$2:$ZZ$96, 45, MATCH($B$2, resultados!$A$1:$ZZ$1, 0))</f>
        <v>0</v>
      </c>
      <c r="C51">
        <f>INDEX(resultados!$A$2:$ZZ$96, 45, MATCH($B$3, resultados!$A$1:$ZZ$1, 0))</f>
        <v>0</v>
      </c>
    </row>
    <row r="52" spans="1:3">
      <c r="A52">
        <f>INDEX(resultados!$A$2:$ZZ$96, 46, MATCH($B$1, resultados!$A$1:$ZZ$1, 0))</f>
        <v>0</v>
      </c>
      <c r="B52">
        <f>INDEX(resultados!$A$2:$ZZ$96, 46, MATCH($B$2, resultados!$A$1:$ZZ$1, 0))</f>
        <v>0</v>
      </c>
      <c r="C52">
        <f>INDEX(resultados!$A$2:$ZZ$96, 46, MATCH($B$3, resultados!$A$1:$ZZ$1, 0))</f>
        <v>0</v>
      </c>
    </row>
    <row r="53" spans="1:3">
      <c r="A53">
        <f>INDEX(resultados!$A$2:$ZZ$96, 47, MATCH($B$1, resultados!$A$1:$ZZ$1, 0))</f>
        <v>0</v>
      </c>
      <c r="B53">
        <f>INDEX(resultados!$A$2:$ZZ$96, 47, MATCH($B$2, resultados!$A$1:$ZZ$1, 0))</f>
        <v>0</v>
      </c>
      <c r="C53">
        <f>INDEX(resultados!$A$2:$ZZ$96, 47, MATCH($B$3, resultados!$A$1:$ZZ$1, 0))</f>
        <v>0</v>
      </c>
    </row>
    <row r="54" spans="1:3">
      <c r="A54">
        <f>INDEX(resultados!$A$2:$ZZ$96, 48, MATCH($B$1, resultados!$A$1:$ZZ$1, 0))</f>
        <v>0</v>
      </c>
      <c r="B54">
        <f>INDEX(resultados!$A$2:$ZZ$96, 48, MATCH($B$2, resultados!$A$1:$ZZ$1, 0))</f>
        <v>0</v>
      </c>
      <c r="C54">
        <f>INDEX(resultados!$A$2:$ZZ$96, 48, MATCH($B$3, resultados!$A$1:$ZZ$1, 0))</f>
        <v>0</v>
      </c>
    </row>
    <row r="55" spans="1:3">
      <c r="A55">
        <f>INDEX(resultados!$A$2:$ZZ$96, 49, MATCH($B$1, resultados!$A$1:$ZZ$1, 0))</f>
        <v>0</v>
      </c>
      <c r="B55">
        <f>INDEX(resultados!$A$2:$ZZ$96, 49, MATCH($B$2, resultados!$A$1:$ZZ$1, 0))</f>
        <v>0</v>
      </c>
      <c r="C55">
        <f>INDEX(resultados!$A$2:$ZZ$96, 49, MATCH($B$3, resultados!$A$1:$ZZ$1, 0))</f>
        <v>0</v>
      </c>
    </row>
    <row r="56" spans="1:3">
      <c r="A56">
        <f>INDEX(resultados!$A$2:$ZZ$96, 50, MATCH($B$1, resultados!$A$1:$ZZ$1, 0))</f>
        <v>0</v>
      </c>
      <c r="B56">
        <f>INDEX(resultados!$A$2:$ZZ$96, 50, MATCH($B$2, resultados!$A$1:$ZZ$1, 0))</f>
        <v>0</v>
      </c>
      <c r="C56">
        <f>INDEX(resultados!$A$2:$ZZ$96, 50, MATCH($B$3, resultados!$A$1:$ZZ$1, 0))</f>
        <v>0</v>
      </c>
    </row>
    <row r="57" spans="1:3">
      <c r="A57">
        <f>INDEX(resultados!$A$2:$ZZ$96, 51, MATCH($B$1, resultados!$A$1:$ZZ$1, 0))</f>
        <v>0</v>
      </c>
      <c r="B57">
        <f>INDEX(resultados!$A$2:$ZZ$96, 51, MATCH($B$2, resultados!$A$1:$ZZ$1, 0))</f>
        <v>0</v>
      </c>
      <c r="C57">
        <f>INDEX(resultados!$A$2:$ZZ$96, 51, MATCH($B$3, resultados!$A$1:$ZZ$1, 0))</f>
        <v>0</v>
      </c>
    </row>
    <row r="58" spans="1:3">
      <c r="A58">
        <f>INDEX(resultados!$A$2:$ZZ$96, 52, MATCH($B$1, resultados!$A$1:$ZZ$1, 0))</f>
        <v>0</v>
      </c>
      <c r="B58">
        <f>INDEX(resultados!$A$2:$ZZ$96, 52, MATCH($B$2, resultados!$A$1:$ZZ$1, 0))</f>
        <v>0</v>
      </c>
      <c r="C58">
        <f>INDEX(resultados!$A$2:$ZZ$96, 52, MATCH($B$3, resultados!$A$1:$ZZ$1, 0))</f>
        <v>0</v>
      </c>
    </row>
    <row r="59" spans="1:3">
      <c r="A59">
        <f>INDEX(resultados!$A$2:$ZZ$96, 53, MATCH($B$1, resultados!$A$1:$ZZ$1, 0))</f>
        <v>0</v>
      </c>
      <c r="B59">
        <f>INDEX(resultados!$A$2:$ZZ$96, 53, MATCH($B$2, resultados!$A$1:$ZZ$1, 0))</f>
        <v>0</v>
      </c>
      <c r="C59">
        <f>INDEX(resultados!$A$2:$ZZ$96, 53, MATCH($B$3, resultados!$A$1:$ZZ$1, 0))</f>
        <v>0</v>
      </c>
    </row>
    <row r="60" spans="1:3">
      <c r="A60">
        <f>INDEX(resultados!$A$2:$ZZ$96, 54, MATCH($B$1, resultados!$A$1:$ZZ$1, 0))</f>
        <v>0</v>
      </c>
      <c r="B60">
        <f>INDEX(resultados!$A$2:$ZZ$96, 54, MATCH($B$2, resultados!$A$1:$ZZ$1, 0))</f>
        <v>0</v>
      </c>
      <c r="C60">
        <f>INDEX(resultados!$A$2:$ZZ$96, 54, MATCH($B$3, resultados!$A$1:$ZZ$1, 0))</f>
        <v>0</v>
      </c>
    </row>
    <row r="61" spans="1:3">
      <c r="A61">
        <f>INDEX(resultados!$A$2:$ZZ$96, 55, MATCH($B$1, resultados!$A$1:$ZZ$1, 0))</f>
        <v>0</v>
      </c>
      <c r="B61">
        <f>INDEX(resultados!$A$2:$ZZ$96, 55, MATCH($B$2, resultados!$A$1:$ZZ$1, 0))</f>
        <v>0</v>
      </c>
      <c r="C61">
        <f>INDEX(resultados!$A$2:$ZZ$96, 55, MATCH($B$3, resultados!$A$1:$ZZ$1, 0))</f>
        <v>0</v>
      </c>
    </row>
    <row r="62" spans="1:3">
      <c r="A62">
        <f>INDEX(resultados!$A$2:$ZZ$96, 56, MATCH($B$1, resultados!$A$1:$ZZ$1, 0))</f>
        <v>0</v>
      </c>
      <c r="B62">
        <f>INDEX(resultados!$A$2:$ZZ$96, 56, MATCH($B$2, resultados!$A$1:$ZZ$1, 0))</f>
        <v>0</v>
      </c>
      <c r="C62">
        <f>INDEX(resultados!$A$2:$ZZ$96, 56, MATCH($B$3, resultados!$A$1:$ZZ$1, 0))</f>
        <v>0</v>
      </c>
    </row>
    <row r="63" spans="1:3">
      <c r="A63">
        <f>INDEX(resultados!$A$2:$ZZ$96, 57, MATCH($B$1, resultados!$A$1:$ZZ$1, 0))</f>
        <v>0</v>
      </c>
      <c r="B63">
        <f>INDEX(resultados!$A$2:$ZZ$96, 57, MATCH($B$2, resultados!$A$1:$ZZ$1, 0))</f>
        <v>0</v>
      </c>
      <c r="C63">
        <f>INDEX(resultados!$A$2:$ZZ$96, 57, MATCH($B$3, resultados!$A$1:$ZZ$1, 0))</f>
        <v>0</v>
      </c>
    </row>
    <row r="64" spans="1:3">
      <c r="A64">
        <f>INDEX(resultados!$A$2:$ZZ$96, 58, MATCH($B$1, resultados!$A$1:$ZZ$1, 0))</f>
        <v>0</v>
      </c>
      <c r="B64">
        <f>INDEX(resultados!$A$2:$ZZ$96, 58, MATCH($B$2, resultados!$A$1:$ZZ$1, 0))</f>
        <v>0</v>
      </c>
      <c r="C64">
        <f>INDEX(resultados!$A$2:$ZZ$96, 58, MATCH($B$3, resultados!$A$1:$ZZ$1, 0))</f>
        <v>0</v>
      </c>
    </row>
    <row r="65" spans="1:3">
      <c r="A65">
        <f>INDEX(resultados!$A$2:$ZZ$96, 59, MATCH($B$1, resultados!$A$1:$ZZ$1, 0))</f>
        <v>0</v>
      </c>
      <c r="B65">
        <f>INDEX(resultados!$A$2:$ZZ$96, 59, MATCH($B$2, resultados!$A$1:$ZZ$1, 0))</f>
        <v>0</v>
      </c>
      <c r="C65">
        <f>INDEX(resultados!$A$2:$ZZ$96, 59, MATCH($B$3, resultados!$A$1:$ZZ$1, 0))</f>
        <v>0</v>
      </c>
    </row>
    <row r="66" spans="1:3">
      <c r="A66">
        <f>INDEX(resultados!$A$2:$ZZ$96, 60, MATCH($B$1, resultados!$A$1:$ZZ$1, 0))</f>
        <v>0</v>
      </c>
      <c r="B66">
        <f>INDEX(resultados!$A$2:$ZZ$96, 60, MATCH($B$2, resultados!$A$1:$ZZ$1, 0))</f>
        <v>0</v>
      </c>
      <c r="C66">
        <f>INDEX(resultados!$A$2:$ZZ$96, 60, MATCH($B$3, resultados!$A$1:$ZZ$1, 0))</f>
        <v>0</v>
      </c>
    </row>
    <row r="67" spans="1:3">
      <c r="A67">
        <f>INDEX(resultados!$A$2:$ZZ$96, 61, MATCH($B$1, resultados!$A$1:$ZZ$1, 0))</f>
        <v>0</v>
      </c>
      <c r="B67">
        <f>INDEX(resultados!$A$2:$ZZ$96, 61, MATCH($B$2, resultados!$A$1:$ZZ$1, 0))</f>
        <v>0</v>
      </c>
      <c r="C67">
        <f>INDEX(resultados!$A$2:$ZZ$96, 61, MATCH($B$3, resultados!$A$1:$ZZ$1, 0))</f>
        <v>0</v>
      </c>
    </row>
    <row r="68" spans="1:3">
      <c r="A68">
        <f>INDEX(resultados!$A$2:$ZZ$96, 62, MATCH($B$1, resultados!$A$1:$ZZ$1, 0))</f>
        <v>0</v>
      </c>
      <c r="B68">
        <f>INDEX(resultados!$A$2:$ZZ$96, 62, MATCH($B$2, resultados!$A$1:$ZZ$1, 0))</f>
        <v>0</v>
      </c>
      <c r="C68">
        <f>INDEX(resultados!$A$2:$ZZ$96, 62, MATCH($B$3, resultados!$A$1:$ZZ$1, 0))</f>
        <v>0</v>
      </c>
    </row>
    <row r="69" spans="1:3">
      <c r="A69">
        <f>INDEX(resultados!$A$2:$ZZ$96, 63, MATCH($B$1, resultados!$A$1:$ZZ$1, 0))</f>
        <v>0</v>
      </c>
      <c r="B69">
        <f>INDEX(resultados!$A$2:$ZZ$96, 63, MATCH($B$2, resultados!$A$1:$ZZ$1, 0))</f>
        <v>0</v>
      </c>
      <c r="C69">
        <f>INDEX(resultados!$A$2:$ZZ$96, 63, MATCH($B$3, resultados!$A$1:$ZZ$1, 0))</f>
        <v>0</v>
      </c>
    </row>
    <row r="70" spans="1:3">
      <c r="A70">
        <f>INDEX(resultados!$A$2:$ZZ$96, 64, MATCH($B$1, resultados!$A$1:$ZZ$1, 0))</f>
        <v>0</v>
      </c>
      <c r="B70">
        <f>INDEX(resultados!$A$2:$ZZ$96, 64, MATCH($B$2, resultados!$A$1:$ZZ$1, 0))</f>
        <v>0</v>
      </c>
      <c r="C70">
        <f>INDEX(resultados!$A$2:$ZZ$96, 64, MATCH($B$3, resultados!$A$1:$ZZ$1, 0))</f>
        <v>0</v>
      </c>
    </row>
    <row r="71" spans="1:3">
      <c r="A71">
        <f>INDEX(resultados!$A$2:$ZZ$96, 65, MATCH($B$1, resultados!$A$1:$ZZ$1, 0))</f>
        <v>0</v>
      </c>
      <c r="B71">
        <f>INDEX(resultados!$A$2:$ZZ$96, 65, MATCH($B$2, resultados!$A$1:$ZZ$1, 0))</f>
        <v>0</v>
      </c>
      <c r="C71">
        <f>INDEX(resultados!$A$2:$ZZ$96, 65, MATCH($B$3, resultados!$A$1:$ZZ$1, 0))</f>
        <v>0</v>
      </c>
    </row>
    <row r="72" spans="1:3">
      <c r="A72">
        <f>INDEX(resultados!$A$2:$ZZ$96, 66, MATCH($B$1, resultados!$A$1:$ZZ$1, 0))</f>
        <v>0</v>
      </c>
      <c r="B72">
        <f>INDEX(resultados!$A$2:$ZZ$96, 66, MATCH($B$2, resultados!$A$1:$ZZ$1, 0))</f>
        <v>0</v>
      </c>
      <c r="C72">
        <f>INDEX(resultados!$A$2:$ZZ$96, 66, MATCH($B$3, resultados!$A$1:$ZZ$1, 0))</f>
        <v>0</v>
      </c>
    </row>
    <row r="73" spans="1:3">
      <c r="A73">
        <f>INDEX(resultados!$A$2:$ZZ$96, 67, MATCH($B$1, resultados!$A$1:$ZZ$1, 0))</f>
        <v>0</v>
      </c>
      <c r="B73">
        <f>INDEX(resultados!$A$2:$ZZ$96, 67, MATCH($B$2, resultados!$A$1:$ZZ$1, 0))</f>
        <v>0</v>
      </c>
      <c r="C73">
        <f>INDEX(resultados!$A$2:$ZZ$96, 67, MATCH($B$3, resultados!$A$1:$ZZ$1, 0))</f>
        <v>0</v>
      </c>
    </row>
    <row r="74" spans="1:3">
      <c r="A74">
        <f>INDEX(resultados!$A$2:$ZZ$96, 68, MATCH($B$1, resultados!$A$1:$ZZ$1, 0))</f>
        <v>0</v>
      </c>
      <c r="B74">
        <f>INDEX(resultados!$A$2:$ZZ$96, 68, MATCH($B$2, resultados!$A$1:$ZZ$1, 0))</f>
        <v>0</v>
      </c>
      <c r="C74">
        <f>INDEX(resultados!$A$2:$ZZ$96, 68, MATCH($B$3, resultados!$A$1:$ZZ$1, 0))</f>
        <v>0</v>
      </c>
    </row>
    <row r="75" spans="1:3">
      <c r="A75">
        <f>INDEX(resultados!$A$2:$ZZ$96, 69, MATCH($B$1, resultados!$A$1:$ZZ$1, 0))</f>
        <v>0</v>
      </c>
      <c r="B75">
        <f>INDEX(resultados!$A$2:$ZZ$96, 69, MATCH($B$2, resultados!$A$1:$ZZ$1, 0))</f>
        <v>0</v>
      </c>
      <c r="C75">
        <f>INDEX(resultados!$A$2:$ZZ$96, 69, MATCH($B$3, resultados!$A$1:$ZZ$1, 0))</f>
        <v>0</v>
      </c>
    </row>
    <row r="76" spans="1:3">
      <c r="A76">
        <f>INDEX(resultados!$A$2:$ZZ$96, 70, MATCH($B$1, resultados!$A$1:$ZZ$1, 0))</f>
        <v>0</v>
      </c>
      <c r="B76">
        <f>INDEX(resultados!$A$2:$ZZ$96, 70, MATCH($B$2, resultados!$A$1:$ZZ$1, 0))</f>
        <v>0</v>
      </c>
      <c r="C76">
        <f>INDEX(resultados!$A$2:$ZZ$96, 70, MATCH($B$3, resultados!$A$1:$ZZ$1, 0))</f>
        <v>0</v>
      </c>
    </row>
    <row r="77" spans="1:3">
      <c r="A77">
        <f>INDEX(resultados!$A$2:$ZZ$96, 71, MATCH($B$1, resultados!$A$1:$ZZ$1, 0))</f>
        <v>0</v>
      </c>
      <c r="B77">
        <f>INDEX(resultados!$A$2:$ZZ$96, 71, MATCH($B$2, resultados!$A$1:$ZZ$1, 0))</f>
        <v>0</v>
      </c>
      <c r="C77">
        <f>INDEX(resultados!$A$2:$ZZ$96, 71, MATCH($B$3, resultados!$A$1:$ZZ$1, 0))</f>
        <v>0</v>
      </c>
    </row>
    <row r="78" spans="1:3">
      <c r="A78">
        <f>INDEX(resultados!$A$2:$ZZ$96, 72, MATCH($B$1, resultados!$A$1:$ZZ$1, 0))</f>
        <v>0</v>
      </c>
      <c r="B78">
        <f>INDEX(resultados!$A$2:$ZZ$96, 72, MATCH($B$2, resultados!$A$1:$ZZ$1, 0))</f>
        <v>0</v>
      </c>
      <c r="C78">
        <f>INDEX(resultados!$A$2:$ZZ$96, 72, MATCH($B$3, resultados!$A$1:$ZZ$1, 0))</f>
        <v>0</v>
      </c>
    </row>
    <row r="79" spans="1:3">
      <c r="A79">
        <f>INDEX(resultados!$A$2:$ZZ$96, 73, MATCH($B$1, resultados!$A$1:$ZZ$1, 0))</f>
        <v>0</v>
      </c>
      <c r="B79">
        <f>INDEX(resultados!$A$2:$ZZ$96, 73, MATCH($B$2, resultados!$A$1:$ZZ$1, 0))</f>
        <v>0</v>
      </c>
      <c r="C79">
        <f>INDEX(resultados!$A$2:$ZZ$96, 73, MATCH($B$3, resultados!$A$1:$ZZ$1, 0))</f>
        <v>0</v>
      </c>
    </row>
    <row r="80" spans="1:3">
      <c r="A80">
        <f>INDEX(resultados!$A$2:$ZZ$96, 74, MATCH($B$1, resultados!$A$1:$ZZ$1, 0))</f>
        <v>0</v>
      </c>
      <c r="B80">
        <f>INDEX(resultados!$A$2:$ZZ$96, 74, MATCH($B$2, resultados!$A$1:$ZZ$1, 0))</f>
        <v>0</v>
      </c>
      <c r="C80">
        <f>INDEX(resultados!$A$2:$ZZ$96, 74, MATCH($B$3, resultados!$A$1:$ZZ$1, 0))</f>
        <v>0</v>
      </c>
    </row>
    <row r="81" spans="1:3">
      <c r="A81">
        <f>INDEX(resultados!$A$2:$ZZ$96, 75, MATCH($B$1, resultados!$A$1:$ZZ$1, 0))</f>
        <v>0</v>
      </c>
      <c r="B81">
        <f>INDEX(resultados!$A$2:$ZZ$96, 75, MATCH($B$2, resultados!$A$1:$ZZ$1, 0))</f>
        <v>0</v>
      </c>
      <c r="C81">
        <f>INDEX(resultados!$A$2:$ZZ$96, 75, MATCH($B$3, resultados!$A$1:$ZZ$1, 0))</f>
        <v>0</v>
      </c>
    </row>
    <row r="82" spans="1:3">
      <c r="A82">
        <f>INDEX(resultados!$A$2:$ZZ$96, 76, MATCH($B$1, resultados!$A$1:$ZZ$1, 0))</f>
        <v>0</v>
      </c>
      <c r="B82">
        <f>INDEX(resultados!$A$2:$ZZ$96, 76, MATCH($B$2, resultados!$A$1:$ZZ$1, 0))</f>
        <v>0</v>
      </c>
      <c r="C82">
        <f>INDEX(resultados!$A$2:$ZZ$96, 76, MATCH($B$3, resultados!$A$1:$ZZ$1, 0))</f>
        <v>0</v>
      </c>
    </row>
    <row r="83" spans="1:3">
      <c r="A83">
        <f>INDEX(resultados!$A$2:$ZZ$96, 77, MATCH($B$1, resultados!$A$1:$ZZ$1, 0))</f>
        <v>0</v>
      </c>
      <c r="B83">
        <f>INDEX(resultados!$A$2:$ZZ$96, 77, MATCH($B$2, resultados!$A$1:$ZZ$1, 0))</f>
        <v>0</v>
      </c>
      <c r="C83">
        <f>INDEX(resultados!$A$2:$ZZ$96, 77, MATCH($B$3, resultados!$A$1:$ZZ$1, 0))</f>
        <v>0</v>
      </c>
    </row>
    <row r="84" spans="1:3">
      <c r="A84">
        <f>INDEX(resultados!$A$2:$ZZ$96, 78, MATCH($B$1, resultados!$A$1:$ZZ$1, 0))</f>
        <v>0</v>
      </c>
      <c r="B84">
        <f>INDEX(resultados!$A$2:$ZZ$96, 78, MATCH($B$2, resultados!$A$1:$ZZ$1, 0))</f>
        <v>0</v>
      </c>
      <c r="C84">
        <f>INDEX(resultados!$A$2:$ZZ$96, 78, MATCH($B$3, resultados!$A$1:$ZZ$1, 0))</f>
        <v>0</v>
      </c>
    </row>
    <row r="85" spans="1:3">
      <c r="A85">
        <f>INDEX(resultados!$A$2:$ZZ$96, 79, MATCH($B$1, resultados!$A$1:$ZZ$1, 0))</f>
        <v>0</v>
      </c>
      <c r="B85">
        <f>INDEX(resultados!$A$2:$ZZ$96, 79, MATCH($B$2, resultados!$A$1:$ZZ$1, 0))</f>
        <v>0</v>
      </c>
      <c r="C85">
        <f>INDEX(resultados!$A$2:$ZZ$96, 79, MATCH($B$3, resultados!$A$1:$ZZ$1, 0))</f>
        <v>0</v>
      </c>
    </row>
    <row r="86" spans="1:3">
      <c r="A86">
        <f>INDEX(resultados!$A$2:$ZZ$96, 80, MATCH($B$1, resultados!$A$1:$ZZ$1, 0))</f>
        <v>0</v>
      </c>
      <c r="B86">
        <f>INDEX(resultados!$A$2:$ZZ$96, 80, MATCH($B$2, resultados!$A$1:$ZZ$1, 0))</f>
        <v>0</v>
      </c>
      <c r="C86">
        <f>INDEX(resultados!$A$2:$ZZ$96, 80, MATCH($B$3, resultados!$A$1:$ZZ$1, 0))</f>
        <v>0</v>
      </c>
    </row>
    <row r="87" spans="1:3">
      <c r="A87">
        <f>INDEX(resultados!$A$2:$ZZ$96, 81, MATCH($B$1, resultados!$A$1:$ZZ$1, 0))</f>
        <v>0</v>
      </c>
      <c r="B87">
        <f>INDEX(resultados!$A$2:$ZZ$96, 81, MATCH($B$2, resultados!$A$1:$ZZ$1, 0))</f>
        <v>0</v>
      </c>
      <c r="C87">
        <f>INDEX(resultados!$A$2:$ZZ$96, 81, MATCH($B$3, resultados!$A$1:$ZZ$1, 0))</f>
        <v>0</v>
      </c>
    </row>
    <row r="88" spans="1:3">
      <c r="A88">
        <f>INDEX(resultados!$A$2:$ZZ$96, 82, MATCH($B$1, resultados!$A$1:$ZZ$1, 0))</f>
        <v>0</v>
      </c>
      <c r="B88">
        <f>INDEX(resultados!$A$2:$ZZ$96, 82, MATCH($B$2, resultados!$A$1:$ZZ$1, 0))</f>
        <v>0</v>
      </c>
      <c r="C88">
        <f>INDEX(resultados!$A$2:$ZZ$96, 82, MATCH($B$3, resultados!$A$1:$ZZ$1, 0))</f>
        <v>0</v>
      </c>
    </row>
    <row r="89" spans="1:3">
      <c r="A89">
        <f>INDEX(resultados!$A$2:$ZZ$96, 83, MATCH($B$1, resultados!$A$1:$ZZ$1, 0))</f>
        <v>0</v>
      </c>
      <c r="B89">
        <f>INDEX(resultados!$A$2:$ZZ$96, 83, MATCH($B$2, resultados!$A$1:$ZZ$1, 0))</f>
        <v>0</v>
      </c>
      <c r="C89">
        <f>INDEX(resultados!$A$2:$ZZ$96, 83, MATCH($B$3, resultados!$A$1:$ZZ$1, 0))</f>
        <v>0</v>
      </c>
    </row>
    <row r="90" spans="1:3">
      <c r="A90">
        <f>INDEX(resultados!$A$2:$ZZ$96, 84, MATCH($B$1, resultados!$A$1:$ZZ$1, 0))</f>
        <v>0</v>
      </c>
      <c r="B90">
        <f>INDEX(resultados!$A$2:$ZZ$96, 84, MATCH($B$2, resultados!$A$1:$ZZ$1, 0))</f>
        <v>0</v>
      </c>
      <c r="C90">
        <f>INDEX(resultados!$A$2:$ZZ$96, 84, MATCH($B$3, resultados!$A$1:$ZZ$1, 0))</f>
        <v>0</v>
      </c>
    </row>
    <row r="91" spans="1:3">
      <c r="A91">
        <f>INDEX(resultados!$A$2:$ZZ$96, 85, MATCH($B$1, resultados!$A$1:$ZZ$1, 0))</f>
        <v>0</v>
      </c>
      <c r="B91">
        <f>INDEX(resultados!$A$2:$ZZ$96, 85, MATCH($B$2, resultados!$A$1:$ZZ$1, 0))</f>
        <v>0</v>
      </c>
      <c r="C91">
        <f>INDEX(resultados!$A$2:$ZZ$96, 85, MATCH($B$3, resultados!$A$1:$ZZ$1, 0))</f>
        <v>0</v>
      </c>
    </row>
    <row r="92" spans="1:3">
      <c r="A92">
        <f>INDEX(resultados!$A$2:$ZZ$96, 86, MATCH($B$1, resultados!$A$1:$ZZ$1, 0))</f>
        <v>0</v>
      </c>
      <c r="B92">
        <f>INDEX(resultados!$A$2:$ZZ$96, 86, MATCH($B$2, resultados!$A$1:$ZZ$1, 0))</f>
        <v>0</v>
      </c>
      <c r="C92">
        <f>INDEX(resultados!$A$2:$ZZ$96, 86, MATCH($B$3, resultados!$A$1:$ZZ$1, 0))</f>
        <v>0</v>
      </c>
    </row>
    <row r="93" spans="1:3">
      <c r="A93">
        <f>INDEX(resultados!$A$2:$ZZ$96, 87, MATCH($B$1, resultados!$A$1:$ZZ$1, 0))</f>
        <v>0</v>
      </c>
      <c r="B93">
        <f>INDEX(resultados!$A$2:$ZZ$96, 87, MATCH($B$2, resultados!$A$1:$ZZ$1, 0))</f>
        <v>0</v>
      </c>
      <c r="C93">
        <f>INDEX(resultados!$A$2:$ZZ$96, 87, MATCH($B$3, resultados!$A$1:$ZZ$1, 0))</f>
        <v>0</v>
      </c>
    </row>
    <row r="94" spans="1:3">
      <c r="A94">
        <f>INDEX(resultados!$A$2:$ZZ$96, 88, MATCH($B$1, resultados!$A$1:$ZZ$1, 0))</f>
        <v>0</v>
      </c>
      <c r="B94">
        <f>INDEX(resultados!$A$2:$ZZ$96, 88, MATCH($B$2, resultados!$A$1:$ZZ$1, 0))</f>
        <v>0</v>
      </c>
      <c r="C94">
        <f>INDEX(resultados!$A$2:$ZZ$96, 88, MATCH($B$3, resultados!$A$1:$ZZ$1, 0))</f>
        <v>0</v>
      </c>
    </row>
    <row r="95" spans="1:3">
      <c r="A95">
        <f>INDEX(resultados!$A$2:$ZZ$96, 89, MATCH($B$1, resultados!$A$1:$ZZ$1, 0))</f>
        <v>0</v>
      </c>
      <c r="B95">
        <f>INDEX(resultados!$A$2:$ZZ$96, 89, MATCH($B$2, resultados!$A$1:$ZZ$1, 0))</f>
        <v>0</v>
      </c>
      <c r="C95">
        <f>INDEX(resultados!$A$2:$ZZ$96, 89, MATCH($B$3, resultados!$A$1:$ZZ$1, 0))</f>
        <v>0</v>
      </c>
    </row>
    <row r="96" spans="1:3">
      <c r="A96">
        <f>INDEX(resultados!$A$2:$ZZ$96, 90, MATCH($B$1, resultados!$A$1:$ZZ$1, 0))</f>
        <v>0</v>
      </c>
      <c r="B96">
        <f>INDEX(resultados!$A$2:$ZZ$96, 90, MATCH($B$2, resultados!$A$1:$ZZ$1, 0))</f>
        <v>0</v>
      </c>
      <c r="C96">
        <f>INDEX(resultados!$A$2:$ZZ$96, 90, MATCH($B$3, resultados!$A$1:$ZZ$1, 0))</f>
        <v>0</v>
      </c>
    </row>
    <row r="97" spans="1:3">
      <c r="A97">
        <f>INDEX(resultados!$A$2:$ZZ$96, 91, MATCH($B$1, resultados!$A$1:$ZZ$1, 0))</f>
        <v>0</v>
      </c>
      <c r="B97">
        <f>INDEX(resultados!$A$2:$ZZ$96, 91, MATCH($B$2, resultados!$A$1:$ZZ$1, 0))</f>
        <v>0</v>
      </c>
      <c r="C97">
        <f>INDEX(resultados!$A$2:$ZZ$96, 91, MATCH($B$3, resultados!$A$1:$ZZ$1, 0))</f>
        <v>0</v>
      </c>
    </row>
    <row r="98" spans="1:3">
      <c r="A98">
        <f>INDEX(resultados!$A$2:$ZZ$96, 92, MATCH($B$1, resultados!$A$1:$ZZ$1, 0))</f>
        <v>0</v>
      </c>
      <c r="B98">
        <f>INDEX(resultados!$A$2:$ZZ$96, 92, MATCH($B$2, resultados!$A$1:$ZZ$1, 0))</f>
        <v>0</v>
      </c>
      <c r="C98">
        <f>INDEX(resultados!$A$2:$ZZ$96, 92, MATCH($B$3, resultados!$A$1:$ZZ$1, 0))</f>
        <v>0</v>
      </c>
    </row>
    <row r="99" spans="1:3">
      <c r="A99">
        <f>INDEX(resultados!$A$2:$ZZ$96, 93, MATCH($B$1, resultados!$A$1:$ZZ$1, 0))</f>
        <v>0</v>
      </c>
      <c r="B99">
        <f>INDEX(resultados!$A$2:$ZZ$96, 93, MATCH($B$2, resultados!$A$1:$ZZ$1, 0))</f>
        <v>0</v>
      </c>
      <c r="C99">
        <f>INDEX(resultados!$A$2:$ZZ$96, 93, MATCH($B$3, resultados!$A$1:$ZZ$1, 0))</f>
        <v>0</v>
      </c>
    </row>
    <row r="100" spans="1:3">
      <c r="A100">
        <f>INDEX(resultados!$A$2:$ZZ$96, 94, MATCH($B$1, resultados!$A$1:$ZZ$1, 0))</f>
        <v>0</v>
      </c>
      <c r="B100">
        <f>INDEX(resultados!$A$2:$ZZ$96, 94, MATCH($B$2, resultados!$A$1:$ZZ$1, 0))</f>
        <v>0</v>
      </c>
      <c r="C100">
        <f>INDEX(resultados!$A$2:$ZZ$96, 94, MATCH($B$3, resultados!$A$1:$ZZ$1, 0))</f>
        <v>0</v>
      </c>
    </row>
    <row r="101" spans="1:3">
      <c r="A101">
        <f>INDEX(resultados!$A$2:$ZZ$96, 95, MATCH($B$1, resultados!$A$1:$ZZ$1, 0))</f>
        <v>0</v>
      </c>
      <c r="B101">
        <f>INDEX(resultados!$A$2:$ZZ$96, 95, MATCH($B$2, resultados!$A$1:$ZZ$1, 0))</f>
        <v>0</v>
      </c>
      <c r="C101">
        <f>INDEX(resultados!$A$2:$ZZ$96, 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4.9404</v>
      </c>
      <c r="E2">
        <v>20.24</v>
      </c>
      <c r="F2">
        <v>17.17</v>
      </c>
      <c r="G2">
        <v>13.04</v>
      </c>
      <c r="H2">
        <v>0.24</v>
      </c>
      <c r="I2">
        <v>79</v>
      </c>
      <c r="J2">
        <v>71.52</v>
      </c>
      <c r="K2">
        <v>32.27</v>
      </c>
      <c r="L2">
        <v>1</v>
      </c>
      <c r="M2">
        <v>77</v>
      </c>
      <c r="N2">
        <v>8.25</v>
      </c>
      <c r="O2">
        <v>9054.6</v>
      </c>
      <c r="P2">
        <v>108.86</v>
      </c>
      <c r="Q2">
        <v>1292.38</v>
      </c>
      <c r="R2">
        <v>76.31</v>
      </c>
      <c r="S2">
        <v>27.17</v>
      </c>
      <c r="T2">
        <v>24446.95</v>
      </c>
      <c r="U2">
        <v>0.36</v>
      </c>
      <c r="V2">
        <v>0.9</v>
      </c>
      <c r="W2">
        <v>0.24</v>
      </c>
      <c r="X2">
        <v>1.57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5.2379</v>
      </c>
      <c r="E3">
        <v>19.09</v>
      </c>
      <c r="F3">
        <v>16.55</v>
      </c>
      <c r="G3">
        <v>22.06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94.56999999999999</v>
      </c>
      <c r="Q3">
        <v>1292.31</v>
      </c>
      <c r="R3">
        <v>55.23</v>
      </c>
      <c r="S3">
        <v>27.17</v>
      </c>
      <c r="T3">
        <v>14077.02</v>
      </c>
      <c r="U3">
        <v>0.49</v>
      </c>
      <c r="V3">
        <v>0.9399999999999999</v>
      </c>
      <c r="W3">
        <v>0.24</v>
      </c>
      <c r="X3">
        <v>0.95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4.9596</v>
      </c>
      <c r="E2">
        <v>20.16</v>
      </c>
      <c r="F2">
        <v>17.49</v>
      </c>
      <c r="G2">
        <v>11.92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68.51000000000001</v>
      </c>
      <c r="Q2">
        <v>1292.51</v>
      </c>
      <c r="R2">
        <v>82.59999999999999</v>
      </c>
      <c r="S2">
        <v>27.17</v>
      </c>
      <c r="T2">
        <v>27550.38</v>
      </c>
      <c r="U2">
        <v>0.33</v>
      </c>
      <c r="V2">
        <v>0.89</v>
      </c>
      <c r="W2">
        <v>0.36</v>
      </c>
      <c r="X2">
        <v>1.89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3.9843</v>
      </c>
      <c r="E2">
        <v>25.1</v>
      </c>
      <c r="F2">
        <v>18.59</v>
      </c>
      <c r="G2">
        <v>7.54</v>
      </c>
      <c r="H2">
        <v>0.12</v>
      </c>
      <c r="I2">
        <v>148</v>
      </c>
      <c r="J2">
        <v>141.81</v>
      </c>
      <c r="K2">
        <v>47.83</v>
      </c>
      <c r="L2">
        <v>1</v>
      </c>
      <c r="M2">
        <v>146</v>
      </c>
      <c r="N2">
        <v>22.98</v>
      </c>
      <c r="O2">
        <v>17723.39</v>
      </c>
      <c r="P2">
        <v>204.71</v>
      </c>
      <c r="Q2">
        <v>1292.38</v>
      </c>
      <c r="R2">
        <v>121.17</v>
      </c>
      <c r="S2">
        <v>27.17</v>
      </c>
      <c r="T2">
        <v>46534.3</v>
      </c>
      <c r="U2">
        <v>0.22</v>
      </c>
      <c r="V2">
        <v>0.84</v>
      </c>
      <c r="W2">
        <v>0.34</v>
      </c>
      <c r="X2">
        <v>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4.7637</v>
      </c>
      <c r="E3">
        <v>20.99</v>
      </c>
      <c r="F3">
        <v>16.89</v>
      </c>
      <c r="G3">
        <v>15.59</v>
      </c>
      <c r="H3">
        <v>0.25</v>
      </c>
      <c r="I3">
        <v>65</v>
      </c>
      <c r="J3">
        <v>143.17</v>
      </c>
      <c r="K3">
        <v>47.83</v>
      </c>
      <c r="L3">
        <v>2</v>
      </c>
      <c r="M3">
        <v>63</v>
      </c>
      <c r="N3">
        <v>23.34</v>
      </c>
      <c r="O3">
        <v>17891.86</v>
      </c>
      <c r="P3">
        <v>177.76</v>
      </c>
      <c r="Q3">
        <v>1292.46</v>
      </c>
      <c r="R3">
        <v>67.59</v>
      </c>
      <c r="S3">
        <v>27.17</v>
      </c>
      <c r="T3">
        <v>20160.13</v>
      </c>
      <c r="U3">
        <v>0.4</v>
      </c>
      <c r="V3">
        <v>0.92</v>
      </c>
      <c r="W3">
        <v>0.21</v>
      </c>
      <c r="X3">
        <v>1.29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5.0482</v>
      </c>
      <c r="E4">
        <v>19.81</v>
      </c>
      <c r="F4">
        <v>16.4</v>
      </c>
      <c r="G4">
        <v>23.99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164.33</v>
      </c>
      <c r="Q4">
        <v>1292.38</v>
      </c>
      <c r="R4">
        <v>52.17</v>
      </c>
      <c r="S4">
        <v>27.17</v>
      </c>
      <c r="T4">
        <v>12567.68</v>
      </c>
      <c r="U4">
        <v>0.52</v>
      </c>
      <c r="V4">
        <v>0.95</v>
      </c>
      <c r="W4">
        <v>0.17</v>
      </c>
      <c r="X4">
        <v>0.8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5.1999</v>
      </c>
      <c r="E5">
        <v>19.23</v>
      </c>
      <c r="F5">
        <v>16.16</v>
      </c>
      <c r="G5">
        <v>33.44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152.47</v>
      </c>
      <c r="Q5">
        <v>1292.33</v>
      </c>
      <c r="R5">
        <v>45.07</v>
      </c>
      <c r="S5">
        <v>27.17</v>
      </c>
      <c r="T5">
        <v>9079.219999999999</v>
      </c>
      <c r="U5">
        <v>0.6</v>
      </c>
      <c r="V5">
        <v>0.96</v>
      </c>
      <c r="W5">
        <v>0.16</v>
      </c>
      <c r="X5">
        <v>0.57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5.312</v>
      </c>
      <c r="E6">
        <v>18.83</v>
      </c>
      <c r="F6">
        <v>15.99</v>
      </c>
      <c r="G6">
        <v>45.69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19</v>
      </c>
      <c r="N6">
        <v>24.47</v>
      </c>
      <c r="O6">
        <v>18400.38</v>
      </c>
      <c r="P6">
        <v>139.71</v>
      </c>
      <c r="Q6">
        <v>1292.31</v>
      </c>
      <c r="R6">
        <v>39.54</v>
      </c>
      <c r="S6">
        <v>27.17</v>
      </c>
      <c r="T6">
        <v>6355.14</v>
      </c>
      <c r="U6">
        <v>0.6899999999999999</v>
      </c>
      <c r="V6">
        <v>0.97</v>
      </c>
      <c r="W6">
        <v>0.14</v>
      </c>
      <c r="X6">
        <v>0.4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5.3179</v>
      </c>
      <c r="E7">
        <v>18.8</v>
      </c>
      <c r="F7">
        <v>16</v>
      </c>
      <c r="G7">
        <v>47.99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138.47</v>
      </c>
      <c r="Q7">
        <v>1292.47</v>
      </c>
      <c r="R7">
        <v>39.01</v>
      </c>
      <c r="S7">
        <v>27.17</v>
      </c>
      <c r="T7">
        <v>6091.26</v>
      </c>
      <c r="U7">
        <v>0.7</v>
      </c>
      <c r="V7">
        <v>0.97</v>
      </c>
      <c r="W7">
        <v>0.17</v>
      </c>
      <c r="X7">
        <v>0.4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3.5741</v>
      </c>
      <c r="E2">
        <v>27.98</v>
      </c>
      <c r="F2">
        <v>19.23</v>
      </c>
      <c r="G2">
        <v>6.48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176</v>
      </c>
      <c r="N2">
        <v>33.29</v>
      </c>
      <c r="O2">
        <v>22031.19</v>
      </c>
      <c r="P2">
        <v>246.71</v>
      </c>
      <c r="Q2">
        <v>1292.46</v>
      </c>
      <c r="R2">
        <v>141.07</v>
      </c>
      <c r="S2">
        <v>27.17</v>
      </c>
      <c r="T2">
        <v>56331.19</v>
      </c>
      <c r="U2">
        <v>0.19</v>
      </c>
      <c r="V2">
        <v>0.8100000000000001</v>
      </c>
      <c r="W2">
        <v>0.38</v>
      </c>
      <c r="X2">
        <v>3.63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4.4744</v>
      </c>
      <c r="E3">
        <v>22.35</v>
      </c>
      <c r="F3">
        <v>17.16</v>
      </c>
      <c r="G3">
        <v>13.2</v>
      </c>
      <c r="H3">
        <v>0.2</v>
      </c>
      <c r="I3">
        <v>78</v>
      </c>
      <c r="J3">
        <v>178.21</v>
      </c>
      <c r="K3">
        <v>52.44</v>
      </c>
      <c r="L3">
        <v>2</v>
      </c>
      <c r="M3">
        <v>76</v>
      </c>
      <c r="N3">
        <v>33.77</v>
      </c>
      <c r="O3">
        <v>22213.89</v>
      </c>
      <c r="P3">
        <v>213.93</v>
      </c>
      <c r="Q3">
        <v>1292.48</v>
      </c>
      <c r="R3">
        <v>75.83</v>
      </c>
      <c r="S3">
        <v>27.17</v>
      </c>
      <c r="T3">
        <v>24213.01</v>
      </c>
      <c r="U3">
        <v>0.36</v>
      </c>
      <c r="V3">
        <v>0.91</v>
      </c>
      <c r="W3">
        <v>0.23</v>
      </c>
      <c r="X3">
        <v>1.56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4.8275</v>
      </c>
      <c r="E4">
        <v>20.71</v>
      </c>
      <c r="F4">
        <v>16.55</v>
      </c>
      <c r="G4">
        <v>20.27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47</v>
      </c>
      <c r="N4">
        <v>34.26</v>
      </c>
      <c r="O4">
        <v>22397.24</v>
      </c>
      <c r="P4">
        <v>200.09</v>
      </c>
      <c r="Q4">
        <v>1292.33</v>
      </c>
      <c r="R4">
        <v>57.1</v>
      </c>
      <c r="S4">
        <v>27.17</v>
      </c>
      <c r="T4">
        <v>14992.4</v>
      </c>
      <c r="U4">
        <v>0.48</v>
      </c>
      <c r="V4">
        <v>0.9399999999999999</v>
      </c>
      <c r="W4">
        <v>0.19</v>
      </c>
      <c r="X4">
        <v>0.96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5.0514</v>
      </c>
      <c r="E5">
        <v>19.8</v>
      </c>
      <c r="F5">
        <v>16.13</v>
      </c>
      <c r="G5">
        <v>27.65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188.07</v>
      </c>
      <c r="Q5">
        <v>1292.32</v>
      </c>
      <c r="R5">
        <v>43.83</v>
      </c>
      <c r="S5">
        <v>27.17</v>
      </c>
      <c r="T5">
        <v>8429.299999999999</v>
      </c>
      <c r="U5">
        <v>0.62</v>
      </c>
      <c r="V5">
        <v>0.96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5.129</v>
      </c>
      <c r="E6">
        <v>19.5</v>
      </c>
      <c r="F6">
        <v>16.12</v>
      </c>
      <c r="G6">
        <v>35.81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181.36</v>
      </c>
      <c r="Q6">
        <v>1292.33</v>
      </c>
      <c r="R6">
        <v>43.5</v>
      </c>
      <c r="S6">
        <v>27.17</v>
      </c>
      <c r="T6">
        <v>8301.370000000001</v>
      </c>
      <c r="U6">
        <v>0.62</v>
      </c>
      <c r="V6">
        <v>0.96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5.2018</v>
      </c>
      <c r="E7">
        <v>19.22</v>
      </c>
      <c r="F7">
        <v>16.02</v>
      </c>
      <c r="G7">
        <v>43.69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173.69</v>
      </c>
      <c r="Q7">
        <v>1292.31</v>
      </c>
      <c r="R7">
        <v>40.52</v>
      </c>
      <c r="S7">
        <v>27.17</v>
      </c>
      <c r="T7">
        <v>6835.52</v>
      </c>
      <c r="U7">
        <v>0.67</v>
      </c>
      <c r="V7">
        <v>0.97</v>
      </c>
      <c r="W7">
        <v>0.14</v>
      </c>
      <c r="X7">
        <v>0.43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5.2728</v>
      </c>
      <c r="E8">
        <v>18.97</v>
      </c>
      <c r="F8">
        <v>15.9</v>
      </c>
      <c r="G8">
        <v>53.02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16</v>
      </c>
      <c r="N8">
        <v>36.26</v>
      </c>
      <c r="O8">
        <v>23137.49</v>
      </c>
      <c r="P8">
        <v>163.24</v>
      </c>
      <c r="Q8">
        <v>1292.35</v>
      </c>
      <c r="R8">
        <v>36.96</v>
      </c>
      <c r="S8">
        <v>27.17</v>
      </c>
      <c r="T8">
        <v>5078.14</v>
      </c>
      <c r="U8">
        <v>0.73</v>
      </c>
      <c r="V8">
        <v>0.98</v>
      </c>
      <c r="W8">
        <v>0.13</v>
      </c>
      <c r="X8">
        <v>0.31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5.2895</v>
      </c>
      <c r="E9">
        <v>18.91</v>
      </c>
      <c r="F9">
        <v>15.92</v>
      </c>
      <c r="G9">
        <v>59.68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3</v>
      </c>
      <c r="N9">
        <v>36.78</v>
      </c>
      <c r="O9">
        <v>23324.24</v>
      </c>
      <c r="P9">
        <v>157.83</v>
      </c>
      <c r="Q9">
        <v>1292.32</v>
      </c>
      <c r="R9">
        <v>36.89</v>
      </c>
      <c r="S9">
        <v>27.17</v>
      </c>
      <c r="T9">
        <v>5051.83</v>
      </c>
      <c r="U9">
        <v>0.74</v>
      </c>
      <c r="V9">
        <v>0.98</v>
      </c>
      <c r="W9">
        <v>0.15</v>
      </c>
      <c r="X9">
        <v>0.32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5.2874</v>
      </c>
      <c r="E10">
        <v>18.91</v>
      </c>
      <c r="F10">
        <v>15.92</v>
      </c>
      <c r="G10">
        <v>59.71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159</v>
      </c>
      <c r="Q10">
        <v>1292.34</v>
      </c>
      <c r="R10">
        <v>36.97</v>
      </c>
      <c r="S10">
        <v>27.17</v>
      </c>
      <c r="T10">
        <v>5092.12</v>
      </c>
      <c r="U10">
        <v>0.73</v>
      </c>
      <c r="V10">
        <v>0.98</v>
      </c>
      <c r="W10">
        <v>0.15</v>
      </c>
      <c r="X10">
        <v>0.33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4.6494</v>
      </c>
      <c r="E2">
        <v>21.51</v>
      </c>
      <c r="F2">
        <v>18.41</v>
      </c>
      <c r="G2">
        <v>8.43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53.6</v>
      </c>
      <c r="Q2">
        <v>1292.56</v>
      </c>
      <c r="R2">
        <v>109.57</v>
      </c>
      <c r="S2">
        <v>27.17</v>
      </c>
      <c r="T2">
        <v>40816.35</v>
      </c>
      <c r="U2">
        <v>0.25</v>
      </c>
      <c r="V2">
        <v>0.84</v>
      </c>
      <c r="W2">
        <v>0.49</v>
      </c>
      <c r="X2">
        <v>2.81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4.5514</v>
      </c>
      <c r="E2">
        <v>21.97</v>
      </c>
      <c r="F2">
        <v>17.76</v>
      </c>
      <c r="G2">
        <v>9.869999999999999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149.14</v>
      </c>
      <c r="Q2">
        <v>1292.42</v>
      </c>
      <c r="R2">
        <v>94.70999999999999</v>
      </c>
      <c r="S2">
        <v>27.17</v>
      </c>
      <c r="T2">
        <v>33505.48</v>
      </c>
      <c r="U2">
        <v>0.29</v>
      </c>
      <c r="V2">
        <v>0.87</v>
      </c>
      <c r="W2">
        <v>0.29</v>
      </c>
      <c r="X2">
        <v>2.17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5.1498</v>
      </c>
      <c r="E3">
        <v>19.42</v>
      </c>
      <c r="F3">
        <v>16.48</v>
      </c>
      <c r="G3">
        <v>21.5</v>
      </c>
      <c r="H3">
        <v>0.35</v>
      </c>
      <c r="I3">
        <v>46</v>
      </c>
      <c r="J3">
        <v>99.95</v>
      </c>
      <c r="K3">
        <v>39.72</v>
      </c>
      <c r="L3">
        <v>2</v>
      </c>
      <c r="M3">
        <v>44</v>
      </c>
      <c r="N3">
        <v>13.24</v>
      </c>
      <c r="O3">
        <v>12561.45</v>
      </c>
      <c r="P3">
        <v>125.57</v>
      </c>
      <c r="Q3">
        <v>1292.39</v>
      </c>
      <c r="R3">
        <v>54.94</v>
      </c>
      <c r="S3">
        <v>27.17</v>
      </c>
      <c r="T3">
        <v>13928.97</v>
      </c>
      <c r="U3">
        <v>0.49</v>
      </c>
      <c r="V3">
        <v>0.9399999999999999</v>
      </c>
      <c r="W3">
        <v>0.18</v>
      </c>
      <c r="X3">
        <v>0.89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5.3129</v>
      </c>
      <c r="E4">
        <v>18.82</v>
      </c>
      <c r="F4">
        <v>16.22</v>
      </c>
      <c r="G4">
        <v>32.43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</v>
      </c>
      <c r="N4">
        <v>13.49</v>
      </c>
      <c r="O4">
        <v>12715.54</v>
      </c>
      <c r="P4">
        <v>111.99</v>
      </c>
      <c r="Q4">
        <v>1292.32</v>
      </c>
      <c r="R4">
        <v>45.64</v>
      </c>
      <c r="S4">
        <v>27.17</v>
      </c>
      <c r="T4">
        <v>9358.67</v>
      </c>
      <c r="U4">
        <v>0.6</v>
      </c>
      <c r="V4">
        <v>0.96</v>
      </c>
      <c r="W4">
        <v>0.19</v>
      </c>
      <c r="X4">
        <v>0.62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5.3077</v>
      </c>
      <c r="E5">
        <v>18.84</v>
      </c>
      <c r="F5">
        <v>16.24</v>
      </c>
      <c r="G5">
        <v>32.47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113.39</v>
      </c>
      <c r="Q5">
        <v>1292.39</v>
      </c>
      <c r="R5">
        <v>46.11</v>
      </c>
      <c r="S5">
        <v>27.17</v>
      </c>
      <c r="T5">
        <v>9591.469999999999</v>
      </c>
      <c r="U5">
        <v>0.59</v>
      </c>
      <c r="V5">
        <v>0.96</v>
      </c>
      <c r="W5">
        <v>0.19</v>
      </c>
      <c r="X5">
        <v>0.64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4.195</v>
      </c>
      <c r="E2">
        <v>23.84</v>
      </c>
      <c r="F2">
        <v>18.31</v>
      </c>
      <c r="G2">
        <v>8.26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131</v>
      </c>
      <c r="N2">
        <v>18.64</v>
      </c>
      <c r="O2">
        <v>15605.44</v>
      </c>
      <c r="P2">
        <v>183.58</v>
      </c>
      <c r="Q2">
        <v>1292.54</v>
      </c>
      <c r="R2">
        <v>111.84</v>
      </c>
      <c r="S2">
        <v>27.17</v>
      </c>
      <c r="T2">
        <v>41941.47</v>
      </c>
      <c r="U2">
        <v>0.24</v>
      </c>
      <c r="V2">
        <v>0.85</v>
      </c>
      <c r="W2">
        <v>0.32</v>
      </c>
      <c r="X2">
        <v>2.71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4.9136</v>
      </c>
      <c r="E3">
        <v>20.35</v>
      </c>
      <c r="F3">
        <v>16.74</v>
      </c>
      <c r="G3">
        <v>17.31</v>
      </c>
      <c r="H3">
        <v>0.28</v>
      </c>
      <c r="I3">
        <v>58</v>
      </c>
      <c r="J3">
        <v>125.95</v>
      </c>
      <c r="K3">
        <v>45</v>
      </c>
      <c r="L3">
        <v>2</v>
      </c>
      <c r="M3">
        <v>56</v>
      </c>
      <c r="N3">
        <v>18.95</v>
      </c>
      <c r="O3">
        <v>15767.7</v>
      </c>
      <c r="P3">
        <v>158.57</v>
      </c>
      <c r="Q3">
        <v>1292.41</v>
      </c>
      <c r="R3">
        <v>62.9</v>
      </c>
      <c r="S3">
        <v>27.17</v>
      </c>
      <c r="T3">
        <v>17846.99</v>
      </c>
      <c r="U3">
        <v>0.43</v>
      </c>
      <c r="V3">
        <v>0.93</v>
      </c>
      <c r="W3">
        <v>0.2</v>
      </c>
      <c r="X3">
        <v>1.14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5.2249</v>
      </c>
      <c r="E4">
        <v>19.14</v>
      </c>
      <c r="F4">
        <v>16.11</v>
      </c>
      <c r="G4">
        <v>27.62</v>
      </c>
      <c r="H4">
        <v>0.42</v>
      </c>
      <c r="I4">
        <v>35</v>
      </c>
      <c r="J4">
        <v>127.27</v>
      </c>
      <c r="K4">
        <v>45</v>
      </c>
      <c r="L4">
        <v>3</v>
      </c>
      <c r="M4">
        <v>33</v>
      </c>
      <c r="N4">
        <v>19.27</v>
      </c>
      <c r="O4">
        <v>15930.42</v>
      </c>
      <c r="P4">
        <v>141.88</v>
      </c>
      <c r="Q4">
        <v>1292.36</v>
      </c>
      <c r="R4">
        <v>42.94</v>
      </c>
      <c r="S4">
        <v>27.17</v>
      </c>
      <c r="T4">
        <v>7981.46</v>
      </c>
      <c r="U4">
        <v>0.63</v>
      </c>
      <c r="V4">
        <v>0.96</v>
      </c>
      <c r="W4">
        <v>0.15</v>
      </c>
      <c r="X4">
        <v>0.52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5.3043</v>
      </c>
      <c r="E5">
        <v>18.85</v>
      </c>
      <c r="F5">
        <v>16.08</v>
      </c>
      <c r="G5">
        <v>38.6</v>
      </c>
      <c r="H5">
        <v>0.55</v>
      </c>
      <c r="I5">
        <v>25</v>
      </c>
      <c r="J5">
        <v>128.59</v>
      </c>
      <c r="K5">
        <v>45</v>
      </c>
      <c r="L5">
        <v>4</v>
      </c>
      <c r="M5">
        <v>20</v>
      </c>
      <c r="N5">
        <v>19.59</v>
      </c>
      <c r="O5">
        <v>16093.6</v>
      </c>
      <c r="P5">
        <v>129.79</v>
      </c>
      <c r="Q5">
        <v>1292.36</v>
      </c>
      <c r="R5">
        <v>42.38</v>
      </c>
      <c r="S5">
        <v>27.17</v>
      </c>
      <c r="T5">
        <v>7753.31</v>
      </c>
      <c r="U5">
        <v>0.64</v>
      </c>
      <c r="V5">
        <v>0.97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5.3204</v>
      </c>
      <c r="E6">
        <v>18.8</v>
      </c>
      <c r="F6">
        <v>16.08</v>
      </c>
      <c r="G6">
        <v>41.94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128.99</v>
      </c>
      <c r="Q6">
        <v>1292.36</v>
      </c>
      <c r="R6">
        <v>41.43</v>
      </c>
      <c r="S6">
        <v>27.17</v>
      </c>
      <c r="T6">
        <v>7288.76</v>
      </c>
      <c r="U6">
        <v>0.66</v>
      </c>
      <c r="V6">
        <v>0.97</v>
      </c>
      <c r="W6">
        <v>0.17</v>
      </c>
      <c r="X6">
        <v>0.48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2024-09-26T00:40:13Z</dcterms:created>
  <dcterms:modified xsi:type="dcterms:W3CDTF">2024-09-26T00:40:13Z</dcterms:modified>
</cp:coreProperties>
</file>