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xVal>
          <yVal>
            <numRef>
              <f>gráficos!$B$7:$B$172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  <c r="AA2" t="n">
        <v>834.6082162890634</v>
      </c>
      <c r="AB2" t="n">
        <v>1141.947781842553</v>
      </c>
      <c r="AC2" t="n">
        <v>1032.961888277277</v>
      </c>
      <c r="AD2" t="n">
        <v>834608.2162890634</v>
      </c>
      <c r="AE2" t="n">
        <v>1141947.781842553</v>
      </c>
      <c r="AF2" t="n">
        <v>1.375099018867305e-06</v>
      </c>
      <c r="AG2" t="n">
        <v>31.86197916666667</v>
      </c>
      <c r="AH2" t="n">
        <v>1032961.888277277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  <c r="AA3" t="n">
        <v>611.9307294226294</v>
      </c>
      <c r="AB3" t="n">
        <v>837.2706204745087</v>
      </c>
      <c r="AC3" t="n">
        <v>757.3626875731171</v>
      </c>
      <c r="AD3" t="n">
        <v>611930.7294226293</v>
      </c>
      <c r="AE3" t="n">
        <v>837270.6204745087</v>
      </c>
      <c r="AF3" t="n">
        <v>1.751885033801164e-06</v>
      </c>
      <c r="AG3" t="n">
        <v>25.01302083333333</v>
      </c>
      <c r="AH3" t="n">
        <v>757362.6875731171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  <c r="AA4" t="n">
        <v>552.9914693772047</v>
      </c>
      <c r="AB4" t="n">
        <v>756.6273246637194</v>
      </c>
      <c r="AC4" t="n">
        <v>684.415874730933</v>
      </c>
      <c r="AD4" t="n">
        <v>552991.4693772047</v>
      </c>
      <c r="AE4" t="n">
        <v>756627.3246637194</v>
      </c>
      <c r="AF4" t="n">
        <v>1.897928733436151e-06</v>
      </c>
      <c r="AG4" t="n">
        <v>23.0859375</v>
      </c>
      <c r="AH4" t="n">
        <v>684415.874730933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  <c r="AA5" t="n">
        <v>528.2322439034527</v>
      </c>
      <c r="AB5" t="n">
        <v>722.7506600705949</v>
      </c>
      <c r="AC5" t="n">
        <v>653.772351460379</v>
      </c>
      <c r="AD5" t="n">
        <v>528232.2439034528</v>
      </c>
      <c r="AE5" t="n">
        <v>722750.6600705949</v>
      </c>
      <c r="AF5" t="n">
        <v>1.976671188999715e-06</v>
      </c>
      <c r="AG5" t="n">
        <v>22.16145833333333</v>
      </c>
      <c r="AH5" t="n">
        <v>653772.351460379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  <c r="AA6" t="n">
        <v>509.3610899607112</v>
      </c>
      <c r="AB6" t="n">
        <v>696.9303147095815</v>
      </c>
      <c r="AC6" t="n">
        <v>630.4162636215383</v>
      </c>
      <c r="AD6" t="n">
        <v>509361.0899607112</v>
      </c>
      <c r="AE6" t="n">
        <v>696930.3147095814</v>
      </c>
      <c r="AF6" t="n">
        <v>2.02724807391939e-06</v>
      </c>
      <c r="AG6" t="n">
        <v>21.61458333333333</v>
      </c>
      <c r="AH6" t="n">
        <v>630416.2636215383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  <c r="AA7" t="n">
        <v>502.5375255786628</v>
      </c>
      <c r="AB7" t="n">
        <v>687.5940128876483</v>
      </c>
      <c r="AC7" t="n">
        <v>621.9710053419084</v>
      </c>
      <c r="AD7" t="n">
        <v>502537.5255786628</v>
      </c>
      <c r="AE7" t="n">
        <v>687594.0128876483</v>
      </c>
      <c r="AF7" t="n">
        <v>2.057096175665066e-06</v>
      </c>
      <c r="AG7" t="n">
        <v>21.30208333333333</v>
      </c>
      <c r="AH7" t="n">
        <v>621971.0053419084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  <c r="AA8" t="n">
        <v>487.5161452739151</v>
      </c>
      <c r="AB8" t="n">
        <v>667.0410976581643</v>
      </c>
      <c r="AC8" t="n">
        <v>603.3796314957287</v>
      </c>
      <c r="AD8" t="n">
        <v>487516.1452739151</v>
      </c>
      <c r="AE8" t="n">
        <v>667041.0976581643</v>
      </c>
      <c r="AF8" t="n">
        <v>2.086675072434456e-06</v>
      </c>
      <c r="AG8" t="n">
        <v>21.00260416666666</v>
      </c>
      <c r="AH8" t="n">
        <v>603379.6314957287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  <c r="AA9" t="n">
        <v>483.8842962818442</v>
      </c>
      <c r="AB9" t="n">
        <v>662.0718416413434</v>
      </c>
      <c r="AC9" t="n">
        <v>598.8846342987586</v>
      </c>
      <c r="AD9" t="n">
        <v>483884.2962818441</v>
      </c>
      <c r="AE9" t="n">
        <v>662071.8416413434</v>
      </c>
      <c r="AF9" t="n">
        <v>2.101851502972561e-06</v>
      </c>
      <c r="AG9" t="n">
        <v>20.84635416666667</v>
      </c>
      <c r="AH9" t="n">
        <v>598884.6342987586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  <c r="AA10" t="n">
        <v>479.3296173741874</v>
      </c>
      <c r="AB10" t="n">
        <v>655.8399290216356</v>
      </c>
      <c r="AC10" t="n">
        <v>593.2474866729314</v>
      </c>
      <c r="AD10" t="n">
        <v>479329.6173741874</v>
      </c>
      <c r="AE10" t="n">
        <v>655839.9290216356</v>
      </c>
      <c r="AF10" t="n">
        <v>2.117499042219167e-06</v>
      </c>
      <c r="AG10" t="n">
        <v>20.69010416666667</v>
      </c>
      <c r="AH10" t="n">
        <v>593247.4866729314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  <c r="AA11" t="n">
        <v>477.4734410830825</v>
      </c>
      <c r="AB11" t="n">
        <v>653.3002267314271</v>
      </c>
      <c r="AC11" t="n">
        <v>590.950170004806</v>
      </c>
      <c r="AD11" t="n">
        <v>477473.4410830825</v>
      </c>
      <c r="AE11" t="n">
        <v>653300.2267314271</v>
      </c>
      <c r="AF11" t="n">
        <v>2.123522503563559e-06</v>
      </c>
      <c r="AG11" t="n">
        <v>20.63802083333333</v>
      </c>
      <c r="AH11" t="n">
        <v>590950.1700048059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  <c r="AA12" t="n">
        <v>473.7031936580159</v>
      </c>
      <c r="AB12" t="n">
        <v>648.1416078728739</v>
      </c>
      <c r="AC12" t="n">
        <v>586.283882489946</v>
      </c>
      <c r="AD12" t="n">
        <v>473703.1936580159</v>
      </c>
      <c r="AE12" t="n">
        <v>648141.6078728739</v>
      </c>
      <c r="AF12" t="n">
        <v>2.134761811323487e-06</v>
      </c>
      <c r="AG12" t="n">
        <v>20.52083333333333</v>
      </c>
      <c r="AH12" t="n">
        <v>586283.882489946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  <c r="AA13" t="n">
        <v>461.7430662039763</v>
      </c>
      <c r="AB13" t="n">
        <v>631.7772338466729</v>
      </c>
      <c r="AC13" t="n">
        <v>571.4813013532622</v>
      </c>
      <c r="AD13" t="n">
        <v>461743.0662039763</v>
      </c>
      <c r="AE13" t="n">
        <v>631777.2338466728</v>
      </c>
      <c r="AF13" t="n">
        <v>2.141794791328951e-06</v>
      </c>
      <c r="AG13" t="n">
        <v>20.45572916666667</v>
      </c>
      <c r="AH13" t="n">
        <v>571481.3013532622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  <c r="AA14" t="n">
        <v>457.9688345481609</v>
      </c>
      <c r="AB14" t="n">
        <v>626.613163587837</v>
      </c>
      <c r="AC14" t="n">
        <v>566.8100827121116</v>
      </c>
      <c r="AD14" t="n">
        <v>457968.8345481609</v>
      </c>
      <c r="AE14" t="n">
        <v>626613.163587837</v>
      </c>
      <c r="AF14" t="n">
        <v>2.150106494971772e-06</v>
      </c>
      <c r="AG14" t="n">
        <v>20.37760416666667</v>
      </c>
      <c r="AH14" t="n">
        <v>566810.0827121115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  <c r="AA15" t="n">
        <v>455.3046101702785</v>
      </c>
      <c r="AB15" t="n">
        <v>622.967854256734</v>
      </c>
      <c r="AC15" t="n">
        <v>563.5126765873454</v>
      </c>
      <c r="AD15" t="n">
        <v>455304.6101702785</v>
      </c>
      <c r="AE15" t="n">
        <v>622967.854256734</v>
      </c>
      <c r="AF15" t="n">
        <v>2.158922957945128e-06</v>
      </c>
      <c r="AG15" t="n">
        <v>20.29947916666667</v>
      </c>
      <c r="AH15" t="n">
        <v>563512.6765873453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  <c r="AA16" t="n">
        <v>451.1412153892492</v>
      </c>
      <c r="AB16" t="n">
        <v>617.2713138413152</v>
      </c>
      <c r="AC16" t="n">
        <v>558.3598059940293</v>
      </c>
      <c r="AD16" t="n">
        <v>451141.2153892491</v>
      </c>
      <c r="AE16" t="n">
        <v>617271.3138413152</v>
      </c>
      <c r="AF16" t="n">
        <v>2.167234661587948e-06</v>
      </c>
      <c r="AG16" t="n">
        <v>20.22135416666667</v>
      </c>
      <c r="AH16" t="n">
        <v>558359.8059940293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  <c r="AA17" t="n">
        <v>448.433669603267</v>
      </c>
      <c r="AB17" t="n">
        <v>613.5667302484446</v>
      </c>
      <c r="AC17" t="n">
        <v>555.0087826598466</v>
      </c>
      <c r="AD17" t="n">
        <v>448433.669603267</v>
      </c>
      <c r="AE17" t="n">
        <v>613566.7302484446</v>
      </c>
      <c r="AF17" t="n">
        <v>2.166763552879449e-06</v>
      </c>
      <c r="AG17" t="n">
        <v>20.22135416666667</v>
      </c>
      <c r="AH17" t="n">
        <v>555008.7826598466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448.5760366856015</v>
      </c>
      <c r="AB18" t="n">
        <v>613.7615231712871</v>
      </c>
      <c r="AC18" t="n">
        <v>555.1849848195266</v>
      </c>
      <c r="AD18" t="n">
        <v>448576.0366856015</v>
      </c>
      <c r="AE18" t="n">
        <v>613761.523171287</v>
      </c>
      <c r="AF18" t="n">
        <v>2.16518197364377e-06</v>
      </c>
      <c r="AG18" t="n">
        <v>20.234375</v>
      </c>
      <c r="AH18" t="n">
        <v>555184.9848195266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  <c r="AA19" t="n">
        <v>446.5686404445826</v>
      </c>
      <c r="AB19" t="n">
        <v>611.0149150742531</v>
      </c>
      <c r="AC19" t="n">
        <v>552.7005091443849</v>
      </c>
      <c r="AD19" t="n">
        <v>446568.6404445826</v>
      </c>
      <c r="AE19" t="n">
        <v>611014.9150742531</v>
      </c>
      <c r="AF19" t="n">
        <v>2.173762882262876e-06</v>
      </c>
      <c r="AG19" t="n">
        <v>20.15625</v>
      </c>
      <c r="AH19" t="n">
        <v>552700.5091443849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  <c r="AA20" t="n">
        <v>447.3624214828425</v>
      </c>
      <c r="AB20" t="n">
        <v>612.1010013099481</v>
      </c>
      <c r="AC20" t="n">
        <v>553.6829408340767</v>
      </c>
      <c r="AD20" t="n">
        <v>447362.4214828425</v>
      </c>
      <c r="AE20" t="n">
        <v>612101.001309948</v>
      </c>
      <c r="AF20" t="n">
        <v>2.172753363601805e-06</v>
      </c>
      <c r="AG20" t="n">
        <v>20.16927083333333</v>
      </c>
      <c r="AH20" t="n">
        <v>553682.9408340767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4.5566</v>
      </c>
      <c r="E2" t="n">
        <v>21.95</v>
      </c>
      <c r="F2" t="n">
        <v>15.3</v>
      </c>
      <c r="G2" t="n">
        <v>6.85</v>
      </c>
      <c r="H2" t="n">
        <v>0.11</v>
      </c>
      <c r="I2" t="n">
        <v>134</v>
      </c>
      <c r="J2" t="n">
        <v>159.12</v>
      </c>
      <c r="K2" t="n">
        <v>50.28</v>
      </c>
      <c r="L2" t="n">
        <v>1</v>
      </c>
      <c r="M2" t="n">
        <v>132</v>
      </c>
      <c r="N2" t="n">
        <v>27.84</v>
      </c>
      <c r="O2" t="n">
        <v>19859.16</v>
      </c>
      <c r="P2" t="n">
        <v>185.69</v>
      </c>
      <c r="Q2" t="n">
        <v>583.4</v>
      </c>
      <c r="R2" t="n">
        <v>109.69</v>
      </c>
      <c r="S2" t="n">
        <v>22.35</v>
      </c>
      <c r="T2" t="n">
        <v>41995.81</v>
      </c>
      <c r="U2" t="n">
        <v>0.2</v>
      </c>
      <c r="V2" t="n">
        <v>0.73</v>
      </c>
      <c r="W2" t="n">
        <v>1.21</v>
      </c>
      <c r="X2" t="n">
        <v>2.73</v>
      </c>
      <c r="Y2" t="n">
        <v>0.5</v>
      </c>
      <c r="Z2" t="n">
        <v>10</v>
      </c>
      <c r="AA2" t="n">
        <v>687.6868617266322</v>
      </c>
      <c r="AB2" t="n">
        <v>940.9235028175272</v>
      </c>
      <c r="AC2" t="n">
        <v>851.1230843030519</v>
      </c>
      <c r="AD2" t="n">
        <v>687686.8617266322</v>
      </c>
      <c r="AE2" t="n">
        <v>940923.5028175272</v>
      </c>
      <c r="AF2" t="n">
        <v>1.61073598893667e-06</v>
      </c>
      <c r="AG2" t="n">
        <v>28.58072916666667</v>
      </c>
      <c r="AH2" t="n">
        <v>851123.0843030519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5.5471</v>
      </c>
      <c r="E3" t="n">
        <v>18.03</v>
      </c>
      <c r="F3" t="n">
        <v>13.77</v>
      </c>
      <c r="G3" t="n">
        <v>13.77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58</v>
      </c>
      <c r="N3" t="n">
        <v>28.26</v>
      </c>
      <c r="O3" t="n">
        <v>20034.4</v>
      </c>
      <c r="P3" t="n">
        <v>164.17</v>
      </c>
      <c r="Q3" t="n">
        <v>583.29</v>
      </c>
      <c r="R3" t="n">
        <v>61.79</v>
      </c>
      <c r="S3" t="n">
        <v>22.35</v>
      </c>
      <c r="T3" t="n">
        <v>18418.48</v>
      </c>
      <c r="U3" t="n">
        <v>0.36</v>
      </c>
      <c r="V3" t="n">
        <v>0.8100000000000001</v>
      </c>
      <c r="W3" t="n">
        <v>1.09</v>
      </c>
      <c r="X3" t="n">
        <v>1.2</v>
      </c>
      <c r="Y3" t="n">
        <v>0.5</v>
      </c>
      <c r="Z3" t="n">
        <v>10</v>
      </c>
      <c r="AA3" t="n">
        <v>535.2170117657997</v>
      </c>
      <c r="AB3" t="n">
        <v>732.3075276060681</v>
      </c>
      <c r="AC3" t="n">
        <v>662.4171249714144</v>
      </c>
      <c r="AD3" t="n">
        <v>535217.0117657997</v>
      </c>
      <c r="AE3" t="n">
        <v>732307.5276060681</v>
      </c>
      <c r="AF3" t="n">
        <v>1.960872932500243e-06</v>
      </c>
      <c r="AG3" t="n">
        <v>23.4765625</v>
      </c>
      <c r="AH3" t="n">
        <v>662417.1249714145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5.915</v>
      </c>
      <c r="E4" t="n">
        <v>16.91</v>
      </c>
      <c r="F4" t="n">
        <v>13.32</v>
      </c>
      <c r="G4" t="n">
        <v>20.5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156.32</v>
      </c>
      <c r="Q4" t="n">
        <v>583.3099999999999</v>
      </c>
      <c r="R4" t="n">
        <v>48.12</v>
      </c>
      <c r="S4" t="n">
        <v>22.35</v>
      </c>
      <c r="T4" t="n">
        <v>11688.4</v>
      </c>
      <c r="U4" t="n">
        <v>0.46</v>
      </c>
      <c r="V4" t="n">
        <v>0.84</v>
      </c>
      <c r="W4" t="n">
        <v>1.05</v>
      </c>
      <c r="X4" t="n">
        <v>0.76</v>
      </c>
      <c r="Y4" t="n">
        <v>0.5</v>
      </c>
      <c r="Z4" t="n">
        <v>10</v>
      </c>
      <c r="AA4" t="n">
        <v>494.848149368879</v>
      </c>
      <c r="AB4" t="n">
        <v>677.0730691260853</v>
      </c>
      <c r="AC4" t="n">
        <v>612.4541656867118</v>
      </c>
      <c r="AD4" t="n">
        <v>494848.149368879</v>
      </c>
      <c r="AE4" t="n">
        <v>677073.0691260854</v>
      </c>
      <c r="AF4" t="n">
        <v>2.090923797252426e-06</v>
      </c>
      <c r="AG4" t="n">
        <v>22.01822916666667</v>
      </c>
      <c r="AH4" t="n">
        <v>612454.1656867118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6.0979</v>
      </c>
      <c r="E5" t="n">
        <v>16.4</v>
      </c>
      <c r="F5" t="n">
        <v>13.14</v>
      </c>
      <c r="G5" t="n">
        <v>27.19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151.35</v>
      </c>
      <c r="Q5" t="n">
        <v>583.29</v>
      </c>
      <c r="R5" t="n">
        <v>42.35</v>
      </c>
      <c r="S5" t="n">
        <v>22.35</v>
      </c>
      <c r="T5" t="n">
        <v>8852.58</v>
      </c>
      <c r="U5" t="n">
        <v>0.53</v>
      </c>
      <c r="V5" t="n">
        <v>0.85</v>
      </c>
      <c r="W5" t="n">
        <v>1.04</v>
      </c>
      <c r="X5" t="n">
        <v>0.57</v>
      </c>
      <c r="Y5" t="n">
        <v>0.5</v>
      </c>
      <c r="Z5" t="n">
        <v>10</v>
      </c>
      <c r="AA5" t="n">
        <v>474.8603092554645</v>
      </c>
      <c r="AB5" t="n">
        <v>649.7248244816402</v>
      </c>
      <c r="AC5" t="n">
        <v>587.7159991276302</v>
      </c>
      <c r="AD5" t="n">
        <v>474860.3092554645</v>
      </c>
      <c r="AE5" t="n">
        <v>649724.8244816402</v>
      </c>
      <c r="AF5" t="n">
        <v>2.155578059723681e-06</v>
      </c>
      <c r="AG5" t="n">
        <v>21.35416666666667</v>
      </c>
      <c r="AH5" t="n">
        <v>587715.9991276301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6.2408</v>
      </c>
      <c r="E6" t="n">
        <v>16.02</v>
      </c>
      <c r="F6" t="n">
        <v>12.99</v>
      </c>
      <c r="G6" t="n">
        <v>35.43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146.57</v>
      </c>
      <c r="Q6" t="n">
        <v>583.3099999999999</v>
      </c>
      <c r="R6" t="n">
        <v>37.91</v>
      </c>
      <c r="S6" t="n">
        <v>22.35</v>
      </c>
      <c r="T6" t="n">
        <v>6667.56</v>
      </c>
      <c r="U6" t="n">
        <v>0.59</v>
      </c>
      <c r="V6" t="n">
        <v>0.86</v>
      </c>
      <c r="W6" t="n">
        <v>1.02</v>
      </c>
      <c r="X6" t="n">
        <v>0.42</v>
      </c>
      <c r="Y6" t="n">
        <v>0.5</v>
      </c>
      <c r="Z6" t="n">
        <v>10</v>
      </c>
      <c r="AA6" t="n">
        <v>457.1780755797405</v>
      </c>
      <c r="AB6" t="n">
        <v>625.5312122814206</v>
      </c>
      <c r="AC6" t="n">
        <v>565.8313913198514</v>
      </c>
      <c r="AD6" t="n">
        <v>457178.0755797405</v>
      </c>
      <c r="AE6" t="n">
        <v>625531.2122814206</v>
      </c>
      <c r="AF6" t="n">
        <v>2.206092516296356e-06</v>
      </c>
      <c r="AG6" t="n">
        <v>20.859375</v>
      </c>
      <c r="AH6" t="n">
        <v>565831.3913198514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6.3198</v>
      </c>
      <c r="E7" t="n">
        <v>15.82</v>
      </c>
      <c r="F7" t="n">
        <v>12.92</v>
      </c>
      <c r="G7" t="n">
        <v>43.06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142.37</v>
      </c>
      <c r="Q7" t="n">
        <v>583.29</v>
      </c>
      <c r="R7" t="n">
        <v>35.41</v>
      </c>
      <c r="S7" t="n">
        <v>22.35</v>
      </c>
      <c r="T7" t="n">
        <v>5439.98</v>
      </c>
      <c r="U7" t="n">
        <v>0.63</v>
      </c>
      <c r="V7" t="n">
        <v>0.86</v>
      </c>
      <c r="W7" t="n">
        <v>1.02</v>
      </c>
      <c r="X7" t="n">
        <v>0.35</v>
      </c>
      <c r="Y7" t="n">
        <v>0.5</v>
      </c>
      <c r="Z7" t="n">
        <v>10</v>
      </c>
      <c r="AA7" t="n">
        <v>450.9507023505623</v>
      </c>
      <c r="AB7" t="n">
        <v>617.0106454969417</v>
      </c>
      <c r="AC7" t="n">
        <v>558.1240154705927</v>
      </c>
      <c r="AD7" t="n">
        <v>450950.7023505623</v>
      </c>
      <c r="AE7" t="n">
        <v>617010.6454969418</v>
      </c>
      <c r="AF7" t="n">
        <v>2.23401863294605e-06</v>
      </c>
      <c r="AG7" t="n">
        <v>20.59895833333333</v>
      </c>
      <c r="AH7" t="n">
        <v>558124.0154705927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6.3641</v>
      </c>
      <c r="E8" t="n">
        <v>15.71</v>
      </c>
      <c r="F8" t="n">
        <v>12.87</v>
      </c>
      <c r="G8" t="n">
        <v>48.27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138.7</v>
      </c>
      <c r="Q8" t="n">
        <v>583.29</v>
      </c>
      <c r="R8" t="n">
        <v>34.46</v>
      </c>
      <c r="S8" t="n">
        <v>22.35</v>
      </c>
      <c r="T8" t="n">
        <v>4971.21</v>
      </c>
      <c r="U8" t="n">
        <v>0.65</v>
      </c>
      <c r="V8" t="n">
        <v>0.87</v>
      </c>
      <c r="W8" t="n">
        <v>1.01</v>
      </c>
      <c r="X8" t="n">
        <v>0.3</v>
      </c>
      <c r="Y8" t="n">
        <v>0.5</v>
      </c>
      <c r="Z8" t="n">
        <v>10</v>
      </c>
      <c r="AA8" t="n">
        <v>437.9385492950291</v>
      </c>
      <c r="AB8" t="n">
        <v>599.2068436306834</v>
      </c>
      <c r="AC8" t="n">
        <v>542.019383466657</v>
      </c>
      <c r="AD8" t="n">
        <v>437938.5492950291</v>
      </c>
      <c r="AE8" t="n">
        <v>599206.8436306834</v>
      </c>
      <c r="AF8" t="n">
        <v>2.249678467978726e-06</v>
      </c>
      <c r="AG8" t="n">
        <v>20.45572916666667</v>
      </c>
      <c r="AH8" t="n">
        <v>542019.383466657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6.4066</v>
      </c>
      <c r="E9" t="n">
        <v>15.61</v>
      </c>
      <c r="F9" t="n">
        <v>12.83</v>
      </c>
      <c r="G9" t="n">
        <v>55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134.88</v>
      </c>
      <c r="Q9" t="n">
        <v>583.33</v>
      </c>
      <c r="R9" t="n">
        <v>32.92</v>
      </c>
      <c r="S9" t="n">
        <v>22.35</v>
      </c>
      <c r="T9" t="n">
        <v>4211.26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433.3700383116446</v>
      </c>
      <c r="AB9" t="n">
        <v>592.9560053547366</v>
      </c>
      <c r="AC9" t="n">
        <v>536.3651164226601</v>
      </c>
      <c r="AD9" t="n">
        <v>433370.0383116446</v>
      </c>
      <c r="AE9" t="n">
        <v>592956.0053547366</v>
      </c>
      <c r="AF9" t="n">
        <v>2.264702011745967e-06</v>
      </c>
      <c r="AG9" t="n">
        <v>20.32552083333333</v>
      </c>
      <c r="AH9" t="n">
        <v>536365.1164226601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6.4486</v>
      </c>
      <c r="E10" t="n">
        <v>15.51</v>
      </c>
      <c r="F10" t="n">
        <v>12.8</v>
      </c>
      <c r="G10" t="n">
        <v>63.98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10</v>
      </c>
      <c r="N10" t="n">
        <v>31.34</v>
      </c>
      <c r="O10" t="n">
        <v>21277.6</v>
      </c>
      <c r="P10" t="n">
        <v>132.07</v>
      </c>
      <c r="Q10" t="n">
        <v>583.29</v>
      </c>
      <c r="R10" t="n">
        <v>31.87</v>
      </c>
      <c r="S10" t="n">
        <v>22.35</v>
      </c>
      <c r="T10" t="n">
        <v>3695.99</v>
      </c>
      <c r="U10" t="n">
        <v>0.7</v>
      </c>
      <c r="V10" t="n">
        <v>0.87</v>
      </c>
      <c r="W10" t="n">
        <v>1.01</v>
      </c>
      <c r="X10" t="n">
        <v>0.23</v>
      </c>
      <c r="Y10" t="n">
        <v>0.5</v>
      </c>
      <c r="Z10" t="n">
        <v>10</v>
      </c>
      <c r="AA10" t="n">
        <v>429.7692038159989</v>
      </c>
      <c r="AB10" t="n">
        <v>588.0291847401877</v>
      </c>
      <c r="AC10" t="n">
        <v>531.9085046527276</v>
      </c>
      <c r="AD10" t="n">
        <v>429769.2038159989</v>
      </c>
      <c r="AE10" t="n">
        <v>588029.1847401877</v>
      </c>
      <c r="AF10" t="n">
        <v>2.279548807939475e-06</v>
      </c>
      <c r="AG10" t="n">
        <v>20.1953125</v>
      </c>
      <c r="AH10" t="n">
        <v>531908.5046527276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6.4719</v>
      </c>
      <c r="E11" t="n">
        <v>15.45</v>
      </c>
      <c r="F11" t="n">
        <v>12.77</v>
      </c>
      <c r="G11" t="n">
        <v>69.67</v>
      </c>
      <c r="H11" t="n">
        <v>1.03</v>
      </c>
      <c r="I11" t="n">
        <v>11</v>
      </c>
      <c r="J11" t="n">
        <v>172.08</v>
      </c>
      <c r="K11" t="n">
        <v>50.28</v>
      </c>
      <c r="L11" t="n">
        <v>10</v>
      </c>
      <c r="M11" t="n">
        <v>9</v>
      </c>
      <c r="N11" t="n">
        <v>31.8</v>
      </c>
      <c r="O11" t="n">
        <v>21457.64</v>
      </c>
      <c r="P11" t="n">
        <v>128.41</v>
      </c>
      <c r="Q11" t="n">
        <v>583.29</v>
      </c>
      <c r="R11" t="n">
        <v>31</v>
      </c>
      <c r="S11" t="n">
        <v>22.35</v>
      </c>
      <c r="T11" t="n">
        <v>3265.89</v>
      </c>
      <c r="U11" t="n">
        <v>0.72</v>
      </c>
      <c r="V11" t="n">
        <v>0.87</v>
      </c>
      <c r="W11" t="n">
        <v>1.01</v>
      </c>
      <c r="X11" t="n">
        <v>0.2</v>
      </c>
      <c r="Y11" t="n">
        <v>0.5</v>
      </c>
      <c r="Z11" t="n">
        <v>10</v>
      </c>
      <c r="AA11" t="n">
        <v>425.9686414260791</v>
      </c>
      <c r="AB11" t="n">
        <v>582.8290876093204</v>
      </c>
      <c r="AC11" t="n">
        <v>527.2046974936479</v>
      </c>
      <c r="AD11" t="n">
        <v>425968.6414260791</v>
      </c>
      <c r="AE11" t="n">
        <v>582829.0876093204</v>
      </c>
      <c r="AF11" t="n">
        <v>2.287785244875398e-06</v>
      </c>
      <c r="AG11" t="n">
        <v>20.1171875</v>
      </c>
      <c r="AH11" t="n">
        <v>527204.6974936479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6.4964</v>
      </c>
      <c r="E12" t="n">
        <v>15.39</v>
      </c>
      <c r="F12" t="n">
        <v>12.75</v>
      </c>
      <c r="G12" t="n">
        <v>76.48</v>
      </c>
      <c r="H12" t="n">
        <v>1.12</v>
      </c>
      <c r="I12" t="n">
        <v>10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123.09</v>
      </c>
      <c r="Q12" t="n">
        <v>583.3</v>
      </c>
      <c r="R12" t="n">
        <v>30.07</v>
      </c>
      <c r="S12" t="n">
        <v>22.35</v>
      </c>
      <c r="T12" t="n">
        <v>2808.29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420.8176216880976</v>
      </c>
      <c r="AB12" t="n">
        <v>575.7812351568615</v>
      </c>
      <c r="AC12" t="n">
        <v>520.8294821875288</v>
      </c>
      <c r="AD12" t="n">
        <v>420817.6216880976</v>
      </c>
      <c r="AE12" t="n">
        <v>575781.2351568615</v>
      </c>
      <c r="AF12" t="n">
        <v>2.296445875988278e-06</v>
      </c>
      <c r="AG12" t="n">
        <v>20.0390625</v>
      </c>
      <c r="AH12" t="n">
        <v>520829.4821875289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6.5144</v>
      </c>
      <c r="E13" t="n">
        <v>15.35</v>
      </c>
      <c r="F13" t="n">
        <v>12.74</v>
      </c>
      <c r="G13" t="n">
        <v>84.91</v>
      </c>
      <c r="H13" t="n">
        <v>1.22</v>
      </c>
      <c r="I13" t="n">
        <v>9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123.42</v>
      </c>
      <c r="Q13" t="n">
        <v>583.29</v>
      </c>
      <c r="R13" t="n">
        <v>29.77</v>
      </c>
      <c r="S13" t="n">
        <v>22.35</v>
      </c>
      <c r="T13" t="n">
        <v>2660.74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420.4477661744068</v>
      </c>
      <c r="AB13" t="n">
        <v>575.2751825261561</v>
      </c>
      <c r="AC13" t="n">
        <v>520.3717265096485</v>
      </c>
      <c r="AD13" t="n">
        <v>420447.7661744067</v>
      </c>
      <c r="AE13" t="n">
        <v>575275.1825261561</v>
      </c>
      <c r="AF13" t="n">
        <v>2.302808788642639e-06</v>
      </c>
      <c r="AG13" t="n">
        <v>19.98697916666667</v>
      </c>
      <c r="AH13" t="n">
        <v>520371.7265096485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6.5143</v>
      </c>
      <c r="E14" t="n">
        <v>15.35</v>
      </c>
      <c r="F14" t="n">
        <v>12.74</v>
      </c>
      <c r="G14" t="n">
        <v>84.91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0</v>
      </c>
      <c r="N14" t="n">
        <v>33.21</v>
      </c>
      <c r="O14" t="n">
        <v>22001.54</v>
      </c>
      <c r="P14" t="n">
        <v>123.28</v>
      </c>
      <c r="Q14" t="n">
        <v>583.29</v>
      </c>
      <c r="R14" t="n">
        <v>29.64</v>
      </c>
      <c r="S14" t="n">
        <v>22.35</v>
      </c>
      <c r="T14" t="n">
        <v>2598.57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420.33321466263</v>
      </c>
      <c r="AB14" t="n">
        <v>575.1184480940871</v>
      </c>
      <c r="AC14" t="n">
        <v>520.229950591798</v>
      </c>
      <c r="AD14" t="n">
        <v>420333.21466263</v>
      </c>
      <c r="AE14" t="n">
        <v>575118.4480940871</v>
      </c>
      <c r="AF14" t="n">
        <v>2.302773439127892e-06</v>
      </c>
      <c r="AG14" t="n">
        <v>19.98697916666667</v>
      </c>
      <c r="AH14" t="n">
        <v>520229.950591798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5.7688</v>
      </c>
      <c r="E2" t="n">
        <v>17.33</v>
      </c>
      <c r="F2" t="n">
        <v>14.12</v>
      </c>
      <c r="G2" t="n">
        <v>11</v>
      </c>
      <c r="H2" t="n">
        <v>0.22</v>
      </c>
      <c r="I2" t="n">
        <v>77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105.94</v>
      </c>
      <c r="Q2" t="n">
        <v>583.35</v>
      </c>
      <c r="R2" t="n">
        <v>73.01000000000001</v>
      </c>
      <c r="S2" t="n">
        <v>22.35</v>
      </c>
      <c r="T2" t="n">
        <v>23941.22</v>
      </c>
      <c r="U2" t="n">
        <v>0.31</v>
      </c>
      <c r="V2" t="n">
        <v>0.79</v>
      </c>
      <c r="W2" t="n">
        <v>1.11</v>
      </c>
      <c r="X2" t="n">
        <v>1.55</v>
      </c>
      <c r="Y2" t="n">
        <v>0.5</v>
      </c>
      <c r="Z2" t="n">
        <v>10</v>
      </c>
      <c r="AA2" t="n">
        <v>423.0209624552272</v>
      </c>
      <c r="AB2" t="n">
        <v>578.7959431989824</v>
      </c>
      <c r="AC2" t="n">
        <v>523.5564707252792</v>
      </c>
      <c r="AD2" t="n">
        <v>423020.9624552272</v>
      </c>
      <c r="AE2" t="n">
        <v>578795.9431989824</v>
      </c>
      <c r="AF2" t="n">
        <v>2.40475859794323e-06</v>
      </c>
      <c r="AG2" t="n">
        <v>22.56510416666667</v>
      </c>
      <c r="AH2" t="n">
        <v>523556.4707252791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6.3461</v>
      </c>
      <c r="E3" t="n">
        <v>15.76</v>
      </c>
      <c r="F3" t="n">
        <v>13.26</v>
      </c>
      <c r="G3" t="n">
        <v>22.74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92.84999999999999</v>
      </c>
      <c r="Q3" t="n">
        <v>583.29</v>
      </c>
      <c r="R3" t="n">
        <v>46.36</v>
      </c>
      <c r="S3" t="n">
        <v>22.35</v>
      </c>
      <c r="T3" t="n">
        <v>10826.18</v>
      </c>
      <c r="U3" t="n">
        <v>0.48</v>
      </c>
      <c r="V3" t="n">
        <v>0.84</v>
      </c>
      <c r="W3" t="n">
        <v>1.04</v>
      </c>
      <c r="X3" t="n">
        <v>0.6899999999999999</v>
      </c>
      <c r="Y3" t="n">
        <v>0.5</v>
      </c>
      <c r="Z3" t="n">
        <v>10</v>
      </c>
      <c r="AA3" t="n">
        <v>372.2241126579131</v>
      </c>
      <c r="AB3" t="n">
        <v>509.293452307446</v>
      </c>
      <c r="AC3" t="n">
        <v>460.6872000170723</v>
      </c>
      <c r="AD3" t="n">
        <v>372224.1126579131</v>
      </c>
      <c r="AE3" t="n">
        <v>509293.452307446</v>
      </c>
      <c r="AF3" t="n">
        <v>2.645409537236086e-06</v>
      </c>
      <c r="AG3" t="n">
        <v>20.52083333333333</v>
      </c>
      <c r="AH3" t="n">
        <v>460687.2000170723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6.5686</v>
      </c>
      <c r="E4" t="n">
        <v>15.22</v>
      </c>
      <c r="F4" t="n">
        <v>12.97</v>
      </c>
      <c r="G4" t="n">
        <v>37.06</v>
      </c>
      <c r="H4" t="n">
        <v>0.63</v>
      </c>
      <c r="I4" t="n">
        <v>21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83.33</v>
      </c>
      <c r="Q4" t="n">
        <v>583.29</v>
      </c>
      <c r="R4" t="n">
        <v>37</v>
      </c>
      <c r="S4" t="n">
        <v>22.35</v>
      </c>
      <c r="T4" t="n">
        <v>6215.99</v>
      </c>
      <c r="U4" t="n">
        <v>0.6</v>
      </c>
      <c r="V4" t="n">
        <v>0.86</v>
      </c>
      <c r="W4" t="n">
        <v>1.03</v>
      </c>
      <c r="X4" t="n">
        <v>0.4</v>
      </c>
      <c r="Y4" t="n">
        <v>0.5</v>
      </c>
      <c r="Z4" t="n">
        <v>10</v>
      </c>
      <c r="AA4" t="n">
        <v>351.4534055829159</v>
      </c>
      <c r="AB4" t="n">
        <v>480.8740545485108</v>
      </c>
      <c r="AC4" t="n">
        <v>434.9801096933746</v>
      </c>
      <c r="AD4" t="n">
        <v>351453.4055829159</v>
      </c>
      <c r="AE4" t="n">
        <v>480874.0545485108</v>
      </c>
      <c r="AF4" t="n">
        <v>2.738159985863594e-06</v>
      </c>
      <c r="AG4" t="n">
        <v>19.81770833333333</v>
      </c>
      <c r="AH4" t="n">
        <v>434980.1096933746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6.6121</v>
      </c>
      <c r="E5" t="n">
        <v>15.12</v>
      </c>
      <c r="F5" t="n">
        <v>12.92</v>
      </c>
      <c r="G5" t="n">
        <v>43.07</v>
      </c>
      <c r="H5" t="n">
        <v>0.83</v>
      </c>
      <c r="I5" t="n">
        <v>18</v>
      </c>
      <c r="J5" t="n">
        <v>84.45999999999999</v>
      </c>
      <c r="K5" t="n">
        <v>35.1</v>
      </c>
      <c r="L5" t="n">
        <v>4</v>
      </c>
      <c r="M5" t="n">
        <v>2</v>
      </c>
      <c r="N5" t="n">
        <v>10.36</v>
      </c>
      <c r="O5" t="n">
        <v>10650.22</v>
      </c>
      <c r="P5" t="n">
        <v>81.59999999999999</v>
      </c>
      <c r="Q5" t="n">
        <v>583.3</v>
      </c>
      <c r="R5" t="n">
        <v>34.96</v>
      </c>
      <c r="S5" t="n">
        <v>22.35</v>
      </c>
      <c r="T5" t="n">
        <v>5212.96</v>
      </c>
      <c r="U5" t="n">
        <v>0.64</v>
      </c>
      <c r="V5" t="n">
        <v>0.86</v>
      </c>
      <c r="W5" t="n">
        <v>1.04</v>
      </c>
      <c r="X5" t="n">
        <v>0.35</v>
      </c>
      <c r="Y5" t="n">
        <v>0.5</v>
      </c>
      <c r="Z5" t="n">
        <v>10</v>
      </c>
      <c r="AA5" t="n">
        <v>341.5766325040192</v>
      </c>
      <c r="AB5" t="n">
        <v>467.3602178894886</v>
      </c>
      <c r="AC5" t="n">
        <v>422.7560146383006</v>
      </c>
      <c r="AD5" t="n">
        <v>341576.6325040192</v>
      </c>
      <c r="AE5" t="n">
        <v>467360.2178894886</v>
      </c>
      <c r="AF5" t="n">
        <v>2.756293219640208e-06</v>
      </c>
      <c r="AG5" t="n">
        <v>19.6875</v>
      </c>
      <c r="AH5" t="n">
        <v>422756.0146383006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6.6111</v>
      </c>
      <c r="E6" t="n">
        <v>15.13</v>
      </c>
      <c r="F6" t="n">
        <v>12.92</v>
      </c>
      <c r="G6" t="n">
        <v>43.08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82.39</v>
      </c>
      <c r="Q6" t="n">
        <v>583.29</v>
      </c>
      <c r="R6" t="n">
        <v>34.88</v>
      </c>
      <c r="S6" t="n">
        <v>22.35</v>
      </c>
      <c r="T6" t="n">
        <v>5174.89</v>
      </c>
      <c r="U6" t="n">
        <v>0.64</v>
      </c>
      <c r="V6" t="n">
        <v>0.86</v>
      </c>
      <c r="W6" t="n">
        <v>1.04</v>
      </c>
      <c r="X6" t="n">
        <v>0.35</v>
      </c>
      <c r="Y6" t="n">
        <v>0.5</v>
      </c>
      <c r="Z6" t="n">
        <v>10</v>
      </c>
      <c r="AA6" t="n">
        <v>342.2428665320573</v>
      </c>
      <c r="AB6" t="n">
        <v>468.2717886788212</v>
      </c>
      <c r="AC6" t="n">
        <v>423.5805863908969</v>
      </c>
      <c r="AD6" t="n">
        <v>342242.8665320573</v>
      </c>
      <c r="AE6" t="n">
        <v>468271.7886788212</v>
      </c>
      <c r="AF6" t="n">
        <v>2.75587636369132e-06</v>
      </c>
      <c r="AG6" t="n">
        <v>19.70052083333333</v>
      </c>
      <c r="AH6" t="n">
        <v>423580.5863908969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5.3281</v>
      </c>
      <c r="E2" t="n">
        <v>18.77</v>
      </c>
      <c r="F2" t="n">
        <v>14.55</v>
      </c>
      <c r="G2" t="n">
        <v>8.91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134.79</v>
      </c>
      <c r="Q2" t="n">
        <v>583.37</v>
      </c>
      <c r="R2" t="n">
        <v>86.40000000000001</v>
      </c>
      <c r="S2" t="n">
        <v>22.35</v>
      </c>
      <c r="T2" t="n">
        <v>30532.82</v>
      </c>
      <c r="U2" t="n">
        <v>0.26</v>
      </c>
      <c r="V2" t="n">
        <v>0.77</v>
      </c>
      <c r="W2" t="n">
        <v>1.15</v>
      </c>
      <c r="X2" t="n">
        <v>1.98</v>
      </c>
      <c r="Y2" t="n">
        <v>0.5</v>
      </c>
      <c r="Z2" t="n">
        <v>10</v>
      </c>
      <c r="AA2" t="n">
        <v>507.5222615309893</v>
      </c>
      <c r="AB2" t="n">
        <v>694.4143485286511</v>
      </c>
      <c r="AC2" t="n">
        <v>628.1404177217352</v>
      </c>
      <c r="AD2" t="n">
        <v>507522.2615309893</v>
      </c>
      <c r="AE2" t="n">
        <v>694414.3485286511</v>
      </c>
      <c r="AF2" t="n">
        <v>2.075600299613046e-06</v>
      </c>
      <c r="AG2" t="n">
        <v>24.44010416666667</v>
      </c>
      <c r="AH2" t="n">
        <v>628140.4177217352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6.0728</v>
      </c>
      <c r="E3" t="n">
        <v>16.47</v>
      </c>
      <c r="F3" t="n">
        <v>13.45</v>
      </c>
      <c r="G3" t="n">
        <v>18.35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119.98</v>
      </c>
      <c r="Q3" t="n">
        <v>583.33</v>
      </c>
      <c r="R3" t="n">
        <v>52.09</v>
      </c>
      <c r="S3" t="n">
        <v>22.35</v>
      </c>
      <c r="T3" t="n">
        <v>13647.45</v>
      </c>
      <c r="U3" t="n">
        <v>0.43</v>
      </c>
      <c r="V3" t="n">
        <v>0.83</v>
      </c>
      <c r="W3" t="n">
        <v>1.06</v>
      </c>
      <c r="X3" t="n">
        <v>0.88</v>
      </c>
      <c r="Y3" t="n">
        <v>0.5</v>
      </c>
      <c r="Z3" t="n">
        <v>10</v>
      </c>
      <c r="AA3" t="n">
        <v>425.4319528610652</v>
      </c>
      <c r="AB3" t="n">
        <v>582.0947666376397</v>
      </c>
      <c r="AC3" t="n">
        <v>526.5404590848786</v>
      </c>
      <c r="AD3" t="n">
        <v>425431.9528610652</v>
      </c>
      <c r="AE3" t="n">
        <v>582094.7666376397</v>
      </c>
      <c r="AF3" t="n">
        <v>2.365703627839212e-06</v>
      </c>
      <c r="AG3" t="n">
        <v>21.4453125</v>
      </c>
      <c r="AH3" t="n">
        <v>526540.4590848787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6.3393</v>
      </c>
      <c r="E4" t="n">
        <v>15.77</v>
      </c>
      <c r="F4" t="n">
        <v>13.12</v>
      </c>
      <c r="G4" t="n">
        <v>28.11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112.7</v>
      </c>
      <c r="Q4" t="n">
        <v>583.3</v>
      </c>
      <c r="R4" t="n">
        <v>41.75</v>
      </c>
      <c r="S4" t="n">
        <v>22.35</v>
      </c>
      <c r="T4" t="n">
        <v>8560.139999999999</v>
      </c>
      <c r="U4" t="n">
        <v>0.54</v>
      </c>
      <c r="V4" t="n">
        <v>0.85</v>
      </c>
      <c r="W4" t="n">
        <v>1.03</v>
      </c>
      <c r="X4" t="n">
        <v>0.55</v>
      </c>
      <c r="Y4" t="n">
        <v>0.5</v>
      </c>
      <c r="Z4" t="n">
        <v>10</v>
      </c>
      <c r="AA4" t="n">
        <v>403.3612464507089</v>
      </c>
      <c r="AB4" t="n">
        <v>551.8966524361432</v>
      </c>
      <c r="AC4" t="n">
        <v>499.2244105194536</v>
      </c>
      <c r="AD4" t="n">
        <v>403361.2464507089</v>
      </c>
      <c r="AE4" t="n">
        <v>551896.6524361433</v>
      </c>
      <c r="AF4" t="n">
        <v>2.469520650764247e-06</v>
      </c>
      <c r="AG4" t="n">
        <v>20.53385416666667</v>
      </c>
      <c r="AH4" t="n">
        <v>499224.4105194536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6.4791</v>
      </c>
      <c r="E5" t="n">
        <v>15.43</v>
      </c>
      <c r="F5" t="n">
        <v>12.95</v>
      </c>
      <c r="G5" t="n">
        <v>38.86</v>
      </c>
      <c r="H5" t="n">
        <v>0.63</v>
      </c>
      <c r="I5" t="n">
        <v>20</v>
      </c>
      <c r="J5" t="n">
        <v>111.23</v>
      </c>
      <c r="K5" t="n">
        <v>41.65</v>
      </c>
      <c r="L5" t="n">
        <v>4</v>
      </c>
      <c r="M5" t="n">
        <v>18</v>
      </c>
      <c r="N5" t="n">
        <v>15.58</v>
      </c>
      <c r="O5" t="n">
        <v>13952.52</v>
      </c>
      <c r="P5" t="n">
        <v>106.02</v>
      </c>
      <c r="Q5" t="n">
        <v>583.29</v>
      </c>
      <c r="R5" t="n">
        <v>36.72</v>
      </c>
      <c r="S5" t="n">
        <v>22.35</v>
      </c>
      <c r="T5" t="n">
        <v>6082.35</v>
      </c>
      <c r="U5" t="n">
        <v>0.61</v>
      </c>
      <c r="V5" t="n">
        <v>0.86</v>
      </c>
      <c r="W5" t="n">
        <v>1.02</v>
      </c>
      <c r="X5" t="n">
        <v>0.38</v>
      </c>
      <c r="Y5" t="n">
        <v>0.5</v>
      </c>
      <c r="Z5" t="n">
        <v>10</v>
      </c>
      <c r="AA5" t="n">
        <v>386.0398291993268</v>
      </c>
      <c r="AB5" t="n">
        <v>528.1967251858053</v>
      </c>
      <c r="AC5" t="n">
        <v>477.7863710628312</v>
      </c>
      <c r="AD5" t="n">
        <v>386039.8291993268</v>
      </c>
      <c r="AE5" t="n">
        <v>528196.7251858053</v>
      </c>
      <c r="AF5" t="n">
        <v>2.523980762602595e-06</v>
      </c>
      <c r="AG5" t="n">
        <v>20.09114583333333</v>
      </c>
      <c r="AH5" t="n">
        <v>477786.3710628311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6.5481</v>
      </c>
      <c r="E6" t="n">
        <v>15.27</v>
      </c>
      <c r="F6" t="n">
        <v>12.88</v>
      </c>
      <c r="G6" t="n">
        <v>48.3</v>
      </c>
      <c r="H6" t="n">
        <v>0.78</v>
      </c>
      <c r="I6" t="n">
        <v>16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99.53</v>
      </c>
      <c r="Q6" t="n">
        <v>583.3099999999999</v>
      </c>
      <c r="R6" t="n">
        <v>34.42</v>
      </c>
      <c r="S6" t="n">
        <v>22.35</v>
      </c>
      <c r="T6" t="n">
        <v>4955.54</v>
      </c>
      <c r="U6" t="n">
        <v>0.65</v>
      </c>
      <c r="V6" t="n">
        <v>0.87</v>
      </c>
      <c r="W6" t="n">
        <v>1.01</v>
      </c>
      <c r="X6" t="n">
        <v>0.31</v>
      </c>
      <c r="Y6" t="n">
        <v>0.5</v>
      </c>
      <c r="Z6" t="n">
        <v>10</v>
      </c>
      <c r="AA6" t="n">
        <v>378.8198117738154</v>
      </c>
      <c r="AB6" t="n">
        <v>518.3179788195322</v>
      </c>
      <c r="AC6" t="n">
        <v>468.8504383848475</v>
      </c>
      <c r="AD6" t="n">
        <v>378819.8117738154</v>
      </c>
      <c r="AE6" t="n">
        <v>518317.9788195322</v>
      </c>
      <c r="AF6" t="n">
        <v>2.550860216943411e-06</v>
      </c>
      <c r="AG6" t="n">
        <v>19.8828125</v>
      </c>
      <c r="AH6" t="n">
        <v>468850.4383848475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6.6076</v>
      </c>
      <c r="E7" t="n">
        <v>15.13</v>
      </c>
      <c r="F7" t="n">
        <v>12.81</v>
      </c>
      <c r="G7" t="n">
        <v>59.12</v>
      </c>
      <c r="H7" t="n">
        <v>0.93</v>
      </c>
      <c r="I7" t="n">
        <v>13</v>
      </c>
      <c r="J7" t="n">
        <v>113.79</v>
      </c>
      <c r="K7" t="n">
        <v>41.65</v>
      </c>
      <c r="L7" t="n">
        <v>6</v>
      </c>
      <c r="M7" t="n">
        <v>4</v>
      </c>
      <c r="N7" t="n">
        <v>16.14</v>
      </c>
      <c r="O7" t="n">
        <v>14268.39</v>
      </c>
      <c r="P7" t="n">
        <v>94.8</v>
      </c>
      <c r="Q7" t="n">
        <v>583.29</v>
      </c>
      <c r="R7" t="n">
        <v>31.89</v>
      </c>
      <c r="S7" t="n">
        <v>22.35</v>
      </c>
      <c r="T7" t="n">
        <v>3702.93</v>
      </c>
      <c r="U7" t="n">
        <v>0.7</v>
      </c>
      <c r="V7" t="n">
        <v>0.87</v>
      </c>
      <c r="W7" t="n">
        <v>1.02</v>
      </c>
      <c r="X7" t="n">
        <v>0.24</v>
      </c>
      <c r="Y7" t="n">
        <v>0.5</v>
      </c>
      <c r="Z7" t="n">
        <v>10</v>
      </c>
      <c r="AA7" t="n">
        <v>365.6890371076088</v>
      </c>
      <c r="AB7" t="n">
        <v>500.3518736323342</v>
      </c>
      <c r="AC7" t="n">
        <v>452.5989930611287</v>
      </c>
      <c r="AD7" t="n">
        <v>365689.0371076088</v>
      </c>
      <c r="AE7" t="n">
        <v>500351.8736323342</v>
      </c>
      <c r="AF7" t="n">
        <v>2.574038876845998e-06</v>
      </c>
      <c r="AG7" t="n">
        <v>19.70052083333333</v>
      </c>
      <c r="AH7" t="n">
        <v>452598.9930611287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6.6021</v>
      </c>
      <c r="E8" t="n">
        <v>15.15</v>
      </c>
      <c r="F8" t="n">
        <v>12.82</v>
      </c>
      <c r="G8" t="n">
        <v>59.18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95.45</v>
      </c>
      <c r="Q8" t="n">
        <v>583.29</v>
      </c>
      <c r="R8" t="n">
        <v>32.08</v>
      </c>
      <c r="S8" t="n">
        <v>22.35</v>
      </c>
      <c r="T8" t="n">
        <v>3797.79</v>
      </c>
      <c r="U8" t="n">
        <v>0.7</v>
      </c>
      <c r="V8" t="n">
        <v>0.87</v>
      </c>
      <c r="W8" t="n">
        <v>1.02</v>
      </c>
      <c r="X8" t="n">
        <v>0.25</v>
      </c>
      <c r="Y8" t="n">
        <v>0.5</v>
      </c>
      <c r="Z8" t="n">
        <v>10</v>
      </c>
      <c r="AA8" t="n">
        <v>366.3605741660102</v>
      </c>
      <c r="AB8" t="n">
        <v>501.2707002617632</v>
      </c>
      <c r="AC8" t="n">
        <v>453.4301281666262</v>
      </c>
      <c r="AD8" t="n">
        <v>366360.5741660103</v>
      </c>
      <c r="AE8" t="n">
        <v>501270.7002617632</v>
      </c>
      <c r="AF8" t="n">
        <v>2.571896311644918e-06</v>
      </c>
      <c r="AG8" t="n">
        <v>19.7265625</v>
      </c>
      <c r="AH8" t="n">
        <v>453430.1281666262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6.0888</v>
      </c>
      <c r="E2" t="n">
        <v>16.42</v>
      </c>
      <c r="F2" t="n">
        <v>13.78</v>
      </c>
      <c r="G2" t="n">
        <v>13.55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82.91</v>
      </c>
      <c r="Q2" t="n">
        <v>583.29</v>
      </c>
      <c r="R2" t="n">
        <v>62.31</v>
      </c>
      <c r="S2" t="n">
        <v>22.35</v>
      </c>
      <c r="T2" t="n">
        <v>18674.05</v>
      </c>
      <c r="U2" t="n">
        <v>0.36</v>
      </c>
      <c r="V2" t="n">
        <v>0.8100000000000001</v>
      </c>
      <c r="W2" t="n">
        <v>1.09</v>
      </c>
      <c r="X2" t="n">
        <v>1.21</v>
      </c>
      <c r="Y2" t="n">
        <v>0.5</v>
      </c>
      <c r="Z2" t="n">
        <v>10</v>
      </c>
      <c r="AA2" t="n">
        <v>365.3707572265482</v>
      </c>
      <c r="AB2" t="n">
        <v>499.9163890575497</v>
      </c>
      <c r="AC2" t="n">
        <v>452.2050705229553</v>
      </c>
      <c r="AD2" t="n">
        <v>365370.7572265482</v>
      </c>
      <c r="AE2" t="n">
        <v>499916.3890575498</v>
      </c>
      <c r="AF2" t="n">
        <v>2.692933543312463e-06</v>
      </c>
      <c r="AG2" t="n">
        <v>21.38020833333333</v>
      </c>
      <c r="AH2" t="n">
        <v>452205.0705229553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6.5516</v>
      </c>
      <c r="E3" t="n">
        <v>15.26</v>
      </c>
      <c r="F3" t="n">
        <v>13.09</v>
      </c>
      <c r="G3" t="n">
        <v>29.09</v>
      </c>
      <c r="H3" t="n">
        <v>0.55</v>
      </c>
      <c r="I3" t="n">
        <v>27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70.43000000000001</v>
      </c>
      <c r="Q3" t="n">
        <v>583.29</v>
      </c>
      <c r="R3" t="n">
        <v>40.46</v>
      </c>
      <c r="S3" t="n">
        <v>22.35</v>
      </c>
      <c r="T3" t="n">
        <v>7918.45</v>
      </c>
      <c r="U3" t="n">
        <v>0.55</v>
      </c>
      <c r="V3" t="n">
        <v>0.85</v>
      </c>
      <c r="W3" t="n">
        <v>1.05</v>
      </c>
      <c r="X3" t="n">
        <v>0.52</v>
      </c>
      <c r="Y3" t="n">
        <v>0.5</v>
      </c>
      <c r="Z3" t="n">
        <v>10</v>
      </c>
      <c r="AA3" t="n">
        <v>329.9516472006189</v>
      </c>
      <c r="AB3" t="n">
        <v>451.4544001392203</v>
      </c>
      <c r="AC3" t="n">
        <v>408.3682258101625</v>
      </c>
      <c r="AD3" t="n">
        <v>329951.6472006189</v>
      </c>
      <c r="AE3" t="n">
        <v>451454.4001392203</v>
      </c>
      <c r="AF3" t="n">
        <v>2.89761913716429e-06</v>
      </c>
      <c r="AG3" t="n">
        <v>19.86979166666667</v>
      </c>
      <c r="AH3" t="n">
        <v>408368.2258101625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6.5683</v>
      </c>
      <c r="E4" t="n">
        <v>15.22</v>
      </c>
      <c r="F4" t="n">
        <v>13.08</v>
      </c>
      <c r="G4" t="n">
        <v>31.4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69.48</v>
      </c>
      <c r="Q4" t="n">
        <v>583.33</v>
      </c>
      <c r="R4" t="n">
        <v>39.65</v>
      </c>
      <c r="S4" t="n">
        <v>22.35</v>
      </c>
      <c r="T4" t="n">
        <v>7521.88</v>
      </c>
      <c r="U4" t="n">
        <v>0.5600000000000001</v>
      </c>
      <c r="V4" t="n">
        <v>0.85</v>
      </c>
      <c r="W4" t="n">
        <v>1.06</v>
      </c>
      <c r="X4" t="n">
        <v>0.51</v>
      </c>
      <c r="Y4" t="n">
        <v>0.5</v>
      </c>
      <c r="Z4" t="n">
        <v>10</v>
      </c>
      <c r="AA4" t="n">
        <v>328.9030230850738</v>
      </c>
      <c r="AB4" t="n">
        <v>450.0196263623005</v>
      </c>
      <c r="AC4" t="n">
        <v>407.0703848287943</v>
      </c>
      <c r="AD4" t="n">
        <v>328903.0230850738</v>
      </c>
      <c r="AE4" t="n">
        <v>450019.6263623005</v>
      </c>
      <c r="AF4" t="n">
        <v>2.905005155784268e-06</v>
      </c>
      <c r="AG4" t="n">
        <v>19.81770833333333</v>
      </c>
      <c r="AH4" t="n">
        <v>407070.3848287943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4.4353</v>
      </c>
      <c r="E2" t="n">
        <v>22.55</v>
      </c>
      <c r="F2" t="n">
        <v>15.43</v>
      </c>
      <c r="G2" t="n">
        <v>6.61</v>
      </c>
      <c r="H2" t="n">
        <v>0.11</v>
      </c>
      <c r="I2" t="n">
        <v>140</v>
      </c>
      <c r="J2" t="n">
        <v>167.88</v>
      </c>
      <c r="K2" t="n">
        <v>51.39</v>
      </c>
      <c r="L2" t="n">
        <v>1</v>
      </c>
      <c r="M2" t="n">
        <v>138</v>
      </c>
      <c r="N2" t="n">
        <v>30.49</v>
      </c>
      <c r="O2" t="n">
        <v>20939.59</v>
      </c>
      <c r="P2" t="n">
        <v>194.03</v>
      </c>
      <c r="Q2" t="n">
        <v>583.45</v>
      </c>
      <c r="R2" t="n">
        <v>113.78</v>
      </c>
      <c r="S2" t="n">
        <v>22.35</v>
      </c>
      <c r="T2" t="n">
        <v>44012.91</v>
      </c>
      <c r="U2" t="n">
        <v>0.2</v>
      </c>
      <c r="V2" t="n">
        <v>0.72</v>
      </c>
      <c r="W2" t="n">
        <v>1.22</v>
      </c>
      <c r="X2" t="n">
        <v>2.86</v>
      </c>
      <c r="Y2" t="n">
        <v>0.5</v>
      </c>
      <c r="Z2" t="n">
        <v>10</v>
      </c>
      <c r="AA2" t="n">
        <v>720.6169250188447</v>
      </c>
      <c r="AB2" t="n">
        <v>985.9798681857931</v>
      </c>
      <c r="AC2" t="n">
        <v>891.8793333975766</v>
      </c>
      <c r="AD2" t="n">
        <v>720616.9250188447</v>
      </c>
      <c r="AE2" t="n">
        <v>985979.868185793</v>
      </c>
      <c r="AF2" t="n">
        <v>1.547324234053934e-06</v>
      </c>
      <c r="AG2" t="n">
        <v>29.36197916666667</v>
      </c>
      <c r="AH2" t="n">
        <v>891879.3333975766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5.444</v>
      </c>
      <c r="E3" t="n">
        <v>18.37</v>
      </c>
      <c r="F3" t="n">
        <v>13.86</v>
      </c>
      <c r="G3" t="n">
        <v>13.2</v>
      </c>
      <c r="H3" t="n">
        <v>0.21</v>
      </c>
      <c r="I3" t="n">
        <v>63</v>
      </c>
      <c r="J3" t="n">
        <v>169.33</v>
      </c>
      <c r="K3" t="n">
        <v>51.39</v>
      </c>
      <c r="L3" t="n">
        <v>2</v>
      </c>
      <c r="M3" t="n">
        <v>61</v>
      </c>
      <c r="N3" t="n">
        <v>30.94</v>
      </c>
      <c r="O3" t="n">
        <v>21118.46</v>
      </c>
      <c r="P3" t="n">
        <v>171.71</v>
      </c>
      <c r="Q3" t="n">
        <v>583.3099999999999</v>
      </c>
      <c r="R3" t="n">
        <v>64.77</v>
      </c>
      <c r="S3" t="n">
        <v>22.35</v>
      </c>
      <c r="T3" t="n">
        <v>19894.29</v>
      </c>
      <c r="U3" t="n">
        <v>0.34</v>
      </c>
      <c r="V3" t="n">
        <v>0.8100000000000001</v>
      </c>
      <c r="W3" t="n">
        <v>1.1</v>
      </c>
      <c r="X3" t="n">
        <v>1.29</v>
      </c>
      <c r="Y3" t="n">
        <v>0.5</v>
      </c>
      <c r="Z3" t="n">
        <v>10</v>
      </c>
      <c r="AA3" t="n">
        <v>559.7784979645161</v>
      </c>
      <c r="AB3" t="n">
        <v>765.913636599448</v>
      </c>
      <c r="AC3" t="n">
        <v>692.8159140889363</v>
      </c>
      <c r="AD3" t="n">
        <v>559778.497964516</v>
      </c>
      <c r="AE3" t="n">
        <v>765913.6365994479</v>
      </c>
      <c r="AF3" t="n">
        <v>1.8992251099564e-06</v>
      </c>
      <c r="AG3" t="n">
        <v>23.91927083333333</v>
      </c>
      <c r="AH3" t="n">
        <v>692815.9140889363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5.8584</v>
      </c>
      <c r="E4" t="n">
        <v>17.07</v>
      </c>
      <c r="F4" t="n">
        <v>13.34</v>
      </c>
      <c r="G4" t="n">
        <v>20.01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162.65</v>
      </c>
      <c r="Q4" t="n">
        <v>583.3099999999999</v>
      </c>
      <c r="R4" t="n">
        <v>48.72</v>
      </c>
      <c r="S4" t="n">
        <v>22.35</v>
      </c>
      <c r="T4" t="n">
        <v>11983.42</v>
      </c>
      <c r="U4" t="n">
        <v>0.46</v>
      </c>
      <c r="V4" t="n">
        <v>0.84</v>
      </c>
      <c r="W4" t="n">
        <v>1.05</v>
      </c>
      <c r="X4" t="n">
        <v>0.77</v>
      </c>
      <c r="Y4" t="n">
        <v>0.5</v>
      </c>
      <c r="Z4" t="n">
        <v>10</v>
      </c>
      <c r="AA4" t="n">
        <v>506.2744137977014</v>
      </c>
      <c r="AB4" t="n">
        <v>692.7069882088097</v>
      </c>
      <c r="AC4" t="n">
        <v>626.5960054745243</v>
      </c>
      <c r="AD4" t="n">
        <v>506274.4137977014</v>
      </c>
      <c r="AE4" t="n">
        <v>692706.9882088096</v>
      </c>
      <c r="AF4" t="n">
        <v>2.043795074241104e-06</v>
      </c>
      <c r="AG4" t="n">
        <v>22.2265625</v>
      </c>
      <c r="AH4" t="n">
        <v>626596.0054745243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6.041</v>
      </c>
      <c r="E5" t="n">
        <v>16.55</v>
      </c>
      <c r="F5" t="n">
        <v>13.16</v>
      </c>
      <c r="G5" t="n">
        <v>26.33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157.92</v>
      </c>
      <c r="Q5" t="n">
        <v>583.3</v>
      </c>
      <c r="R5" t="n">
        <v>43.14</v>
      </c>
      <c r="S5" t="n">
        <v>22.35</v>
      </c>
      <c r="T5" t="n">
        <v>9243.57</v>
      </c>
      <c r="U5" t="n">
        <v>0.52</v>
      </c>
      <c r="V5" t="n">
        <v>0.85</v>
      </c>
      <c r="W5" t="n">
        <v>1.04</v>
      </c>
      <c r="X5" t="n">
        <v>0.59</v>
      </c>
      <c r="Y5" t="n">
        <v>0.5</v>
      </c>
      <c r="Z5" t="n">
        <v>10</v>
      </c>
      <c r="AA5" t="n">
        <v>486.2122361612814</v>
      </c>
      <c r="AB5" t="n">
        <v>665.2570316858485</v>
      </c>
      <c r="AC5" t="n">
        <v>601.7658342758584</v>
      </c>
      <c r="AD5" t="n">
        <v>486212.2361612814</v>
      </c>
      <c r="AE5" t="n">
        <v>665257.0316858485</v>
      </c>
      <c r="AF5" t="n">
        <v>2.107497959082772e-06</v>
      </c>
      <c r="AG5" t="n">
        <v>21.54947916666667</v>
      </c>
      <c r="AH5" t="n">
        <v>601765.8342758585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6.1877</v>
      </c>
      <c r="E6" t="n">
        <v>16.16</v>
      </c>
      <c r="F6" t="n">
        <v>13.01</v>
      </c>
      <c r="G6" t="n">
        <v>33.94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153.19</v>
      </c>
      <c r="Q6" t="n">
        <v>583.29</v>
      </c>
      <c r="R6" t="n">
        <v>38.43</v>
      </c>
      <c r="S6" t="n">
        <v>22.35</v>
      </c>
      <c r="T6" t="n">
        <v>6922.16</v>
      </c>
      <c r="U6" t="n">
        <v>0.58</v>
      </c>
      <c r="V6" t="n">
        <v>0.86</v>
      </c>
      <c r="W6" t="n">
        <v>1.03</v>
      </c>
      <c r="X6" t="n">
        <v>0.44</v>
      </c>
      <c r="Y6" t="n">
        <v>0.5</v>
      </c>
      <c r="Z6" t="n">
        <v>10</v>
      </c>
      <c r="AA6" t="n">
        <v>468.0815462610737</v>
      </c>
      <c r="AB6" t="n">
        <v>640.4498218947979</v>
      </c>
      <c r="AC6" t="n">
        <v>579.3261897701282</v>
      </c>
      <c r="AD6" t="n">
        <v>468081.5462610737</v>
      </c>
      <c r="AE6" t="n">
        <v>640449.8218947978</v>
      </c>
      <c r="AF6" t="n">
        <v>2.158676563717343e-06</v>
      </c>
      <c r="AG6" t="n">
        <v>21.04166666666667</v>
      </c>
      <c r="AH6" t="n">
        <v>579326.1897701281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6.2689</v>
      </c>
      <c r="E7" t="n">
        <v>15.95</v>
      </c>
      <c r="F7" t="n">
        <v>12.94</v>
      </c>
      <c r="G7" t="n">
        <v>40.85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150.07</v>
      </c>
      <c r="Q7" t="n">
        <v>583.3099999999999</v>
      </c>
      <c r="R7" t="n">
        <v>35.86</v>
      </c>
      <c r="S7" t="n">
        <v>22.35</v>
      </c>
      <c r="T7" t="n">
        <v>5658.16</v>
      </c>
      <c r="U7" t="n">
        <v>0.62</v>
      </c>
      <c r="V7" t="n">
        <v>0.86</v>
      </c>
      <c r="W7" t="n">
        <v>1.03</v>
      </c>
      <c r="X7" t="n">
        <v>0.37</v>
      </c>
      <c r="Y7" t="n">
        <v>0.5</v>
      </c>
      <c r="Z7" t="n">
        <v>10</v>
      </c>
      <c r="AA7" t="n">
        <v>462.3827061804849</v>
      </c>
      <c r="AB7" t="n">
        <v>632.6524174814559</v>
      </c>
      <c r="AC7" t="n">
        <v>572.2729586902699</v>
      </c>
      <c r="AD7" t="n">
        <v>462382.706180485</v>
      </c>
      <c r="AE7" t="n">
        <v>632652.417481456</v>
      </c>
      <c r="AF7" t="n">
        <v>2.187004462124481e-06</v>
      </c>
      <c r="AG7" t="n">
        <v>20.76822916666667</v>
      </c>
      <c r="AH7" t="n">
        <v>572272.9586902699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6.3434</v>
      </c>
      <c r="E8" t="n">
        <v>15.76</v>
      </c>
      <c r="F8" t="n">
        <v>12.85</v>
      </c>
      <c r="G8" t="n">
        <v>48.19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146.1</v>
      </c>
      <c r="Q8" t="n">
        <v>583.3</v>
      </c>
      <c r="R8" t="n">
        <v>33.49</v>
      </c>
      <c r="S8" t="n">
        <v>22.35</v>
      </c>
      <c r="T8" t="n">
        <v>4488.04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456.3713160652312</v>
      </c>
      <c r="AB8" t="n">
        <v>624.427368321951</v>
      </c>
      <c r="AC8" t="n">
        <v>564.8328966786191</v>
      </c>
      <c r="AD8" t="n">
        <v>456371.3160652312</v>
      </c>
      <c r="AE8" t="n">
        <v>624427.368321951</v>
      </c>
      <c r="AF8" t="n">
        <v>2.212994960047286e-06</v>
      </c>
      <c r="AG8" t="n">
        <v>20.52083333333333</v>
      </c>
      <c r="AH8" t="n">
        <v>564832.8966786191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6.3802</v>
      </c>
      <c r="E9" t="n">
        <v>15.67</v>
      </c>
      <c r="F9" t="n">
        <v>12.83</v>
      </c>
      <c r="G9" t="n">
        <v>54.97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142.75</v>
      </c>
      <c r="Q9" t="n">
        <v>583.29</v>
      </c>
      <c r="R9" t="n">
        <v>32.76</v>
      </c>
      <c r="S9" t="n">
        <v>22.35</v>
      </c>
      <c r="T9" t="n">
        <v>4135.02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443.9021936360538</v>
      </c>
      <c r="AB9" t="n">
        <v>607.3665649154931</v>
      </c>
      <c r="AC9" t="n">
        <v>549.4003524042854</v>
      </c>
      <c r="AD9" t="n">
        <v>443902.1936360538</v>
      </c>
      <c r="AE9" t="n">
        <v>607366.5649154931</v>
      </c>
      <c r="AF9" t="n">
        <v>2.22583321942392e-06</v>
      </c>
      <c r="AG9" t="n">
        <v>20.40364583333333</v>
      </c>
      <c r="AH9" t="n">
        <v>549400.3524042855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6.3986</v>
      </c>
      <c r="E10" t="n">
        <v>15.63</v>
      </c>
      <c r="F10" t="n">
        <v>12.82</v>
      </c>
      <c r="G10" t="n">
        <v>59.15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140.29</v>
      </c>
      <c r="Q10" t="n">
        <v>583.29</v>
      </c>
      <c r="R10" t="n">
        <v>32.36</v>
      </c>
      <c r="S10" t="n">
        <v>22.35</v>
      </c>
      <c r="T10" t="n">
        <v>3935.7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441.2542750508616</v>
      </c>
      <c r="AB10" t="n">
        <v>603.7435658893096</v>
      </c>
      <c r="AC10" t="n">
        <v>546.1231273202498</v>
      </c>
      <c r="AD10" t="n">
        <v>441254.2750508616</v>
      </c>
      <c r="AE10" t="n">
        <v>603743.5658893096</v>
      </c>
      <c r="AF10" t="n">
        <v>2.232252349112237e-06</v>
      </c>
      <c r="AG10" t="n">
        <v>20.3515625</v>
      </c>
      <c r="AH10" t="n">
        <v>546123.1273202498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6.4492</v>
      </c>
      <c r="E11" t="n">
        <v>15.51</v>
      </c>
      <c r="F11" t="n">
        <v>12.76</v>
      </c>
      <c r="G11" t="n">
        <v>69.59999999999999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9</v>
      </c>
      <c r="N11" t="n">
        <v>34.73</v>
      </c>
      <c r="O11" t="n">
        <v>22572.13</v>
      </c>
      <c r="P11" t="n">
        <v>136.91</v>
      </c>
      <c r="Q11" t="n">
        <v>583.3</v>
      </c>
      <c r="R11" t="n">
        <v>30.39</v>
      </c>
      <c r="S11" t="n">
        <v>22.35</v>
      </c>
      <c r="T11" t="n">
        <v>2964.68</v>
      </c>
      <c r="U11" t="n">
        <v>0.74</v>
      </c>
      <c r="V11" t="n">
        <v>0.88</v>
      </c>
      <c r="W11" t="n">
        <v>1.01</v>
      </c>
      <c r="X11" t="n">
        <v>0.19</v>
      </c>
      <c r="Y11" t="n">
        <v>0.5</v>
      </c>
      <c r="Z11" t="n">
        <v>10</v>
      </c>
      <c r="AA11" t="n">
        <v>436.7656973206801</v>
      </c>
      <c r="AB11" t="n">
        <v>597.6020958168018</v>
      </c>
      <c r="AC11" t="n">
        <v>540.5677905318546</v>
      </c>
      <c r="AD11" t="n">
        <v>436765.6973206801</v>
      </c>
      <c r="AE11" t="n">
        <v>597602.0958168018</v>
      </c>
      <c r="AF11" t="n">
        <v>2.249904955755109e-06</v>
      </c>
      <c r="AG11" t="n">
        <v>20.1953125</v>
      </c>
      <c r="AH11" t="n">
        <v>540567.7905318546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6.4705</v>
      </c>
      <c r="E12" t="n">
        <v>15.45</v>
      </c>
      <c r="F12" t="n">
        <v>12.74</v>
      </c>
      <c r="G12" t="n">
        <v>76.45999999999999</v>
      </c>
      <c r="H12" t="n">
        <v>1.07</v>
      </c>
      <c r="I12" t="n">
        <v>10</v>
      </c>
      <c r="J12" t="n">
        <v>182.62</v>
      </c>
      <c r="K12" t="n">
        <v>51.39</v>
      </c>
      <c r="L12" t="n">
        <v>11</v>
      </c>
      <c r="M12" t="n">
        <v>8</v>
      </c>
      <c r="N12" t="n">
        <v>35.22</v>
      </c>
      <c r="O12" t="n">
        <v>22756.91</v>
      </c>
      <c r="P12" t="n">
        <v>132.43</v>
      </c>
      <c r="Q12" t="n">
        <v>583.3</v>
      </c>
      <c r="R12" t="n">
        <v>30.19</v>
      </c>
      <c r="S12" t="n">
        <v>22.35</v>
      </c>
      <c r="T12" t="n">
        <v>2868.43</v>
      </c>
      <c r="U12" t="n">
        <v>0.74</v>
      </c>
      <c r="V12" t="n">
        <v>0.88</v>
      </c>
      <c r="W12" t="n">
        <v>1</v>
      </c>
      <c r="X12" t="n">
        <v>0.17</v>
      </c>
      <c r="Y12" t="n">
        <v>0.5</v>
      </c>
      <c r="Z12" t="n">
        <v>10</v>
      </c>
      <c r="AA12" t="n">
        <v>432.348743682603</v>
      </c>
      <c r="AB12" t="n">
        <v>591.5586249869426</v>
      </c>
      <c r="AC12" t="n">
        <v>535.1011000759328</v>
      </c>
      <c r="AD12" t="n">
        <v>432348.743682603</v>
      </c>
      <c r="AE12" t="n">
        <v>591558.6249869426</v>
      </c>
      <c r="AF12" t="n">
        <v>2.257335796100823e-06</v>
      </c>
      <c r="AG12" t="n">
        <v>20.1171875</v>
      </c>
      <c r="AH12" t="n">
        <v>535101.1000759328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6.4882</v>
      </c>
      <c r="E13" t="n">
        <v>15.41</v>
      </c>
      <c r="F13" t="n">
        <v>12.73</v>
      </c>
      <c r="G13" t="n">
        <v>84.90000000000001</v>
      </c>
      <c r="H13" t="n">
        <v>1.16</v>
      </c>
      <c r="I13" t="n">
        <v>9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129.01</v>
      </c>
      <c r="Q13" t="n">
        <v>583.3</v>
      </c>
      <c r="R13" t="n">
        <v>29.63</v>
      </c>
      <c r="S13" t="n">
        <v>22.35</v>
      </c>
      <c r="T13" t="n">
        <v>2595.04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428.9829211118438</v>
      </c>
      <c r="AB13" t="n">
        <v>586.9533580560181</v>
      </c>
      <c r="AC13" t="n">
        <v>530.9353533573629</v>
      </c>
      <c r="AD13" t="n">
        <v>428982.9211118438</v>
      </c>
      <c r="AE13" t="n">
        <v>586953.3580560181</v>
      </c>
      <c r="AF13" t="n">
        <v>2.263510719768389e-06</v>
      </c>
      <c r="AG13" t="n">
        <v>20.06510416666667</v>
      </c>
      <c r="AH13" t="n">
        <v>530935.3533573629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6.4866</v>
      </c>
      <c r="E14" t="n">
        <v>15.42</v>
      </c>
      <c r="F14" t="n">
        <v>12.74</v>
      </c>
      <c r="G14" t="n">
        <v>84.93000000000001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126.61</v>
      </c>
      <c r="Q14" t="n">
        <v>583.29</v>
      </c>
      <c r="R14" t="n">
        <v>29.8</v>
      </c>
      <c r="S14" t="n">
        <v>22.35</v>
      </c>
      <c r="T14" t="n">
        <v>2680.2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427.0528125820423</v>
      </c>
      <c r="AB14" t="n">
        <v>584.3124984151649</v>
      </c>
      <c r="AC14" t="n">
        <v>528.546533654163</v>
      </c>
      <c r="AD14" t="n">
        <v>427052.8125820424</v>
      </c>
      <c r="AE14" t="n">
        <v>584312.4984151649</v>
      </c>
      <c r="AF14" t="n">
        <v>2.262952534578101e-06</v>
      </c>
      <c r="AG14" t="n">
        <v>20.078125</v>
      </c>
      <c r="AH14" t="n">
        <v>528546.533654163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6.5065</v>
      </c>
      <c r="E15" t="n">
        <v>15.37</v>
      </c>
      <c r="F15" t="n">
        <v>12.73</v>
      </c>
      <c r="G15" t="n">
        <v>95.44</v>
      </c>
      <c r="H15" t="n">
        <v>1.33</v>
      </c>
      <c r="I15" t="n">
        <v>8</v>
      </c>
      <c r="J15" t="n">
        <v>187.14</v>
      </c>
      <c r="K15" t="n">
        <v>51.39</v>
      </c>
      <c r="L15" t="n">
        <v>14</v>
      </c>
      <c r="M15" t="n">
        <v>1</v>
      </c>
      <c r="N15" t="n">
        <v>36.75</v>
      </c>
      <c r="O15" t="n">
        <v>23314.98</v>
      </c>
      <c r="P15" t="n">
        <v>126.05</v>
      </c>
      <c r="Q15" t="n">
        <v>583.29</v>
      </c>
      <c r="R15" t="n">
        <v>29.27</v>
      </c>
      <c r="S15" t="n">
        <v>22.35</v>
      </c>
      <c r="T15" t="n">
        <v>2416.64</v>
      </c>
      <c r="U15" t="n">
        <v>0.76</v>
      </c>
      <c r="V15" t="n">
        <v>0.88</v>
      </c>
      <c r="W15" t="n">
        <v>1.01</v>
      </c>
      <c r="X15" t="n">
        <v>0.16</v>
      </c>
      <c r="Y15" t="n">
        <v>0.5</v>
      </c>
      <c r="Z15" t="n">
        <v>10</v>
      </c>
      <c r="AA15" t="n">
        <v>426.0484317863803</v>
      </c>
      <c r="AB15" t="n">
        <v>582.9382603003866</v>
      </c>
      <c r="AC15" t="n">
        <v>527.3034508963037</v>
      </c>
      <c r="AD15" t="n">
        <v>426048.4317863802</v>
      </c>
      <c r="AE15" t="n">
        <v>582938.2603003866</v>
      </c>
      <c r="AF15" t="n">
        <v>2.269894962882313e-06</v>
      </c>
      <c r="AG15" t="n">
        <v>20.01302083333333</v>
      </c>
      <c r="AH15" t="n">
        <v>527303.4508963038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6.5085</v>
      </c>
      <c r="E16" t="n">
        <v>15.36</v>
      </c>
      <c r="F16" t="n">
        <v>12.72</v>
      </c>
      <c r="G16" t="n">
        <v>95.41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126.95</v>
      </c>
      <c r="Q16" t="n">
        <v>583.29</v>
      </c>
      <c r="R16" t="n">
        <v>29.13</v>
      </c>
      <c r="S16" t="n">
        <v>22.35</v>
      </c>
      <c r="T16" t="n">
        <v>2345.8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426.5381339639872</v>
      </c>
      <c r="AB16" t="n">
        <v>583.6082924239239</v>
      </c>
      <c r="AC16" t="n">
        <v>527.9095360943667</v>
      </c>
      <c r="AD16" t="n">
        <v>426538.1339639872</v>
      </c>
      <c r="AE16" t="n">
        <v>583608.2924239238</v>
      </c>
      <c r="AF16" t="n">
        <v>2.270592694370174e-06</v>
      </c>
      <c r="AG16" t="n">
        <v>20</v>
      </c>
      <c r="AH16" t="n">
        <v>527909.5360943667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6.2675</v>
      </c>
      <c r="E2" t="n">
        <v>15.96</v>
      </c>
      <c r="F2" t="n">
        <v>13.58</v>
      </c>
      <c r="G2" t="n">
        <v>15.98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49</v>
      </c>
      <c r="N2" t="n">
        <v>5.51</v>
      </c>
      <c r="O2" t="n">
        <v>6564.78</v>
      </c>
      <c r="P2" t="n">
        <v>68.83</v>
      </c>
      <c r="Q2" t="n">
        <v>583.3</v>
      </c>
      <c r="R2" t="n">
        <v>56.02</v>
      </c>
      <c r="S2" t="n">
        <v>22.35</v>
      </c>
      <c r="T2" t="n">
        <v>15575.93</v>
      </c>
      <c r="U2" t="n">
        <v>0.4</v>
      </c>
      <c r="V2" t="n">
        <v>0.82</v>
      </c>
      <c r="W2" t="n">
        <v>1.08</v>
      </c>
      <c r="X2" t="n">
        <v>1.01</v>
      </c>
      <c r="Y2" t="n">
        <v>0.5</v>
      </c>
      <c r="Z2" t="n">
        <v>10</v>
      </c>
      <c r="AA2" t="n">
        <v>334.6897640612877</v>
      </c>
      <c r="AB2" t="n">
        <v>457.9373006589506</v>
      </c>
      <c r="AC2" t="n">
        <v>414.2324074030979</v>
      </c>
      <c r="AD2" t="n">
        <v>334689.7640612877</v>
      </c>
      <c r="AE2" t="n">
        <v>457937.3006589506</v>
      </c>
      <c r="AF2" t="n">
        <v>2.875815025673668e-06</v>
      </c>
      <c r="AG2" t="n">
        <v>20.78125</v>
      </c>
      <c r="AH2" t="n">
        <v>414232.4074030978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6.5213</v>
      </c>
      <c r="E3" t="n">
        <v>15.33</v>
      </c>
      <c r="F3" t="n">
        <v>13.21</v>
      </c>
      <c r="G3" t="n">
        <v>25.56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61.91</v>
      </c>
      <c r="Q3" t="n">
        <v>583.29</v>
      </c>
      <c r="R3" t="n">
        <v>43.51</v>
      </c>
      <c r="S3" t="n">
        <v>22.35</v>
      </c>
      <c r="T3" t="n">
        <v>9423.049999999999</v>
      </c>
      <c r="U3" t="n">
        <v>0.51</v>
      </c>
      <c r="V3" t="n">
        <v>0.85</v>
      </c>
      <c r="W3" t="n">
        <v>1.07</v>
      </c>
      <c r="X3" t="n">
        <v>0.64</v>
      </c>
      <c r="Y3" t="n">
        <v>0.5</v>
      </c>
      <c r="Z3" t="n">
        <v>10</v>
      </c>
      <c r="AA3" t="n">
        <v>316.7808900963468</v>
      </c>
      <c r="AB3" t="n">
        <v>433.4335892163605</v>
      </c>
      <c r="AC3" t="n">
        <v>392.0672957894134</v>
      </c>
      <c r="AD3" t="n">
        <v>316780.8900963467</v>
      </c>
      <c r="AE3" t="n">
        <v>433433.5892163605</v>
      </c>
      <c r="AF3" t="n">
        <v>2.992270048173225e-06</v>
      </c>
      <c r="AG3" t="n">
        <v>19.9609375</v>
      </c>
      <c r="AH3" t="n">
        <v>392067.2957894134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4.9368</v>
      </c>
      <c r="E2" t="n">
        <v>20.26</v>
      </c>
      <c r="F2" t="n">
        <v>14.92</v>
      </c>
      <c r="G2" t="n">
        <v>7.72</v>
      </c>
      <c r="H2" t="n">
        <v>0.13</v>
      </c>
      <c r="I2" t="n">
        <v>116</v>
      </c>
      <c r="J2" t="n">
        <v>133.21</v>
      </c>
      <c r="K2" t="n">
        <v>46.47</v>
      </c>
      <c r="L2" t="n">
        <v>1</v>
      </c>
      <c r="M2" t="n">
        <v>114</v>
      </c>
      <c r="N2" t="n">
        <v>20.75</v>
      </c>
      <c r="O2" t="n">
        <v>16663.42</v>
      </c>
      <c r="P2" t="n">
        <v>160.48</v>
      </c>
      <c r="Q2" t="n">
        <v>583.46</v>
      </c>
      <c r="R2" t="n">
        <v>97.81</v>
      </c>
      <c r="S2" t="n">
        <v>22.35</v>
      </c>
      <c r="T2" t="n">
        <v>36145.58</v>
      </c>
      <c r="U2" t="n">
        <v>0.23</v>
      </c>
      <c r="V2" t="n">
        <v>0.75</v>
      </c>
      <c r="W2" t="n">
        <v>1.18</v>
      </c>
      <c r="X2" t="n">
        <v>2.35</v>
      </c>
      <c r="Y2" t="n">
        <v>0.5</v>
      </c>
      <c r="Z2" t="n">
        <v>10</v>
      </c>
      <c r="AA2" t="n">
        <v>585.8135246030323</v>
      </c>
      <c r="AB2" t="n">
        <v>801.5359086305781</v>
      </c>
      <c r="AC2" t="n">
        <v>725.0384464735882</v>
      </c>
      <c r="AD2" t="n">
        <v>585813.5246030323</v>
      </c>
      <c r="AE2" t="n">
        <v>801535.9086305781</v>
      </c>
      <c r="AF2" t="n">
        <v>1.823675349020022e-06</v>
      </c>
      <c r="AG2" t="n">
        <v>26.38020833333333</v>
      </c>
      <c r="AH2" t="n">
        <v>725038.4464735882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5.796</v>
      </c>
      <c r="E3" t="n">
        <v>17.25</v>
      </c>
      <c r="F3" t="n">
        <v>13.63</v>
      </c>
      <c r="G3" t="n">
        <v>15.43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143.26</v>
      </c>
      <c r="Q3" t="n">
        <v>583.39</v>
      </c>
      <c r="R3" t="n">
        <v>57.7</v>
      </c>
      <c r="S3" t="n">
        <v>22.35</v>
      </c>
      <c r="T3" t="n">
        <v>16410.43</v>
      </c>
      <c r="U3" t="n">
        <v>0.39</v>
      </c>
      <c r="V3" t="n">
        <v>0.82</v>
      </c>
      <c r="W3" t="n">
        <v>1.08</v>
      </c>
      <c r="X3" t="n">
        <v>1.06</v>
      </c>
      <c r="Y3" t="n">
        <v>0.5</v>
      </c>
      <c r="Z3" t="n">
        <v>10</v>
      </c>
      <c r="AA3" t="n">
        <v>484.9014501546793</v>
      </c>
      <c r="AB3" t="n">
        <v>663.463556443818</v>
      </c>
      <c r="AC3" t="n">
        <v>600.1435257937692</v>
      </c>
      <c r="AD3" t="n">
        <v>484901.4501546792</v>
      </c>
      <c r="AE3" t="n">
        <v>663463.556443818</v>
      </c>
      <c r="AF3" t="n">
        <v>2.141067558523749e-06</v>
      </c>
      <c r="AG3" t="n">
        <v>22.4609375</v>
      </c>
      <c r="AH3" t="n">
        <v>600143.5257937692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6.1194</v>
      </c>
      <c r="E4" t="n">
        <v>16.34</v>
      </c>
      <c r="F4" t="n">
        <v>13.24</v>
      </c>
      <c r="G4" t="n">
        <v>23.36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135.53</v>
      </c>
      <c r="Q4" t="n">
        <v>583.29</v>
      </c>
      <c r="R4" t="n">
        <v>45.44</v>
      </c>
      <c r="S4" t="n">
        <v>22.35</v>
      </c>
      <c r="T4" t="n">
        <v>10372.14</v>
      </c>
      <c r="U4" t="n">
        <v>0.49</v>
      </c>
      <c r="V4" t="n">
        <v>0.84</v>
      </c>
      <c r="W4" t="n">
        <v>1.04</v>
      </c>
      <c r="X4" t="n">
        <v>0.67</v>
      </c>
      <c r="Y4" t="n">
        <v>0.5</v>
      </c>
      <c r="Z4" t="n">
        <v>10</v>
      </c>
      <c r="AA4" t="n">
        <v>449.7301571203034</v>
      </c>
      <c r="AB4" t="n">
        <v>615.3406416662463</v>
      </c>
      <c r="AC4" t="n">
        <v>556.6133944616337</v>
      </c>
      <c r="AD4" t="n">
        <v>449730.1571203034</v>
      </c>
      <c r="AE4" t="n">
        <v>615340.6416662462</v>
      </c>
      <c r="AF4" t="n">
        <v>2.260532922296451e-06</v>
      </c>
      <c r="AG4" t="n">
        <v>21.27604166666667</v>
      </c>
      <c r="AH4" t="n">
        <v>556613.3944616336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6.2856</v>
      </c>
      <c r="E5" t="n">
        <v>15.91</v>
      </c>
      <c r="F5" t="n">
        <v>13.05</v>
      </c>
      <c r="G5" t="n">
        <v>31.32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129.65</v>
      </c>
      <c r="Q5" t="n">
        <v>583.34</v>
      </c>
      <c r="R5" t="n">
        <v>39.49</v>
      </c>
      <c r="S5" t="n">
        <v>22.35</v>
      </c>
      <c r="T5" t="n">
        <v>7443.26</v>
      </c>
      <c r="U5" t="n">
        <v>0.57</v>
      </c>
      <c r="V5" t="n">
        <v>0.86</v>
      </c>
      <c r="W5" t="n">
        <v>1.03</v>
      </c>
      <c r="X5" t="n">
        <v>0.48</v>
      </c>
      <c r="Y5" t="n">
        <v>0.5</v>
      </c>
      <c r="Z5" t="n">
        <v>10</v>
      </c>
      <c r="AA5" t="n">
        <v>431.0232368687984</v>
      </c>
      <c r="AB5" t="n">
        <v>589.7450080870618</v>
      </c>
      <c r="AC5" t="n">
        <v>533.4605722275492</v>
      </c>
      <c r="AD5" t="n">
        <v>431023.2368687984</v>
      </c>
      <c r="AE5" t="n">
        <v>589745.0080870618</v>
      </c>
      <c r="AF5" t="n">
        <v>2.321927923715817e-06</v>
      </c>
      <c r="AG5" t="n">
        <v>20.71614583333333</v>
      </c>
      <c r="AH5" t="n">
        <v>533460.5722275492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6.3978</v>
      </c>
      <c r="E6" t="n">
        <v>15.63</v>
      </c>
      <c r="F6" t="n">
        <v>12.93</v>
      </c>
      <c r="G6" t="n">
        <v>40.84</v>
      </c>
      <c r="H6" t="n">
        <v>0.64</v>
      </c>
      <c r="I6" t="n">
        <v>19</v>
      </c>
      <c r="J6" t="n">
        <v>138.6</v>
      </c>
      <c r="K6" t="n">
        <v>46.47</v>
      </c>
      <c r="L6" t="n">
        <v>5</v>
      </c>
      <c r="M6" t="n">
        <v>17</v>
      </c>
      <c r="N6" t="n">
        <v>22.13</v>
      </c>
      <c r="O6" t="n">
        <v>17327.69</v>
      </c>
      <c r="P6" t="n">
        <v>125.32</v>
      </c>
      <c r="Q6" t="n">
        <v>583.3</v>
      </c>
      <c r="R6" t="n">
        <v>35.86</v>
      </c>
      <c r="S6" t="n">
        <v>22.35</v>
      </c>
      <c r="T6" t="n">
        <v>5660.24</v>
      </c>
      <c r="U6" t="n">
        <v>0.62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415.7528798334227</v>
      </c>
      <c r="AB6" t="n">
        <v>568.8514319106542</v>
      </c>
      <c r="AC6" t="n">
        <v>514.5610496370998</v>
      </c>
      <c r="AD6" t="n">
        <v>415752.8798334227</v>
      </c>
      <c r="AE6" t="n">
        <v>568851.4319106543</v>
      </c>
      <c r="AF6" t="n">
        <v>2.363375090739e-06</v>
      </c>
      <c r="AG6" t="n">
        <v>20.3515625</v>
      </c>
      <c r="AH6" t="n">
        <v>514561.0496370998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6.4565</v>
      </c>
      <c r="E7" t="n">
        <v>15.49</v>
      </c>
      <c r="F7" t="n">
        <v>12.87</v>
      </c>
      <c r="G7" t="n">
        <v>48.27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14</v>
      </c>
      <c r="N7" t="n">
        <v>22.49</v>
      </c>
      <c r="O7" t="n">
        <v>17494.97</v>
      </c>
      <c r="P7" t="n">
        <v>120.64</v>
      </c>
      <c r="Q7" t="n">
        <v>583.29</v>
      </c>
      <c r="R7" t="n">
        <v>34.37</v>
      </c>
      <c r="S7" t="n">
        <v>22.35</v>
      </c>
      <c r="T7" t="n">
        <v>4927.02</v>
      </c>
      <c r="U7" t="n">
        <v>0.65</v>
      </c>
      <c r="V7" t="n">
        <v>0.87</v>
      </c>
      <c r="W7" t="n">
        <v>1.01</v>
      </c>
      <c r="X7" t="n">
        <v>0.3</v>
      </c>
      <c r="Y7" t="n">
        <v>0.5</v>
      </c>
      <c r="Z7" t="n">
        <v>10</v>
      </c>
      <c r="AA7" t="n">
        <v>410.1442258383008</v>
      </c>
      <c r="AB7" t="n">
        <v>561.1774240781774</v>
      </c>
      <c r="AC7" t="n">
        <v>507.6194383416169</v>
      </c>
      <c r="AD7" t="n">
        <v>410144.2258383008</v>
      </c>
      <c r="AE7" t="n">
        <v>561177.4240781774</v>
      </c>
      <c r="AF7" t="n">
        <v>2.385059125536333e-06</v>
      </c>
      <c r="AG7" t="n">
        <v>20.16927083333333</v>
      </c>
      <c r="AH7" t="n">
        <v>507619.4383416169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6.5189</v>
      </c>
      <c r="E8" t="n">
        <v>15.34</v>
      </c>
      <c r="F8" t="n">
        <v>12.81</v>
      </c>
      <c r="G8" t="n">
        <v>59.1</v>
      </c>
      <c r="H8" t="n">
        <v>0.88</v>
      </c>
      <c r="I8" t="n">
        <v>13</v>
      </c>
      <c r="J8" t="n">
        <v>141.31</v>
      </c>
      <c r="K8" t="n">
        <v>46.47</v>
      </c>
      <c r="L8" t="n">
        <v>7</v>
      </c>
      <c r="M8" t="n">
        <v>11</v>
      </c>
      <c r="N8" t="n">
        <v>22.85</v>
      </c>
      <c r="O8" t="n">
        <v>17662.75</v>
      </c>
      <c r="P8" t="n">
        <v>115.01</v>
      </c>
      <c r="Q8" t="n">
        <v>583.29</v>
      </c>
      <c r="R8" t="n">
        <v>32.07</v>
      </c>
      <c r="S8" t="n">
        <v>22.35</v>
      </c>
      <c r="T8" t="n">
        <v>3793.62</v>
      </c>
      <c r="U8" t="n">
        <v>0.7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403.5899831078735</v>
      </c>
      <c r="AB8" t="n">
        <v>552.2096200216249</v>
      </c>
      <c r="AC8" t="n">
        <v>499.5075089178296</v>
      </c>
      <c r="AD8" t="n">
        <v>403589.9831078735</v>
      </c>
      <c r="AE8" t="n">
        <v>552209.620021625</v>
      </c>
      <c r="AF8" t="n">
        <v>2.408109956394146e-06</v>
      </c>
      <c r="AG8" t="n">
        <v>19.97395833333333</v>
      </c>
      <c r="AH8" t="n">
        <v>499507.5089178296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6.535</v>
      </c>
      <c r="E9" t="n">
        <v>15.3</v>
      </c>
      <c r="F9" t="n">
        <v>12.8</v>
      </c>
      <c r="G9" t="n">
        <v>63.98</v>
      </c>
      <c r="H9" t="n">
        <v>0.99</v>
      </c>
      <c r="I9" t="n">
        <v>12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111.82</v>
      </c>
      <c r="Q9" t="n">
        <v>583.3099999999999</v>
      </c>
      <c r="R9" t="n">
        <v>31.66</v>
      </c>
      <c r="S9" t="n">
        <v>22.35</v>
      </c>
      <c r="T9" t="n">
        <v>3592.04</v>
      </c>
      <c r="U9" t="n">
        <v>0.71</v>
      </c>
      <c r="V9" t="n">
        <v>0.87</v>
      </c>
      <c r="W9" t="n">
        <v>1.01</v>
      </c>
      <c r="X9" t="n">
        <v>0.23</v>
      </c>
      <c r="Y9" t="n">
        <v>0.5</v>
      </c>
      <c r="Z9" t="n">
        <v>10</v>
      </c>
      <c r="AA9" t="n">
        <v>400.5369761247962</v>
      </c>
      <c r="AB9" t="n">
        <v>548.0323611782164</v>
      </c>
      <c r="AC9" t="n">
        <v>495.7289217956164</v>
      </c>
      <c r="AD9" t="n">
        <v>400536.9761247962</v>
      </c>
      <c r="AE9" t="n">
        <v>548032.3611782164</v>
      </c>
      <c r="AF9" t="n">
        <v>2.414057366278934e-06</v>
      </c>
      <c r="AG9" t="n">
        <v>19.921875</v>
      </c>
      <c r="AH9" t="n">
        <v>495728.9217956164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6.5567</v>
      </c>
      <c r="E10" t="n">
        <v>15.25</v>
      </c>
      <c r="F10" t="n">
        <v>12.77</v>
      </c>
      <c r="G10" t="n">
        <v>69.67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3</v>
      </c>
      <c r="N10" t="n">
        <v>23.58</v>
      </c>
      <c r="O10" t="n">
        <v>17999.83</v>
      </c>
      <c r="P10" t="n">
        <v>108.57</v>
      </c>
      <c r="Q10" t="n">
        <v>583.33</v>
      </c>
      <c r="R10" t="n">
        <v>30.71</v>
      </c>
      <c r="S10" t="n">
        <v>22.35</v>
      </c>
      <c r="T10" t="n">
        <v>3124.09</v>
      </c>
      <c r="U10" t="n">
        <v>0.73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397.2536097611294</v>
      </c>
      <c r="AB10" t="n">
        <v>543.5399144675466</v>
      </c>
      <c r="AC10" t="n">
        <v>491.6652278938245</v>
      </c>
      <c r="AD10" t="n">
        <v>397253.6097611294</v>
      </c>
      <c r="AE10" t="n">
        <v>543539.9144675466</v>
      </c>
      <c r="AF10" t="n">
        <v>2.422073440471474e-06</v>
      </c>
      <c r="AG10" t="n">
        <v>19.85677083333333</v>
      </c>
      <c r="AH10" t="n">
        <v>491665.2278938245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6.5738</v>
      </c>
      <c r="E11" t="n">
        <v>15.21</v>
      </c>
      <c r="F11" t="n">
        <v>12.76</v>
      </c>
      <c r="G11" t="n">
        <v>76.56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109.11</v>
      </c>
      <c r="Q11" t="n">
        <v>583.3099999999999</v>
      </c>
      <c r="R11" t="n">
        <v>30.28</v>
      </c>
      <c r="S11" t="n">
        <v>22.35</v>
      </c>
      <c r="T11" t="n">
        <v>2914.89</v>
      </c>
      <c r="U11" t="n">
        <v>0.74</v>
      </c>
      <c r="V11" t="n">
        <v>0.88</v>
      </c>
      <c r="W11" t="n">
        <v>1.02</v>
      </c>
      <c r="X11" t="n">
        <v>0.19</v>
      </c>
      <c r="Y11" t="n">
        <v>0.5</v>
      </c>
      <c r="Z11" t="n">
        <v>10</v>
      </c>
      <c r="AA11" t="n">
        <v>397.3007805288514</v>
      </c>
      <c r="AB11" t="n">
        <v>543.6044555929712</v>
      </c>
      <c r="AC11" t="n">
        <v>491.7236093048226</v>
      </c>
      <c r="AD11" t="n">
        <v>397300.7805288514</v>
      </c>
      <c r="AE11" t="n">
        <v>543604.4555929713</v>
      </c>
      <c r="AF11" t="n">
        <v>2.428390254696933e-06</v>
      </c>
      <c r="AG11" t="n">
        <v>19.8046875</v>
      </c>
      <c r="AH11" t="n">
        <v>491723.6093048226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4.6822</v>
      </c>
      <c r="E2" t="n">
        <v>21.36</v>
      </c>
      <c r="F2" t="n">
        <v>15.17</v>
      </c>
      <c r="G2" t="n">
        <v>7.11</v>
      </c>
      <c r="H2" t="n">
        <v>0.12</v>
      </c>
      <c r="I2" t="n">
        <v>128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177.25</v>
      </c>
      <c r="Q2" t="n">
        <v>583.42</v>
      </c>
      <c r="R2" t="n">
        <v>105.74</v>
      </c>
      <c r="S2" t="n">
        <v>22.35</v>
      </c>
      <c r="T2" t="n">
        <v>40055.47</v>
      </c>
      <c r="U2" t="n">
        <v>0.21</v>
      </c>
      <c r="V2" t="n">
        <v>0.74</v>
      </c>
      <c r="W2" t="n">
        <v>1.2</v>
      </c>
      <c r="X2" t="n">
        <v>2.6</v>
      </c>
      <c r="Y2" t="n">
        <v>0.5</v>
      </c>
      <c r="Z2" t="n">
        <v>10</v>
      </c>
      <c r="AA2" t="n">
        <v>655.314961808675</v>
      </c>
      <c r="AB2" t="n">
        <v>896.630841202347</v>
      </c>
      <c r="AC2" t="n">
        <v>811.0576521472838</v>
      </c>
      <c r="AD2" t="n">
        <v>655314.961808675</v>
      </c>
      <c r="AE2" t="n">
        <v>896630.8412023471</v>
      </c>
      <c r="AF2" t="n">
        <v>1.678252019686798e-06</v>
      </c>
      <c r="AG2" t="n">
        <v>27.8125</v>
      </c>
      <c r="AH2" t="n">
        <v>811057.6521472838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5.626</v>
      </c>
      <c r="E3" t="n">
        <v>17.77</v>
      </c>
      <c r="F3" t="n">
        <v>13.73</v>
      </c>
      <c r="G3" t="n">
        <v>14.2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157.43</v>
      </c>
      <c r="Q3" t="n">
        <v>583.3099999999999</v>
      </c>
      <c r="R3" t="n">
        <v>60.51</v>
      </c>
      <c r="S3" t="n">
        <v>22.35</v>
      </c>
      <c r="T3" t="n">
        <v>17785.98</v>
      </c>
      <c r="U3" t="n">
        <v>0.37</v>
      </c>
      <c r="V3" t="n">
        <v>0.8100000000000001</v>
      </c>
      <c r="W3" t="n">
        <v>1.09</v>
      </c>
      <c r="X3" t="n">
        <v>1.16</v>
      </c>
      <c r="Y3" t="n">
        <v>0.5</v>
      </c>
      <c r="Z3" t="n">
        <v>10</v>
      </c>
      <c r="AA3" t="n">
        <v>521.4600785331809</v>
      </c>
      <c r="AB3" t="n">
        <v>713.4846846441387</v>
      </c>
      <c r="AC3" t="n">
        <v>645.3907077237455</v>
      </c>
      <c r="AD3" t="n">
        <v>521460.0785331809</v>
      </c>
      <c r="AE3" t="n">
        <v>713484.6846441387</v>
      </c>
      <c r="AF3" t="n">
        <v>2.016540485831004e-06</v>
      </c>
      <c r="AG3" t="n">
        <v>23.13802083333333</v>
      </c>
      <c r="AH3" t="n">
        <v>645390.7077237455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5.9902</v>
      </c>
      <c r="E4" t="n">
        <v>16.69</v>
      </c>
      <c r="F4" t="n">
        <v>13.29</v>
      </c>
      <c r="G4" t="n">
        <v>21.55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149.52</v>
      </c>
      <c r="Q4" t="n">
        <v>583.29</v>
      </c>
      <c r="R4" t="n">
        <v>46.86</v>
      </c>
      <c r="S4" t="n">
        <v>22.35</v>
      </c>
      <c r="T4" t="n">
        <v>11065.8</v>
      </c>
      <c r="U4" t="n">
        <v>0.48</v>
      </c>
      <c r="V4" t="n">
        <v>0.84</v>
      </c>
      <c r="W4" t="n">
        <v>1.05</v>
      </c>
      <c r="X4" t="n">
        <v>0.72</v>
      </c>
      <c r="Y4" t="n">
        <v>0.5</v>
      </c>
      <c r="Z4" t="n">
        <v>10</v>
      </c>
      <c r="AA4" t="n">
        <v>474.0375253427441</v>
      </c>
      <c r="AB4" t="n">
        <v>648.5990552335917</v>
      </c>
      <c r="AC4" t="n">
        <v>586.6976717165883</v>
      </c>
      <c r="AD4" t="n">
        <v>474037.5253427441</v>
      </c>
      <c r="AE4" t="n">
        <v>648599.0552335917</v>
      </c>
      <c r="AF4" t="n">
        <v>2.147081553186079e-06</v>
      </c>
      <c r="AG4" t="n">
        <v>21.73177083333333</v>
      </c>
      <c r="AH4" t="n">
        <v>586697.6717165883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6.1776</v>
      </c>
      <c r="E5" t="n">
        <v>16.19</v>
      </c>
      <c r="F5" t="n">
        <v>13.09</v>
      </c>
      <c r="G5" t="n">
        <v>29.08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144.1</v>
      </c>
      <c r="Q5" t="n">
        <v>583.29</v>
      </c>
      <c r="R5" t="n">
        <v>40.83</v>
      </c>
      <c r="S5" t="n">
        <v>22.35</v>
      </c>
      <c r="T5" t="n">
        <v>8102.87</v>
      </c>
      <c r="U5" t="n">
        <v>0.55</v>
      </c>
      <c r="V5" t="n">
        <v>0.85</v>
      </c>
      <c r="W5" t="n">
        <v>1.03</v>
      </c>
      <c r="X5" t="n">
        <v>0.52</v>
      </c>
      <c r="Y5" t="n">
        <v>0.5</v>
      </c>
      <c r="Z5" t="n">
        <v>10</v>
      </c>
      <c r="AA5" t="n">
        <v>454.1315711349607</v>
      </c>
      <c r="AB5" t="n">
        <v>621.3628504977825</v>
      </c>
      <c r="AC5" t="n">
        <v>562.0608521345113</v>
      </c>
      <c r="AD5" t="n">
        <v>454131.5711349607</v>
      </c>
      <c r="AE5" t="n">
        <v>621362.8504977825</v>
      </c>
      <c r="AF5" t="n">
        <v>2.214251778398438e-06</v>
      </c>
      <c r="AG5" t="n">
        <v>21.08072916666667</v>
      </c>
      <c r="AH5" t="n">
        <v>562060.8521345112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6.2916</v>
      </c>
      <c r="E6" t="n">
        <v>15.89</v>
      </c>
      <c r="F6" t="n">
        <v>12.98</v>
      </c>
      <c r="G6" t="n">
        <v>37.07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139.32</v>
      </c>
      <c r="Q6" t="n">
        <v>583.29</v>
      </c>
      <c r="R6" t="n">
        <v>37.03</v>
      </c>
      <c r="S6" t="n">
        <v>22.35</v>
      </c>
      <c r="T6" t="n">
        <v>6234.46</v>
      </c>
      <c r="U6" t="n">
        <v>0.6</v>
      </c>
      <c r="V6" t="n">
        <v>0.86</v>
      </c>
      <c r="W6" t="n">
        <v>1.03</v>
      </c>
      <c r="X6" t="n">
        <v>0.41</v>
      </c>
      <c r="Y6" t="n">
        <v>0.5</v>
      </c>
      <c r="Z6" t="n">
        <v>10</v>
      </c>
      <c r="AA6" t="n">
        <v>446.039553188571</v>
      </c>
      <c r="AB6" t="n">
        <v>610.2909945488957</v>
      </c>
      <c r="AC6" t="n">
        <v>552.0456785779388</v>
      </c>
      <c r="AD6" t="n">
        <v>446039.553188571</v>
      </c>
      <c r="AE6" t="n">
        <v>610290.9945488957</v>
      </c>
      <c r="AF6" t="n">
        <v>2.255113068015348e-06</v>
      </c>
      <c r="AG6" t="n">
        <v>20.69010416666667</v>
      </c>
      <c r="AH6" t="n">
        <v>552045.6785779388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6.3586</v>
      </c>
      <c r="E7" t="n">
        <v>15.73</v>
      </c>
      <c r="F7" t="n">
        <v>12.9</v>
      </c>
      <c r="G7" t="n">
        <v>43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135.16</v>
      </c>
      <c r="Q7" t="n">
        <v>583.3</v>
      </c>
      <c r="R7" t="n">
        <v>34.97</v>
      </c>
      <c r="S7" t="n">
        <v>22.35</v>
      </c>
      <c r="T7" t="n">
        <v>5215.95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440.1256818527961</v>
      </c>
      <c r="AB7" t="n">
        <v>602.1993748856987</v>
      </c>
      <c r="AC7" t="n">
        <v>544.7263117387378</v>
      </c>
      <c r="AD7" t="n">
        <v>440125.6818527961</v>
      </c>
      <c r="AE7" t="n">
        <v>602199.3748856987</v>
      </c>
      <c r="AF7" t="n">
        <v>2.279128036474409e-06</v>
      </c>
      <c r="AG7" t="n">
        <v>20.48177083333333</v>
      </c>
      <c r="AH7" t="n">
        <v>544726.3117387377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6.4177</v>
      </c>
      <c r="E8" t="n">
        <v>15.58</v>
      </c>
      <c r="F8" t="n">
        <v>12.85</v>
      </c>
      <c r="G8" t="n">
        <v>51.39</v>
      </c>
      <c r="H8" t="n">
        <v>0.78</v>
      </c>
      <c r="I8" t="n">
        <v>15</v>
      </c>
      <c r="J8" t="n">
        <v>158.86</v>
      </c>
      <c r="K8" t="n">
        <v>49.1</v>
      </c>
      <c r="L8" t="n">
        <v>7</v>
      </c>
      <c r="M8" t="n">
        <v>13</v>
      </c>
      <c r="N8" t="n">
        <v>27.77</v>
      </c>
      <c r="O8" t="n">
        <v>19826.68</v>
      </c>
      <c r="P8" t="n">
        <v>132.15</v>
      </c>
      <c r="Q8" t="n">
        <v>583.29</v>
      </c>
      <c r="R8" t="n">
        <v>33.33</v>
      </c>
      <c r="S8" t="n">
        <v>22.35</v>
      </c>
      <c r="T8" t="n">
        <v>4412.24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427.6158128996078</v>
      </c>
      <c r="AB8" t="n">
        <v>585.0828202874792</v>
      </c>
      <c r="AC8" t="n">
        <v>529.2433370881371</v>
      </c>
      <c r="AD8" t="n">
        <v>427615.8128996078</v>
      </c>
      <c r="AE8" t="n">
        <v>585082.8202874792</v>
      </c>
      <c r="AF8" t="n">
        <v>2.300311389249491e-06</v>
      </c>
      <c r="AG8" t="n">
        <v>20.28645833333333</v>
      </c>
      <c r="AH8" t="n">
        <v>529243.3370881371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6.4573</v>
      </c>
      <c r="E9" t="n">
        <v>15.49</v>
      </c>
      <c r="F9" t="n">
        <v>12.81</v>
      </c>
      <c r="G9" t="n">
        <v>59.14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11</v>
      </c>
      <c r="N9" t="n">
        <v>28.19</v>
      </c>
      <c r="O9" t="n">
        <v>20001.93</v>
      </c>
      <c r="P9" t="n">
        <v>128.48</v>
      </c>
      <c r="Q9" t="n">
        <v>583.3099999999999</v>
      </c>
      <c r="R9" t="n">
        <v>32.39</v>
      </c>
      <c r="S9" t="n">
        <v>22.35</v>
      </c>
      <c r="T9" t="n">
        <v>3954.59</v>
      </c>
      <c r="U9" t="n">
        <v>0.6899999999999999</v>
      </c>
      <c r="V9" t="n">
        <v>0.87</v>
      </c>
      <c r="W9" t="n">
        <v>1.01</v>
      </c>
      <c r="X9" t="n">
        <v>0.24</v>
      </c>
      <c r="Y9" t="n">
        <v>0.5</v>
      </c>
      <c r="Z9" t="n">
        <v>10</v>
      </c>
      <c r="AA9" t="n">
        <v>423.3441068691207</v>
      </c>
      <c r="AB9" t="n">
        <v>579.2380836421971</v>
      </c>
      <c r="AC9" t="n">
        <v>523.9564139051413</v>
      </c>
      <c r="AD9" t="n">
        <v>423344.1068691207</v>
      </c>
      <c r="AE9" t="n">
        <v>579238.0836421971</v>
      </c>
      <c r="AF9" t="n">
        <v>2.314505310905891e-06</v>
      </c>
      <c r="AG9" t="n">
        <v>20.16927083333333</v>
      </c>
      <c r="AH9" t="n">
        <v>523956.4139051413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6.5059</v>
      </c>
      <c r="E10" t="n">
        <v>15.37</v>
      </c>
      <c r="F10" t="n">
        <v>12.76</v>
      </c>
      <c r="G10" t="n">
        <v>69.59</v>
      </c>
      <c r="H10" t="n">
        <v>0.99</v>
      </c>
      <c r="I10" t="n">
        <v>11</v>
      </c>
      <c r="J10" t="n">
        <v>161.71</v>
      </c>
      <c r="K10" t="n">
        <v>49.1</v>
      </c>
      <c r="L10" t="n">
        <v>9</v>
      </c>
      <c r="M10" t="n">
        <v>9</v>
      </c>
      <c r="N10" t="n">
        <v>28.61</v>
      </c>
      <c r="O10" t="n">
        <v>20177.64</v>
      </c>
      <c r="P10" t="n">
        <v>124.3</v>
      </c>
      <c r="Q10" t="n">
        <v>583.3</v>
      </c>
      <c r="R10" t="n">
        <v>30.47</v>
      </c>
      <c r="S10" t="n">
        <v>22.35</v>
      </c>
      <c r="T10" t="n">
        <v>3003.01</v>
      </c>
      <c r="U10" t="n">
        <v>0.73</v>
      </c>
      <c r="V10" t="n">
        <v>0.88</v>
      </c>
      <c r="W10" t="n">
        <v>1.01</v>
      </c>
      <c r="X10" t="n">
        <v>0.19</v>
      </c>
      <c r="Y10" t="n">
        <v>0.5</v>
      </c>
      <c r="Z10" t="n">
        <v>10</v>
      </c>
      <c r="AA10" t="n">
        <v>418.4400039659267</v>
      </c>
      <c r="AB10" t="n">
        <v>572.5280736962965</v>
      </c>
      <c r="AC10" t="n">
        <v>517.8867978909193</v>
      </c>
      <c r="AD10" t="n">
        <v>418440.0039659267</v>
      </c>
      <c r="AE10" t="n">
        <v>572528.0736962964</v>
      </c>
      <c r="AF10" t="n">
        <v>2.331925123847837e-06</v>
      </c>
      <c r="AG10" t="n">
        <v>20.01302083333333</v>
      </c>
      <c r="AH10" t="n">
        <v>517886.7978909193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6.5221</v>
      </c>
      <c r="E11" t="n">
        <v>15.33</v>
      </c>
      <c r="F11" t="n">
        <v>12.75</v>
      </c>
      <c r="G11" t="n">
        <v>76.5</v>
      </c>
      <c r="H11" t="n">
        <v>1.09</v>
      </c>
      <c r="I11" t="n">
        <v>10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120.82</v>
      </c>
      <c r="Q11" t="n">
        <v>583.29</v>
      </c>
      <c r="R11" t="n">
        <v>30.19</v>
      </c>
      <c r="S11" t="n">
        <v>22.35</v>
      </c>
      <c r="T11" t="n">
        <v>2868.66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414.9370626553802</v>
      </c>
      <c r="AB11" t="n">
        <v>567.735194856343</v>
      </c>
      <c r="AC11" t="n">
        <v>513.5513446806032</v>
      </c>
      <c r="AD11" t="n">
        <v>414937.0626553802</v>
      </c>
      <c r="AE11" t="n">
        <v>567735.194856343</v>
      </c>
      <c r="AF11" t="n">
        <v>2.337731728161819e-06</v>
      </c>
      <c r="AG11" t="n">
        <v>19.9609375</v>
      </c>
      <c r="AH11" t="n">
        <v>513551.3446806032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6.5229</v>
      </c>
      <c r="E12" t="n">
        <v>15.33</v>
      </c>
      <c r="F12" t="n">
        <v>12.75</v>
      </c>
      <c r="G12" t="n">
        <v>76.48999999999999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117.42</v>
      </c>
      <c r="Q12" t="n">
        <v>583.37</v>
      </c>
      <c r="R12" t="n">
        <v>30.05</v>
      </c>
      <c r="S12" t="n">
        <v>22.35</v>
      </c>
      <c r="T12" t="n">
        <v>2796.17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412.0817495267343</v>
      </c>
      <c r="AB12" t="n">
        <v>563.8284294662046</v>
      </c>
      <c r="AC12" t="n">
        <v>510.01743549612</v>
      </c>
      <c r="AD12" t="n">
        <v>412081.7495267342</v>
      </c>
      <c r="AE12" t="n">
        <v>563828.4294662046</v>
      </c>
      <c r="AF12" t="n">
        <v>2.338018474053867e-06</v>
      </c>
      <c r="AG12" t="n">
        <v>19.9609375</v>
      </c>
      <c r="AH12" t="n">
        <v>510017.43549612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6.5415</v>
      </c>
      <c r="E13" t="n">
        <v>15.29</v>
      </c>
      <c r="F13" t="n">
        <v>12.74</v>
      </c>
      <c r="G13" t="n">
        <v>84.90000000000001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1</v>
      </c>
      <c r="N13" t="n">
        <v>29.91</v>
      </c>
      <c r="O13" t="n">
        <v>20708.3</v>
      </c>
      <c r="P13" t="n">
        <v>117.77</v>
      </c>
      <c r="Q13" t="n">
        <v>583.33</v>
      </c>
      <c r="R13" t="n">
        <v>29.58</v>
      </c>
      <c r="S13" t="n">
        <v>22.35</v>
      </c>
      <c r="T13" t="n">
        <v>2568.34</v>
      </c>
      <c r="U13" t="n">
        <v>0.76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411.9058099751997</v>
      </c>
      <c r="AB13" t="n">
        <v>563.5877012098898</v>
      </c>
      <c r="AC13" t="n">
        <v>509.7996820067236</v>
      </c>
      <c r="AD13" t="n">
        <v>411905.8099751997</v>
      </c>
      <c r="AE13" t="n">
        <v>563587.7012098898</v>
      </c>
      <c r="AF13" t="n">
        <v>2.344685316043994e-06</v>
      </c>
      <c r="AG13" t="n">
        <v>19.90885416666667</v>
      </c>
      <c r="AH13" t="n">
        <v>509799.6820067237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6.5408</v>
      </c>
      <c r="E14" t="n">
        <v>15.29</v>
      </c>
      <c r="F14" t="n">
        <v>12.74</v>
      </c>
      <c r="G14" t="n">
        <v>84.91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118.81</v>
      </c>
      <c r="Q14" t="n">
        <v>583.33</v>
      </c>
      <c r="R14" t="n">
        <v>29.59</v>
      </c>
      <c r="S14" t="n">
        <v>22.35</v>
      </c>
      <c r="T14" t="n">
        <v>2572.95</v>
      </c>
      <c r="U14" t="n">
        <v>0.76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412.7871234310535</v>
      </c>
      <c r="AB14" t="n">
        <v>564.7935531609945</v>
      </c>
      <c r="AC14" t="n">
        <v>510.8904491400388</v>
      </c>
      <c r="AD14" t="n">
        <v>412787.1234310535</v>
      </c>
      <c r="AE14" t="n">
        <v>564793.5531609945</v>
      </c>
      <c r="AF14" t="n">
        <v>2.344434413388452e-06</v>
      </c>
      <c r="AG14" t="n">
        <v>19.90885416666667</v>
      </c>
      <c r="AH14" t="n">
        <v>510890.4491400388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4.2018</v>
      </c>
      <c r="E2" t="n">
        <v>23.8</v>
      </c>
      <c r="F2" t="n">
        <v>15.67</v>
      </c>
      <c r="G2" t="n">
        <v>6.19</v>
      </c>
      <c r="H2" t="n">
        <v>0.1</v>
      </c>
      <c r="I2" t="n">
        <v>152</v>
      </c>
      <c r="J2" t="n">
        <v>185.69</v>
      </c>
      <c r="K2" t="n">
        <v>53.44</v>
      </c>
      <c r="L2" t="n">
        <v>1</v>
      </c>
      <c r="M2" t="n">
        <v>150</v>
      </c>
      <c r="N2" t="n">
        <v>36.26</v>
      </c>
      <c r="O2" t="n">
        <v>23136.14</v>
      </c>
      <c r="P2" t="n">
        <v>210.62</v>
      </c>
      <c r="Q2" t="n">
        <v>583.39</v>
      </c>
      <c r="R2" t="n">
        <v>121.56</v>
      </c>
      <c r="S2" t="n">
        <v>22.35</v>
      </c>
      <c r="T2" t="n">
        <v>47844.76</v>
      </c>
      <c r="U2" t="n">
        <v>0.18</v>
      </c>
      <c r="V2" t="n">
        <v>0.71</v>
      </c>
      <c r="W2" t="n">
        <v>1.23</v>
      </c>
      <c r="X2" t="n">
        <v>3.1</v>
      </c>
      <c r="Y2" t="n">
        <v>0.5</v>
      </c>
      <c r="Z2" t="n">
        <v>10</v>
      </c>
      <c r="AA2" t="n">
        <v>789.3177706208487</v>
      </c>
      <c r="AB2" t="n">
        <v>1079.979396005856</v>
      </c>
      <c r="AC2" t="n">
        <v>976.907678211658</v>
      </c>
      <c r="AD2" t="n">
        <v>789317.7706208488</v>
      </c>
      <c r="AE2" t="n">
        <v>1079979.396005855</v>
      </c>
      <c r="AF2" t="n">
        <v>1.430284737909987e-06</v>
      </c>
      <c r="AG2" t="n">
        <v>30.98958333333333</v>
      </c>
      <c r="AH2" t="n">
        <v>976907.678211658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5.2837</v>
      </c>
      <c r="E3" t="n">
        <v>18.93</v>
      </c>
      <c r="F3" t="n">
        <v>13.93</v>
      </c>
      <c r="G3" t="n">
        <v>12.29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66</v>
      </c>
      <c r="N3" t="n">
        <v>36.77</v>
      </c>
      <c r="O3" t="n">
        <v>23322.88</v>
      </c>
      <c r="P3" t="n">
        <v>184.77</v>
      </c>
      <c r="Q3" t="n">
        <v>583.35</v>
      </c>
      <c r="R3" t="n">
        <v>66.78</v>
      </c>
      <c r="S3" t="n">
        <v>22.35</v>
      </c>
      <c r="T3" t="n">
        <v>20873.12</v>
      </c>
      <c r="U3" t="n">
        <v>0.33</v>
      </c>
      <c r="V3" t="n">
        <v>0.8</v>
      </c>
      <c r="W3" t="n">
        <v>1.1</v>
      </c>
      <c r="X3" t="n">
        <v>1.36</v>
      </c>
      <c r="Y3" t="n">
        <v>0.5</v>
      </c>
      <c r="Z3" t="n">
        <v>10</v>
      </c>
      <c r="AA3" t="n">
        <v>597.0969537204845</v>
      </c>
      <c r="AB3" t="n">
        <v>816.9743941388367</v>
      </c>
      <c r="AC3" t="n">
        <v>739.0035045929891</v>
      </c>
      <c r="AD3" t="n">
        <v>597096.9537204845</v>
      </c>
      <c r="AE3" t="n">
        <v>816974.3941388368</v>
      </c>
      <c r="AF3" t="n">
        <v>1.798561442642438e-06</v>
      </c>
      <c r="AG3" t="n">
        <v>24.6484375</v>
      </c>
      <c r="AH3" t="n">
        <v>739003.5045929891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5.7189</v>
      </c>
      <c r="E4" t="n">
        <v>17.49</v>
      </c>
      <c r="F4" t="n">
        <v>13.42</v>
      </c>
      <c r="G4" t="n">
        <v>18.72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175.92</v>
      </c>
      <c r="Q4" t="n">
        <v>583.39</v>
      </c>
      <c r="R4" t="n">
        <v>51.06</v>
      </c>
      <c r="S4" t="n">
        <v>22.35</v>
      </c>
      <c r="T4" t="n">
        <v>13139.45</v>
      </c>
      <c r="U4" t="n">
        <v>0.44</v>
      </c>
      <c r="V4" t="n">
        <v>0.83</v>
      </c>
      <c r="W4" t="n">
        <v>1.06</v>
      </c>
      <c r="X4" t="n">
        <v>0.85</v>
      </c>
      <c r="Y4" t="n">
        <v>0.5</v>
      </c>
      <c r="Z4" t="n">
        <v>10</v>
      </c>
      <c r="AA4" t="n">
        <v>539.7943869861797</v>
      </c>
      <c r="AB4" t="n">
        <v>738.5704943221347</v>
      </c>
      <c r="AC4" t="n">
        <v>668.0823629342287</v>
      </c>
      <c r="AD4" t="n">
        <v>539794.3869861797</v>
      </c>
      <c r="AE4" t="n">
        <v>738570.4943221346</v>
      </c>
      <c r="AF4" t="n">
        <v>1.946702695900191e-06</v>
      </c>
      <c r="AG4" t="n">
        <v>22.7734375</v>
      </c>
      <c r="AH4" t="n">
        <v>668082.3629342287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5.9322</v>
      </c>
      <c r="E5" t="n">
        <v>16.86</v>
      </c>
      <c r="F5" t="n">
        <v>13.2</v>
      </c>
      <c r="G5" t="n">
        <v>24.75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170.83</v>
      </c>
      <c r="Q5" t="n">
        <v>583.34</v>
      </c>
      <c r="R5" t="n">
        <v>44.28</v>
      </c>
      <c r="S5" t="n">
        <v>22.35</v>
      </c>
      <c r="T5" t="n">
        <v>9802.059999999999</v>
      </c>
      <c r="U5" t="n">
        <v>0.5</v>
      </c>
      <c r="V5" t="n">
        <v>0.85</v>
      </c>
      <c r="W5" t="n">
        <v>1.04</v>
      </c>
      <c r="X5" t="n">
        <v>0.63</v>
      </c>
      <c r="Y5" t="n">
        <v>0.5</v>
      </c>
      <c r="Z5" t="n">
        <v>10</v>
      </c>
      <c r="AA5" t="n">
        <v>516.798099016135</v>
      </c>
      <c r="AB5" t="n">
        <v>707.1059585968957</v>
      </c>
      <c r="AC5" t="n">
        <v>639.6207583378532</v>
      </c>
      <c r="AD5" t="n">
        <v>516798.099016135</v>
      </c>
      <c r="AE5" t="n">
        <v>707105.9585968957</v>
      </c>
      <c r="AF5" t="n">
        <v>2.019309610697707e-06</v>
      </c>
      <c r="AG5" t="n">
        <v>21.953125</v>
      </c>
      <c r="AH5" t="n">
        <v>639620.7583378532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6.0776</v>
      </c>
      <c r="E6" t="n">
        <v>16.45</v>
      </c>
      <c r="F6" t="n">
        <v>13.05</v>
      </c>
      <c r="G6" t="n">
        <v>31.33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166.68</v>
      </c>
      <c r="Q6" t="n">
        <v>583.3200000000001</v>
      </c>
      <c r="R6" t="n">
        <v>39.84</v>
      </c>
      <c r="S6" t="n">
        <v>22.35</v>
      </c>
      <c r="T6" t="n">
        <v>7618.1</v>
      </c>
      <c r="U6" t="n">
        <v>0.5600000000000001</v>
      </c>
      <c r="V6" t="n">
        <v>0.86</v>
      </c>
      <c r="W6" t="n">
        <v>1.03</v>
      </c>
      <c r="X6" t="n">
        <v>0.48</v>
      </c>
      <c r="Y6" t="n">
        <v>0.5</v>
      </c>
      <c r="Z6" t="n">
        <v>10</v>
      </c>
      <c r="AA6" t="n">
        <v>498.4703893925374</v>
      </c>
      <c r="AB6" t="n">
        <v>682.0291777284064</v>
      </c>
      <c r="AC6" t="n">
        <v>616.9372702399695</v>
      </c>
      <c r="AD6" t="n">
        <v>498470.3893925374</v>
      </c>
      <c r="AE6" t="n">
        <v>682029.1777284064</v>
      </c>
      <c r="AF6" t="n">
        <v>2.06880349448373e-06</v>
      </c>
      <c r="AG6" t="n">
        <v>21.41927083333333</v>
      </c>
      <c r="AH6" t="n">
        <v>616937.2702399695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6.1708</v>
      </c>
      <c r="E7" t="n">
        <v>16.21</v>
      </c>
      <c r="F7" t="n">
        <v>12.96</v>
      </c>
      <c r="G7" t="n">
        <v>37.01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163.16</v>
      </c>
      <c r="Q7" t="n">
        <v>583.29</v>
      </c>
      <c r="R7" t="n">
        <v>36.51</v>
      </c>
      <c r="S7" t="n">
        <v>22.35</v>
      </c>
      <c r="T7" t="n">
        <v>5974.08</v>
      </c>
      <c r="U7" t="n">
        <v>0.61</v>
      </c>
      <c r="V7" t="n">
        <v>0.86</v>
      </c>
      <c r="W7" t="n">
        <v>1.02</v>
      </c>
      <c r="X7" t="n">
        <v>0.39</v>
      </c>
      <c r="Y7" t="n">
        <v>0.5</v>
      </c>
      <c r="Z7" t="n">
        <v>10</v>
      </c>
      <c r="AA7" t="n">
        <v>483.3244929650003</v>
      </c>
      <c r="AB7" t="n">
        <v>661.3058940464582</v>
      </c>
      <c r="AC7" t="n">
        <v>598.1917876673152</v>
      </c>
      <c r="AD7" t="n">
        <v>483324.4929650003</v>
      </c>
      <c r="AE7" t="n">
        <v>661305.8940464582</v>
      </c>
      <c r="AF7" t="n">
        <v>2.10052859743323e-06</v>
      </c>
      <c r="AG7" t="n">
        <v>21.10677083333333</v>
      </c>
      <c r="AH7" t="n">
        <v>598191.7876673152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6.2343</v>
      </c>
      <c r="E8" t="n">
        <v>16.04</v>
      </c>
      <c r="F8" t="n">
        <v>12.9</v>
      </c>
      <c r="G8" t="n">
        <v>43.01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159.79</v>
      </c>
      <c r="Q8" t="n">
        <v>583.3</v>
      </c>
      <c r="R8" t="n">
        <v>34.89</v>
      </c>
      <c r="S8" t="n">
        <v>22.35</v>
      </c>
      <c r="T8" t="n">
        <v>5176.03</v>
      </c>
      <c r="U8" t="n">
        <v>0.64</v>
      </c>
      <c r="V8" t="n">
        <v>0.87</v>
      </c>
      <c r="W8" t="n">
        <v>1.02</v>
      </c>
      <c r="X8" t="n">
        <v>0.33</v>
      </c>
      <c r="Y8" t="n">
        <v>0.5</v>
      </c>
      <c r="Z8" t="n">
        <v>10</v>
      </c>
      <c r="AA8" t="n">
        <v>477.8387351591266</v>
      </c>
      <c r="AB8" t="n">
        <v>653.8000382019079</v>
      </c>
      <c r="AC8" t="n">
        <v>591.4022801700339</v>
      </c>
      <c r="AD8" t="n">
        <v>477838.7351591266</v>
      </c>
      <c r="AE8" t="n">
        <v>653800.0382019079</v>
      </c>
      <c r="AF8" t="n">
        <v>2.12214387680333e-06</v>
      </c>
      <c r="AG8" t="n">
        <v>20.88541666666667</v>
      </c>
      <c r="AH8" t="n">
        <v>591402.2801700339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6.2926</v>
      </c>
      <c r="E9" t="n">
        <v>15.89</v>
      </c>
      <c r="F9" t="n">
        <v>12.86</v>
      </c>
      <c r="G9" t="n">
        <v>51.46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156.3</v>
      </c>
      <c r="Q9" t="n">
        <v>583.29</v>
      </c>
      <c r="R9" t="n">
        <v>33.99</v>
      </c>
      <c r="S9" t="n">
        <v>22.35</v>
      </c>
      <c r="T9" t="n">
        <v>4743.13</v>
      </c>
      <c r="U9" t="n">
        <v>0.66</v>
      </c>
      <c r="V9" t="n">
        <v>0.87</v>
      </c>
      <c r="W9" t="n">
        <v>1.01</v>
      </c>
      <c r="X9" t="n">
        <v>0.3</v>
      </c>
      <c r="Y9" t="n">
        <v>0.5</v>
      </c>
      <c r="Z9" t="n">
        <v>10</v>
      </c>
      <c r="AA9" t="n">
        <v>472.7810202930502</v>
      </c>
      <c r="AB9" t="n">
        <v>646.87984959151</v>
      </c>
      <c r="AC9" t="n">
        <v>585.1425446480666</v>
      </c>
      <c r="AD9" t="n">
        <v>472781.0202930502</v>
      </c>
      <c r="AE9" t="n">
        <v>646879.84959151</v>
      </c>
      <c r="AF9" t="n">
        <v>2.141989086051784e-06</v>
      </c>
      <c r="AG9" t="n">
        <v>20.69010416666667</v>
      </c>
      <c r="AH9" t="n">
        <v>585142.5446480666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6.3184</v>
      </c>
      <c r="E10" t="n">
        <v>15.83</v>
      </c>
      <c r="F10" t="n">
        <v>12.84</v>
      </c>
      <c r="G10" t="n">
        <v>55.02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154.7</v>
      </c>
      <c r="Q10" t="n">
        <v>583.29</v>
      </c>
      <c r="R10" t="n">
        <v>32.96</v>
      </c>
      <c r="S10" t="n">
        <v>22.35</v>
      </c>
      <c r="T10" t="n">
        <v>4233.66</v>
      </c>
      <c r="U10" t="n">
        <v>0.68</v>
      </c>
      <c r="V10" t="n">
        <v>0.87</v>
      </c>
      <c r="W10" t="n">
        <v>1.01</v>
      </c>
      <c r="X10" t="n">
        <v>0.27</v>
      </c>
      <c r="Y10" t="n">
        <v>0.5</v>
      </c>
      <c r="Z10" t="n">
        <v>10</v>
      </c>
      <c r="AA10" t="n">
        <v>470.5140936901881</v>
      </c>
      <c r="AB10" t="n">
        <v>643.7781406037307</v>
      </c>
      <c r="AC10" t="n">
        <v>582.3368584128051</v>
      </c>
      <c r="AD10" t="n">
        <v>470514.0936901881</v>
      </c>
      <c r="AE10" t="n">
        <v>643778.1406037307</v>
      </c>
      <c r="AF10" t="n">
        <v>2.150771357039949e-06</v>
      </c>
      <c r="AG10" t="n">
        <v>20.61197916666667</v>
      </c>
      <c r="AH10" t="n">
        <v>582336.8584128051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6.3676</v>
      </c>
      <c r="E11" t="n">
        <v>15.7</v>
      </c>
      <c r="F11" t="n">
        <v>12.79</v>
      </c>
      <c r="G11" t="n">
        <v>63.95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10</v>
      </c>
      <c r="N11" t="n">
        <v>41.1</v>
      </c>
      <c r="O11" t="n">
        <v>24842.77</v>
      </c>
      <c r="P11" t="n">
        <v>150.89</v>
      </c>
      <c r="Q11" t="n">
        <v>583.3</v>
      </c>
      <c r="R11" t="n">
        <v>31.4</v>
      </c>
      <c r="S11" t="n">
        <v>22.35</v>
      </c>
      <c r="T11" t="n">
        <v>3462.07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456.9570809363179</v>
      </c>
      <c r="AB11" t="n">
        <v>625.2288376606941</v>
      </c>
      <c r="AC11" t="n">
        <v>565.5578749085417</v>
      </c>
      <c r="AD11" t="n">
        <v>456957.0809363179</v>
      </c>
      <c r="AE11" t="n">
        <v>625228.8376606941</v>
      </c>
      <c r="AF11" t="n">
        <v>2.167518943575523e-06</v>
      </c>
      <c r="AG11" t="n">
        <v>20.44270833333333</v>
      </c>
      <c r="AH11" t="n">
        <v>565557.8749085418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6.3945</v>
      </c>
      <c r="E12" t="n">
        <v>15.64</v>
      </c>
      <c r="F12" t="n">
        <v>12.76</v>
      </c>
      <c r="G12" t="n">
        <v>69.59999999999999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148.16</v>
      </c>
      <c r="Q12" t="n">
        <v>583.29</v>
      </c>
      <c r="R12" t="n">
        <v>30.59</v>
      </c>
      <c r="S12" t="n">
        <v>22.35</v>
      </c>
      <c r="T12" t="n">
        <v>3064.2</v>
      </c>
      <c r="U12" t="n">
        <v>0.73</v>
      </c>
      <c r="V12" t="n">
        <v>0.88</v>
      </c>
      <c r="W12" t="n">
        <v>1.01</v>
      </c>
      <c r="X12" t="n">
        <v>0.19</v>
      </c>
      <c r="Y12" t="n">
        <v>0.5</v>
      </c>
      <c r="Z12" t="n">
        <v>10</v>
      </c>
      <c r="AA12" t="n">
        <v>453.7066071216283</v>
      </c>
      <c r="AB12" t="n">
        <v>620.781395986652</v>
      </c>
      <c r="AC12" t="n">
        <v>561.5348908258466</v>
      </c>
      <c r="AD12" t="n">
        <v>453706.6071216284</v>
      </c>
      <c r="AE12" t="n">
        <v>620781.395986652</v>
      </c>
      <c r="AF12" t="n">
        <v>2.176675652474037e-06</v>
      </c>
      <c r="AG12" t="n">
        <v>20.36458333333333</v>
      </c>
      <c r="AH12" t="n">
        <v>561534.8908258466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6.4143</v>
      </c>
      <c r="E13" t="n">
        <v>15.59</v>
      </c>
      <c r="F13" t="n">
        <v>12.75</v>
      </c>
      <c r="G13" t="n">
        <v>76.5</v>
      </c>
      <c r="H13" t="n">
        <v>1.05</v>
      </c>
      <c r="I13" t="n">
        <v>10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145.98</v>
      </c>
      <c r="Q13" t="n">
        <v>583.29</v>
      </c>
      <c r="R13" t="n">
        <v>30.2</v>
      </c>
      <c r="S13" t="n">
        <v>22.35</v>
      </c>
      <c r="T13" t="n">
        <v>2872.47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451.2419157620494</v>
      </c>
      <c r="AB13" t="n">
        <v>617.4090965339674</v>
      </c>
      <c r="AC13" t="n">
        <v>558.4844388998742</v>
      </c>
      <c r="AD13" t="n">
        <v>451241.9157620494</v>
      </c>
      <c r="AE13" t="n">
        <v>617409.0965339674</v>
      </c>
      <c r="AF13" t="n">
        <v>2.183415534860305e-06</v>
      </c>
      <c r="AG13" t="n">
        <v>20.29947916666667</v>
      </c>
      <c r="AH13" t="n">
        <v>558484.4388998742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6.4367</v>
      </c>
      <c r="E14" t="n">
        <v>15.54</v>
      </c>
      <c r="F14" t="n">
        <v>12.73</v>
      </c>
      <c r="G14" t="n">
        <v>84.88</v>
      </c>
      <c r="H14" t="n">
        <v>1.13</v>
      </c>
      <c r="I14" t="n">
        <v>9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141.9</v>
      </c>
      <c r="Q14" t="n">
        <v>583.29</v>
      </c>
      <c r="R14" t="n">
        <v>29.79</v>
      </c>
      <c r="S14" t="n">
        <v>22.35</v>
      </c>
      <c r="T14" t="n">
        <v>2671.82</v>
      </c>
      <c r="U14" t="n">
        <v>0.75</v>
      </c>
      <c r="V14" t="n">
        <v>0.88</v>
      </c>
      <c r="W14" t="n">
        <v>1</v>
      </c>
      <c r="X14" t="n">
        <v>0.16</v>
      </c>
      <c r="Y14" t="n">
        <v>0.5</v>
      </c>
      <c r="Z14" t="n">
        <v>10</v>
      </c>
      <c r="AA14" t="n">
        <v>447.0680079226515</v>
      </c>
      <c r="AB14" t="n">
        <v>611.6981716882852</v>
      </c>
      <c r="AC14" t="n">
        <v>553.3185567061305</v>
      </c>
      <c r="AD14" t="n">
        <v>447068.0079226515</v>
      </c>
      <c r="AE14" t="n">
        <v>611698.1716882852</v>
      </c>
      <c r="AF14" t="n">
        <v>2.191040452307395e-06</v>
      </c>
      <c r="AG14" t="n">
        <v>20.234375</v>
      </c>
      <c r="AH14" t="n">
        <v>553318.5567061305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6.4351</v>
      </c>
      <c r="E15" t="n">
        <v>15.54</v>
      </c>
      <c r="F15" t="n">
        <v>12.74</v>
      </c>
      <c r="G15" t="n">
        <v>84.91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137.76</v>
      </c>
      <c r="Q15" t="n">
        <v>583.29</v>
      </c>
      <c r="R15" t="n">
        <v>29.83</v>
      </c>
      <c r="S15" t="n">
        <v>22.35</v>
      </c>
      <c r="T15" t="n">
        <v>2694.58</v>
      </c>
      <c r="U15" t="n">
        <v>0.75</v>
      </c>
      <c r="V15" t="n">
        <v>0.88</v>
      </c>
      <c r="W15" t="n">
        <v>1.01</v>
      </c>
      <c r="X15" t="n">
        <v>0.17</v>
      </c>
      <c r="Y15" t="n">
        <v>0.5</v>
      </c>
      <c r="Z15" t="n">
        <v>10</v>
      </c>
      <c r="AA15" t="n">
        <v>443.6566516105277</v>
      </c>
      <c r="AB15" t="n">
        <v>607.0306034836185</v>
      </c>
      <c r="AC15" t="n">
        <v>549.0964546599441</v>
      </c>
      <c r="AD15" t="n">
        <v>443656.6516105277</v>
      </c>
      <c r="AE15" t="n">
        <v>607030.6034836185</v>
      </c>
      <c r="AF15" t="n">
        <v>2.190495815346889e-06</v>
      </c>
      <c r="AG15" t="n">
        <v>20.234375</v>
      </c>
      <c r="AH15" t="n">
        <v>549096.4546599442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6.4642</v>
      </c>
      <c r="E16" t="n">
        <v>15.47</v>
      </c>
      <c r="F16" t="n">
        <v>12.7</v>
      </c>
      <c r="G16" t="n">
        <v>95.28</v>
      </c>
      <c r="H16" t="n">
        <v>1.28</v>
      </c>
      <c r="I16" t="n">
        <v>8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136.11</v>
      </c>
      <c r="Q16" t="n">
        <v>583.29</v>
      </c>
      <c r="R16" t="n">
        <v>28.62</v>
      </c>
      <c r="S16" t="n">
        <v>22.35</v>
      </c>
      <c r="T16" t="n">
        <v>2093.54</v>
      </c>
      <c r="U16" t="n">
        <v>0.78</v>
      </c>
      <c r="V16" t="n">
        <v>0.88</v>
      </c>
      <c r="W16" t="n">
        <v>1.01</v>
      </c>
      <c r="X16" t="n">
        <v>0.13</v>
      </c>
      <c r="Y16" t="n">
        <v>0.5</v>
      </c>
      <c r="Z16" t="n">
        <v>10</v>
      </c>
      <c r="AA16" t="n">
        <v>441.3011305931947</v>
      </c>
      <c r="AB16" t="n">
        <v>603.8076757094505</v>
      </c>
      <c r="AC16" t="n">
        <v>546.1811185891352</v>
      </c>
      <c r="AD16" t="n">
        <v>441301.1305931947</v>
      </c>
      <c r="AE16" t="n">
        <v>603807.6757094505</v>
      </c>
      <c r="AF16" t="n">
        <v>2.2004014000661e-06</v>
      </c>
      <c r="AG16" t="n">
        <v>20.14322916666667</v>
      </c>
      <c r="AH16" t="n">
        <v>546181.1185891351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6.4617</v>
      </c>
      <c r="E17" t="n">
        <v>15.48</v>
      </c>
      <c r="F17" t="n">
        <v>12.71</v>
      </c>
      <c r="G17" t="n">
        <v>95.31999999999999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2</v>
      </c>
      <c r="N17" t="n">
        <v>44.6</v>
      </c>
      <c r="O17" t="n">
        <v>26014.91</v>
      </c>
      <c r="P17" t="n">
        <v>135.05</v>
      </c>
      <c r="Q17" t="n">
        <v>583.29</v>
      </c>
      <c r="R17" t="n">
        <v>28.82</v>
      </c>
      <c r="S17" t="n">
        <v>22.35</v>
      </c>
      <c r="T17" t="n">
        <v>2192.83</v>
      </c>
      <c r="U17" t="n">
        <v>0.78</v>
      </c>
      <c r="V17" t="n">
        <v>0.88</v>
      </c>
      <c r="W17" t="n">
        <v>1.01</v>
      </c>
      <c r="X17" t="n">
        <v>0.14</v>
      </c>
      <c r="Y17" t="n">
        <v>0.5</v>
      </c>
      <c r="Z17" t="n">
        <v>10</v>
      </c>
      <c r="AA17" t="n">
        <v>440.5202944200647</v>
      </c>
      <c r="AB17" t="n">
        <v>602.7393012093133</v>
      </c>
      <c r="AC17" t="n">
        <v>545.2147082518181</v>
      </c>
      <c r="AD17" t="n">
        <v>440520.2944200647</v>
      </c>
      <c r="AE17" t="n">
        <v>602739.3012093133</v>
      </c>
      <c r="AF17" t="n">
        <v>2.199550404815308e-06</v>
      </c>
      <c r="AG17" t="n">
        <v>20.15625</v>
      </c>
      <c r="AH17" t="n">
        <v>545214.7082518181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6.4628</v>
      </c>
      <c r="E18" t="n">
        <v>15.47</v>
      </c>
      <c r="F18" t="n">
        <v>12.71</v>
      </c>
      <c r="G18" t="n">
        <v>95.3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0</v>
      </c>
      <c r="N18" t="n">
        <v>45.21</v>
      </c>
      <c r="O18" t="n">
        <v>26213.09</v>
      </c>
      <c r="P18" t="n">
        <v>135.11</v>
      </c>
      <c r="Q18" t="n">
        <v>583.29</v>
      </c>
      <c r="R18" t="n">
        <v>28.76</v>
      </c>
      <c r="S18" t="n">
        <v>22.35</v>
      </c>
      <c r="T18" t="n">
        <v>2163.97</v>
      </c>
      <c r="U18" t="n">
        <v>0.78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440.5416587094552</v>
      </c>
      <c r="AB18" t="n">
        <v>602.7685327725833</v>
      </c>
      <c r="AC18" t="n">
        <v>545.2411499957165</v>
      </c>
      <c r="AD18" t="n">
        <v>440541.6587094552</v>
      </c>
      <c r="AE18" t="n">
        <v>602768.5327725833</v>
      </c>
      <c r="AF18" t="n">
        <v>2.199924842725656e-06</v>
      </c>
      <c r="AG18" t="n">
        <v>20.14322916666667</v>
      </c>
      <c r="AH18" t="n">
        <v>545241.1499957164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5.1973</v>
      </c>
      <c r="E2" t="n">
        <v>19.24</v>
      </c>
      <c r="F2" t="n">
        <v>14.67</v>
      </c>
      <c r="G2" t="n">
        <v>8.460000000000001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143.44</v>
      </c>
      <c r="Q2" t="n">
        <v>583.33</v>
      </c>
      <c r="R2" t="n">
        <v>90.09</v>
      </c>
      <c r="S2" t="n">
        <v>22.35</v>
      </c>
      <c r="T2" t="n">
        <v>32345.75</v>
      </c>
      <c r="U2" t="n">
        <v>0.25</v>
      </c>
      <c r="V2" t="n">
        <v>0.76</v>
      </c>
      <c r="W2" t="n">
        <v>1.16</v>
      </c>
      <c r="X2" t="n">
        <v>2.1</v>
      </c>
      <c r="Y2" t="n">
        <v>0.5</v>
      </c>
      <c r="Z2" t="n">
        <v>10</v>
      </c>
      <c r="AA2" t="n">
        <v>527.7845263756021</v>
      </c>
      <c r="AB2" t="n">
        <v>722.1380731970862</v>
      </c>
      <c r="AC2" t="n">
        <v>653.2182290183068</v>
      </c>
      <c r="AD2" t="n">
        <v>527784.5263756021</v>
      </c>
      <c r="AE2" t="n">
        <v>722138.0731970862</v>
      </c>
      <c r="AF2" t="n">
        <v>1.986594624398573e-06</v>
      </c>
      <c r="AG2" t="n">
        <v>25.05208333333333</v>
      </c>
      <c r="AH2" t="n">
        <v>653218.2290183068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5.9887</v>
      </c>
      <c r="E3" t="n">
        <v>16.7</v>
      </c>
      <c r="F3" t="n">
        <v>13.49</v>
      </c>
      <c r="G3" t="n">
        <v>17.22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127.91</v>
      </c>
      <c r="Q3" t="n">
        <v>583.33</v>
      </c>
      <c r="R3" t="n">
        <v>53.35</v>
      </c>
      <c r="S3" t="n">
        <v>22.35</v>
      </c>
      <c r="T3" t="n">
        <v>14261.91</v>
      </c>
      <c r="U3" t="n">
        <v>0.42</v>
      </c>
      <c r="V3" t="n">
        <v>0.83</v>
      </c>
      <c r="W3" t="n">
        <v>1.07</v>
      </c>
      <c r="X3" t="n">
        <v>0.92</v>
      </c>
      <c r="Y3" t="n">
        <v>0.5</v>
      </c>
      <c r="Z3" t="n">
        <v>10</v>
      </c>
      <c r="AA3" t="n">
        <v>439.6202216251304</v>
      </c>
      <c r="AB3" t="n">
        <v>601.507781902875</v>
      </c>
      <c r="AC3" t="n">
        <v>544.1007234195378</v>
      </c>
      <c r="AD3" t="n">
        <v>439620.2216251304</v>
      </c>
      <c r="AE3" t="n">
        <v>601507.7819028749</v>
      </c>
      <c r="AF3" t="n">
        <v>2.289096112815449e-06</v>
      </c>
      <c r="AG3" t="n">
        <v>21.74479166666667</v>
      </c>
      <c r="AH3" t="n">
        <v>544100.7234195378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6.2748</v>
      </c>
      <c r="E4" t="n">
        <v>15.94</v>
      </c>
      <c r="F4" t="n">
        <v>13.14</v>
      </c>
      <c r="G4" t="n">
        <v>26.27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120.26</v>
      </c>
      <c r="Q4" t="n">
        <v>583.3</v>
      </c>
      <c r="R4" t="n">
        <v>42.34</v>
      </c>
      <c r="S4" t="n">
        <v>22.35</v>
      </c>
      <c r="T4" t="n">
        <v>8840.58</v>
      </c>
      <c r="U4" t="n">
        <v>0.53</v>
      </c>
      <c r="V4" t="n">
        <v>0.85</v>
      </c>
      <c r="W4" t="n">
        <v>1.03</v>
      </c>
      <c r="X4" t="n">
        <v>0.57</v>
      </c>
      <c r="Y4" t="n">
        <v>0.5</v>
      </c>
      <c r="Z4" t="n">
        <v>10</v>
      </c>
      <c r="AA4" t="n">
        <v>415.698434146253</v>
      </c>
      <c r="AB4" t="n">
        <v>568.7769369194946</v>
      </c>
      <c r="AC4" t="n">
        <v>514.4936643433419</v>
      </c>
      <c r="AD4" t="n">
        <v>415698.434146253</v>
      </c>
      <c r="AE4" t="n">
        <v>568776.9369194945</v>
      </c>
      <c r="AF4" t="n">
        <v>2.398453802777628e-06</v>
      </c>
      <c r="AG4" t="n">
        <v>20.75520833333333</v>
      </c>
      <c r="AH4" t="n">
        <v>514493.6643433419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6.408</v>
      </c>
      <c r="E5" t="n">
        <v>15.61</v>
      </c>
      <c r="F5" t="n">
        <v>13</v>
      </c>
      <c r="G5" t="n">
        <v>35.44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114.59</v>
      </c>
      <c r="Q5" t="n">
        <v>583.3099999999999</v>
      </c>
      <c r="R5" t="n">
        <v>37.7</v>
      </c>
      <c r="S5" t="n">
        <v>22.35</v>
      </c>
      <c r="T5" t="n">
        <v>6564.52</v>
      </c>
      <c r="U5" t="n">
        <v>0.59</v>
      </c>
      <c r="V5" t="n">
        <v>0.86</v>
      </c>
      <c r="W5" t="n">
        <v>1.03</v>
      </c>
      <c r="X5" t="n">
        <v>0.43</v>
      </c>
      <c r="Y5" t="n">
        <v>0.5</v>
      </c>
      <c r="Z5" t="n">
        <v>10</v>
      </c>
      <c r="AA5" t="n">
        <v>399.0844659391168</v>
      </c>
      <c r="AB5" t="n">
        <v>546.0449726619429</v>
      </c>
      <c r="AC5" t="n">
        <v>493.9312068500187</v>
      </c>
      <c r="AD5" t="n">
        <v>399084.4659391168</v>
      </c>
      <c r="AE5" t="n">
        <v>546044.9726619429</v>
      </c>
      <c r="AF5" t="n">
        <v>2.449367624179104e-06</v>
      </c>
      <c r="AG5" t="n">
        <v>20.32552083333333</v>
      </c>
      <c r="AH5" t="n">
        <v>493931.2068500187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6.4966</v>
      </c>
      <c r="E6" t="n">
        <v>15.39</v>
      </c>
      <c r="F6" t="n">
        <v>12.9</v>
      </c>
      <c r="G6" t="n">
        <v>45.54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15</v>
      </c>
      <c r="N6" t="n">
        <v>17.83</v>
      </c>
      <c r="O6" t="n">
        <v>15186.08</v>
      </c>
      <c r="P6" t="n">
        <v>109.2</v>
      </c>
      <c r="Q6" t="n">
        <v>583.3</v>
      </c>
      <c r="R6" t="n">
        <v>35.06</v>
      </c>
      <c r="S6" t="n">
        <v>22.35</v>
      </c>
      <c r="T6" t="n">
        <v>5268.88</v>
      </c>
      <c r="U6" t="n">
        <v>0.64</v>
      </c>
      <c r="V6" t="n">
        <v>0.87</v>
      </c>
      <c r="W6" t="n">
        <v>1.02</v>
      </c>
      <c r="X6" t="n">
        <v>0.33</v>
      </c>
      <c r="Y6" t="n">
        <v>0.5</v>
      </c>
      <c r="Z6" t="n">
        <v>10</v>
      </c>
      <c r="AA6" t="n">
        <v>392.2312452561119</v>
      </c>
      <c r="AB6" t="n">
        <v>536.6680937806975</v>
      </c>
      <c r="AC6" t="n">
        <v>485.4492441286671</v>
      </c>
      <c r="AD6" t="n">
        <v>392231.245256112</v>
      </c>
      <c r="AE6" t="n">
        <v>536668.0937806976</v>
      </c>
      <c r="AF6" t="n">
        <v>2.483233724600806e-06</v>
      </c>
      <c r="AG6" t="n">
        <v>20.0390625</v>
      </c>
      <c r="AH6" t="n">
        <v>485449.2441286672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6.5564</v>
      </c>
      <c r="E7" t="n">
        <v>15.25</v>
      </c>
      <c r="F7" t="n">
        <v>12.83</v>
      </c>
      <c r="G7" t="n">
        <v>55</v>
      </c>
      <c r="H7" t="n">
        <v>0.86</v>
      </c>
      <c r="I7" t="n">
        <v>14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104.47</v>
      </c>
      <c r="Q7" t="n">
        <v>583.29</v>
      </c>
      <c r="R7" t="n">
        <v>32.67</v>
      </c>
      <c r="S7" t="n">
        <v>22.35</v>
      </c>
      <c r="T7" t="n">
        <v>4087.99</v>
      </c>
      <c r="U7" t="n">
        <v>0.68</v>
      </c>
      <c r="V7" t="n">
        <v>0.87</v>
      </c>
      <c r="W7" t="n">
        <v>1.02</v>
      </c>
      <c r="X7" t="n">
        <v>0.26</v>
      </c>
      <c r="Y7" t="n">
        <v>0.5</v>
      </c>
      <c r="Z7" t="n">
        <v>10</v>
      </c>
      <c r="AA7" t="n">
        <v>386.624409326648</v>
      </c>
      <c r="AB7" t="n">
        <v>528.9965735058612</v>
      </c>
      <c r="AC7" t="n">
        <v>478.5098829818149</v>
      </c>
      <c r="AD7" t="n">
        <v>386624.409326648</v>
      </c>
      <c r="AE7" t="n">
        <v>528996.5735058612</v>
      </c>
      <c r="AF7" t="n">
        <v>2.506091431205973e-06</v>
      </c>
      <c r="AG7" t="n">
        <v>19.85677083333333</v>
      </c>
      <c r="AH7" t="n">
        <v>478509.882981815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6.5888</v>
      </c>
      <c r="E8" t="n">
        <v>15.18</v>
      </c>
      <c r="F8" t="n">
        <v>12.81</v>
      </c>
      <c r="G8" t="n">
        <v>64.03</v>
      </c>
      <c r="H8" t="n">
        <v>1</v>
      </c>
      <c r="I8" t="n">
        <v>12</v>
      </c>
      <c r="J8" t="n">
        <v>123.85</v>
      </c>
      <c r="K8" t="n">
        <v>43.4</v>
      </c>
      <c r="L8" t="n">
        <v>7</v>
      </c>
      <c r="M8" t="n">
        <v>3</v>
      </c>
      <c r="N8" t="n">
        <v>18.45</v>
      </c>
      <c r="O8" t="n">
        <v>15508.69</v>
      </c>
      <c r="P8" t="n">
        <v>100.77</v>
      </c>
      <c r="Q8" t="n">
        <v>583.3099999999999</v>
      </c>
      <c r="R8" t="n">
        <v>31.67</v>
      </c>
      <c r="S8" t="n">
        <v>22.35</v>
      </c>
      <c r="T8" t="n">
        <v>3596.27</v>
      </c>
      <c r="U8" t="n">
        <v>0.71</v>
      </c>
      <c r="V8" t="n">
        <v>0.87</v>
      </c>
      <c r="W8" t="n">
        <v>1.02</v>
      </c>
      <c r="X8" t="n">
        <v>0.24</v>
      </c>
      <c r="Y8" t="n">
        <v>0.5</v>
      </c>
      <c r="Z8" t="n">
        <v>10</v>
      </c>
      <c r="AA8" t="n">
        <v>374.919683858625</v>
      </c>
      <c r="AB8" t="n">
        <v>512.9816517444685</v>
      </c>
      <c r="AC8" t="n">
        <v>464.0234028762458</v>
      </c>
      <c r="AD8" t="n">
        <v>374919.683858625</v>
      </c>
      <c r="AE8" t="n">
        <v>512981.6517444685</v>
      </c>
      <c r="AF8" t="n">
        <v>2.518475874249575e-06</v>
      </c>
      <c r="AG8" t="n">
        <v>19.765625</v>
      </c>
      <c r="AH8" t="n">
        <v>464023.4028762458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6.5936</v>
      </c>
      <c r="E9" t="n">
        <v>15.17</v>
      </c>
      <c r="F9" t="n">
        <v>12.8</v>
      </c>
      <c r="G9" t="n">
        <v>63.98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100.58</v>
      </c>
      <c r="Q9" t="n">
        <v>583.29</v>
      </c>
      <c r="R9" t="n">
        <v>31.36</v>
      </c>
      <c r="S9" t="n">
        <v>22.35</v>
      </c>
      <c r="T9" t="n">
        <v>3443.32</v>
      </c>
      <c r="U9" t="n">
        <v>0.71</v>
      </c>
      <c r="V9" t="n">
        <v>0.87</v>
      </c>
      <c r="W9" t="n">
        <v>1.02</v>
      </c>
      <c r="X9" t="n">
        <v>0.23</v>
      </c>
      <c r="Y9" t="n">
        <v>0.5</v>
      </c>
      <c r="Z9" t="n">
        <v>10</v>
      </c>
      <c r="AA9" t="n">
        <v>374.6334372991581</v>
      </c>
      <c r="AB9" t="n">
        <v>512.589996573499</v>
      </c>
      <c r="AC9" t="n">
        <v>463.6691267251021</v>
      </c>
      <c r="AD9" t="n">
        <v>374633.4372991581</v>
      </c>
      <c r="AE9" t="n">
        <v>512589.996573499</v>
      </c>
      <c r="AF9" t="n">
        <v>2.520310606552332e-06</v>
      </c>
      <c r="AG9" t="n">
        <v>19.75260416666667</v>
      </c>
      <c r="AH9" t="n">
        <v>463669.1267251021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5.6258</v>
      </c>
      <c r="E2" t="n">
        <v>17.78</v>
      </c>
      <c r="F2" t="n">
        <v>14.25</v>
      </c>
      <c r="G2" t="n">
        <v>10.18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115.75</v>
      </c>
      <c r="Q2" t="n">
        <v>583.3200000000001</v>
      </c>
      <c r="R2" t="n">
        <v>77</v>
      </c>
      <c r="S2" t="n">
        <v>22.35</v>
      </c>
      <c r="T2" t="n">
        <v>25900.7</v>
      </c>
      <c r="U2" t="n">
        <v>0.29</v>
      </c>
      <c r="V2" t="n">
        <v>0.78</v>
      </c>
      <c r="W2" t="n">
        <v>1.12</v>
      </c>
      <c r="X2" t="n">
        <v>1.68</v>
      </c>
      <c r="Y2" t="n">
        <v>0.5</v>
      </c>
      <c r="Z2" t="n">
        <v>10</v>
      </c>
      <c r="AA2" t="n">
        <v>450.5026119336584</v>
      </c>
      <c r="AB2" t="n">
        <v>616.3975484201796</v>
      </c>
      <c r="AC2" t="n">
        <v>557.5694315183497</v>
      </c>
      <c r="AD2" t="n">
        <v>450502.6119336584</v>
      </c>
      <c r="AE2" t="n">
        <v>616397.5484201796</v>
      </c>
      <c r="AF2" t="n">
        <v>2.287811397987671e-06</v>
      </c>
      <c r="AG2" t="n">
        <v>23.15104166666667</v>
      </c>
      <c r="AH2" t="n">
        <v>557569.4315183497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6.2597</v>
      </c>
      <c r="E3" t="n">
        <v>15.98</v>
      </c>
      <c r="F3" t="n">
        <v>13.32</v>
      </c>
      <c r="G3" t="n">
        <v>21.03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102.69</v>
      </c>
      <c r="Q3" t="n">
        <v>583.3099999999999</v>
      </c>
      <c r="R3" t="n">
        <v>48.14</v>
      </c>
      <c r="S3" t="n">
        <v>22.35</v>
      </c>
      <c r="T3" t="n">
        <v>11702.29</v>
      </c>
      <c r="U3" t="n">
        <v>0.46</v>
      </c>
      <c r="V3" t="n">
        <v>0.84</v>
      </c>
      <c r="W3" t="n">
        <v>1.05</v>
      </c>
      <c r="X3" t="n">
        <v>0.75</v>
      </c>
      <c r="Y3" t="n">
        <v>0.5</v>
      </c>
      <c r="Z3" t="n">
        <v>10</v>
      </c>
      <c r="AA3" t="n">
        <v>387.8425014440031</v>
      </c>
      <c r="AB3" t="n">
        <v>530.663220879258</v>
      </c>
      <c r="AC3" t="n">
        <v>480.0174678690491</v>
      </c>
      <c r="AD3" t="n">
        <v>387842.5014440031</v>
      </c>
      <c r="AE3" t="n">
        <v>530663.220879258</v>
      </c>
      <c r="AF3" t="n">
        <v>2.545595827790435e-06</v>
      </c>
      <c r="AG3" t="n">
        <v>20.80729166666667</v>
      </c>
      <c r="AH3" t="n">
        <v>480017.4678690491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6.4831</v>
      </c>
      <c r="E4" t="n">
        <v>15.42</v>
      </c>
      <c r="F4" t="n">
        <v>13.03</v>
      </c>
      <c r="G4" t="n">
        <v>32.58</v>
      </c>
      <c r="H4" t="n">
        <v>0.57</v>
      </c>
      <c r="I4" t="n">
        <v>24</v>
      </c>
      <c r="J4" t="n">
        <v>92.31999999999999</v>
      </c>
      <c r="K4" t="n">
        <v>37.55</v>
      </c>
      <c r="L4" t="n">
        <v>3</v>
      </c>
      <c r="M4" t="n">
        <v>22</v>
      </c>
      <c r="N4" t="n">
        <v>11.77</v>
      </c>
      <c r="O4" t="n">
        <v>11620.34</v>
      </c>
      <c r="P4" t="n">
        <v>94.43000000000001</v>
      </c>
      <c r="Q4" t="n">
        <v>583.3099999999999</v>
      </c>
      <c r="R4" t="n">
        <v>39.04</v>
      </c>
      <c r="S4" t="n">
        <v>22.35</v>
      </c>
      <c r="T4" t="n">
        <v>7224.25</v>
      </c>
      <c r="U4" t="n">
        <v>0.57</v>
      </c>
      <c r="V4" t="n">
        <v>0.86</v>
      </c>
      <c r="W4" t="n">
        <v>1.03</v>
      </c>
      <c r="X4" t="n">
        <v>0.46</v>
      </c>
      <c r="Y4" t="n">
        <v>0.5</v>
      </c>
      <c r="Z4" t="n">
        <v>10</v>
      </c>
      <c r="AA4" t="n">
        <v>367.5367751215892</v>
      </c>
      <c r="AB4" t="n">
        <v>502.8800302995102</v>
      </c>
      <c r="AC4" t="n">
        <v>454.8858660042796</v>
      </c>
      <c r="AD4" t="n">
        <v>367536.7751215892</v>
      </c>
      <c r="AE4" t="n">
        <v>502880.0302995102</v>
      </c>
      <c r="AF4" t="n">
        <v>2.636444607752475e-06</v>
      </c>
      <c r="AG4" t="n">
        <v>20.078125</v>
      </c>
      <c r="AH4" t="n">
        <v>454885.8660042796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6.5963</v>
      </c>
      <c r="E5" t="n">
        <v>15.16</v>
      </c>
      <c r="F5" t="n">
        <v>12.9</v>
      </c>
      <c r="G5" t="n">
        <v>45.53</v>
      </c>
      <c r="H5" t="n">
        <v>0.75</v>
      </c>
      <c r="I5" t="n">
        <v>17</v>
      </c>
      <c r="J5" t="n">
        <v>93.55</v>
      </c>
      <c r="K5" t="n">
        <v>37.55</v>
      </c>
      <c r="L5" t="n">
        <v>4</v>
      </c>
      <c r="M5" t="n">
        <v>9</v>
      </c>
      <c r="N5" t="n">
        <v>12</v>
      </c>
      <c r="O5" t="n">
        <v>11772.07</v>
      </c>
      <c r="P5" t="n">
        <v>87.11</v>
      </c>
      <c r="Q5" t="n">
        <v>583.29</v>
      </c>
      <c r="R5" t="n">
        <v>34.7</v>
      </c>
      <c r="S5" t="n">
        <v>22.35</v>
      </c>
      <c r="T5" t="n">
        <v>5087.63</v>
      </c>
      <c r="U5" t="n">
        <v>0.64</v>
      </c>
      <c r="V5" t="n">
        <v>0.87</v>
      </c>
      <c r="W5" t="n">
        <v>1.02</v>
      </c>
      <c r="X5" t="n">
        <v>0.33</v>
      </c>
      <c r="Y5" t="n">
        <v>0.5</v>
      </c>
      <c r="Z5" t="n">
        <v>10</v>
      </c>
      <c r="AA5" t="n">
        <v>351.1601923444074</v>
      </c>
      <c r="AB5" t="n">
        <v>480.4728672599283</v>
      </c>
      <c r="AC5" t="n">
        <v>434.6172111565445</v>
      </c>
      <c r="AD5" t="n">
        <v>351160.1923444074</v>
      </c>
      <c r="AE5" t="n">
        <v>480472.8672599283</v>
      </c>
      <c r="AF5" t="n">
        <v>2.682478994017932e-06</v>
      </c>
      <c r="AG5" t="n">
        <v>19.73958333333333</v>
      </c>
      <c r="AH5" t="n">
        <v>434617.2111565445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6.6124</v>
      </c>
      <c r="E6" t="n">
        <v>15.12</v>
      </c>
      <c r="F6" t="n">
        <v>12.88</v>
      </c>
      <c r="G6" t="n">
        <v>48.3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86.97</v>
      </c>
      <c r="Q6" t="n">
        <v>583.29</v>
      </c>
      <c r="R6" t="n">
        <v>33.84</v>
      </c>
      <c r="S6" t="n">
        <v>22.35</v>
      </c>
      <c r="T6" t="n">
        <v>4664.88</v>
      </c>
      <c r="U6" t="n">
        <v>0.66</v>
      </c>
      <c r="V6" t="n">
        <v>0.87</v>
      </c>
      <c r="W6" t="n">
        <v>1.03</v>
      </c>
      <c r="X6" t="n">
        <v>0.31</v>
      </c>
      <c r="Y6" t="n">
        <v>0.5</v>
      </c>
      <c r="Z6" t="n">
        <v>10</v>
      </c>
      <c r="AA6" t="n">
        <v>350.7092103566158</v>
      </c>
      <c r="AB6" t="n">
        <v>479.8558138083107</v>
      </c>
      <c r="AC6" t="n">
        <v>434.0590484203094</v>
      </c>
      <c r="AD6" t="n">
        <v>350709.2103566158</v>
      </c>
      <c r="AE6" t="n">
        <v>479855.8138083107</v>
      </c>
      <c r="AF6" t="n">
        <v>2.689026287470881e-06</v>
      </c>
      <c r="AG6" t="n">
        <v>19.6875</v>
      </c>
      <c r="AH6" t="n">
        <v>434059.0484203094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5.6258</v>
      </c>
      <c r="E21" t="n">
        <v>17.78</v>
      </c>
      <c r="F21" t="n">
        <v>14.25</v>
      </c>
      <c r="G21" t="n">
        <v>10.18</v>
      </c>
      <c r="H21" t="n">
        <v>0.2</v>
      </c>
      <c r="I21" t="n">
        <v>84</v>
      </c>
      <c r="J21" t="n">
        <v>89.87</v>
      </c>
      <c r="K21" t="n">
        <v>37.55</v>
      </c>
      <c r="L21" t="n">
        <v>1</v>
      </c>
      <c r="M21" t="n">
        <v>82</v>
      </c>
      <c r="N21" t="n">
        <v>11.32</v>
      </c>
      <c r="O21" t="n">
        <v>11317.98</v>
      </c>
      <c r="P21" t="n">
        <v>115.75</v>
      </c>
      <c r="Q21" t="n">
        <v>583.3200000000001</v>
      </c>
      <c r="R21" t="n">
        <v>77</v>
      </c>
      <c r="S21" t="n">
        <v>22.35</v>
      </c>
      <c r="T21" t="n">
        <v>25900.7</v>
      </c>
      <c r="U21" t="n">
        <v>0.29</v>
      </c>
      <c r="V21" t="n">
        <v>0.78</v>
      </c>
      <c r="W21" t="n">
        <v>1.12</v>
      </c>
      <c r="X21" t="n">
        <v>1.68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6.2597</v>
      </c>
      <c r="E22" t="n">
        <v>15.98</v>
      </c>
      <c r="F22" t="n">
        <v>13.32</v>
      </c>
      <c r="G22" t="n">
        <v>21.03</v>
      </c>
      <c r="H22" t="n">
        <v>0.39</v>
      </c>
      <c r="I22" t="n">
        <v>38</v>
      </c>
      <c r="J22" t="n">
        <v>91.09999999999999</v>
      </c>
      <c r="K22" t="n">
        <v>37.55</v>
      </c>
      <c r="L22" t="n">
        <v>2</v>
      </c>
      <c r="M22" t="n">
        <v>36</v>
      </c>
      <c r="N22" t="n">
        <v>11.54</v>
      </c>
      <c r="O22" t="n">
        <v>11468.97</v>
      </c>
      <c r="P22" t="n">
        <v>102.69</v>
      </c>
      <c r="Q22" t="n">
        <v>583.3099999999999</v>
      </c>
      <c r="R22" t="n">
        <v>48.14</v>
      </c>
      <c r="S22" t="n">
        <v>22.35</v>
      </c>
      <c r="T22" t="n">
        <v>11702.29</v>
      </c>
      <c r="U22" t="n">
        <v>0.46</v>
      </c>
      <c r="V22" t="n">
        <v>0.84</v>
      </c>
      <c r="W22" t="n">
        <v>1.05</v>
      </c>
      <c r="X22" t="n">
        <v>0.75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6.4831</v>
      </c>
      <c r="E23" t="n">
        <v>15.42</v>
      </c>
      <c r="F23" t="n">
        <v>13.03</v>
      </c>
      <c r="G23" t="n">
        <v>32.58</v>
      </c>
      <c r="H23" t="n">
        <v>0.57</v>
      </c>
      <c r="I23" t="n">
        <v>24</v>
      </c>
      <c r="J23" t="n">
        <v>92.31999999999999</v>
      </c>
      <c r="K23" t="n">
        <v>37.55</v>
      </c>
      <c r="L23" t="n">
        <v>3</v>
      </c>
      <c r="M23" t="n">
        <v>22</v>
      </c>
      <c r="N23" t="n">
        <v>11.77</v>
      </c>
      <c r="O23" t="n">
        <v>11620.34</v>
      </c>
      <c r="P23" t="n">
        <v>94.43000000000001</v>
      </c>
      <c r="Q23" t="n">
        <v>583.3099999999999</v>
      </c>
      <c r="R23" t="n">
        <v>39.04</v>
      </c>
      <c r="S23" t="n">
        <v>22.35</v>
      </c>
      <c r="T23" t="n">
        <v>7224.25</v>
      </c>
      <c r="U23" t="n">
        <v>0.57</v>
      </c>
      <c r="V23" t="n">
        <v>0.86</v>
      </c>
      <c r="W23" t="n">
        <v>1.03</v>
      </c>
      <c r="X23" t="n">
        <v>0.46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6.5963</v>
      </c>
      <c r="E24" t="n">
        <v>15.16</v>
      </c>
      <c r="F24" t="n">
        <v>12.9</v>
      </c>
      <c r="G24" t="n">
        <v>45.53</v>
      </c>
      <c r="H24" t="n">
        <v>0.75</v>
      </c>
      <c r="I24" t="n">
        <v>17</v>
      </c>
      <c r="J24" t="n">
        <v>93.55</v>
      </c>
      <c r="K24" t="n">
        <v>37.55</v>
      </c>
      <c r="L24" t="n">
        <v>4</v>
      </c>
      <c r="M24" t="n">
        <v>9</v>
      </c>
      <c r="N24" t="n">
        <v>12</v>
      </c>
      <c r="O24" t="n">
        <v>11772.07</v>
      </c>
      <c r="P24" t="n">
        <v>87.11</v>
      </c>
      <c r="Q24" t="n">
        <v>583.29</v>
      </c>
      <c r="R24" t="n">
        <v>34.7</v>
      </c>
      <c r="S24" t="n">
        <v>22.35</v>
      </c>
      <c r="T24" t="n">
        <v>5087.63</v>
      </c>
      <c r="U24" t="n">
        <v>0.64</v>
      </c>
      <c r="V24" t="n">
        <v>0.87</v>
      </c>
      <c r="W24" t="n">
        <v>1.02</v>
      </c>
      <c r="X24" t="n">
        <v>0.33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6.6124</v>
      </c>
      <c r="E25" t="n">
        <v>15.12</v>
      </c>
      <c r="F25" t="n">
        <v>12.88</v>
      </c>
      <c r="G25" t="n">
        <v>48.3</v>
      </c>
      <c r="H25" t="n">
        <v>0.93</v>
      </c>
      <c r="I25" t="n">
        <v>16</v>
      </c>
      <c r="J25" t="n">
        <v>94.79000000000001</v>
      </c>
      <c r="K25" t="n">
        <v>37.55</v>
      </c>
      <c r="L25" t="n">
        <v>5</v>
      </c>
      <c r="M25" t="n">
        <v>0</v>
      </c>
      <c r="N25" t="n">
        <v>12.23</v>
      </c>
      <c r="O25" t="n">
        <v>11924.18</v>
      </c>
      <c r="P25" t="n">
        <v>86.97</v>
      </c>
      <c r="Q25" t="n">
        <v>583.29</v>
      </c>
      <c r="R25" t="n">
        <v>33.84</v>
      </c>
      <c r="S25" t="n">
        <v>22.35</v>
      </c>
      <c r="T25" t="n">
        <v>4664.88</v>
      </c>
      <c r="U25" t="n">
        <v>0.66</v>
      </c>
      <c r="V25" t="n">
        <v>0.87</v>
      </c>
      <c r="W25" t="n">
        <v>1.03</v>
      </c>
      <c r="X25" t="n">
        <v>0.31</v>
      </c>
      <c r="Y25" t="n">
        <v>0.5</v>
      </c>
      <c r="Z25" t="n">
        <v>10</v>
      </c>
    </row>
    <row r="26">
      <c r="A26" t="n">
        <v>0</v>
      </c>
      <c r="B26" t="n">
        <v>30</v>
      </c>
      <c r="C26" t="inlineStr">
        <is>
          <t xml:space="preserve">CONCLUIDO	</t>
        </is>
      </c>
      <c r="D26" t="n">
        <v>5.9217</v>
      </c>
      <c r="E26" t="n">
        <v>16.89</v>
      </c>
      <c r="F26" t="n">
        <v>13.97</v>
      </c>
      <c r="G26" t="n">
        <v>12.15</v>
      </c>
      <c r="H26" t="n">
        <v>0.24</v>
      </c>
      <c r="I26" t="n">
        <v>69</v>
      </c>
      <c r="J26" t="n">
        <v>71.52</v>
      </c>
      <c r="K26" t="n">
        <v>32.27</v>
      </c>
      <c r="L26" t="n">
        <v>1</v>
      </c>
      <c r="M26" t="n">
        <v>67</v>
      </c>
      <c r="N26" t="n">
        <v>8.25</v>
      </c>
      <c r="O26" t="n">
        <v>9054.6</v>
      </c>
      <c r="P26" t="n">
        <v>95.04000000000001</v>
      </c>
      <c r="Q26" t="n">
        <v>583.3200000000001</v>
      </c>
      <c r="R26" t="n">
        <v>68.09</v>
      </c>
      <c r="S26" t="n">
        <v>22.35</v>
      </c>
      <c r="T26" t="n">
        <v>21521.98</v>
      </c>
      <c r="U26" t="n">
        <v>0.33</v>
      </c>
      <c r="V26" t="n">
        <v>0.8</v>
      </c>
      <c r="W26" t="n">
        <v>1.11</v>
      </c>
      <c r="X26" t="n">
        <v>1.4</v>
      </c>
      <c r="Y26" t="n">
        <v>0.5</v>
      </c>
      <c r="Z26" t="n">
        <v>10</v>
      </c>
    </row>
    <row r="27">
      <c r="A27" t="n">
        <v>1</v>
      </c>
      <c r="B27" t="n">
        <v>30</v>
      </c>
      <c r="C27" t="inlineStr">
        <is>
          <t xml:space="preserve">CONCLUIDO	</t>
        </is>
      </c>
      <c r="D27" t="n">
        <v>6.4561</v>
      </c>
      <c r="E27" t="n">
        <v>15.49</v>
      </c>
      <c r="F27" t="n">
        <v>13.16</v>
      </c>
      <c r="G27" t="n">
        <v>25.48</v>
      </c>
      <c r="H27" t="n">
        <v>0.48</v>
      </c>
      <c r="I27" t="n">
        <v>31</v>
      </c>
      <c r="J27" t="n">
        <v>72.7</v>
      </c>
      <c r="K27" t="n">
        <v>32.27</v>
      </c>
      <c r="L27" t="n">
        <v>2</v>
      </c>
      <c r="M27" t="n">
        <v>29</v>
      </c>
      <c r="N27" t="n">
        <v>8.43</v>
      </c>
      <c r="O27" t="n">
        <v>9200.25</v>
      </c>
      <c r="P27" t="n">
        <v>82.23</v>
      </c>
      <c r="Q27" t="n">
        <v>583.29</v>
      </c>
      <c r="R27" t="n">
        <v>43.06</v>
      </c>
      <c r="S27" t="n">
        <v>22.35</v>
      </c>
      <c r="T27" t="n">
        <v>9198.67</v>
      </c>
      <c r="U27" t="n">
        <v>0.52</v>
      </c>
      <c r="V27" t="n">
        <v>0.85</v>
      </c>
      <c r="W27" t="n">
        <v>1.04</v>
      </c>
      <c r="X27" t="n">
        <v>0.59</v>
      </c>
      <c r="Y27" t="n">
        <v>0.5</v>
      </c>
      <c r="Z27" t="n">
        <v>10</v>
      </c>
    </row>
    <row r="28">
      <c r="A28" t="n">
        <v>2</v>
      </c>
      <c r="B28" t="n">
        <v>30</v>
      </c>
      <c r="C28" t="inlineStr">
        <is>
          <t xml:space="preserve">CONCLUIDO	</t>
        </is>
      </c>
      <c r="D28" t="n">
        <v>6.595</v>
      </c>
      <c r="E28" t="n">
        <v>15.16</v>
      </c>
      <c r="F28" t="n">
        <v>12.99</v>
      </c>
      <c r="G28" t="n">
        <v>37.12</v>
      </c>
      <c r="H28" t="n">
        <v>0.71</v>
      </c>
      <c r="I28" t="n">
        <v>21</v>
      </c>
      <c r="J28" t="n">
        <v>73.88</v>
      </c>
      <c r="K28" t="n">
        <v>32.27</v>
      </c>
      <c r="L28" t="n">
        <v>3</v>
      </c>
      <c r="M28" t="n">
        <v>4</v>
      </c>
      <c r="N28" t="n">
        <v>8.609999999999999</v>
      </c>
      <c r="O28" t="n">
        <v>9346.23</v>
      </c>
      <c r="P28" t="n">
        <v>74.88</v>
      </c>
      <c r="Q28" t="n">
        <v>583.3200000000001</v>
      </c>
      <c r="R28" t="n">
        <v>37.25</v>
      </c>
      <c r="S28" t="n">
        <v>22.35</v>
      </c>
      <c r="T28" t="n">
        <v>6341.79</v>
      </c>
      <c r="U28" t="n">
        <v>0.6</v>
      </c>
      <c r="V28" t="n">
        <v>0.86</v>
      </c>
      <c r="W28" t="n">
        <v>1.04</v>
      </c>
      <c r="X28" t="n">
        <v>0.42</v>
      </c>
      <c r="Y28" t="n">
        <v>0.5</v>
      </c>
      <c r="Z28" t="n">
        <v>10</v>
      </c>
    </row>
    <row r="29">
      <c r="A29" t="n">
        <v>3</v>
      </c>
      <c r="B29" t="n">
        <v>30</v>
      </c>
      <c r="C29" t="inlineStr">
        <is>
          <t xml:space="preserve">CONCLUIDO	</t>
        </is>
      </c>
      <c r="D29" t="n">
        <v>6.5932</v>
      </c>
      <c r="E29" t="n">
        <v>15.17</v>
      </c>
      <c r="F29" t="n">
        <v>13</v>
      </c>
      <c r="G29" t="n">
        <v>37.13</v>
      </c>
      <c r="H29" t="n">
        <v>0.93</v>
      </c>
      <c r="I29" t="n">
        <v>21</v>
      </c>
      <c r="J29" t="n">
        <v>75.06999999999999</v>
      </c>
      <c r="K29" t="n">
        <v>32.27</v>
      </c>
      <c r="L29" t="n">
        <v>4</v>
      </c>
      <c r="M29" t="n">
        <v>0</v>
      </c>
      <c r="N29" t="n">
        <v>8.800000000000001</v>
      </c>
      <c r="O29" t="n">
        <v>9492.549999999999</v>
      </c>
      <c r="P29" t="n">
        <v>75.93000000000001</v>
      </c>
      <c r="Q29" t="n">
        <v>583.29</v>
      </c>
      <c r="R29" t="n">
        <v>37.29</v>
      </c>
      <c r="S29" t="n">
        <v>22.35</v>
      </c>
      <c r="T29" t="n">
        <v>6362.37</v>
      </c>
      <c r="U29" t="n">
        <v>0.6</v>
      </c>
      <c r="V29" t="n">
        <v>0.86</v>
      </c>
      <c r="W29" t="n">
        <v>1.05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6.3997</v>
      </c>
      <c r="E30" t="n">
        <v>15.63</v>
      </c>
      <c r="F30" t="n">
        <v>13.45</v>
      </c>
      <c r="G30" t="n">
        <v>18.77</v>
      </c>
      <c r="H30" t="n">
        <v>0.43</v>
      </c>
      <c r="I30" t="n">
        <v>43</v>
      </c>
      <c r="J30" t="n">
        <v>39.78</v>
      </c>
      <c r="K30" t="n">
        <v>19.54</v>
      </c>
      <c r="L30" t="n">
        <v>1</v>
      </c>
      <c r="M30" t="n">
        <v>18</v>
      </c>
      <c r="N30" t="n">
        <v>4.24</v>
      </c>
      <c r="O30" t="n">
        <v>5140</v>
      </c>
      <c r="P30" t="n">
        <v>53.03</v>
      </c>
      <c r="Q30" t="n">
        <v>583.3</v>
      </c>
      <c r="R30" t="n">
        <v>51.03</v>
      </c>
      <c r="S30" t="n">
        <v>22.35</v>
      </c>
      <c r="T30" t="n">
        <v>13123.28</v>
      </c>
      <c r="U30" t="n">
        <v>0.44</v>
      </c>
      <c r="V30" t="n">
        <v>0.83</v>
      </c>
      <c r="W30" t="n">
        <v>1.09</v>
      </c>
      <c r="X30" t="n">
        <v>0.88</v>
      </c>
      <c r="Y30" t="n">
        <v>0.5</v>
      </c>
      <c r="Z30" t="n">
        <v>10</v>
      </c>
    </row>
    <row r="31">
      <c r="A31" t="n">
        <v>1</v>
      </c>
      <c r="B31" t="n">
        <v>15</v>
      </c>
      <c r="C31" t="inlineStr">
        <is>
          <t xml:space="preserve">CONCLUIDO	</t>
        </is>
      </c>
      <c r="D31" t="n">
        <v>6.4285</v>
      </c>
      <c r="E31" t="n">
        <v>15.56</v>
      </c>
      <c r="F31" t="n">
        <v>13.41</v>
      </c>
      <c r="G31" t="n">
        <v>20.12</v>
      </c>
      <c r="H31" t="n">
        <v>0.84</v>
      </c>
      <c r="I31" t="n">
        <v>40</v>
      </c>
      <c r="J31" t="n">
        <v>40.89</v>
      </c>
      <c r="K31" t="n">
        <v>19.54</v>
      </c>
      <c r="L31" t="n">
        <v>2</v>
      </c>
      <c r="M31" t="n">
        <v>0</v>
      </c>
      <c r="N31" t="n">
        <v>4.35</v>
      </c>
      <c r="O31" t="n">
        <v>5277.26</v>
      </c>
      <c r="P31" t="n">
        <v>53.58</v>
      </c>
      <c r="Q31" t="n">
        <v>583.36</v>
      </c>
      <c r="R31" t="n">
        <v>49.23</v>
      </c>
      <c r="S31" t="n">
        <v>22.35</v>
      </c>
      <c r="T31" t="n">
        <v>12238.68</v>
      </c>
      <c r="U31" t="n">
        <v>0.45</v>
      </c>
      <c r="V31" t="n">
        <v>0.83</v>
      </c>
      <c r="W31" t="n">
        <v>1.11</v>
      </c>
      <c r="X31" t="n">
        <v>0.84</v>
      </c>
      <c r="Y31" t="n">
        <v>0.5</v>
      </c>
      <c r="Z31" t="n">
        <v>10</v>
      </c>
    </row>
    <row r="32">
      <c r="A32" t="n">
        <v>0</v>
      </c>
      <c r="B32" t="n">
        <v>70</v>
      </c>
      <c r="C32" t="inlineStr">
        <is>
          <t xml:space="preserve">CONCLUIDO	</t>
        </is>
      </c>
      <c r="D32" t="n">
        <v>4.8069</v>
      </c>
      <c r="E32" t="n">
        <v>20.8</v>
      </c>
      <c r="F32" t="n">
        <v>15.05</v>
      </c>
      <c r="G32" t="n">
        <v>7.4</v>
      </c>
      <c r="H32" t="n">
        <v>0.12</v>
      </c>
      <c r="I32" t="n">
        <v>122</v>
      </c>
      <c r="J32" t="n">
        <v>141.81</v>
      </c>
      <c r="K32" t="n">
        <v>47.83</v>
      </c>
      <c r="L32" t="n">
        <v>1</v>
      </c>
      <c r="M32" t="n">
        <v>120</v>
      </c>
      <c r="N32" t="n">
        <v>22.98</v>
      </c>
      <c r="O32" t="n">
        <v>17723.39</v>
      </c>
      <c r="P32" t="n">
        <v>168.96</v>
      </c>
      <c r="Q32" t="n">
        <v>583.38</v>
      </c>
      <c r="R32" t="n">
        <v>101.72</v>
      </c>
      <c r="S32" t="n">
        <v>22.35</v>
      </c>
      <c r="T32" t="n">
        <v>38074.91</v>
      </c>
      <c r="U32" t="n">
        <v>0.22</v>
      </c>
      <c r="V32" t="n">
        <v>0.74</v>
      </c>
      <c r="W32" t="n">
        <v>1.19</v>
      </c>
      <c r="X32" t="n">
        <v>2.48</v>
      </c>
      <c r="Y32" t="n">
        <v>0.5</v>
      </c>
      <c r="Z32" t="n">
        <v>10</v>
      </c>
    </row>
    <row r="33">
      <c r="A33" t="n">
        <v>1</v>
      </c>
      <c r="B33" t="n">
        <v>70</v>
      </c>
      <c r="C33" t="inlineStr">
        <is>
          <t xml:space="preserve">CONCLUIDO	</t>
        </is>
      </c>
      <c r="D33" t="n">
        <v>5.7182</v>
      </c>
      <c r="E33" t="n">
        <v>17.49</v>
      </c>
      <c r="F33" t="n">
        <v>13.67</v>
      </c>
      <c r="G33" t="n">
        <v>14.91</v>
      </c>
      <c r="H33" t="n">
        <v>0.25</v>
      </c>
      <c r="I33" t="n">
        <v>55</v>
      </c>
      <c r="J33" t="n">
        <v>143.17</v>
      </c>
      <c r="K33" t="n">
        <v>47.83</v>
      </c>
      <c r="L33" t="n">
        <v>2</v>
      </c>
      <c r="M33" t="n">
        <v>53</v>
      </c>
      <c r="N33" t="n">
        <v>23.34</v>
      </c>
      <c r="O33" t="n">
        <v>17891.86</v>
      </c>
      <c r="P33" t="n">
        <v>150.45</v>
      </c>
      <c r="Q33" t="n">
        <v>583.34</v>
      </c>
      <c r="R33" t="n">
        <v>58.65</v>
      </c>
      <c r="S33" t="n">
        <v>22.35</v>
      </c>
      <c r="T33" t="n">
        <v>16874.62</v>
      </c>
      <c r="U33" t="n">
        <v>0.38</v>
      </c>
      <c r="V33" t="n">
        <v>0.82</v>
      </c>
      <c r="W33" t="n">
        <v>1.09</v>
      </c>
      <c r="X33" t="n">
        <v>1.1</v>
      </c>
      <c r="Y33" t="n">
        <v>0.5</v>
      </c>
      <c r="Z33" t="n">
        <v>10</v>
      </c>
    </row>
    <row r="34">
      <c r="A34" t="n">
        <v>2</v>
      </c>
      <c r="B34" t="n">
        <v>70</v>
      </c>
      <c r="C34" t="inlineStr">
        <is>
          <t xml:space="preserve">CONCLUIDO	</t>
        </is>
      </c>
      <c r="D34" t="n">
        <v>6.0633</v>
      </c>
      <c r="E34" t="n">
        <v>16.49</v>
      </c>
      <c r="F34" t="n">
        <v>13.25</v>
      </c>
      <c r="G34" t="n">
        <v>22.72</v>
      </c>
      <c r="H34" t="n">
        <v>0.37</v>
      </c>
      <c r="I34" t="n">
        <v>35</v>
      </c>
      <c r="J34" t="n">
        <v>144.54</v>
      </c>
      <c r="K34" t="n">
        <v>47.83</v>
      </c>
      <c r="L34" t="n">
        <v>3</v>
      </c>
      <c r="M34" t="n">
        <v>33</v>
      </c>
      <c r="N34" t="n">
        <v>23.71</v>
      </c>
      <c r="O34" t="n">
        <v>18060.85</v>
      </c>
      <c r="P34" t="n">
        <v>142.19</v>
      </c>
      <c r="Q34" t="n">
        <v>583.29</v>
      </c>
      <c r="R34" t="n">
        <v>46.13</v>
      </c>
      <c r="S34" t="n">
        <v>22.35</v>
      </c>
      <c r="T34" t="n">
        <v>10713.1</v>
      </c>
      <c r="U34" t="n">
        <v>0.48</v>
      </c>
      <c r="V34" t="n">
        <v>0.84</v>
      </c>
      <c r="W34" t="n">
        <v>1.04</v>
      </c>
      <c r="X34" t="n">
        <v>0.68</v>
      </c>
      <c r="Y34" t="n">
        <v>0.5</v>
      </c>
      <c r="Z34" t="n">
        <v>10</v>
      </c>
    </row>
    <row r="35">
      <c r="A35" t="n">
        <v>3</v>
      </c>
      <c r="B35" t="n">
        <v>70</v>
      </c>
      <c r="C35" t="inlineStr">
        <is>
          <t xml:space="preserve">CONCLUIDO	</t>
        </is>
      </c>
      <c r="D35" t="n">
        <v>6.2313</v>
      </c>
      <c r="E35" t="n">
        <v>16.05</v>
      </c>
      <c r="F35" t="n">
        <v>13.07</v>
      </c>
      <c r="G35" t="n">
        <v>30.16</v>
      </c>
      <c r="H35" t="n">
        <v>0.49</v>
      </c>
      <c r="I35" t="n">
        <v>26</v>
      </c>
      <c r="J35" t="n">
        <v>145.92</v>
      </c>
      <c r="K35" t="n">
        <v>47.83</v>
      </c>
      <c r="L35" t="n">
        <v>4</v>
      </c>
      <c r="M35" t="n">
        <v>24</v>
      </c>
      <c r="N35" t="n">
        <v>24.09</v>
      </c>
      <c r="O35" t="n">
        <v>18230.35</v>
      </c>
      <c r="P35" t="n">
        <v>137.49</v>
      </c>
      <c r="Q35" t="n">
        <v>583.29</v>
      </c>
      <c r="R35" t="n">
        <v>40.36</v>
      </c>
      <c r="S35" t="n">
        <v>22.35</v>
      </c>
      <c r="T35" t="n">
        <v>7874.14</v>
      </c>
      <c r="U35" t="n">
        <v>0.55</v>
      </c>
      <c r="V35" t="n">
        <v>0.85</v>
      </c>
      <c r="W35" t="n">
        <v>1.03</v>
      </c>
      <c r="X35" t="n">
        <v>0.5</v>
      </c>
      <c r="Y35" t="n">
        <v>0.5</v>
      </c>
      <c r="Z35" t="n">
        <v>10</v>
      </c>
    </row>
    <row r="36">
      <c r="A36" t="n">
        <v>4</v>
      </c>
      <c r="B36" t="n">
        <v>70</v>
      </c>
      <c r="C36" t="inlineStr">
        <is>
          <t xml:space="preserve">CONCLUIDO	</t>
        </is>
      </c>
      <c r="D36" t="n">
        <v>6.3448</v>
      </c>
      <c r="E36" t="n">
        <v>15.76</v>
      </c>
      <c r="F36" t="n">
        <v>12.95</v>
      </c>
      <c r="G36" t="n">
        <v>38.86</v>
      </c>
      <c r="H36" t="n">
        <v>0.6</v>
      </c>
      <c r="I36" t="n">
        <v>20</v>
      </c>
      <c r="J36" t="n">
        <v>147.3</v>
      </c>
      <c r="K36" t="n">
        <v>47.83</v>
      </c>
      <c r="L36" t="n">
        <v>5</v>
      </c>
      <c r="M36" t="n">
        <v>18</v>
      </c>
      <c r="N36" t="n">
        <v>24.47</v>
      </c>
      <c r="O36" t="n">
        <v>18400.38</v>
      </c>
      <c r="P36" t="n">
        <v>132.58</v>
      </c>
      <c r="Q36" t="n">
        <v>583.29</v>
      </c>
      <c r="R36" t="n">
        <v>36.62</v>
      </c>
      <c r="S36" t="n">
        <v>22.35</v>
      </c>
      <c r="T36" t="n">
        <v>6032.96</v>
      </c>
      <c r="U36" t="n">
        <v>0.61</v>
      </c>
      <c r="V36" t="n">
        <v>0.86</v>
      </c>
      <c r="W36" t="n">
        <v>1.02</v>
      </c>
      <c r="X36" t="n">
        <v>0.39</v>
      </c>
      <c r="Y36" t="n">
        <v>0.5</v>
      </c>
      <c r="Z36" t="n">
        <v>10</v>
      </c>
    </row>
    <row r="37">
      <c r="A37" t="n">
        <v>5</v>
      </c>
      <c r="B37" t="n">
        <v>70</v>
      </c>
      <c r="C37" t="inlineStr">
        <is>
          <t xml:space="preserve">CONCLUIDO	</t>
        </is>
      </c>
      <c r="D37" t="n">
        <v>6.4031</v>
      </c>
      <c r="E37" t="n">
        <v>15.62</v>
      </c>
      <c r="F37" t="n">
        <v>12.9</v>
      </c>
      <c r="G37" t="n">
        <v>45.52</v>
      </c>
      <c r="H37" t="n">
        <v>0.71</v>
      </c>
      <c r="I37" t="n">
        <v>17</v>
      </c>
      <c r="J37" t="n">
        <v>148.68</v>
      </c>
      <c r="K37" t="n">
        <v>47.83</v>
      </c>
      <c r="L37" t="n">
        <v>6</v>
      </c>
      <c r="M37" t="n">
        <v>15</v>
      </c>
      <c r="N37" t="n">
        <v>24.85</v>
      </c>
      <c r="O37" t="n">
        <v>18570.94</v>
      </c>
      <c r="P37" t="n">
        <v>128.87</v>
      </c>
      <c r="Q37" t="n">
        <v>583.3200000000001</v>
      </c>
      <c r="R37" t="n">
        <v>34.94</v>
      </c>
      <c r="S37" t="n">
        <v>22.35</v>
      </c>
      <c r="T37" t="n">
        <v>5208.71</v>
      </c>
      <c r="U37" t="n">
        <v>0.64</v>
      </c>
      <c r="V37" t="n">
        <v>0.87</v>
      </c>
      <c r="W37" t="n">
        <v>1.02</v>
      </c>
      <c r="X37" t="n">
        <v>0.33</v>
      </c>
      <c r="Y37" t="n">
        <v>0.5</v>
      </c>
      <c r="Z37" t="n">
        <v>10</v>
      </c>
    </row>
    <row r="38">
      <c r="A38" t="n">
        <v>6</v>
      </c>
      <c r="B38" t="n">
        <v>70</v>
      </c>
      <c r="C38" t="inlineStr">
        <is>
          <t xml:space="preserve">CONCLUIDO	</t>
        </is>
      </c>
      <c r="D38" t="n">
        <v>6.471</v>
      </c>
      <c r="E38" t="n">
        <v>15.45</v>
      </c>
      <c r="F38" t="n">
        <v>12.82</v>
      </c>
      <c r="G38" t="n">
        <v>54.95</v>
      </c>
      <c r="H38" t="n">
        <v>0.83</v>
      </c>
      <c r="I38" t="n">
        <v>14</v>
      </c>
      <c r="J38" t="n">
        <v>150.07</v>
      </c>
      <c r="K38" t="n">
        <v>47.83</v>
      </c>
      <c r="L38" t="n">
        <v>7</v>
      </c>
      <c r="M38" t="n">
        <v>12</v>
      </c>
      <c r="N38" t="n">
        <v>25.24</v>
      </c>
      <c r="O38" t="n">
        <v>18742.03</v>
      </c>
      <c r="P38" t="n">
        <v>123.9</v>
      </c>
      <c r="Q38" t="n">
        <v>583.29</v>
      </c>
      <c r="R38" t="n">
        <v>32.39</v>
      </c>
      <c r="S38" t="n">
        <v>22.35</v>
      </c>
      <c r="T38" t="n">
        <v>3947.54</v>
      </c>
      <c r="U38" t="n">
        <v>0.6899999999999999</v>
      </c>
      <c r="V38" t="n">
        <v>0.87</v>
      </c>
      <c r="W38" t="n">
        <v>1.01</v>
      </c>
      <c r="X38" t="n">
        <v>0.25</v>
      </c>
      <c r="Y38" t="n">
        <v>0.5</v>
      </c>
      <c r="Z38" t="n">
        <v>10</v>
      </c>
    </row>
    <row r="39">
      <c r="A39" t="n">
        <v>7</v>
      </c>
      <c r="B39" t="n">
        <v>70</v>
      </c>
      <c r="C39" t="inlineStr">
        <is>
          <t xml:space="preserve">CONCLUIDO	</t>
        </is>
      </c>
      <c r="D39" t="n">
        <v>6.511</v>
      </c>
      <c r="E39" t="n">
        <v>15.36</v>
      </c>
      <c r="F39" t="n">
        <v>12.78</v>
      </c>
      <c r="G39" t="n">
        <v>63.92</v>
      </c>
      <c r="H39" t="n">
        <v>0.9399999999999999</v>
      </c>
      <c r="I39" t="n">
        <v>12</v>
      </c>
      <c r="J39" t="n">
        <v>151.46</v>
      </c>
      <c r="K39" t="n">
        <v>47.83</v>
      </c>
      <c r="L39" t="n">
        <v>8</v>
      </c>
      <c r="M39" t="n">
        <v>10</v>
      </c>
      <c r="N39" t="n">
        <v>25.63</v>
      </c>
      <c r="O39" t="n">
        <v>18913.66</v>
      </c>
      <c r="P39" t="n">
        <v>119.44</v>
      </c>
      <c r="Q39" t="n">
        <v>583.3099999999999</v>
      </c>
      <c r="R39" t="n">
        <v>31.49</v>
      </c>
      <c r="S39" t="n">
        <v>22.35</v>
      </c>
      <c r="T39" t="n">
        <v>3507.11</v>
      </c>
      <c r="U39" t="n">
        <v>0.71</v>
      </c>
      <c r="V39" t="n">
        <v>0.87</v>
      </c>
      <c r="W39" t="n">
        <v>1</v>
      </c>
      <c r="X39" t="n">
        <v>0.21</v>
      </c>
      <c r="Y39" t="n">
        <v>0.5</v>
      </c>
      <c r="Z39" t="n">
        <v>10</v>
      </c>
    </row>
    <row r="40">
      <c r="A40" t="n">
        <v>8</v>
      </c>
      <c r="B40" t="n">
        <v>70</v>
      </c>
      <c r="C40" t="inlineStr">
        <is>
          <t xml:space="preserve">CONCLUIDO	</t>
        </is>
      </c>
      <c r="D40" t="n">
        <v>6.5293</v>
      </c>
      <c r="E40" t="n">
        <v>15.32</v>
      </c>
      <c r="F40" t="n">
        <v>12.77</v>
      </c>
      <c r="G40" t="n">
        <v>69.65000000000001</v>
      </c>
      <c r="H40" t="n">
        <v>1.04</v>
      </c>
      <c r="I40" t="n">
        <v>11</v>
      </c>
      <c r="J40" t="n">
        <v>152.85</v>
      </c>
      <c r="K40" t="n">
        <v>47.83</v>
      </c>
      <c r="L40" t="n">
        <v>9</v>
      </c>
      <c r="M40" t="n">
        <v>7</v>
      </c>
      <c r="N40" t="n">
        <v>26.03</v>
      </c>
      <c r="O40" t="n">
        <v>19085.83</v>
      </c>
      <c r="P40" t="n">
        <v>115.67</v>
      </c>
      <c r="Q40" t="n">
        <v>583.29</v>
      </c>
      <c r="R40" t="n">
        <v>30.87</v>
      </c>
      <c r="S40" t="n">
        <v>22.35</v>
      </c>
      <c r="T40" t="n">
        <v>3201.13</v>
      </c>
      <c r="U40" t="n">
        <v>0.72</v>
      </c>
      <c r="V40" t="n">
        <v>0.87</v>
      </c>
      <c r="W40" t="n">
        <v>1.01</v>
      </c>
      <c r="X40" t="n">
        <v>0.2</v>
      </c>
      <c r="Y40" t="n">
        <v>0.5</v>
      </c>
      <c r="Z40" t="n">
        <v>10</v>
      </c>
    </row>
    <row r="41">
      <c r="A41" t="n">
        <v>9</v>
      </c>
      <c r="B41" t="n">
        <v>70</v>
      </c>
      <c r="C41" t="inlineStr">
        <is>
          <t xml:space="preserve">CONCLUIDO	</t>
        </is>
      </c>
      <c r="D41" t="n">
        <v>6.5499</v>
      </c>
      <c r="E41" t="n">
        <v>15.27</v>
      </c>
      <c r="F41" t="n">
        <v>12.75</v>
      </c>
      <c r="G41" t="n">
        <v>76.5</v>
      </c>
      <c r="H41" t="n">
        <v>1.15</v>
      </c>
      <c r="I41" t="n">
        <v>10</v>
      </c>
      <c r="J41" t="n">
        <v>154.25</v>
      </c>
      <c r="K41" t="n">
        <v>47.83</v>
      </c>
      <c r="L41" t="n">
        <v>10</v>
      </c>
      <c r="M41" t="n">
        <v>3</v>
      </c>
      <c r="N41" t="n">
        <v>26.43</v>
      </c>
      <c r="O41" t="n">
        <v>19258.55</v>
      </c>
      <c r="P41" t="n">
        <v>114.6</v>
      </c>
      <c r="Q41" t="n">
        <v>583.33</v>
      </c>
      <c r="R41" t="n">
        <v>30.02</v>
      </c>
      <c r="S41" t="n">
        <v>22.35</v>
      </c>
      <c r="T41" t="n">
        <v>2782.3</v>
      </c>
      <c r="U41" t="n">
        <v>0.74</v>
      </c>
      <c r="V41" t="n">
        <v>0.88</v>
      </c>
      <c r="W41" t="n">
        <v>1.01</v>
      </c>
      <c r="X41" t="n">
        <v>0.18</v>
      </c>
      <c r="Y41" t="n">
        <v>0.5</v>
      </c>
      <c r="Z41" t="n">
        <v>10</v>
      </c>
    </row>
    <row r="42">
      <c r="A42" t="n">
        <v>10</v>
      </c>
      <c r="B42" t="n">
        <v>70</v>
      </c>
      <c r="C42" t="inlineStr">
        <is>
          <t xml:space="preserve">CONCLUIDO	</t>
        </is>
      </c>
      <c r="D42" t="n">
        <v>6.55</v>
      </c>
      <c r="E42" t="n">
        <v>15.27</v>
      </c>
      <c r="F42" t="n">
        <v>12.75</v>
      </c>
      <c r="G42" t="n">
        <v>76.5</v>
      </c>
      <c r="H42" t="n">
        <v>1.25</v>
      </c>
      <c r="I42" t="n">
        <v>10</v>
      </c>
      <c r="J42" t="n">
        <v>155.66</v>
      </c>
      <c r="K42" t="n">
        <v>47.83</v>
      </c>
      <c r="L42" t="n">
        <v>11</v>
      </c>
      <c r="M42" t="n">
        <v>0</v>
      </c>
      <c r="N42" t="n">
        <v>26.83</v>
      </c>
      <c r="O42" t="n">
        <v>19431.82</v>
      </c>
      <c r="P42" t="n">
        <v>114.39</v>
      </c>
      <c r="Q42" t="n">
        <v>583.29</v>
      </c>
      <c r="R42" t="n">
        <v>29.85</v>
      </c>
      <c r="S42" t="n">
        <v>22.35</v>
      </c>
      <c r="T42" t="n">
        <v>2695.9</v>
      </c>
      <c r="U42" t="n">
        <v>0.75</v>
      </c>
      <c r="V42" t="n">
        <v>0.88</v>
      </c>
      <c r="W42" t="n">
        <v>1.02</v>
      </c>
      <c r="X42" t="n">
        <v>0.18</v>
      </c>
      <c r="Y42" t="n">
        <v>0.5</v>
      </c>
      <c r="Z42" t="n">
        <v>10</v>
      </c>
    </row>
    <row r="43">
      <c r="A43" t="n">
        <v>0</v>
      </c>
      <c r="B43" t="n">
        <v>90</v>
      </c>
      <c r="C43" t="inlineStr">
        <is>
          <t xml:space="preserve">CONCLUIDO	</t>
        </is>
      </c>
      <c r="D43" t="n">
        <v>4.3165</v>
      </c>
      <c r="E43" t="n">
        <v>23.17</v>
      </c>
      <c r="F43" t="n">
        <v>15.55</v>
      </c>
      <c r="G43" t="n">
        <v>6.39</v>
      </c>
      <c r="H43" t="n">
        <v>0.1</v>
      </c>
      <c r="I43" t="n">
        <v>146</v>
      </c>
      <c r="J43" t="n">
        <v>176.73</v>
      </c>
      <c r="K43" t="n">
        <v>52.44</v>
      </c>
      <c r="L43" t="n">
        <v>1</v>
      </c>
      <c r="M43" t="n">
        <v>144</v>
      </c>
      <c r="N43" t="n">
        <v>33.29</v>
      </c>
      <c r="O43" t="n">
        <v>22031.19</v>
      </c>
      <c r="P43" t="n">
        <v>202.34</v>
      </c>
      <c r="Q43" t="n">
        <v>583.36</v>
      </c>
      <c r="R43" t="n">
        <v>117.39</v>
      </c>
      <c r="S43" t="n">
        <v>22.35</v>
      </c>
      <c r="T43" t="n">
        <v>45788.44</v>
      </c>
      <c r="U43" t="n">
        <v>0.19</v>
      </c>
      <c r="V43" t="n">
        <v>0.72</v>
      </c>
      <c r="W43" t="n">
        <v>1.24</v>
      </c>
      <c r="X43" t="n">
        <v>2.98</v>
      </c>
      <c r="Y43" t="n">
        <v>0.5</v>
      </c>
      <c r="Z43" t="n">
        <v>10</v>
      </c>
    </row>
    <row r="44">
      <c r="A44" t="n">
        <v>1</v>
      </c>
      <c r="B44" t="n">
        <v>90</v>
      </c>
      <c r="C44" t="inlineStr">
        <is>
          <t xml:space="preserve">CONCLUIDO	</t>
        </is>
      </c>
      <c r="D44" t="n">
        <v>5.3775</v>
      </c>
      <c r="E44" t="n">
        <v>18.6</v>
      </c>
      <c r="F44" t="n">
        <v>13.86</v>
      </c>
      <c r="G44" t="n">
        <v>12.8</v>
      </c>
      <c r="H44" t="n">
        <v>0.2</v>
      </c>
      <c r="I44" t="n">
        <v>65</v>
      </c>
      <c r="J44" t="n">
        <v>178.21</v>
      </c>
      <c r="K44" t="n">
        <v>52.44</v>
      </c>
      <c r="L44" t="n">
        <v>2</v>
      </c>
      <c r="M44" t="n">
        <v>63</v>
      </c>
      <c r="N44" t="n">
        <v>33.77</v>
      </c>
      <c r="O44" t="n">
        <v>22213.89</v>
      </c>
      <c r="P44" t="n">
        <v>177.76</v>
      </c>
      <c r="Q44" t="n">
        <v>583.3200000000001</v>
      </c>
      <c r="R44" t="n">
        <v>65.15000000000001</v>
      </c>
      <c r="S44" t="n">
        <v>22.35</v>
      </c>
      <c r="T44" t="n">
        <v>20073.41</v>
      </c>
      <c r="U44" t="n">
        <v>0.34</v>
      </c>
      <c r="V44" t="n">
        <v>0.8100000000000001</v>
      </c>
      <c r="W44" t="n">
        <v>1.09</v>
      </c>
      <c r="X44" t="n">
        <v>1.29</v>
      </c>
      <c r="Y44" t="n">
        <v>0.5</v>
      </c>
      <c r="Z44" t="n">
        <v>10</v>
      </c>
    </row>
    <row r="45">
      <c r="A45" t="n">
        <v>2</v>
      </c>
      <c r="B45" t="n">
        <v>90</v>
      </c>
      <c r="C45" t="inlineStr">
        <is>
          <t xml:space="preserve">CONCLUIDO	</t>
        </is>
      </c>
      <c r="D45" t="n">
        <v>5.7745</v>
      </c>
      <c r="E45" t="n">
        <v>17.32</v>
      </c>
      <c r="F45" t="n">
        <v>13.4</v>
      </c>
      <c r="G45" t="n">
        <v>19.15</v>
      </c>
      <c r="H45" t="n">
        <v>0.3</v>
      </c>
      <c r="I45" t="n">
        <v>42</v>
      </c>
      <c r="J45" t="n">
        <v>179.7</v>
      </c>
      <c r="K45" t="n">
        <v>52.44</v>
      </c>
      <c r="L45" t="n">
        <v>3</v>
      </c>
      <c r="M45" t="n">
        <v>40</v>
      </c>
      <c r="N45" t="n">
        <v>34.26</v>
      </c>
      <c r="O45" t="n">
        <v>22397.24</v>
      </c>
      <c r="P45" t="n">
        <v>169.56</v>
      </c>
      <c r="Q45" t="n">
        <v>583.33</v>
      </c>
      <c r="R45" t="n">
        <v>50.61</v>
      </c>
      <c r="S45" t="n">
        <v>22.35</v>
      </c>
      <c r="T45" t="n">
        <v>12916.53</v>
      </c>
      <c r="U45" t="n">
        <v>0.44</v>
      </c>
      <c r="V45" t="n">
        <v>0.83</v>
      </c>
      <c r="W45" t="n">
        <v>1.06</v>
      </c>
      <c r="X45" t="n">
        <v>0.83</v>
      </c>
      <c r="Y45" t="n">
        <v>0.5</v>
      </c>
      <c r="Z45" t="n">
        <v>10</v>
      </c>
    </row>
    <row r="46">
      <c r="A46" t="n">
        <v>3</v>
      </c>
      <c r="B46" t="n">
        <v>90</v>
      </c>
      <c r="C46" t="inlineStr">
        <is>
          <t xml:space="preserve">CONCLUIDO	</t>
        </is>
      </c>
      <c r="D46" t="n">
        <v>5.9912</v>
      </c>
      <c r="E46" t="n">
        <v>16.69</v>
      </c>
      <c r="F46" t="n">
        <v>13.17</v>
      </c>
      <c r="G46" t="n">
        <v>25.49</v>
      </c>
      <c r="H46" t="n">
        <v>0.39</v>
      </c>
      <c r="I46" t="n">
        <v>31</v>
      </c>
      <c r="J46" t="n">
        <v>181.19</v>
      </c>
      <c r="K46" t="n">
        <v>52.44</v>
      </c>
      <c r="L46" t="n">
        <v>4</v>
      </c>
      <c r="M46" t="n">
        <v>29</v>
      </c>
      <c r="N46" t="n">
        <v>34.75</v>
      </c>
      <c r="O46" t="n">
        <v>22581.25</v>
      </c>
      <c r="P46" t="n">
        <v>164.3</v>
      </c>
      <c r="Q46" t="n">
        <v>583.29</v>
      </c>
      <c r="R46" t="n">
        <v>43.14</v>
      </c>
      <c r="S46" t="n">
        <v>22.35</v>
      </c>
      <c r="T46" t="n">
        <v>9237.959999999999</v>
      </c>
      <c r="U46" t="n">
        <v>0.52</v>
      </c>
      <c r="V46" t="n">
        <v>0.85</v>
      </c>
      <c r="W46" t="n">
        <v>1.04</v>
      </c>
      <c r="X46" t="n">
        <v>0.6</v>
      </c>
      <c r="Y46" t="n">
        <v>0.5</v>
      </c>
      <c r="Z46" t="n">
        <v>10</v>
      </c>
    </row>
    <row r="47">
      <c r="A47" t="n">
        <v>4</v>
      </c>
      <c r="B47" t="n">
        <v>90</v>
      </c>
      <c r="C47" t="inlineStr">
        <is>
          <t xml:space="preserve">CONCLUIDO	</t>
        </is>
      </c>
      <c r="D47" t="n">
        <v>6.1351</v>
      </c>
      <c r="E47" t="n">
        <v>16.3</v>
      </c>
      <c r="F47" t="n">
        <v>13.03</v>
      </c>
      <c r="G47" t="n">
        <v>32.56</v>
      </c>
      <c r="H47" t="n">
        <v>0.49</v>
      </c>
      <c r="I47" t="n">
        <v>24</v>
      </c>
      <c r="J47" t="n">
        <v>182.69</v>
      </c>
      <c r="K47" t="n">
        <v>52.44</v>
      </c>
      <c r="L47" t="n">
        <v>5</v>
      </c>
      <c r="M47" t="n">
        <v>22</v>
      </c>
      <c r="N47" t="n">
        <v>35.25</v>
      </c>
      <c r="O47" t="n">
        <v>22766.06</v>
      </c>
      <c r="P47" t="n">
        <v>159.81</v>
      </c>
      <c r="Q47" t="n">
        <v>583.3099999999999</v>
      </c>
      <c r="R47" t="n">
        <v>38.94</v>
      </c>
      <c r="S47" t="n">
        <v>22.35</v>
      </c>
      <c r="T47" t="n">
        <v>7171.89</v>
      </c>
      <c r="U47" t="n">
        <v>0.57</v>
      </c>
      <c r="V47" t="n">
        <v>0.86</v>
      </c>
      <c r="W47" t="n">
        <v>1.03</v>
      </c>
      <c r="X47" t="n">
        <v>0.46</v>
      </c>
      <c r="Y47" t="n">
        <v>0.5</v>
      </c>
      <c r="Z47" t="n">
        <v>10</v>
      </c>
    </row>
    <row r="48">
      <c r="A48" t="n">
        <v>5</v>
      </c>
      <c r="B48" t="n">
        <v>90</v>
      </c>
      <c r="C48" t="inlineStr">
        <is>
          <t xml:space="preserve">CONCLUIDO	</t>
        </is>
      </c>
      <c r="D48" t="n">
        <v>6.22</v>
      </c>
      <c r="E48" t="n">
        <v>16.08</v>
      </c>
      <c r="F48" t="n">
        <v>12.95</v>
      </c>
      <c r="G48" t="n">
        <v>38.84</v>
      </c>
      <c r="H48" t="n">
        <v>0.58</v>
      </c>
      <c r="I48" t="n">
        <v>20</v>
      </c>
      <c r="J48" t="n">
        <v>184.19</v>
      </c>
      <c r="K48" t="n">
        <v>52.44</v>
      </c>
      <c r="L48" t="n">
        <v>6</v>
      </c>
      <c r="M48" t="n">
        <v>18</v>
      </c>
      <c r="N48" t="n">
        <v>35.75</v>
      </c>
      <c r="O48" t="n">
        <v>22951.43</v>
      </c>
      <c r="P48" t="n">
        <v>156.59</v>
      </c>
      <c r="Q48" t="n">
        <v>583.29</v>
      </c>
      <c r="R48" t="n">
        <v>36.44</v>
      </c>
      <c r="S48" t="n">
        <v>22.35</v>
      </c>
      <c r="T48" t="n">
        <v>5943.58</v>
      </c>
      <c r="U48" t="n">
        <v>0.61</v>
      </c>
      <c r="V48" t="n">
        <v>0.86</v>
      </c>
      <c r="W48" t="n">
        <v>1.02</v>
      </c>
      <c r="X48" t="n">
        <v>0.38</v>
      </c>
      <c r="Y48" t="n">
        <v>0.5</v>
      </c>
      <c r="Z48" t="n">
        <v>10</v>
      </c>
    </row>
    <row r="49">
      <c r="A49" t="n">
        <v>6</v>
      </c>
      <c r="B49" t="n">
        <v>90</v>
      </c>
      <c r="C49" t="inlineStr">
        <is>
          <t xml:space="preserve">CONCLUIDO	</t>
        </is>
      </c>
      <c r="D49" t="n">
        <v>6.2782</v>
      </c>
      <c r="E49" t="n">
        <v>15.93</v>
      </c>
      <c r="F49" t="n">
        <v>12.9</v>
      </c>
      <c r="G49" t="n">
        <v>45.54</v>
      </c>
      <c r="H49" t="n">
        <v>0.67</v>
      </c>
      <c r="I49" t="n">
        <v>17</v>
      </c>
      <c r="J49" t="n">
        <v>185.7</v>
      </c>
      <c r="K49" t="n">
        <v>52.44</v>
      </c>
      <c r="L49" t="n">
        <v>7</v>
      </c>
      <c r="M49" t="n">
        <v>15</v>
      </c>
      <c r="N49" t="n">
        <v>36.26</v>
      </c>
      <c r="O49" t="n">
        <v>23137.49</v>
      </c>
      <c r="P49" t="n">
        <v>153.38</v>
      </c>
      <c r="Q49" t="n">
        <v>583.29</v>
      </c>
      <c r="R49" t="n">
        <v>35.2</v>
      </c>
      <c r="S49" t="n">
        <v>22.35</v>
      </c>
      <c r="T49" t="n">
        <v>5337.64</v>
      </c>
      <c r="U49" t="n">
        <v>0.63</v>
      </c>
      <c r="V49" t="n">
        <v>0.87</v>
      </c>
      <c r="W49" t="n">
        <v>1.01</v>
      </c>
      <c r="X49" t="n">
        <v>0.33</v>
      </c>
      <c r="Y49" t="n">
        <v>0.5</v>
      </c>
      <c r="Z49" t="n">
        <v>10</v>
      </c>
    </row>
    <row r="50">
      <c r="A50" t="n">
        <v>7</v>
      </c>
      <c r="B50" t="n">
        <v>90</v>
      </c>
      <c r="C50" t="inlineStr">
        <is>
          <t xml:space="preserve">CONCLUIDO	</t>
        </is>
      </c>
      <c r="D50" t="n">
        <v>6.3279</v>
      </c>
      <c r="E50" t="n">
        <v>15.8</v>
      </c>
      <c r="F50" t="n">
        <v>12.85</v>
      </c>
      <c r="G50" t="n">
        <v>51.4</v>
      </c>
      <c r="H50" t="n">
        <v>0.76</v>
      </c>
      <c r="I50" t="n">
        <v>15</v>
      </c>
      <c r="J50" t="n">
        <v>187.22</v>
      </c>
      <c r="K50" t="n">
        <v>52.44</v>
      </c>
      <c r="L50" t="n">
        <v>8</v>
      </c>
      <c r="M50" t="n">
        <v>13</v>
      </c>
      <c r="N50" t="n">
        <v>36.78</v>
      </c>
      <c r="O50" t="n">
        <v>23324.24</v>
      </c>
      <c r="P50" t="n">
        <v>150.06</v>
      </c>
      <c r="Q50" t="n">
        <v>583.29</v>
      </c>
      <c r="R50" t="n">
        <v>33.37</v>
      </c>
      <c r="S50" t="n">
        <v>22.35</v>
      </c>
      <c r="T50" t="n">
        <v>4432.7</v>
      </c>
      <c r="U50" t="n">
        <v>0.67</v>
      </c>
      <c r="V50" t="n">
        <v>0.87</v>
      </c>
      <c r="W50" t="n">
        <v>1.01</v>
      </c>
      <c r="X50" t="n">
        <v>0.28</v>
      </c>
      <c r="Y50" t="n">
        <v>0.5</v>
      </c>
      <c r="Z50" t="n">
        <v>10</v>
      </c>
    </row>
    <row r="51">
      <c r="A51" t="n">
        <v>8</v>
      </c>
      <c r="B51" t="n">
        <v>90</v>
      </c>
      <c r="C51" t="inlineStr">
        <is>
          <t xml:space="preserve">CONCLUIDO	</t>
        </is>
      </c>
      <c r="D51" t="n">
        <v>6.3703</v>
      </c>
      <c r="E51" t="n">
        <v>15.7</v>
      </c>
      <c r="F51" t="n">
        <v>12.81</v>
      </c>
      <c r="G51" t="n">
        <v>59.15</v>
      </c>
      <c r="H51" t="n">
        <v>0.85</v>
      </c>
      <c r="I51" t="n">
        <v>13</v>
      </c>
      <c r="J51" t="n">
        <v>188.74</v>
      </c>
      <c r="K51" t="n">
        <v>52.44</v>
      </c>
      <c r="L51" t="n">
        <v>9</v>
      </c>
      <c r="M51" t="n">
        <v>11</v>
      </c>
      <c r="N51" t="n">
        <v>37.3</v>
      </c>
      <c r="O51" t="n">
        <v>23511.69</v>
      </c>
      <c r="P51" t="n">
        <v>146.66</v>
      </c>
      <c r="Q51" t="n">
        <v>583.34</v>
      </c>
      <c r="R51" t="n">
        <v>32.3</v>
      </c>
      <c r="S51" t="n">
        <v>22.35</v>
      </c>
      <c r="T51" t="n">
        <v>3905.76</v>
      </c>
      <c r="U51" t="n">
        <v>0.6899999999999999</v>
      </c>
      <c r="V51" t="n">
        <v>0.87</v>
      </c>
      <c r="W51" t="n">
        <v>1.01</v>
      </c>
      <c r="X51" t="n">
        <v>0.25</v>
      </c>
      <c r="Y51" t="n">
        <v>0.5</v>
      </c>
      <c r="Z51" t="n">
        <v>10</v>
      </c>
    </row>
    <row r="52">
      <c r="A52" t="n">
        <v>9</v>
      </c>
      <c r="B52" t="n">
        <v>90</v>
      </c>
      <c r="C52" t="inlineStr">
        <is>
          <t xml:space="preserve">CONCLUIDO	</t>
        </is>
      </c>
      <c r="D52" t="n">
        <v>6.395</v>
      </c>
      <c r="E52" t="n">
        <v>15.64</v>
      </c>
      <c r="F52" t="n">
        <v>12.79</v>
      </c>
      <c r="G52" t="n">
        <v>63.95</v>
      </c>
      <c r="H52" t="n">
        <v>0.93</v>
      </c>
      <c r="I52" t="n">
        <v>12</v>
      </c>
      <c r="J52" t="n">
        <v>190.26</v>
      </c>
      <c r="K52" t="n">
        <v>52.44</v>
      </c>
      <c r="L52" t="n">
        <v>10</v>
      </c>
      <c r="M52" t="n">
        <v>10</v>
      </c>
      <c r="N52" t="n">
        <v>37.82</v>
      </c>
      <c r="O52" t="n">
        <v>23699.85</v>
      </c>
      <c r="P52" t="n">
        <v>144.45</v>
      </c>
      <c r="Q52" t="n">
        <v>583.29</v>
      </c>
      <c r="R52" t="n">
        <v>31.51</v>
      </c>
      <c r="S52" t="n">
        <v>22.35</v>
      </c>
      <c r="T52" t="n">
        <v>3516.57</v>
      </c>
      <c r="U52" t="n">
        <v>0.71</v>
      </c>
      <c r="V52" t="n">
        <v>0.87</v>
      </c>
      <c r="W52" t="n">
        <v>1.01</v>
      </c>
      <c r="X52" t="n">
        <v>0.22</v>
      </c>
      <c r="Y52" t="n">
        <v>0.5</v>
      </c>
      <c r="Z52" t="n">
        <v>10</v>
      </c>
    </row>
    <row r="53">
      <c r="A53" t="n">
        <v>10</v>
      </c>
      <c r="B53" t="n">
        <v>90</v>
      </c>
      <c r="C53" t="inlineStr">
        <is>
          <t xml:space="preserve">CONCLUIDO	</t>
        </is>
      </c>
      <c r="D53" t="n">
        <v>6.4194</v>
      </c>
      <c r="E53" t="n">
        <v>15.58</v>
      </c>
      <c r="F53" t="n">
        <v>12.77</v>
      </c>
      <c r="G53" t="n">
        <v>69.63</v>
      </c>
      <c r="H53" t="n">
        <v>1.02</v>
      </c>
      <c r="I53" t="n">
        <v>11</v>
      </c>
      <c r="J53" t="n">
        <v>191.79</v>
      </c>
      <c r="K53" t="n">
        <v>52.44</v>
      </c>
      <c r="L53" t="n">
        <v>11</v>
      </c>
      <c r="M53" t="n">
        <v>9</v>
      </c>
      <c r="N53" t="n">
        <v>38.35</v>
      </c>
      <c r="O53" t="n">
        <v>23888.73</v>
      </c>
      <c r="P53" t="n">
        <v>140.89</v>
      </c>
      <c r="Q53" t="n">
        <v>583.29</v>
      </c>
      <c r="R53" t="n">
        <v>30.98</v>
      </c>
      <c r="S53" t="n">
        <v>22.35</v>
      </c>
      <c r="T53" t="n">
        <v>3259.6</v>
      </c>
      <c r="U53" t="n">
        <v>0.72</v>
      </c>
      <c r="V53" t="n">
        <v>0.88</v>
      </c>
      <c r="W53" t="n">
        <v>1</v>
      </c>
      <c r="X53" t="n">
        <v>0.2</v>
      </c>
      <c r="Y53" t="n">
        <v>0.5</v>
      </c>
      <c r="Z53" t="n">
        <v>10</v>
      </c>
    </row>
    <row r="54">
      <c r="A54" t="n">
        <v>11</v>
      </c>
      <c r="B54" t="n">
        <v>90</v>
      </c>
      <c r="C54" t="inlineStr">
        <is>
          <t xml:space="preserve">CONCLUIDO	</t>
        </is>
      </c>
      <c r="D54" t="n">
        <v>6.4426</v>
      </c>
      <c r="E54" t="n">
        <v>15.52</v>
      </c>
      <c r="F54" t="n">
        <v>12.75</v>
      </c>
      <c r="G54" t="n">
        <v>76.47</v>
      </c>
      <c r="H54" t="n">
        <v>1.1</v>
      </c>
      <c r="I54" t="n">
        <v>10</v>
      </c>
      <c r="J54" t="n">
        <v>193.33</v>
      </c>
      <c r="K54" t="n">
        <v>52.44</v>
      </c>
      <c r="L54" t="n">
        <v>12</v>
      </c>
      <c r="M54" t="n">
        <v>8</v>
      </c>
      <c r="N54" t="n">
        <v>38.89</v>
      </c>
      <c r="O54" t="n">
        <v>24078.33</v>
      </c>
      <c r="P54" t="n">
        <v>136.64</v>
      </c>
      <c r="Q54" t="n">
        <v>583.29</v>
      </c>
      <c r="R54" t="n">
        <v>30.13</v>
      </c>
      <c r="S54" t="n">
        <v>22.35</v>
      </c>
      <c r="T54" t="n">
        <v>2836.68</v>
      </c>
      <c r="U54" t="n">
        <v>0.74</v>
      </c>
      <c r="V54" t="n">
        <v>0.88</v>
      </c>
      <c r="W54" t="n">
        <v>1.01</v>
      </c>
      <c r="X54" t="n">
        <v>0.18</v>
      </c>
      <c r="Y54" t="n">
        <v>0.5</v>
      </c>
      <c r="Z54" t="n">
        <v>10</v>
      </c>
    </row>
    <row r="55">
      <c r="A55" t="n">
        <v>12</v>
      </c>
      <c r="B55" t="n">
        <v>90</v>
      </c>
      <c r="C55" t="inlineStr">
        <is>
          <t xml:space="preserve">CONCLUIDO	</t>
        </is>
      </c>
      <c r="D55" t="n">
        <v>6.4618</v>
      </c>
      <c r="E55" t="n">
        <v>15.48</v>
      </c>
      <c r="F55" t="n">
        <v>12.73</v>
      </c>
      <c r="G55" t="n">
        <v>84.90000000000001</v>
      </c>
      <c r="H55" t="n">
        <v>1.18</v>
      </c>
      <c r="I55" t="n">
        <v>9</v>
      </c>
      <c r="J55" t="n">
        <v>194.88</v>
      </c>
      <c r="K55" t="n">
        <v>52.44</v>
      </c>
      <c r="L55" t="n">
        <v>13</v>
      </c>
      <c r="M55" t="n">
        <v>7</v>
      </c>
      <c r="N55" t="n">
        <v>39.43</v>
      </c>
      <c r="O55" t="n">
        <v>24268.67</v>
      </c>
      <c r="P55" t="n">
        <v>133.17</v>
      </c>
      <c r="Q55" t="n">
        <v>583.33</v>
      </c>
      <c r="R55" t="n">
        <v>29.82</v>
      </c>
      <c r="S55" t="n">
        <v>22.35</v>
      </c>
      <c r="T55" t="n">
        <v>2687.05</v>
      </c>
      <c r="U55" t="n">
        <v>0.75</v>
      </c>
      <c r="V55" t="n">
        <v>0.88</v>
      </c>
      <c r="W55" t="n">
        <v>1</v>
      </c>
      <c r="X55" t="n">
        <v>0.17</v>
      </c>
      <c r="Y55" t="n">
        <v>0.5</v>
      </c>
      <c r="Z55" t="n">
        <v>10</v>
      </c>
    </row>
    <row r="56">
      <c r="A56" t="n">
        <v>13</v>
      </c>
      <c r="B56" t="n">
        <v>90</v>
      </c>
      <c r="C56" t="inlineStr">
        <is>
          <t xml:space="preserve">CONCLUIDO	</t>
        </is>
      </c>
      <c r="D56" t="n">
        <v>6.4873</v>
      </c>
      <c r="E56" t="n">
        <v>15.41</v>
      </c>
      <c r="F56" t="n">
        <v>12.71</v>
      </c>
      <c r="G56" t="n">
        <v>95.31999999999999</v>
      </c>
      <c r="H56" t="n">
        <v>1.27</v>
      </c>
      <c r="I56" t="n">
        <v>8</v>
      </c>
      <c r="J56" t="n">
        <v>196.42</v>
      </c>
      <c r="K56" t="n">
        <v>52.44</v>
      </c>
      <c r="L56" t="n">
        <v>14</v>
      </c>
      <c r="M56" t="n">
        <v>3</v>
      </c>
      <c r="N56" t="n">
        <v>39.98</v>
      </c>
      <c r="O56" t="n">
        <v>24459.75</v>
      </c>
      <c r="P56" t="n">
        <v>132</v>
      </c>
      <c r="Q56" t="n">
        <v>583.29</v>
      </c>
      <c r="R56" t="n">
        <v>28.92</v>
      </c>
      <c r="S56" t="n">
        <v>22.35</v>
      </c>
      <c r="T56" t="n">
        <v>2245.1</v>
      </c>
      <c r="U56" t="n">
        <v>0.77</v>
      </c>
      <c r="V56" t="n">
        <v>0.88</v>
      </c>
      <c r="W56" t="n">
        <v>1.01</v>
      </c>
      <c r="X56" t="n">
        <v>0.14</v>
      </c>
      <c r="Y56" t="n">
        <v>0.5</v>
      </c>
      <c r="Z56" t="n">
        <v>10</v>
      </c>
    </row>
    <row r="57">
      <c r="A57" t="n">
        <v>14</v>
      </c>
      <c r="B57" t="n">
        <v>90</v>
      </c>
      <c r="C57" t="inlineStr">
        <is>
          <t xml:space="preserve">CONCLUIDO	</t>
        </is>
      </c>
      <c r="D57" t="n">
        <v>6.4836</v>
      </c>
      <c r="E57" t="n">
        <v>15.42</v>
      </c>
      <c r="F57" t="n">
        <v>12.72</v>
      </c>
      <c r="G57" t="n">
        <v>95.39</v>
      </c>
      <c r="H57" t="n">
        <v>1.35</v>
      </c>
      <c r="I57" t="n">
        <v>8</v>
      </c>
      <c r="J57" t="n">
        <v>197.98</v>
      </c>
      <c r="K57" t="n">
        <v>52.44</v>
      </c>
      <c r="L57" t="n">
        <v>15</v>
      </c>
      <c r="M57" t="n">
        <v>1</v>
      </c>
      <c r="N57" t="n">
        <v>40.54</v>
      </c>
      <c r="O57" t="n">
        <v>24651.58</v>
      </c>
      <c r="P57" t="n">
        <v>131.05</v>
      </c>
      <c r="Q57" t="n">
        <v>583.29</v>
      </c>
      <c r="R57" t="n">
        <v>29.08</v>
      </c>
      <c r="S57" t="n">
        <v>22.35</v>
      </c>
      <c r="T57" t="n">
        <v>2320.75</v>
      </c>
      <c r="U57" t="n">
        <v>0.77</v>
      </c>
      <c r="V57" t="n">
        <v>0.88</v>
      </c>
      <c r="W57" t="n">
        <v>1.01</v>
      </c>
      <c r="X57" t="n">
        <v>0.15</v>
      </c>
      <c r="Y57" t="n">
        <v>0.5</v>
      </c>
      <c r="Z57" t="n">
        <v>10</v>
      </c>
    </row>
    <row r="58">
      <c r="A58" t="n">
        <v>15</v>
      </c>
      <c r="B58" t="n">
        <v>90</v>
      </c>
      <c r="C58" t="inlineStr">
        <is>
          <t xml:space="preserve">CONCLUIDO	</t>
        </is>
      </c>
      <c r="D58" t="n">
        <v>6.4838</v>
      </c>
      <c r="E58" t="n">
        <v>15.42</v>
      </c>
      <c r="F58" t="n">
        <v>12.72</v>
      </c>
      <c r="G58" t="n">
        <v>95.39</v>
      </c>
      <c r="H58" t="n">
        <v>1.42</v>
      </c>
      <c r="I58" t="n">
        <v>8</v>
      </c>
      <c r="J58" t="n">
        <v>199.54</v>
      </c>
      <c r="K58" t="n">
        <v>52.44</v>
      </c>
      <c r="L58" t="n">
        <v>16</v>
      </c>
      <c r="M58" t="n">
        <v>0</v>
      </c>
      <c r="N58" t="n">
        <v>41.1</v>
      </c>
      <c r="O58" t="n">
        <v>24844.17</v>
      </c>
      <c r="P58" t="n">
        <v>131.9</v>
      </c>
      <c r="Q58" t="n">
        <v>583.3</v>
      </c>
      <c r="R58" t="n">
        <v>29.02</v>
      </c>
      <c r="S58" t="n">
        <v>22.35</v>
      </c>
      <c r="T58" t="n">
        <v>2294.5</v>
      </c>
      <c r="U58" t="n">
        <v>0.77</v>
      </c>
      <c r="V58" t="n">
        <v>0.88</v>
      </c>
      <c r="W58" t="n">
        <v>1.01</v>
      </c>
      <c r="X58" t="n">
        <v>0.15</v>
      </c>
      <c r="Y58" t="n">
        <v>0.5</v>
      </c>
      <c r="Z58" t="n">
        <v>10</v>
      </c>
    </row>
    <row r="59">
      <c r="A59" t="n">
        <v>0</v>
      </c>
      <c r="B59" t="n">
        <v>10</v>
      </c>
      <c r="C59" t="inlineStr">
        <is>
          <t xml:space="preserve">CONCLUIDO	</t>
        </is>
      </c>
      <c r="D59" t="n">
        <v>6.1948</v>
      </c>
      <c r="E59" t="n">
        <v>16.14</v>
      </c>
      <c r="F59" t="n">
        <v>13.83</v>
      </c>
      <c r="G59" t="n">
        <v>13.83</v>
      </c>
      <c r="H59" t="n">
        <v>0.64</v>
      </c>
      <c r="I59" t="n">
        <v>60</v>
      </c>
      <c r="J59" t="n">
        <v>26.11</v>
      </c>
      <c r="K59" t="n">
        <v>12.1</v>
      </c>
      <c r="L59" t="n">
        <v>1</v>
      </c>
      <c r="M59" t="n">
        <v>0</v>
      </c>
      <c r="N59" t="n">
        <v>3.01</v>
      </c>
      <c r="O59" t="n">
        <v>3454.41</v>
      </c>
      <c r="P59" t="n">
        <v>39.95</v>
      </c>
      <c r="Q59" t="n">
        <v>583.37</v>
      </c>
      <c r="R59" t="n">
        <v>61.37</v>
      </c>
      <c r="S59" t="n">
        <v>22.35</v>
      </c>
      <c r="T59" t="n">
        <v>18208.41</v>
      </c>
      <c r="U59" t="n">
        <v>0.36</v>
      </c>
      <c r="V59" t="n">
        <v>0.8100000000000001</v>
      </c>
      <c r="W59" t="n">
        <v>1.16</v>
      </c>
      <c r="X59" t="n">
        <v>1.26</v>
      </c>
      <c r="Y59" t="n">
        <v>0.5</v>
      </c>
      <c r="Z59" t="n">
        <v>10</v>
      </c>
    </row>
    <row r="60">
      <c r="A60" t="n">
        <v>0</v>
      </c>
      <c r="B60" t="n">
        <v>45</v>
      </c>
      <c r="C60" t="inlineStr">
        <is>
          <t xml:space="preserve">CONCLUIDO	</t>
        </is>
      </c>
      <c r="D60" t="n">
        <v>5.4793</v>
      </c>
      <c r="E60" t="n">
        <v>18.25</v>
      </c>
      <c r="F60" t="n">
        <v>14.39</v>
      </c>
      <c r="G60" t="n">
        <v>9.49</v>
      </c>
      <c r="H60" t="n">
        <v>0.18</v>
      </c>
      <c r="I60" t="n">
        <v>91</v>
      </c>
      <c r="J60" t="n">
        <v>98.70999999999999</v>
      </c>
      <c r="K60" t="n">
        <v>39.72</v>
      </c>
      <c r="L60" t="n">
        <v>1</v>
      </c>
      <c r="M60" t="n">
        <v>89</v>
      </c>
      <c r="N60" t="n">
        <v>12.99</v>
      </c>
      <c r="O60" t="n">
        <v>12407.75</v>
      </c>
      <c r="P60" t="n">
        <v>125.31</v>
      </c>
      <c r="Q60" t="n">
        <v>583.39</v>
      </c>
      <c r="R60" t="n">
        <v>81.29000000000001</v>
      </c>
      <c r="S60" t="n">
        <v>22.35</v>
      </c>
      <c r="T60" t="n">
        <v>28011.76</v>
      </c>
      <c r="U60" t="n">
        <v>0.27</v>
      </c>
      <c r="V60" t="n">
        <v>0.78</v>
      </c>
      <c r="W60" t="n">
        <v>1.14</v>
      </c>
      <c r="X60" t="n">
        <v>1.82</v>
      </c>
      <c r="Y60" t="n">
        <v>0.5</v>
      </c>
      <c r="Z60" t="n">
        <v>10</v>
      </c>
    </row>
    <row r="61">
      <c r="A61" t="n">
        <v>1</v>
      </c>
      <c r="B61" t="n">
        <v>45</v>
      </c>
      <c r="C61" t="inlineStr">
        <is>
          <t xml:space="preserve">CONCLUIDO	</t>
        </is>
      </c>
      <c r="D61" t="n">
        <v>6.1711</v>
      </c>
      <c r="E61" t="n">
        <v>16.2</v>
      </c>
      <c r="F61" t="n">
        <v>13.37</v>
      </c>
      <c r="G61" t="n">
        <v>19.57</v>
      </c>
      <c r="H61" t="n">
        <v>0.35</v>
      </c>
      <c r="I61" t="n">
        <v>41</v>
      </c>
      <c r="J61" t="n">
        <v>99.95</v>
      </c>
      <c r="K61" t="n">
        <v>39.72</v>
      </c>
      <c r="L61" t="n">
        <v>2</v>
      </c>
      <c r="M61" t="n">
        <v>39</v>
      </c>
      <c r="N61" t="n">
        <v>13.24</v>
      </c>
      <c r="O61" t="n">
        <v>12561.45</v>
      </c>
      <c r="P61" t="n">
        <v>111.31</v>
      </c>
      <c r="Q61" t="n">
        <v>583.3</v>
      </c>
      <c r="R61" t="n">
        <v>49.68</v>
      </c>
      <c r="S61" t="n">
        <v>22.35</v>
      </c>
      <c r="T61" t="n">
        <v>12458.37</v>
      </c>
      <c r="U61" t="n">
        <v>0.45</v>
      </c>
      <c r="V61" t="n">
        <v>0.84</v>
      </c>
      <c r="W61" t="n">
        <v>1.05</v>
      </c>
      <c r="X61" t="n">
        <v>0.8</v>
      </c>
      <c r="Y61" t="n">
        <v>0.5</v>
      </c>
      <c r="Z61" t="n">
        <v>10</v>
      </c>
    </row>
    <row r="62">
      <c r="A62" t="n">
        <v>2</v>
      </c>
      <c r="B62" t="n">
        <v>45</v>
      </c>
      <c r="C62" t="inlineStr">
        <is>
          <t xml:space="preserve">CONCLUIDO	</t>
        </is>
      </c>
      <c r="D62" t="n">
        <v>6.413</v>
      </c>
      <c r="E62" t="n">
        <v>15.59</v>
      </c>
      <c r="F62" t="n">
        <v>13.07</v>
      </c>
      <c r="G62" t="n">
        <v>30.16</v>
      </c>
      <c r="H62" t="n">
        <v>0.52</v>
      </c>
      <c r="I62" t="n">
        <v>26</v>
      </c>
      <c r="J62" t="n">
        <v>101.2</v>
      </c>
      <c r="K62" t="n">
        <v>39.72</v>
      </c>
      <c r="L62" t="n">
        <v>3</v>
      </c>
      <c r="M62" t="n">
        <v>24</v>
      </c>
      <c r="N62" t="n">
        <v>13.49</v>
      </c>
      <c r="O62" t="n">
        <v>12715.54</v>
      </c>
      <c r="P62" t="n">
        <v>104.07</v>
      </c>
      <c r="Q62" t="n">
        <v>583.3</v>
      </c>
      <c r="R62" t="n">
        <v>40.4</v>
      </c>
      <c r="S62" t="n">
        <v>22.35</v>
      </c>
      <c r="T62" t="n">
        <v>7892.06</v>
      </c>
      <c r="U62" t="n">
        <v>0.55</v>
      </c>
      <c r="V62" t="n">
        <v>0.85</v>
      </c>
      <c r="W62" t="n">
        <v>1.03</v>
      </c>
      <c r="X62" t="n">
        <v>0.5</v>
      </c>
      <c r="Y62" t="n">
        <v>0.5</v>
      </c>
      <c r="Z62" t="n">
        <v>10</v>
      </c>
    </row>
    <row r="63">
      <c r="A63" t="n">
        <v>3</v>
      </c>
      <c r="B63" t="n">
        <v>45</v>
      </c>
      <c r="C63" t="inlineStr">
        <is>
          <t xml:space="preserve">CONCLUIDO	</t>
        </is>
      </c>
      <c r="D63" t="n">
        <v>6.5316</v>
      </c>
      <c r="E63" t="n">
        <v>15.31</v>
      </c>
      <c r="F63" t="n">
        <v>12.93</v>
      </c>
      <c r="G63" t="n">
        <v>40.84</v>
      </c>
      <c r="H63" t="n">
        <v>0.6899999999999999</v>
      </c>
      <c r="I63" t="n">
        <v>19</v>
      </c>
      <c r="J63" t="n">
        <v>102.45</v>
      </c>
      <c r="K63" t="n">
        <v>39.72</v>
      </c>
      <c r="L63" t="n">
        <v>4</v>
      </c>
      <c r="M63" t="n">
        <v>17</v>
      </c>
      <c r="N63" t="n">
        <v>13.74</v>
      </c>
      <c r="O63" t="n">
        <v>12870.03</v>
      </c>
      <c r="P63" t="n">
        <v>96.20999999999999</v>
      </c>
      <c r="Q63" t="n">
        <v>583.3</v>
      </c>
      <c r="R63" t="n">
        <v>36.14</v>
      </c>
      <c r="S63" t="n">
        <v>22.35</v>
      </c>
      <c r="T63" t="n">
        <v>5798.74</v>
      </c>
      <c r="U63" t="n">
        <v>0.62</v>
      </c>
      <c r="V63" t="n">
        <v>0.86</v>
      </c>
      <c r="W63" t="n">
        <v>1.01</v>
      </c>
      <c r="X63" t="n">
        <v>0.36</v>
      </c>
      <c r="Y63" t="n">
        <v>0.5</v>
      </c>
      <c r="Z63" t="n">
        <v>10</v>
      </c>
    </row>
    <row r="64">
      <c r="A64" t="n">
        <v>4</v>
      </c>
      <c r="B64" t="n">
        <v>45</v>
      </c>
      <c r="C64" t="inlineStr">
        <is>
          <t xml:space="preserve">CONCLUIDO	</t>
        </is>
      </c>
      <c r="D64" t="n">
        <v>6.5996</v>
      </c>
      <c r="E64" t="n">
        <v>15.15</v>
      </c>
      <c r="F64" t="n">
        <v>12.86</v>
      </c>
      <c r="G64" t="n">
        <v>51.42</v>
      </c>
      <c r="H64" t="n">
        <v>0.85</v>
      </c>
      <c r="I64" t="n">
        <v>15</v>
      </c>
      <c r="J64" t="n">
        <v>103.71</v>
      </c>
      <c r="K64" t="n">
        <v>39.72</v>
      </c>
      <c r="L64" t="n">
        <v>5</v>
      </c>
      <c r="M64" t="n">
        <v>7</v>
      </c>
      <c r="N64" t="n">
        <v>14</v>
      </c>
      <c r="O64" t="n">
        <v>13024.91</v>
      </c>
      <c r="P64" t="n">
        <v>92.02</v>
      </c>
      <c r="Q64" t="n">
        <v>583.29</v>
      </c>
      <c r="R64" t="n">
        <v>33.3</v>
      </c>
      <c r="S64" t="n">
        <v>22.35</v>
      </c>
      <c r="T64" t="n">
        <v>4395.79</v>
      </c>
      <c r="U64" t="n">
        <v>0.67</v>
      </c>
      <c r="V64" t="n">
        <v>0.87</v>
      </c>
      <c r="W64" t="n">
        <v>1.02</v>
      </c>
      <c r="X64" t="n">
        <v>0.29</v>
      </c>
      <c r="Y64" t="n">
        <v>0.5</v>
      </c>
      <c r="Z64" t="n">
        <v>10</v>
      </c>
    </row>
    <row r="65">
      <c r="A65" t="n">
        <v>5</v>
      </c>
      <c r="B65" t="n">
        <v>45</v>
      </c>
      <c r="C65" t="inlineStr">
        <is>
          <t xml:space="preserve">CONCLUIDO	</t>
        </is>
      </c>
      <c r="D65" t="n">
        <v>6.6107</v>
      </c>
      <c r="E65" t="n">
        <v>15.13</v>
      </c>
      <c r="F65" t="n">
        <v>12.85</v>
      </c>
      <c r="G65" t="n">
        <v>55.08</v>
      </c>
      <c r="H65" t="n">
        <v>1.01</v>
      </c>
      <c r="I65" t="n">
        <v>14</v>
      </c>
      <c r="J65" t="n">
        <v>104.97</v>
      </c>
      <c r="K65" t="n">
        <v>39.72</v>
      </c>
      <c r="L65" t="n">
        <v>6</v>
      </c>
      <c r="M65" t="n">
        <v>0</v>
      </c>
      <c r="N65" t="n">
        <v>14.25</v>
      </c>
      <c r="O65" t="n">
        <v>13180.19</v>
      </c>
      <c r="P65" t="n">
        <v>90.73999999999999</v>
      </c>
      <c r="Q65" t="n">
        <v>583.3</v>
      </c>
      <c r="R65" t="n">
        <v>32.91</v>
      </c>
      <c r="S65" t="n">
        <v>22.35</v>
      </c>
      <c r="T65" t="n">
        <v>4207.13</v>
      </c>
      <c r="U65" t="n">
        <v>0.68</v>
      </c>
      <c r="V65" t="n">
        <v>0.87</v>
      </c>
      <c r="W65" t="n">
        <v>1.03</v>
      </c>
      <c r="X65" t="n">
        <v>0.28</v>
      </c>
      <c r="Y65" t="n">
        <v>0.5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5.0681</v>
      </c>
      <c r="E66" t="n">
        <v>19.73</v>
      </c>
      <c r="F66" t="n">
        <v>14.79</v>
      </c>
      <c r="G66" t="n">
        <v>8.07</v>
      </c>
      <c r="H66" t="n">
        <v>0.14</v>
      </c>
      <c r="I66" t="n">
        <v>110</v>
      </c>
      <c r="J66" t="n">
        <v>124.63</v>
      </c>
      <c r="K66" t="n">
        <v>45</v>
      </c>
      <c r="L66" t="n">
        <v>1</v>
      </c>
      <c r="M66" t="n">
        <v>108</v>
      </c>
      <c r="N66" t="n">
        <v>18.64</v>
      </c>
      <c r="O66" t="n">
        <v>15605.44</v>
      </c>
      <c r="P66" t="n">
        <v>151.87</v>
      </c>
      <c r="Q66" t="n">
        <v>583.37</v>
      </c>
      <c r="R66" t="n">
        <v>94.20999999999999</v>
      </c>
      <c r="S66" t="n">
        <v>22.35</v>
      </c>
      <c r="T66" t="n">
        <v>34376.09</v>
      </c>
      <c r="U66" t="n">
        <v>0.24</v>
      </c>
      <c r="V66" t="n">
        <v>0.76</v>
      </c>
      <c r="W66" t="n">
        <v>1.16</v>
      </c>
      <c r="X66" t="n">
        <v>2.22</v>
      </c>
      <c r="Y66" t="n">
        <v>0.5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5.8949</v>
      </c>
      <c r="E67" t="n">
        <v>16.96</v>
      </c>
      <c r="F67" t="n">
        <v>13.55</v>
      </c>
      <c r="G67" t="n">
        <v>16.26</v>
      </c>
      <c r="H67" t="n">
        <v>0.28</v>
      </c>
      <c r="I67" t="n">
        <v>50</v>
      </c>
      <c r="J67" t="n">
        <v>125.95</v>
      </c>
      <c r="K67" t="n">
        <v>45</v>
      </c>
      <c r="L67" t="n">
        <v>2</v>
      </c>
      <c r="M67" t="n">
        <v>48</v>
      </c>
      <c r="N67" t="n">
        <v>18.95</v>
      </c>
      <c r="O67" t="n">
        <v>15767.7</v>
      </c>
      <c r="P67" t="n">
        <v>135.65</v>
      </c>
      <c r="Q67" t="n">
        <v>583.3099999999999</v>
      </c>
      <c r="R67" t="n">
        <v>55.3</v>
      </c>
      <c r="S67" t="n">
        <v>22.35</v>
      </c>
      <c r="T67" t="n">
        <v>15221.49</v>
      </c>
      <c r="U67" t="n">
        <v>0.4</v>
      </c>
      <c r="V67" t="n">
        <v>0.82</v>
      </c>
      <c r="W67" t="n">
        <v>1.07</v>
      </c>
      <c r="X67" t="n">
        <v>0.98</v>
      </c>
      <c r="Y67" t="n">
        <v>0.5</v>
      </c>
      <c r="Z67" t="n">
        <v>10</v>
      </c>
    </row>
    <row r="68">
      <c r="A68" t="n">
        <v>2</v>
      </c>
      <c r="B68" t="n">
        <v>60</v>
      </c>
      <c r="C68" t="inlineStr">
        <is>
          <t xml:space="preserve">CONCLUIDO	</t>
        </is>
      </c>
      <c r="D68" t="n">
        <v>6.192</v>
      </c>
      <c r="E68" t="n">
        <v>16.15</v>
      </c>
      <c r="F68" t="n">
        <v>13.2</v>
      </c>
      <c r="G68" t="n">
        <v>24.75</v>
      </c>
      <c r="H68" t="n">
        <v>0.42</v>
      </c>
      <c r="I68" t="n">
        <v>32</v>
      </c>
      <c r="J68" t="n">
        <v>127.27</v>
      </c>
      <c r="K68" t="n">
        <v>45</v>
      </c>
      <c r="L68" t="n">
        <v>3</v>
      </c>
      <c r="M68" t="n">
        <v>30</v>
      </c>
      <c r="N68" t="n">
        <v>19.27</v>
      </c>
      <c r="O68" t="n">
        <v>15930.42</v>
      </c>
      <c r="P68" t="n">
        <v>128.37</v>
      </c>
      <c r="Q68" t="n">
        <v>583.29</v>
      </c>
      <c r="R68" t="n">
        <v>44.4</v>
      </c>
      <c r="S68" t="n">
        <v>22.35</v>
      </c>
      <c r="T68" t="n">
        <v>9862.290000000001</v>
      </c>
      <c r="U68" t="n">
        <v>0.5</v>
      </c>
      <c r="V68" t="n">
        <v>0.85</v>
      </c>
      <c r="W68" t="n">
        <v>1.04</v>
      </c>
      <c r="X68" t="n">
        <v>0.63</v>
      </c>
      <c r="Y68" t="n">
        <v>0.5</v>
      </c>
      <c r="Z68" t="n">
        <v>10</v>
      </c>
    </row>
    <row r="69">
      <c r="A69" t="n">
        <v>3</v>
      </c>
      <c r="B69" t="n">
        <v>60</v>
      </c>
      <c r="C69" t="inlineStr">
        <is>
          <t xml:space="preserve">CONCLUIDO	</t>
        </is>
      </c>
      <c r="D69" t="n">
        <v>6.3569</v>
      </c>
      <c r="E69" t="n">
        <v>15.73</v>
      </c>
      <c r="F69" t="n">
        <v>13.01</v>
      </c>
      <c r="G69" t="n">
        <v>33.94</v>
      </c>
      <c r="H69" t="n">
        <v>0.55</v>
      </c>
      <c r="I69" t="n">
        <v>23</v>
      </c>
      <c r="J69" t="n">
        <v>128.59</v>
      </c>
      <c r="K69" t="n">
        <v>45</v>
      </c>
      <c r="L69" t="n">
        <v>4</v>
      </c>
      <c r="M69" t="n">
        <v>21</v>
      </c>
      <c r="N69" t="n">
        <v>19.59</v>
      </c>
      <c r="O69" t="n">
        <v>16093.6</v>
      </c>
      <c r="P69" t="n">
        <v>122.39</v>
      </c>
      <c r="Q69" t="n">
        <v>583.3</v>
      </c>
      <c r="R69" t="n">
        <v>38.42</v>
      </c>
      <c r="S69" t="n">
        <v>22.35</v>
      </c>
      <c r="T69" t="n">
        <v>6915.72</v>
      </c>
      <c r="U69" t="n">
        <v>0.58</v>
      </c>
      <c r="V69" t="n">
        <v>0.86</v>
      </c>
      <c r="W69" t="n">
        <v>1.02</v>
      </c>
      <c r="X69" t="n">
        <v>0.44</v>
      </c>
      <c r="Y69" t="n">
        <v>0.5</v>
      </c>
      <c r="Z69" t="n">
        <v>10</v>
      </c>
    </row>
    <row r="70">
      <c r="A70" t="n">
        <v>4</v>
      </c>
      <c r="B70" t="n">
        <v>60</v>
      </c>
      <c r="C70" t="inlineStr">
        <is>
          <t xml:space="preserve">CONCLUIDO	</t>
        </is>
      </c>
      <c r="D70" t="n">
        <v>6.4446</v>
      </c>
      <c r="E70" t="n">
        <v>15.52</v>
      </c>
      <c r="F70" t="n">
        <v>12.92</v>
      </c>
      <c r="G70" t="n">
        <v>43.08</v>
      </c>
      <c r="H70" t="n">
        <v>0.68</v>
      </c>
      <c r="I70" t="n">
        <v>18</v>
      </c>
      <c r="J70" t="n">
        <v>129.92</v>
      </c>
      <c r="K70" t="n">
        <v>45</v>
      </c>
      <c r="L70" t="n">
        <v>5</v>
      </c>
      <c r="M70" t="n">
        <v>16</v>
      </c>
      <c r="N70" t="n">
        <v>19.92</v>
      </c>
      <c r="O70" t="n">
        <v>16257.24</v>
      </c>
      <c r="P70" t="n">
        <v>117.09</v>
      </c>
      <c r="Q70" t="n">
        <v>583.3</v>
      </c>
      <c r="R70" t="n">
        <v>35.72</v>
      </c>
      <c r="S70" t="n">
        <v>22.35</v>
      </c>
      <c r="T70" t="n">
        <v>5590.62</v>
      </c>
      <c r="U70" t="n">
        <v>0.63</v>
      </c>
      <c r="V70" t="n">
        <v>0.86</v>
      </c>
      <c r="W70" t="n">
        <v>1.02</v>
      </c>
      <c r="X70" t="n">
        <v>0.36</v>
      </c>
      <c r="Y70" t="n">
        <v>0.5</v>
      </c>
      <c r="Z70" t="n">
        <v>10</v>
      </c>
    </row>
    <row r="71">
      <c r="A71" t="n">
        <v>5</v>
      </c>
      <c r="B71" t="n">
        <v>60</v>
      </c>
      <c r="C71" t="inlineStr">
        <is>
          <t xml:space="preserve">CONCLUIDO	</t>
        </is>
      </c>
      <c r="D71" t="n">
        <v>6.5103</v>
      </c>
      <c r="E71" t="n">
        <v>15.36</v>
      </c>
      <c r="F71" t="n">
        <v>12.84</v>
      </c>
      <c r="G71" t="n">
        <v>51.38</v>
      </c>
      <c r="H71" t="n">
        <v>0.8100000000000001</v>
      </c>
      <c r="I71" t="n">
        <v>15</v>
      </c>
      <c r="J71" t="n">
        <v>131.25</v>
      </c>
      <c r="K71" t="n">
        <v>45</v>
      </c>
      <c r="L71" t="n">
        <v>6</v>
      </c>
      <c r="M71" t="n">
        <v>13</v>
      </c>
      <c r="N71" t="n">
        <v>20.25</v>
      </c>
      <c r="O71" t="n">
        <v>16421.36</v>
      </c>
      <c r="P71" t="n">
        <v>111.65</v>
      </c>
      <c r="Q71" t="n">
        <v>583.3</v>
      </c>
      <c r="R71" t="n">
        <v>33.21</v>
      </c>
      <c r="S71" t="n">
        <v>22.35</v>
      </c>
      <c r="T71" t="n">
        <v>4354.17</v>
      </c>
      <c r="U71" t="n">
        <v>0.67</v>
      </c>
      <c r="V71" t="n">
        <v>0.87</v>
      </c>
      <c r="W71" t="n">
        <v>1.01</v>
      </c>
      <c r="X71" t="n">
        <v>0.28</v>
      </c>
      <c r="Y71" t="n">
        <v>0.5</v>
      </c>
      <c r="Z71" t="n">
        <v>10</v>
      </c>
    </row>
    <row r="72">
      <c r="A72" t="n">
        <v>6</v>
      </c>
      <c r="B72" t="n">
        <v>60</v>
      </c>
      <c r="C72" t="inlineStr">
        <is>
          <t xml:space="preserve">CONCLUIDO	</t>
        </is>
      </c>
      <c r="D72" t="n">
        <v>6.5452</v>
      </c>
      <c r="E72" t="n">
        <v>15.28</v>
      </c>
      <c r="F72" t="n">
        <v>12.81</v>
      </c>
      <c r="G72" t="n">
        <v>59.14</v>
      </c>
      <c r="H72" t="n">
        <v>0.93</v>
      </c>
      <c r="I72" t="n">
        <v>13</v>
      </c>
      <c r="J72" t="n">
        <v>132.58</v>
      </c>
      <c r="K72" t="n">
        <v>45</v>
      </c>
      <c r="L72" t="n">
        <v>7</v>
      </c>
      <c r="M72" t="n">
        <v>9</v>
      </c>
      <c r="N72" t="n">
        <v>20.59</v>
      </c>
      <c r="O72" t="n">
        <v>16585.95</v>
      </c>
      <c r="P72" t="n">
        <v>108.09</v>
      </c>
      <c r="Q72" t="n">
        <v>583.29</v>
      </c>
      <c r="R72" t="n">
        <v>32.28</v>
      </c>
      <c r="S72" t="n">
        <v>22.35</v>
      </c>
      <c r="T72" t="n">
        <v>3898.59</v>
      </c>
      <c r="U72" t="n">
        <v>0.6899999999999999</v>
      </c>
      <c r="V72" t="n">
        <v>0.87</v>
      </c>
      <c r="W72" t="n">
        <v>1.01</v>
      </c>
      <c r="X72" t="n">
        <v>0.24</v>
      </c>
      <c r="Y72" t="n">
        <v>0.5</v>
      </c>
      <c r="Z72" t="n">
        <v>10</v>
      </c>
    </row>
    <row r="73">
      <c r="A73" t="n">
        <v>7</v>
      </c>
      <c r="B73" t="n">
        <v>60</v>
      </c>
      <c r="C73" t="inlineStr">
        <is>
          <t xml:space="preserve">CONCLUIDO	</t>
        </is>
      </c>
      <c r="D73" t="n">
        <v>6.5806</v>
      </c>
      <c r="E73" t="n">
        <v>15.2</v>
      </c>
      <c r="F73" t="n">
        <v>12.78</v>
      </c>
      <c r="G73" t="n">
        <v>69.72</v>
      </c>
      <c r="H73" t="n">
        <v>1.06</v>
      </c>
      <c r="I73" t="n">
        <v>11</v>
      </c>
      <c r="J73" t="n">
        <v>133.92</v>
      </c>
      <c r="K73" t="n">
        <v>45</v>
      </c>
      <c r="L73" t="n">
        <v>8</v>
      </c>
      <c r="M73" t="n">
        <v>1</v>
      </c>
      <c r="N73" t="n">
        <v>20.93</v>
      </c>
      <c r="O73" t="n">
        <v>16751.02</v>
      </c>
      <c r="P73" t="n">
        <v>105.16</v>
      </c>
      <c r="Q73" t="n">
        <v>583.29</v>
      </c>
      <c r="R73" t="n">
        <v>31.05</v>
      </c>
      <c r="S73" t="n">
        <v>22.35</v>
      </c>
      <c r="T73" t="n">
        <v>3292.2</v>
      </c>
      <c r="U73" t="n">
        <v>0.72</v>
      </c>
      <c r="V73" t="n">
        <v>0.87</v>
      </c>
      <c r="W73" t="n">
        <v>1.02</v>
      </c>
      <c r="X73" t="n">
        <v>0.21</v>
      </c>
      <c r="Y73" t="n">
        <v>0.5</v>
      </c>
      <c r="Z73" t="n">
        <v>10</v>
      </c>
    </row>
    <row r="74">
      <c r="A74" t="n">
        <v>8</v>
      </c>
      <c r="B74" t="n">
        <v>60</v>
      </c>
      <c r="C74" t="inlineStr">
        <is>
          <t xml:space="preserve">CONCLUIDO	</t>
        </is>
      </c>
      <c r="D74" t="n">
        <v>6.58</v>
      </c>
      <c r="E74" t="n">
        <v>15.2</v>
      </c>
      <c r="F74" t="n">
        <v>12.78</v>
      </c>
      <c r="G74" t="n">
        <v>69.73</v>
      </c>
      <c r="H74" t="n">
        <v>1.18</v>
      </c>
      <c r="I74" t="n">
        <v>11</v>
      </c>
      <c r="J74" t="n">
        <v>135.27</v>
      </c>
      <c r="K74" t="n">
        <v>45</v>
      </c>
      <c r="L74" t="n">
        <v>9</v>
      </c>
      <c r="M74" t="n">
        <v>0</v>
      </c>
      <c r="N74" t="n">
        <v>21.27</v>
      </c>
      <c r="O74" t="n">
        <v>16916.71</v>
      </c>
      <c r="P74" t="n">
        <v>105.65</v>
      </c>
      <c r="Q74" t="n">
        <v>583.29</v>
      </c>
      <c r="R74" t="n">
        <v>30.93</v>
      </c>
      <c r="S74" t="n">
        <v>22.35</v>
      </c>
      <c r="T74" t="n">
        <v>3232.19</v>
      </c>
      <c r="U74" t="n">
        <v>0.72</v>
      </c>
      <c r="V74" t="n">
        <v>0.87</v>
      </c>
      <c r="W74" t="n">
        <v>1.02</v>
      </c>
      <c r="X74" t="n">
        <v>0.21</v>
      </c>
      <c r="Y74" t="n">
        <v>0.5</v>
      </c>
      <c r="Z74" t="n">
        <v>10</v>
      </c>
    </row>
    <row r="75">
      <c r="A75" t="n">
        <v>0</v>
      </c>
      <c r="B75" t="n">
        <v>80</v>
      </c>
      <c r="C75" t="inlineStr">
        <is>
          <t xml:space="preserve">CONCLUIDO	</t>
        </is>
      </c>
      <c r="D75" t="n">
        <v>4.5566</v>
      </c>
      <c r="E75" t="n">
        <v>21.95</v>
      </c>
      <c r="F75" t="n">
        <v>15.3</v>
      </c>
      <c r="G75" t="n">
        <v>6.85</v>
      </c>
      <c r="H75" t="n">
        <v>0.11</v>
      </c>
      <c r="I75" t="n">
        <v>134</v>
      </c>
      <c r="J75" t="n">
        <v>159.12</v>
      </c>
      <c r="K75" t="n">
        <v>50.28</v>
      </c>
      <c r="L75" t="n">
        <v>1</v>
      </c>
      <c r="M75" t="n">
        <v>132</v>
      </c>
      <c r="N75" t="n">
        <v>27.84</v>
      </c>
      <c r="O75" t="n">
        <v>19859.16</v>
      </c>
      <c r="P75" t="n">
        <v>185.69</v>
      </c>
      <c r="Q75" t="n">
        <v>583.4</v>
      </c>
      <c r="R75" t="n">
        <v>109.69</v>
      </c>
      <c r="S75" t="n">
        <v>22.35</v>
      </c>
      <c r="T75" t="n">
        <v>41995.81</v>
      </c>
      <c r="U75" t="n">
        <v>0.2</v>
      </c>
      <c r="V75" t="n">
        <v>0.73</v>
      </c>
      <c r="W75" t="n">
        <v>1.21</v>
      </c>
      <c r="X75" t="n">
        <v>2.73</v>
      </c>
      <c r="Y75" t="n">
        <v>0.5</v>
      </c>
      <c r="Z75" t="n">
        <v>10</v>
      </c>
    </row>
    <row r="76">
      <c r="A76" t="n">
        <v>1</v>
      </c>
      <c r="B76" t="n">
        <v>80</v>
      </c>
      <c r="C76" t="inlineStr">
        <is>
          <t xml:space="preserve">CONCLUIDO	</t>
        </is>
      </c>
      <c r="D76" t="n">
        <v>5.5471</v>
      </c>
      <c r="E76" t="n">
        <v>18.03</v>
      </c>
      <c r="F76" t="n">
        <v>13.77</v>
      </c>
      <c r="G76" t="n">
        <v>13.77</v>
      </c>
      <c r="H76" t="n">
        <v>0.22</v>
      </c>
      <c r="I76" t="n">
        <v>60</v>
      </c>
      <c r="J76" t="n">
        <v>160.54</v>
      </c>
      <c r="K76" t="n">
        <v>50.28</v>
      </c>
      <c r="L76" t="n">
        <v>2</v>
      </c>
      <c r="M76" t="n">
        <v>58</v>
      </c>
      <c r="N76" t="n">
        <v>28.26</v>
      </c>
      <c r="O76" t="n">
        <v>20034.4</v>
      </c>
      <c r="P76" t="n">
        <v>164.17</v>
      </c>
      <c r="Q76" t="n">
        <v>583.29</v>
      </c>
      <c r="R76" t="n">
        <v>61.79</v>
      </c>
      <c r="S76" t="n">
        <v>22.35</v>
      </c>
      <c r="T76" t="n">
        <v>18418.48</v>
      </c>
      <c r="U76" t="n">
        <v>0.36</v>
      </c>
      <c r="V76" t="n">
        <v>0.8100000000000001</v>
      </c>
      <c r="W76" t="n">
        <v>1.09</v>
      </c>
      <c r="X76" t="n">
        <v>1.2</v>
      </c>
      <c r="Y76" t="n">
        <v>0.5</v>
      </c>
      <c r="Z76" t="n">
        <v>10</v>
      </c>
    </row>
    <row r="77">
      <c r="A77" t="n">
        <v>2</v>
      </c>
      <c r="B77" t="n">
        <v>80</v>
      </c>
      <c r="C77" t="inlineStr">
        <is>
          <t xml:space="preserve">CONCLUIDO	</t>
        </is>
      </c>
      <c r="D77" t="n">
        <v>5.915</v>
      </c>
      <c r="E77" t="n">
        <v>16.91</v>
      </c>
      <c r="F77" t="n">
        <v>13.32</v>
      </c>
      <c r="G77" t="n">
        <v>20.5</v>
      </c>
      <c r="H77" t="n">
        <v>0.33</v>
      </c>
      <c r="I77" t="n">
        <v>39</v>
      </c>
      <c r="J77" t="n">
        <v>161.97</v>
      </c>
      <c r="K77" t="n">
        <v>50.28</v>
      </c>
      <c r="L77" t="n">
        <v>3</v>
      </c>
      <c r="M77" t="n">
        <v>37</v>
      </c>
      <c r="N77" t="n">
        <v>28.69</v>
      </c>
      <c r="O77" t="n">
        <v>20210.21</v>
      </c>
      <c r="P77" t="n">
        <v>156.32</v>
      </c>
      <c r="Q77" t="n">
        <v>583.3099999999999</v>
      </c>
      <c r="R77" t="n">
        <v>48.12</v>
      </c>
      <c r="S77" t="n">
        <v>22.35</v>
      </c>
      <c r="T77" t="n">
        <v>11688.4</v>
      </c>
      <c r="U77" t="n">
        <v>0.46</v>
      </c>
      <c r="V77" t="n">
        <v>0.84</v>
      </c>
      <c r="W77" t="n">
        <v>1.05</v>
      </c>
      <c r="X77" t="n">
        <v>0.76</v>
      </c>
      <c r="Y77" t="n">
        <v>0.5</v>
      </c>
      <c r="Z77" t="n">
        <v>10</v>
      </c>
    </row>
    <row r="78">
      <c r="A78" t="n">
        <v>3</v>
      </c>
      <c r="B78" t="n">
        <v>80</v>
      </c>
      <c r="C78" t="inlineStr">
        <is>
          <t xml:space="preserve">CONCLUIDO	</t>
        </is>
      </c>
      <c r="D78" t="n">
        <v>6.0979</v>
      </c>
      <c r="E78" t="n">
        <v>16.4</v>
      </c>
      <c r="F78" t="n">
        <v>13.14</v>
      </c>
      <c r="G78" t="n">
        <v>27.19</v>
      </c>
      <c r="H78" t="n">
        <v>0.43</v>
      </c>
      <c r="I78" t="n">
        <v>29</v>
      </c>
      <c r="J78" t="n">
        <v>163.4</v>
      </c>
      <c r="K78" t="n">
        <v>50.28</v>
      </c>
      <c r="L78" t="n">
        <v>4</v>
      </c>
      <c r="M78" t="n">
        <v>27</v>
      </c>
      <c r="N78" t="n">
        <v>29.12</v>
      </c>
      <c r="O78" t="n">
        <v>20386.62</v>
      </c>
      <c r="P78" t="n">
        <v>151.35</v>
      </c>
      <c r="Q78" t="n">
        <v>583.29</v>
      </c>
      <c r="R78" t="n">
        <v>42.35</v>
      </c>
      <c r="S78" t="n">
        <v>22.35</v>
      </c>
      <c r="T78" t="n">
        <v>8852.58</v>
      </c>
      <c r="U78" t="n">
        <v>0.53</v>
      </c>
      <c r="V78" t="n">
        <v>0.85</v>
      </c>
      <c r="W78" t="n">
        <v>1.04</v>
      </c>
      <c r="X78" t="n">
        <v>0.57</v>
      </c>
      <c r="Y78" t="n">
        <v>0.5</v>
      </c>
      <c r="Z78" t="n">
        <v>10</v>
      </c>
    </row>
    <row r="79">
      <c r="A79" t="n">
        <v>4</v>
      </c>
      <c r="B79" t="n">
        <v>80</v>
      </c>
      <c r="C79" t="inlineStr">
        <is>
          <t xml:space="preserve">CONCLUIDO	</t>
        </is>
      </c>
      <c r="D79" t="n">
        <v>6.2408</v>
      </c>
      <c r="E79" t="n">
        <v>16.02</v>
      </c>
      <c r="F79" t="n">
        <v>12.99</v>
      </c>
      <c r="G79" t="n">
        <v>35.43</v>
      </c>
      <c r="H79" t="n">
        <v>0.54</v>
      </c>
      <c r="I79" t="n">
        <v>22</v>
      </c>
      <c r="J79" t="n">
        <v>164.83</v>
      </c>
      <c r="K79" t="n">
        <v>50.28</v>
      </c>
      <c r="L79" t="n">
        <v>5</v>
      </c>
      <c r="M79" t="n">
        <v>20</v>
      </c>
      <c r="N79" t="n">
        <v>29.55</v>
      </c>
      <c r="O79" t="n">
        <v>20563.61</v>
      </c>
      <c r="P79" t="n">
        <v>146.57</v>
      </c>
      <c r="Q79" t="n">
        <v>583.3099999999999</v>
      </c>
      <c r="R79" t="n">
        <v>37.91</v>
      </c>
      <c r="S79" t="n">
        <v>22.35</v>
      </c>
      <c r="T79" t="n">
        <v>6667.56</v>
      </c>
      <c r="U79" t="n">
        <v>0.59</v>
      </c>
      <c r="V79" t="n">
        <v>0.86</v>
      </c>
      <c r="W79" t="n">
        <v>1.02</v>
      </c>
      <c r="X79" t="n">
        <v>0.42</v>
      </c>
      <c r="Y79" t="n">
        <v>0.5</v>
      </c>
      <c r="Z79" t="n">
        <v>10</v>
      </c>
    </row>
    <row r="80">
      <c r="A80" t="n">
        <v>5</v>
      </c>
      <c r="B80" t="n">
        <v>80</v>
      </c>
      <c r="C80" t="inlineStr">
        <is>
          <t xml:space="preserve">CONCLUIDO	</t>
        </is>
      </c>
      <c r="D80" t="n">
        <v>6.3198</v>
      </c>
      <c r="E80" t="n">
        <v>15.82</v>
      </c>
      <c r="F80" t="n">
        <v>12.92</v>
      </c>
      <c r="G80" t="n">
        <v>43.06</v>
      </c>
      <c r="H80" t="n">
        <v>0.64</v>
      </c>
      <c r="I80" t="n">
        <v>18</v>
      </c>
      <c r="J80" t="n">
        <v>166.27</v>
      </c>
      <c r="K80" t="n">
        <v>50.28</v>
      </c>
      <c r="L80" t="n">
        <v>6</v>
      </c>
      <c r="M80" t="n">
        <v>16</v>
      </c>
      <c r="N80" t="n">
        <v>29.99</v>
      </c>
      <c r="O80" t="n">
        <v>20741.2</v>
      </c>
      <c r="P80" t="n">
        <v>142.37</v>
      </c>
      <c r="Q80" t="n">
        <v>583.29</v>
      </c>
      <c r="R80" t="n">
        <v>35.41</v>
      </c>
      <c r="S80" t="n">
        <v>22.35</v>
      </c>
      <c r="T80" t="n">
        <v>5439.98</v>
      </c>
      <c r="U80" t="n">
        <v>0.63</v>
      </c>
      <c r="V80" t="n">
        <v>0.86</v>
      </c>
      <c r="W80" t="n">
        <v>1.02</v>
      </c>
      <c r="X80" t="n">
        <v>0.35</v>
      </c>
      <c r="Y80" t="n">
        <v>0.5</v>
      </c>
      <c r="Z80" t="n">
        <v>10</v>
      </c>
    </row>
    <row r="81">
      <c r="A81" t="n">
        <v>6</v>
      </c>
      <c r="B81" t="n">
        <v>80</v>
      </c>
      <c r="C81" t="inlineStr">
        <is>
          <t xml:space="preserve">CONCLUIDO	</t>
        </is>
      </c>
      <c r="D81" t="n">
        <v>6.3641</v>
      </c>
      <c r="E81" t="n">
        <v>15.71</v>
      </c>
      <c r="F81" t="n">
        <v>12.87</v>
      </c>
      <c r="G81" t="n">
        <v>48.27</v>
      </c>
      <c r="H81" t="n">
        <v>0.74</v>
      </c>
      <c r="I81" t="n">
        <v>16</v>
      </c>
      <c r="J81" t="n">
        <v>167.72</v>
      </c>
      <c r="K81" t="n">
        <v>50.28</v>
      </c>
      <c r="L81" t="n">
        <v>7</v>
      </c>
      <c r="M81" t="n">
        <v>14</v>
      </c>
      <c r="N81" t="n">
        <v>30.44</v>
      </c>
      <c r="O81" t="n">
        <v>20919.39</v>
      </c>
      <c r="P81" t="n">
        <v>138.7</v>
      </c>
      <c r="Q81" t="n">
        <v>583.29</v>
      </c>
      <c r="R81" t="n">
        <v>34.46</v>
      </c>
      <c r="S81" t="n">
        <v>22.35</v>
      </c>
      <c r="T81" t="n">
        <v>4971.21</v>
      </c>
      <c r="U81" t="n">
        <v>0.65</v>
      </c>
      <c r="V81" t="n">
        <v>0.87</v>
      </c>
      <c r="W81" t="n">
        <v>1.01</v>
      </c>
      <c r="X81" t="n">
        <v>0.3</v>
      </c>
      <c r="Y81" t="n">
        <v>0.5</v>
      </c>
      <c r="Z81" t="n">
        <v>10</v>
      </c>
    </row>
    <row r="82">
      <c r="A82" t="n">
        <v>7</v>
      </c>
      <c r="B82" t="n">
        <v>80</v>
      </c>
      <c r="C82" t="inlineStr">
        <is>
          <t xml:space="preserve">CONCLUIDO	</t>
        </is>
      </c>
      <c r="D82" t="n">
        <v>6.4066</v>
      </c>
      <c r="E82" t="n">
        <v>15.61</v>
      </c>
      <c r="F82" t="n">
        <v>12.83</v>
      </c>
      <c r="G82" t="n">
        <v>55</v>
      </c>
      <c r="H82" t="n">
        <v>0.84</v>
      </c>
      <c r="I82" t="n">
        <v>14</v>
      </c>
      <c r="J82" t="n">
        <v>169.17</v>
      </c>
      <c r="K82" t="n">
        <v>50.28</v>
      </c>
      <c r="L82" t="n">
        <v>8</v>
      </c>
      <c r="M82" t="n">
        <v>12</v>
      </c>
      <c r="N82" t="n">
        <v>30.89</v>
      </c>
      <c r="O82" t="n">
        <v>21098.19</v>
      </c>
      <c r="P82" t="n">
        <v>134.88</v>
      </c>
      <c r="Q82" t="n">
        <v>583.33</v>
      </c>
      <c r="R82" t="n">
        <v>32.92</v>
      </c>
      <c r="S82" t="n">
        <v>22.35</v>
      </c>
      <c r="T82" t="n">
        <v>4211.26</v>
      </c>
      <c r="U82" t="n">
        <v>0.68</v>
      </c>
      <c r="V82" t="n">
        <v>0.87</v>
      </c>
      <c r="W82" t="n">
        <v>1.01</v>
      </c>
      <c r="X82" t="n">
        <v>0.26</v>
      </c>
      <c r="Y82" t="n">
        <v>0.5</v>
      </c>
      <c r="Z82" t="n">
        <v>10</v>
      </c>
    </row>
    <row r="83">
      <c r="A83" t="n">
        <v>8</v>
      </c>
      <c r="B83" t="n">
        <v>80</v>
      </c>
      <c r="C83" t="inlineStr">
        <is>
          <t xml:space="preserve">CONCLUIDO	</t>
        </is>
      </c>
      <c r="D83" t="n">
        <v>6.4486</v>
      </c>
      <c r="E83" t="n">
        <v>15.51</v>
      </c>
      <c r="F83" t="n">
        <v>12.8</v>
      </c>
      <c r="G83" t="n">
        <v>63.98</v>
      </c>
      <c r="H83" t="n">
        <v>0.9399999999999999</v>
      </c>
      <c r="I83" t="n">
        <v>12</v>
      </c>
      <c r="J83" t="n">
        <v>170.62</v>
      </c>
      <c r="K83" t="n">
        <v>50.28</v>
      </c>
      <c r="L83" t="n">
        <v>9</v>
      </c>
      <c r="M83" t="n">
        <v>10</v>
      </c>
      <c r="N83" t="n">
        <v>31.34</v>
      </c>
      <c r="O83" t="n">
        <v>21277.6</v>
      </c>
      <c r="P83" t="n">
        <v>132.07</v>
      </c>
      <c r="Q83" t="n">
        <v>583.29</v>
      </c>
      <c r="R83" t="n">
        <v>31.87</v>
      </c>
      <c r="S83" t="n">
        <v>22.35</v>
      </c>
      <c r="T83" t="n">
        <v>3695.99</v>
      </c>
      <c r="U83" t="n">
        <v>0.7</v>
      </c>
      <c r="V83" t="n">
        <v>0.87</v>
      </c>
      <c r="W83" t="n">
        <v>1.01</v>
      </c>
      <c r="X83" t="n">
        <v>0.23</v>
      </c>
      <c r="Y83" t="n">
        <v>0.5</v>
      </c>
      <c r="Z83" t="n">
        <v>10</v>
      </c>
    </row>
    <row r="84">
      <c r="A84" t="n">
        <v>9</v>
      </c>
      <c r="B84" t="n">
        <v>80</v>
      </c>
      <c r="C84" t="inlineStr">
        <is>
          <t xml:space="preserve">CONCLUIDO	</t>
        </is>
      </c>
      <c r="D84" t="n">
        <v>6.4719</v>
      </c>
      <c r="E84" t="n">
        <v>15.45</v>
      </c>
      <c r="F84" t="n">
        <v>12.77</v>
      </c>
      <c r="G84" t="n">
        <v>69.67</v>
      </c>
      <c r="H84" t="n">
        <v>1.03</v>
      </c>
      <c r="I84" t="n">
        <v>11</v>
      </c>
      <c r="J84" t="n">
        <v>172.08</v>
      </c>
      <c r="K84" t="n">
        <v>50.28</v>
      </c>
      <c r="L84" t="n">
        <v>10</v>
      </c>
      <c r="M84" t="n">
        <v>9</v>
      </c>
      <c r="N84" t="n">
        <v>31.8</v>
      </c>
      <c r="O84" t="n">
        <v>21457.64</v>
      </c>
      <c r="P84" t="n">
        <v>128.41</v>
      </c>
      <c r="Q84" t="n">
        <v>583.29</v>
      </c>
      <c r="R84" t="n">
        <v>31</v>
      </c>
      <c r="S84" t="n">
        <v>22.35</v>
      </c>
      <c r="T84" t="n">
        <v>3265.89</v>
      </c>
      <c r="U84" t="n">
        <v>0.72</v>
      </c>
      <c r="V84" t="n">
        <v>0.87</v>
      </c>
      <c r="W84" t="n">
        <v>1.01</v>
      </c>
      <c r="X84" t="n">
        <v>0.2</v>
      </c>
      <c r="Y84" t="n">
        <v>0.5</v>
      </c>
      <c r="Z84" t="n">
        <v>10</v>
      </c>
    </row>
    <row r="85">
      <c r="A85" t="n">
        <v>10</v>
      </c>
      <c r="B85" t="n">
        <v>80</v>
      </c>
      <c r="C85" t="inlineStr">
        <is>
          <t xml:space="preserve">CONCLUIDO	</t>
        </is>
      </c>
      <c r="D85" t="n">
        <v>6.4964</v>
      </c>
      <c r="E85" t="n">
        <v>15.39</v>
      </c>
      <c r="F85" t="n">
        <v>12.75</v>
      </c>
      <c r="G85" t="n">
        <v>76.48</v>
      </c>
      <c r="H85" t="n">
        <v>1.12</v>
      </c>
      <c r="I85" t="n">
        <v>10</v>
      </c>
      <c r="J85" t="n">
        <v>173.55</v>
      </c>
      <c r="K85" t="n">
        <v>50.28</v>
      </c>
      <c r="L85" t="n">
        <v>11</v>
      </c>
      <c r="M85" t="n">
        <v>6</v>
      </c>
      <c r="N85" t="n">
        <v>32.27</v>
      </c>
      <c r="O85" t="n">
        <v>21638.31</v>
      </c>
      <c r="P85" t="n">
        <v>123.09</v>
      </c>
      <c r="Q85" t="n">
        <v>583.3</v>
      </c>
      <c r="R85" t="n">
        <v>30.07</v>
      </c>
      <c r="S85" t="n">
        <v>22.35</v>
      </c>
      <c r="T85" t="n">
        <v>2808.29</v>
      </c>
      <c r="U85" t="n">
        <v>0.74</v>
      </c>
      <c r="V85" t="n">
        <v>0.88</v>
      </c>
      <c r="W85" t="n">
        <v>1.01</v>
      </c>
      <c r="X85" t="n">
        <v>0.18</v>
      </c>
      <c r="Y85" t="n">
        <v>0.5</v>
      </c>
      <c r="Z85" t="n">
        <v>10</v>
      </c>
    </row>
    <row r="86">
      <c r="A86" t="n">
        <v>11</v>
      </c>
      <c r="B86" t="n">
        <v>80</v>
      </c>
      <c r="C86" t="inlineStr">
        <is>
          <t xml:space="preserve">CONCLUIDO	</t>
        </is>
      </c>
      <c r="D86" t="n">
        <v>6.5144</v>
      </c>
      <c r="E86" t="n">
        <v>15.35</v>
      </c>
      <c r="F86" t="n">
        <v>12.74</v>
      </c>
      <c r="G86" t="n">
        <v>84.91</v>
      </c>
      <c r="H86" t="n">
        <v>1.22</v>
      </c>
      <c r="I86" t="n">
        <v>9</v>
      </c>
      <c r="J86" t="n">
        <v>175.02</v>
      </c>
      <c r="K86" t="n">
        <v>50.28</v>
      </c>
      <c r="L86" t="n">
        <v>12</v>
      </c>
      <c r="M86" t="n">
        <v>3</v>
      </c>
      <c r="N86" t="n">
        <v>32.74</v>
      </c>
      <c r="O86" t="n">
        <v>21819.6</v>
      </c>
      <c r="P86" t="n">
        <v>123.42</v>
      </c>
      <c r="Q86" t="n">
        <v>583.29</v>
      </c>
      <c r="R86" t="n">
        <v>29.77</v>
      </c>
      <c r="S86" t="n">
        <v>22.35</v>
      </c>
      <c r="T86" t="n">
        <v>2660.74</v>
      </c>
      <c r="U86" t="n">
        <v>0.75</v>
      </c>
      <c r="V86" t="n">
        <v>0.88</v>
      </c>
      <c r="W86" t="n">
        <v>1.01</v>
      </c>
      <c r="X86" t="n">
        <v>0.17</v>
      </c>
      <c r="Y86" t="n">
        <v>0.5</v>
      </c>
      <c r="Z86" t="n">
        <v>10</v>
      </c>
    </row>
    <row r="87">
      <c r="A87" t="n">
        <v>12</v>
      </c>
      <c r="B87" t="n">
        <v>80</v>
      </c>
      <c r="C87" t="inlineStr">
        <is>
          <t xml:space="preserve">CONCLUIDO	</t>
        </is>
      </c>
      <c r="D87" t="n">
        <v>6.5143</v>
      </c>
      <c r="E87" t="n">
        <v>15.35</v>
      </c>
      <c r="F87" t="n">
        <v>12.74</v>
      </c>
      <c r="G87" t="n">
        <v>84.91</v>
      </c>
      <c r="H87" t="n">
        <v>1.31</v>
      </c>
      <c r="I87" t="n">
        <v>9</v>
      </c>
      <c r="J87" t="n">
        <v>176.49</v>
      </c>
      <c r="K87" t="n">
        <v>50.28</v>
      </c>
      <c r="L87" t="n">
        <v>13</v>
      </c>
      <c r="M87" t="n">
        <v>0</v>
      </c>
      <c r="N87" t="n">
        <v>33.21</v>
      </c>
      <c r="O87" t="n">
        <v>22001.54</v>
      </c>
      <c r="P87" t="n">
        <v>123.28</v>
      </c>
      <c r="Q87" t="n">
        <v>583.29</v>
      </c>
      <c r="R87" t="n">
        <v>29.64</v>
      </c>
      <c r="S87" t="n">
        <v>22.35</v>
      </c>
      <c r="T87" t="n">
        <v>2598.57</v>
      </c>
      <c r="U87" t="n">
        <v>0.75</v>
      </c>
      <c r="V87" t="n">
        <v>0.88</v>
      </c>
      <c r="W87" t="n">
        <v>1.01</v>
      </c>
      <c r="X87" t="n">
        <v>0.17</v>
      </c>
      <c r="Y87" t="n">
        <v>0.5</v>
      </c>
      <c r="Z87" t="n">
        <v>10</v>
      </c>
    </row>
    <row r="88">
      <c r="A88" t="n">
        <v>0</v>
      </c>
      <c r="B88" t="n">
        <v>35</v>
      </c>
      <c r="C88" t="inlineStr">
        <is>
          <t xml:space="preserve">CONCLUIDO	</t>
        </is>
      </c>
      <c r="D88" t="n">
        <v>5.7688</v>
      </c>
      <c r="E88" t="n">
        <v>17.33</v>
      </c>
      <c r="F88" t="n">
        <v>14.12</v>
      </c>
      <c r="G88" t="n">
        <v>11</v>
      </c>
      <c r="H88" t="n">
        <v>0.22</v>
      </c>
      <c r="I88" t="n">
        <v>77</v>
      </c>
      <c r="J88" t="n">
        <v>80.84</v>
      </c>
      <c r="K88" t="n">
        <v>35.1</v>
      </c>
      <c r="L88" t="n">
        <v>1</v>
      </c>
      <c r="M88" t="n">
        <v>75</v>
      </c>
      <c r="N88" t="n">
        <v>9.74</v>
      </c>
      <c r="O88" t="n">
        <v>10204.21</v>
      </c>
      <c r="P88" t="n">
        <v>105.94</v>
      </c>
      <c r="Q88" t="n">
        <v>583.35</v>
      </c>
      <c r="R88" t="n">
        <v>73.01000000000001</v>
      </c>
      <c r="S88" t="n">
        <v>22.35</v>
      </c>
      <c r="T88" t="n">
        <v>23941.22</v>
      </c>
      <c r="U88" t="n">
        <v>0.31</v>
      </c>
      <c r="V88" t="n">
        <v>0.79</v>
      </c>
      <c r="W88" t="n">
        <v>1.11</v>
      </c>
      <c r="X88" t="n">
        <v>1.55</v>
      </c>
      <c r="Y88" t="n">
        <v>0.5</v>
      </c>
      <c r="Z88" t="n">
        <v>10</v>
      </c>
    </row>
    <row r="89">
      <c r="A89" t="n">
        <v>1</v>
      </c>
      <c r="B89" t="n">
        <v>35</v>
      </c>
      <c r="C89" t="inlineStr">
        <is>
          <t xml:space="preserve">CONCLUIDO	</t>
        </is>
      </c>
      <c r="D89" t="n">
        <v>6.3461</v>
      </c>
      <c r="E89" t="n">
        <v>15.76</v>
      </c>
      <c r="F89" t="n">
        <v>13.26</v>
      </c>
      <c r="G89" t="n">
        <v>22.74</v>
      </c>
      <c r="H89" t="n">
        <v>0.43</v>
      </c>
      <c r="I89" t="n">
        <v>35</v>
      </c>
      <c r="J89" t="n">
        <v>82.04000000000001</v>
      </c>
      <c r="K89" t="n">
        <v>35.1</v>
      </c>
      <c r="L89" t="n">
        <v>2</v>
      </c>
      <c r="M89" t="n">
        <v>33</v>
      </c>
      <c r="N89" t="n">
        <v>9.94</v>
      </c>
      <c r="O89" t="n">
        <v>10352.53</v>
      </c>
      <c r="P89" t="n">
        <v>92.84999999999999</v>
      </c>
      <c r="Q89" t="n">
        <v>583.29</v>
      </c>
      <c r="R89" t="n">
        <v>46.36</v>
      </c>
      <c r="S89" t="n">
        <v>22.35</v>
      </c>
      <c r="T89" t="n">
        <v>10826.18</v>
      </c>
      <c r="U89" t="n">
        <v>0.48</v>
      </c>
      <c r="V89" t="n">
        <v>0.84</v>
      </c>
      <c r="W89" t="n">
        <v>1.04</v>
      </c>
      <c r="X89" t="n">
        <v>0.6899999999999999</v>
      </c>
      <c r="Y89" t="n">
        <v>0.5</v>
      </c>
      <c r="Z89" t="n">
        <v>10</v>
      </c>
    </row>
    <row r="90">
      <c r="A90" t="n">
        <v>2</v>
      </c>
      <c r="B90" t="n">
        <v>35</v>
      </c>
      <c r="C90" t="inlineStr">
        <is>
          <t xml:space="preserve">CONCLUIDO	</t>
        </is>
      </c>
      <c r="D90" t="n">
        <v>6.5686</v>
      </c>
      <c r="E90" t="n">
        <v>15.22</v>
      </c>
      <c r="F90" t="n">
        <v>12.97</v>
      </c>
      <c r="G90" t="n">
        <v>37.06</v>
      </c>
      <c r="H90" t="n">
        <v>0.63</v>
      </c>
      <c r="I90" t="n">
        <v>21</v>
      </c>
      <c r="J90" t="n">
        <v>83.25</v>
      </c>
      <c r="K90" t="n">
        <v>35.1</v>
      </c>
      <c r="L90" t="n">
        <v>3</v>
      </c>
      <c r="M90" t="n">
        <v>16</v>
      </c>
      <c r="N90" t="n">
        <v>10.15</v>
      </c>
      <c r="O90" t="n">
        <v>10501.19</v>
      </c>
      <c r="P90" t="n">
        <v>83.33</v>
      </c>
      <c r="Q90" t="n">
        <v>583.29</v>
      </c>
      <c r="R90" t="n">
        <v>37</v>
      </c>
      <c r="S90" t="n">
        <v>22.35</v>
      </c>
      <c r="T90" t="n">
        <v>6215.99</v>
      </c>
      <c r="U90" t="n">
        <v>0.6</v>
      </c>
      <c r="V90" t="n">
        <v>0.86</v>
      </c>
      <c r="W90" t="n">
        <v>1.03</v>
      </c>
      <c r="X90" t="n">
        <v>0.4</v>
      </c>
      <c r="Y90" t="n">
        <v>0.5</v>
      </c>
      <c r="Z90" t="n">
        <v>10</v>
      </c>
    </row>
    <row r="91">
      <c r="A91" t="n">
        <v>3</v>
      </c>
      <c r="B91" t="n">
        <v>35</v>
      </c>
      <c r="C91" t="inlineStr">
        <is>
          <t xml:space="preserve">CONCLUIDO	</t>
        </is>
      </c>
      <c r="D91" t="n">
        <v>6.6121</v>
      </c>
      <c r="E91" t="n">
        <v>15.12</v>
      </c>
      <c r="F91" t="n">
        <v>12.92</v>
      </c>
      <c r="G91" t="n">
        <v>43.07</v>
      </c>
      <c r="H91" t="n">
        <v>0.83</v>
      </c>
      <c r="I91" t="n">
        <v>18</v>
      </c>
      <c r="J91" t="n">
        <v>84.45999999999999</v>
      </c>
      <c r="K91" t="n">
        <v>35.1</v>
      </c>
      <c r="L91" t="n">
        <v>4</v>
      </c>
      <c r="M91" t="n">
        <v>2</v>
      </c>
      <c r="N91" t="n">
        <v>10.36</v>
      </c>
      <c r="O91" t="n">
        <v>10650.22</v>
      </c>
      <c r="P91" t="n">
        <v>81.59999999999999</v>
      </c>
      <c r="Q91" t="n">
        <v>583.3</v>
      </c>
      <c r="R91" t="n">
        <v>34.96</v>
      </c>
      <c r="S91" t="n">
        <v>22.35</v>
      </c>
      <c r="T91" t="n">
        <v>5212.96</v>
      </c>
      <c r="U91" t="n">
        <v>0.64</v>
      </c>
      <c r="V91" t="n">
        <v>0.86</v>
      </c>
      <c r="W91" t="n">
        <v>1.04</v>
      </c>
      <c r="X91" t="n">
        <v>0.35</v>
      </c>
      <c r="Y91" t="n">
        <v>0.5</v>
      </c>
      <c r="Z91" t="n">
        <v>10</v>
      </c>
    </row>
    <row r="92">
      <c r="A92" t="n">
        <v>4</v>
      </c>
      <c r="B92" t="n">
        <v>35</v>
      </c>
      <c r="C92" t="inlineStr">
        <is>
          <t xml:space="preserve">CONCLUIDO	</t>
        </is>
      </c>
      <c r="D92" t="n">
        <v>6.6111</v>
      </c>
      <c r="E92" t="n">
        <v>15.13</v>
      </c>
      <c r="F92" t="n">
        <v>12.92</v>
      </c>
      <c r="G92" t="n">
        <v>43.08</v>
      </c>
      <c r="H92" t="n">
        <v>1.02</v>
      </c>
      <c r="I92" t="n">
        <v>18</v>
      </c>
      <c r="J92" t="n">
        <v>85.67</v>
      </c>
      <c r="K92" t="n">
        <v>35.1</v>
      </c>
      <c r="L92" t="n">
        <v>5</v>
      </c>
      <c r="M92" t="n">
        <v>0</v>
      </c>
      <c r="N92" t="n">
        <v>10.57</v>
      </c>
      <c r="O92" t="n">
        <v>10799.59</v>
      </c>
      <c r="P92" t="n">
        <v>82.39</v>
      </c>
      <c r="Q92" t="n">
        <v>583.29</v>
      </c>
      <c r="R92" t="n">
        <v>34.88</v>
      </c>
      <c r="S92" t="n">
        <v>22.35</v>
      </c>
      <c r="T92" t="n">
        <v>5174.89</v>
      </c>
      <c r="U92" t="n">
        <v>0.64</v>
      </c>
      <c r="V92" t="n">
        <v>0.86</v>
      </c>
      <c r="W92" t="n">
        <v>1.04</v>
      </c>
      <c r="X92" t="n">
        <v>0.35</v>
      </c>
      <c r="Y92" t="n">
        <v>0.5</v>
      </c>
      <c r="Z92" t="n">
        <v>10</v>
      </c>
    </row>
    <row r="93">
      <c r="A93" t="n">
        <v>0</v>
      </c>
      <c r="B93" t="n">
        <v>50</v>
      </c>
      <c r="C93" t="inlineStr">
        <is>
          <t xml:space="preserve">CONCLUIDO	</t>
        </is>
      </c>
      <c r="D93" t="n">
        <v>5.3281</v>
      </c>
      <c r="E93" t="n">
        <v>18.77</v>
      </c>
      <c r="F93" t="n">
        <v>14.55</v>
      </c>
      <c r="G93" t="n">
        <v>8.91</v>
      </c>
      <c r="H93" t="n">
        <v>0.16</v>
      </c>
      <c r="I93" t="n">
        <v>98</v>
      </c>
      <c r="J93" t="n">
        <v>107.41</v>
      </c>
      <c r="K93" t="n">
        <v>41.65</v>
      </c>
      <c r="L93" t="n">
        <v>1</v>
      </c>
      <c r="M93" t="n">
        <v>96</v>
      </c>
      <c r="N93" t="n">
        <v>14.77</v>
      </c>
      <c r="O93" t="n">
        <v>13481.73</v>
      </c>
      <c r="P93" t="n">
        <v>134.79</v>
      </c>
      <c r="Q93" t="n">
        <v>583.37</v>
      </c>
      <c r="R93" t="n">
        <v>86.40000000000001</v>
      </c>
      <c r="S93" t="n">
        <v>22.35</v>
      </c>
      <c r="T93" t="n">
        <v>30532.82</v>
      </c>
      <c r="U93" t="n">
        <v>0.26</v>
      </c>
      <c r="V93" t="n">
        <v>0.77</v>
      </c>
      <c r="W93" t="n">
        <v>1.15</v>
      </c>
      <c r="X93" t="n">
        <v>1.98</v>
      </c>
      <c r="Y93" t="n">
        <v>0.5</v>
      </c>
      <c r="Z93" t="n">
        <v>10</v>
      </c>
    </row>
    <row r="94">
      <c r="A94" t="n">
        <v>1</v>
      </c>
      <c r="B94" t="n">
        <v>50</v>
      </c>
      <c r="C94" t="inlineStr">
        <is>
          <t xml:space="preserve">CONCLUIDO	</t>
        </is>
      </c>
      <c r="D94" t="n">
        <v>6.0728</v>
      </c>
      <c r="E94" t="n">
        <v>16.47</v>
      </c>
      <c r="F94" t="n">
        <v>13.45</v>
      </c>
      <c r="G94" t="n">
        <v>18.35</v>
      </c>
      <c r="H94" t="n">
        <v>0.32</v>
      </c>
      <c r="I94" t="n">
        <v>44</v>
      </c>
      <c r="J94" t="n">
        <v>108.68</v>
      </c>
      <c r="K94" t="n">
        <v>41.65</v>
      </c>
      <c r="L94" t="n">
        <v>2</v>
      </c>
      <c r="M94" t="n">
        <v>42</v>
      </c>
      <c r="N94" t="n">
        <v>15.03</v>
      </c>
      <c r="O94" t="n">
        <v>13638.32</v>
      </c>
      <c r="P94" t="n">
        <v>119.98</v>
      </c>
      <c r="Q94" t="n">
        <v>583.33</v>
      </c>
      <c r="R94" t="n">
        <v>52.09</v>
      </c>
      <c r="S94" t="n">
        <v>22.35</v>
      </c>
      <c r="T94" t="n">
        <v>13647.45</v>
      </c>
      <c r="U94" t="n">
        <v>0.43</v>
      </c>
      <c r="V94" t="n">
        <v>0.83</v>
      </c>
      <c r="W94" t="n">
        <v>1.06</v>
      </c>
      <c r="X94" t="n">
        <v>0.88</v>
      </c>
      <c r="Y94" t="n">
        <v>0.5</v>
      </c>
      <c r="Z94" t="n">
        <v>10</v>
      </c>
    </row>
    <row r="95">
      <c r="A95" t="n">
        <v>2</v>
      </c>
      <c r="B95" t="n">
        <v>50</v>
      </c>
      <c r="C95" t="inlineStr">
        <is>
          <t xml:space="preserve">CONCLUIDO	</t>
        </is>
      </c>
      <c r="D95" t="n">
        <v>6.3393</v>
      </c>
      <c r="E95" t="n">
        <v>15.77</v>
      </c>
      <c r="F95" t="n">
        <v>13.12</v>
      </c>
      <c r="G95" t="n">
        <v>28.11</v>
      </c>
      <c r="H95" t="n">
        <v>0.48</v>
      </c>
      <c r="I95" t="n">
        <v>28</v>
      </c>
      <c r="J95" t="n">
        <v>109.96</v>
      </c>
      <c r="K95" t="n">
        <v>41.65</v>
      </c>
      <c r="L95" t="n">
        <v>3</v>
      </c>
      <c r="M95" t="n">
        <v>26</v>
      </c>
      <c r="N95" t="n">
        <v>15.31</v>
      </c>
      <c r="O95" t="n">
        <v>13795.21</v>
      </c>
      <c r="P95" t="n">
        <v>112.7</v>
      </c>
      <c r="Q95" t="n">
        <v>583.3</v>
      </c>
      <c r="R95" t="n">
        <v>41.75</v>
      </c>
      <c r="S95" t="n">
        <v>22.35</v>
      </c>
      <c r="T95" t="n">
        <v>8560.139999999999</v>
      </c>
      <c r="U95" t="n">
        <v>0.54</v>
      </c>
      <c r="V95" t="n">
        <v>0.85</v>
      </c>
      <c r="W95" t="n">
        <v>1.03</v>
      </c>
      <c r="X95" t="n">
        <v>0.55</v>
      </c>
      <c r="Y95" t="n">
        <v>0.5</v>
      </c>
      <c r="Z95" t="n">
        <v>10</v>
      </c>
    </row>
    <row r="96">
      <c r="A96" t="n">
        <v>3</v>
      </c>
      <c r="B96" t="n">
        <v>50</v>
      </c>
      <c r="C96" t="inlineStr">
        <is>
          <t xml:space="preserve">CONCLUIDO	</t>
        </is>
      </c>
      <c r="D96" t="n">
        <v>6.4791</v>
      </c>
      <c r="E96" t="n">
        <v>15.43</v>
      </c>
      <c r="F96" t="n">
        <v>12.95</v>
      </c>
      <c r="G96" t="n">
        <v>38.86</v>
      </c>
      <c r="H96" t="n">
        <v>0.63</v>
      </c>
      <c r="I96" t="n">
        <v>20</v>
      </c>
      <c r="J96" t="n">
        <v>111.23</v>
      </c>
      <c r="K96" t="n">
        <v>41.65</v>
      </c>
      <c r="L96" t="n">
        <v>4</v>
      </c>
      <c r="M96" t="n">
        <v>18</v>
      </c>
      <c r="N96" t="n">
        <v>15.58</v>
      </c>
      <c r="O96" t="n">
        <v>13952.52</v>
      </c>
      <c r="P96" t="n">
        <v>106.02</v>
      </c>
      <c r="Q96" t="n">
        <v>583.29</v>
      </c>
      <c r="R96" t="n">
        <v>36.72</v>
      </c>
      <c r="S96" t="n">
        <v>22.35</v>
      </c>
      <c r="T96" t="n">
        <v>6082.35</v>
      </c>
      <c r="U96" t="n">
        <v>0.61</v>
      </c>
      <c r="V96" t="n">
        <v>0.86</v>
      </c>
      <c r="W96" t="n">
        <v>1.02</v>
      </c>
      <c r="X96" t="n">
        <v>0.38</v>
      </c>
      <c r="Y96" t="n">
        <v>0.5</v>
      </c>
      <c r="Z96" t="n">
        <v>10</v>
      </c>
    </row>
    <row r="97">
      <c r="A97" t="n">
        <v>4</v>
      </c>
      <c r="B97" t="n">
        <v>50</v>
      </c>
      <c r="C97" t="inlineStr">
        <is>
          <t xml:space="preserve">CONCLUIDO	</t>
        </is>
      </c>
      <c r="D97" t="n">
        <v>6.5481</v>
      </c>
      <c r="E97" t="n">
        <v>15.27</v>
      </c>
      <c r="F97" t="n">
        <v>12.88</v>
      </c>
      <c r="G97" t="n">
        <v>48.3</v>
      </c>
      <c r="H97" t="n">
        <v>0.78</v>
      </c>
      <c r="I97" t="n">
        <v>16</v>
      </c>
      <c r="J97" t="n">
        <v>112.51</v>
      </c>
      <c r="K97" t="n">
        <v>41.65</v>
      </c>
      <c r="L97" t="n">
        <v>5</v>
      </c>
      <c r="M97" t="n">
        <v>13</v>
      </c>
      <c r="N97" t="n">
        <v>15.86</v>
      </c>
      <c r="O97" t="n">
        <v>14110.24</v>
      </c>
      <c r="P97" t="n">
        <v>99.53</v>
      </c>
      <c r="Q97" t="n">
        <v>583.3099999999999</v>
      </c>
      <c r="R97" t="n">
        <v>34.42</v>
      </c>
      <c r="S97" t="n">
        <v>22.35</v>
      </c>
      <c r="T97" t="n">
        <v>4955.54</v>
      </c>
      <c r="U97" t="n">
        <v>0.65</v>
      </c>
      <c r="V97" t="n">
        <v>0.87</v>
      </c>
      <c r="W97" t="n">
        <v>1.01</v>
      </c>
      <c r="X97" t="n">
        <v>0.31</v>
      </c>
      <c r="Y97" t="n">
        <v>0.5</v>
      </c>
      <c r="Z97" t="n">
        <v>10</v>
      </c>
    </row>
    <row r="98">
      <c r="A98" t="n">
        <v>5</v>
      </c>
      <c r="B98" t="n">
        <v>50</v>
      </c>
      <c r="C98" t="inlineStr">
        <is>
          <t xml:space="preserve">CONCLUIDO	</t>
        </is>
      </c>
      <c r="D98" t="n">
        <v>6.6076</v>
      </c>
      <c r="E98" t="n">
        <v>15.13</v>
      </c>
      <c r="F98" t="n">
        <v>12.81</v>
      </c>
      <c r="G98" t="n">
        <v>59.12</v>
      </c>
      <c r="H98" t="n">
        <v>0.93</v>
      </c>
      <c r="I98" t="n">
        <v>13</v>
      </c>
      <c r="J98" t="n">
        <v>113.79</v>
      </c>
      <c r="K98" t="n">
        <v>41.65</v>
      </c>
      <c r="L98" t="n">
        <v>6</v>
      </c>
      <c r="M98" t="n">
        <v>4</v>
      </c>
      <c r="N98" t="n">
        <v>16.14</v>
      </c>
      <c r="O98" t="n">
        <v>14268.39</v>
      </c>
      <c r="P98" t="n">
        <v>94.8</v>
      </c>
      <c r="Q98" t="n">
        <v>583.29</v>
      </c>
      <c r="R98" t="n">
        <v>31.89</v>
      </c>
      <c r="S98" t="n">
        <v>22.35</v>
      </c>
      <c r="T98" t="n">
        <v>3702.93</v>
      </c>
      <c r="U98" t="n">
        <v>0.7</v>
      </c>
      <c r="V98" t="n">
        <v>0.87</v>
      </c>
      <c r="W98" t="n">
        <v>1.02</v>
      </c>
      <c r="X98" t="n">
        <v>0.24</v>
      </c>
      <c r="Y98" t="n">
        <v>0.5</v>
      </c>
      <c r="Z98" t="n">
        <v>10</v>
      </c>
    </row>
    <row r="99">
      <c r="A99" t="n">
        <v>6</v>
      </c>
      <c r="B99" t="n">
        <v>50</v>
      </c>
      <c r="C99" t="inlineStr">
        <is>
          <t xml:space="preserve">CONCLUIDO	</t>
        </is>
      </c>
      <c r="D99" t="n">
        <v>6.6021</v>
      </c>
      <c r="E99" t="n">
        <v>15.15</v>
      </c>
      <c r="F99" t="n">
        <v>12.82</v>
      </c>
      <c r="G99" t="n">
        <v>59.18</v>
      </c>
      <c r="H99" t="n">
        <v>1.07</v>
      </c>
      <c r="I99" t="n">
        <v>13</v>
      </c>
      <c r="J99" t="n">
        <v>115.08</v>
      </c>
      <c r="K99" t="n">
        <v>41.65</v>
      </c>
      <c r="L99" t="n">
        <v>7</v>
      </c>
      <c r="M99" t="n">
        <v>0</v>
      </c>
      <c r="N99" t="n">
        <v>16.43</v>
      </c>
      <c r="O99" t="n">
        <v>14426.96</v>
      </c>
      <c r="P99" t="n">
        <v>95.45</v>
      </c>
      <c r="Q99" t="n">
        <v>583.29</v>
      </c>
      <c r="R99" t="n">
        <v>32.08</v>
      </c>
      <c r="S99" t="n">
        <v>22.35</v>
      </c>
      <c r="T99" t="n">
        <v>3797.79</v>
      </c>
      <c r="U99" t="n">
        <v>0.7</v>
      </c>
      <c r="V99" t="n">
        <v>0.87</v>
      </c>
      <c r="W99" t="n">
        <v>1.02</v>
      </c>
      <c r="X99" t="n">
        <v>0.25</v>
      </c>
      <c r="Y99" t="n">
        <v>0.5</v>
      </c>
      <c r="Z99" t="n">
        <v>10</v>
      </c>
    </row>
    <row r="100">
      <c r="A100" t="n">
        <v>0</v>
      </c>
      <c r="B100" t="n">
        <v>25</v>
      </c>
      <c r="C100" t="inlineStr">
        <is>
          <t xml:space="preserve">CONCLUIDO	</t>
        </is>
      </c>
      <c r="D100" t="n">
        <v>6.0888</v>
      </c>
      <c r="E100" t="n">
        <v>16.42</v>
      </c>
      <c r="F100" t="n">
        <v>13.78</v>
      </c>
      <c r="G100" t="n">
        <v>13.55</v>
      </c>
      <c r="H100" t="n">
        <v>0.28</v>
      </c>
      <c r="I100" t="n">
        <v>61</v>
      </c>
      <c r="J100" t="n">
        <v>61.76</v>
      </c>
      <c r="K100" t="n">
        <v>28.92</v>
      </c>
      <c r="L100" t="n">
        <v>1</v>
      </c>
      <c r="M100" t="n">
        <v>59</v>
      </c>
      <c r="N100" t="n">
        <v>6.84</v>
      </c>
      <c r="O100" t="n">
        <v>7851.41</v>
      </c>
      <c r="P100" t="n">
        <v>82.91</v>
      </c>
      <c r="Q100" t="n">
        <v>583.29</v>
      </c>
      <c r="R100" t="n">
        <v>62.31</v>
      </c>
      <c r="S100" t="n">
        <v>22.35</v>
      </c>
      <c r="T100" t="n">
        <v>18674.05</v>
      </c>
      <c r="U100" t="n">
        <v>0.36</v>
      </c>
      <c r="V100" t="n">
        <v>0.8100000000000001</v>
      </c>
      <c r="W100" t="n">
        <v>1.09</v>
      </c>
      <c r="X100" t="n">
        <v>1.21</v>
      </c>
      <c r="Y100" t="n">
        <v>0.5</v>
      </c>
      <c r="Z100" t="n">
        <v>10</v>
      </c>
    </row>
    <row r="101">
      <c r="A101" t="n">
        <v>1</v>
      </c>
      <c r="B101" t="n">
        <v>25</v>
      </c>
      <c r="C101" t="inlineStr">
        <is>
          <t xml:space="preserve">CONCLUIDO	</t>
        </is>
      </c>
      <c r="D101" t="n">
        <v>6.5516</v>
      </c>
      <c r="E101" t="n">
        <v>15.26</v>
      </c>
      <c r="F101" t="n">
        <v>13.09</v>
      </c>
      <c r="G101" t="n">
        <v>29.09</v>
      </c>
      <c r="H101" t="n">
        <v>0.55</v>
      </c>
      <c r="I101" t="n">
        <v>27</v>
      </c>
      <c r="J101" t="n">
        <v>62.92</v>
      </c>
      <c r="K101" t="n">
        <v>28.92</v>
      </c>
      <c r="L101" t="n">
        <v>2</v>
      </c>
      <c r="M101" t="n">
        <v>16</v>
      </c>
      <c r="N101" t="n">
        <v>7</v>
      </c>
      <c r="O101" t="n">
        <v>7994.37</v>
      </c>
      <c r="P101" t="n">
        <v>70.43000000000001</v>
      </c>
      <c r="Q101" t="n">
        <v>583.29</v>
      </c>
      <c r="R101" t="n">
        <v>40.46</v>
      </c>
      <c r="S101" t="n">
        <v>22.35</v>
      </c>
      <c r="T101" t="n">
        <v>7918.45</v>
      </c>
      <c r="U101" t="n">
        <v>0.55</v>
      </c>
      <c r="V101" t="n">
        <v>0.85</v>
      </c>
      <c r="W101" t="n">
        <v>1.05</v>
      </c>
      <c r="X101" t="n">
        <v>0.52</v>
      </c>
      <c r="Y101" t="n">
        <v>0.5</v>
      </c>
      <c r="Z101" t="n">
        <v>10</v>
      </c>
    </row>
    <row r="102">
      <c r="A102" t="n">
        <v>2</v>
      </c>
      <c r="B102" t="n">
        <v>25</v>
      </c>
      <c r="C102" t="inlineStr">
        <is>
          <t xml:space="preserve">CONCLUIDO	</t>
        </is>
      </c>
      <c r="D102" t="n">
        <v>6.5683</v>
      </c>
      <c r="E102" t="n">
        <v>15.22</v>
      </c>
      <c r="F102" t="n">
        <v>13.08</v>
      </c>
      <c r="G102" t="n">
        <v>31.4</v>
      </c>
      <c r="H102" t="n">
        <v>0.8100000000000001</v>
      </c>
      <c r="I102" t="n">
        <v>25</v>
      </c>
      <c r="J102" t="n">
        <v>64.08</v>
      </c>
      <c r="K102" t="n">
        <v>28.92</v>
      </c>
      <c r="L102" t="n">
        <v>3</v>
      </c>
      <c r="M102" t="n">
        <v>0</v>
      </c>
      <c r="N102" t="n">
        <v>7.16</v>
      </c>
      <c r="O102" t="n">
        <v>8137.65</v>
      </c>
      <c r="P102" t="n">
        <v>69.48</v>
      </c>
      <c r="Q102" t="n">
        <v>583.33</v>
      </c>
      <c r="R102" t="n">
        <v>39.65</v>
      </c>
      <c r="S102" t="n">
        <v>22.35</v>
      </c>
      <c r="T102" t="n">
        <v>7521.88</v>
      </c>
      <c r="U102" t="n">
        <v>0.5600000000000001</v>
      </c>
      <c r="V102" t="n">
        <v>0.85</v>
      </c>
      <c r="W102" t="n">
        <v>1.06</v>
      </c>
      <c r="X102" t="n">
        <v>0.51</v>
      </c>
      <c r="Y102" t="n">
        <v>0.5</v>
      </c>
      <c r="Z102" t="n">
        <v>10</v>
      </c>
    </row>
    <row r="103">
      <c r="A103" t="n">
        <v>0</v>
      </c>
      <c r="B103" t="n">
        <v>85</v>
      </c>
      <c r="C103" t="inlineStr">
        <is>
          <t xml:space="preserve">CONCLUIDO	</t>
        </is>
      </c>
      <c r="D103" t="n">
        <v>4.4353</v>
      </c>
      <c r="E103" t="n">
        <v>22.55</v>
      </c>
      <c r="F103" t="n">
        <v>15.43</v>
      </c>
      <c r="G103" t="n">
        <v>6.61</v>
      </c>
      <c r="H103" t="n">
        <v>0.11</v>
      </c>
      <c r="I103" t="n">
        <v>140</v>
      </c>
      <c r="J103" t="n">
        <v>167.88</v>
      </c>
      <c r="K103" t="n">
        <v>51.39</v>
      </c>
      <c r="L103" t="n">
        <v>1</v>
      </c>
      <c r="M103" t="n">
        <v>138</v>
      </c>
      <c r="N103" t="n">
        <v>30.49</v>
      </c>
      <c r="O103" t="n">
        <v>20939.59</v>
      </c>
      <c r="P103" t="n">
        <v>194.03</v>
      </c>
      <c r="Q103" t="n">
        <v>583.45</v>
      </c>
      <c r="R103" t="n">
        <v>113.78</v>
      </c>
      <c r="S103" t="n">
        <v>22.35</v>
      </c>
      <c r="T103" t="n">
        <v>44012.91</v>
      </c>
      <c r="U103" t="n">
        <v>0.2</v>
      </c>
      <c r="V103" t="n">
        <v>0.72</v>
      </c>
      <c r="W103" t="n">
        <v>1.22</v>
      </c>
      <c r="X103" t="n">
        <v>2.86</v>
      </c>
      <c r="Y103" t="n">
        <v>0.5</v>
      </c>
      <c r="Z103" t="n">
        <v>10</v>
      </c>
    </row>
    <row r="104">
      <c r="A104" t="n">
        <v>1</v>
      </c>
      <c r="B104" t="n">
        <v>85</v>
      </c>
      <c r="C104" t="inlineStr">
        <is>
          <t xml:space="preserve">CONCLUIDO	</t>
        </is>
      </c>
      <c r="D104" t="n">
        <v>5.444</v>
      </c>
      <c r="E104" t="n">
        <v>18.37</v>
      </c>
      <c r="F104" t="n">
        <v>13.86</v>
      </c>
      <c r="G104" t="n">
        <v>13.2</v>
      </c>
      <c r="H104" t="n">
        <v>0.21</v>
      </c>
      <c r="I104" t="n">
        <v>63</v>
      </c>
      <c r="J104" t="n">
        <v>169.33</v>
      </c>
      <c r="K104" t="n">
        <v>51.39</v>
      </c>
      <c r="L104" t="n">
        <v>2</v>
      </c>
      <c r="M104" t="n">
        <v>61</v>
      </c>
      <c r="N104" t="n">
        <v>30.94</v>
      </c>
      <c r="O104" t="n">
        <v>21118.46</v>
      </c>
      <c r="P104" t="n">
        <v>171.71</v>
      </c>
      <c r="Q104" t="n">
        <v>583.3099999999999</v>
      </c>
      <c r="R104" t="n">
        <v>64.77</v>
      </c>
      <c r="S104" t="n">
        <v>22.35</v>
      </c>
      <c r="T104" t="n">
        <v>19894.29</v>
      </c>
      <c r="U104" t="n">
        <v>0.34</v>
      </c>
      <c r="V104" t="n">
        <v>0.8100000000000001</v>
      </c>
      <c r="W104" t="n">
        <v>1.1</v>
      </c>
      <c r="X104" t="n">
        <v>1.29</v>
      </c>
      <c r="Y104" t="n">
        <v>0.5</v>
      </c>
      <c r="Z104" t="n">
        <v>10</v>
      </c>
    </row>
    <row r="105">
      <c r="A105" t="n">
        <v>2</v>
      </c>
      <c r="B105" t="n">
        <v>85</v>
      </c>
      <c r="C105" t="inlineStr">
        <is>
          <t xml:space="preserve">CONCLUIDO	</t>
        </is>
      </c>
      <c r="D105" t="n">
        <v>5.8584</v>
      </c>
      <c r="E105" t="n">
        <v>17.07</v>
      </c>
      <c r="F105" t="n">
        <v>13.34</v>
      </c>
      <c r="G105" t="n">
        <v>20.01</v>
      </c>
      <c r="H105" t="n">
        <v>0.31</v>
      </c>
      <c r="I105" t="n">
        <v>40</v>
      </c>
      <c r="J105" t="n">
        <v>170.79</v>
      </c>
      <c r="K105" t="n">
        <v>51.39</v>
      </c>
      <c r="L105" t="n">
        <v>3</v>
      </c>
      <c r="M105" t="n">
        <v>38</v>
      </c>
      <c r="N105" t="n">
        <v>31.4</v>
      </c>
      <c r="O105" t="n">
        <v>21297.94</v>
      </c>
      <c r="P105" t="n">
        <v>162.65</v>
      </c>
      <c r="Q105" t="n">
        <v>583.3099999999999</v>
      </c>
      <c r="R105" t="n">
        <v>48.72</v>
      </c>
      <c r="S105" t="n">
        <v>22.35</v>
      </c>
      <c r="T105" t="n">
        <v>11983.42</v>
      </c>
      <c r="U105" t="n">
        <v>0.46</v>
      </c>
      <c r="V105" t="n">
        <v>0.84</v>
      </c>
      <c r="W105" t="n">
        <v>1.05</v>
      </c>
      <c r="X105" t="n">
        <v>0.77</v>
      </c>
      <c r="Y105" t="n">
        <v>0.5</v>
      </c>
      <c r="Z105" t="n">
        <v>10</v>
      </c>
    </row>
    <row r="106">
      <c r="A106" t="n">
        <v>3</v>
      </c>
      <c r="B106" t="n">
        <v>85</v>
      </c>
      <c r="C106" t="inlineStr">
        <is>
          <t xml:space="preserve">CONCLUIDO	</t>
        </is>
      </c>
      <c r="D106" t="n">
        <v>6.041</v>
      </c>
      <c r="E106" t="n">
        <v>16.55</v>
      </c>
      <c r="F106" t="n">
        <v>13.16</v>
      </c>
      <c r="G106" t="n">
        <v>26.33</v>
      </c>
      <c r="H106" t="n">
        <v>0.41</v>
      </c>
      <c r="I106" t="n">
        <v>30</v>
      </c>
      <c r="J106" t="n">
        <v>172.25</v>
      </c>
      <c r="K106" t="n">
        <v>51.39</v>
      </c>
      <c r="L106" t="n">
        <v>4</v>
      </c>
      <c r="M106" t="n">
        <v>28</v>
      </c>
      <c r="N106" t="n">
        <v>31.86</v>
      </c>
      <c r="O106" t="n">
        <v>21478.05</v>
      </c>
      <c r="P106" t="n">
        <v>157.92</v>
      </c>
      <c r="Q106" t="n">
        <v>583.3</v>
      </c>
      <c r="R106" t="n">
        <v>43.14</v>
      </c>
      <c r="S106" t="n">
        <v>22.35</v>
      </c>
      <c r="T106" t="n">
        <v>9243.57</v>
      </c>
      <c r="U106" t="n">
        <v>0.52</v>
      </c>
      <c r="V106" t="n">
        <v>0.85</v>
      </c>
      <c r="W106" t="n">
        <v>1.04</v>
      </c>
      <c r="X106" t="n">
        <v>0.59</v>
      </c>
      <c r="Y106" t="n">
        <v>0.5</v>
      </c>
      <c r="Z106" t="n">
        <v>10</v>
      </c>
    </row>
    <row r="107">
      <c r="A107" t="n">
        <v>4</v>
      </c>
      <c r="B107" t="n">
        <v>85</v>
      </c>
      <c r="C107" t="inlineStr">
        <is>
          <t xml:space="preserve">CONCLUIDO	</t>
        </is>
      </c>
      <c r="D107" t="n">
        <v>6.1877</v>
      </c>
      <c r="E107" t="n">
        <v>16.16</v>
      </c>
      <c r="F107" t="n">
        <v>13.01</v>
      </c>
      <c r="G107" t="n">
        <v>33.94</v>
      </c>
      <c r="H107" t="n">
        <v>0.51</v>
      </c>
      <c r="I107" t="n">
        <v>23</v>
      </c>
      <c r="J107" t="n">
        <v>173.71</v>
      </c>
      <c r="K107" t="n">
        <v>51.39</v>
      </c>
      <c r="L107" t="n">
        <v>5</v>
      </c>
      <c r="M107" t="n">
        <v>21</v>
      </c>
      <c r="N107" t="n">
        <v>32.32</v>
      </c>
      <c r="O107" t="n">
        <v>21658.78</v>
      </c>
      <c r="P107" t="n">
        <v>153.19</v>
      </c>
      <c r="Q107" t="n">
        <v>583.29</v>
      </c>
      <c r="R107" t="n">
        <v>38.43</v>
      </c>
      <c r="S107" t="n">
        <v>22.35</v>
      </c>
      <c r="T107" t="n">
        <v>6922.16</v>
      </c>
      <c r="U107" t="n">
        <v>0.58</v>
      </c>
      <c r="V107" t="n">
        <v>0.86</v>
      </c>
      <c r="W107" t="n">
        <v>1.03</v>
      </c>
      <c r="X107" t="n">
        <v>0.44</v>
      </c>
      <c r="Y107" t="n">
        <v>0.5</v>
      </c>
      <c r="Z107" t="n">
        <v>10</v>
      </c>
    </row>
    <row r="108">
      <c r="A108" t="n">
        <v>5</v>
      </c>
      <c r="B108" t="n">
        <v>85</v>
      </c>
      <c r="C108" t="inlineStr">
        <is>
          <t xml:space="preserve">CONCLUIDO	</t>
        </is>
      </c>
      <c r="D108" t="n">
        <v>6.2689</v>
      </c>
      <c r="E108" t="n">
        <v>15.95</v>
      </c>
      <c r="F108" t="n">
        <v>12.94</v>
      </c>
      <c r="G108" t="n">
        <v>40.85</v>
      </c>
      <c r="H108" t="n">
        <v>0.61</v>
      </c>
      <c r="I108" t="n">
        <v>19</v>
      </c>
      <c r="J108" t="n">
        <v>175.18</v>
      </c>
      <c r="K108" t="n">
        <v>51.39</v>
      </c>
      <c r="L108" t="n">
        <v>6</v>
      </c>
      <c r="M108" t="n">
        <v>17</v>
      </c>
      <c r="N108" t="n">
        <v>32.79</v>
      </c>
      <c r="O108" t="n">
        <v>21840.16</v>
      </c>
      <c r="P108" t="n">
        <v>150.07</v>
      </c>
      <c r="Q108" t="n">
        <v>583.3099999999999</v>
      </c>
      <c r="R108" t="n">
        <v>35.86</v>
      </c>
      <c r="S108" t="n">
        <v>22.35</v>
      </c>
      <c r="T108" t="n">
        <v>5658.16</v>
      </c>
      <c r="U108" t="n">
        <v>0.62</v>
      </c>
      <c r="V108" t="n">
        <v>0.86</v>
      </c>
      <c r="W108" t="n">
        <v>1.03</v>
      </c>
      <c r="X108" t="n">
        <v>0.37</v>
      </c>
      <c r="Y108" t="n">
        <v>0.5</v>
      </c>
      <c r="Z108" t="n">
        <v>10</v>
      </c>
    </row>
    <row r="109">
      <c r="A109" t="n">
        <v>6</v>
      </c>
      <c r="B109" t="n">
        <v>85</v>
      </c>
      <c r="C109" t="inlineStr">
        <is>
          <t xml:space="preserve">CONCLUIDO	</t>
        </is>
      </c>
      <c r="D109" t="n">
        <v>6.3434</v>
      </c>
      <c r="E109" t="n">
        <v>15.76</v>
      </c>
      <c r="F109" t="n">
        <v>12.85</v>
      </c>
      <c r="G109" t="n">
        <v>48.19</v>
      </c>
      <c r="H109" t="n">
        <v>0.7</v>
      </c>
      <c r="I109" t="n">
        <v>16</v>
      </c>
      <c r="J109" t="n">
        <v>176.66</v>
      </c>
      <c r="K109" t="n">
        <v>51.39</v>
      </c>
      <c r="L109" t="n">
        <v>7</v>
      </c>
      <c r="M109" t="n">
        <v>14</v>
      </c>
      <c r="N109" t="n">
        <v>33.27</v>
      </c>
      <c r="O109" t="n">
        <v>22022.17</v>
      </c>
      <c r="P109" t="n">
        <v>146.1</v>
      </c>
      <c r="Q109" t="n">
        <v>583.3</v>
      </c>
      <c r="R109" t="n">
        <v>33.49</v>
      </c>
      <c r="S109" t="n">
        <v>22.35</v>
      </c>
      <c r="T109" t="n">
        <v>4488.04</v>
      </c>
      <c r="U109" t="n">
        <v>0.67</v>
      </c>
      <c r="V109" t="n">
        <v>0.87</v>
      </c>
      <c r="W109" t="n">
        <v>1.01</v>
      </c>
      <c r="X109" t="n">
        <v>0.28</v>
      </c>
      <c r="Y109" t="n">
        <v>0.5</v>
      </c>
      <c r="Z109" t="n">
        <v>10</v>
      </c>
    </row>
    <row r="110">
      <c r="A110" t="n">
        <v>7</v>
      </c>
      <c r="B110" t="n">
        <v>85</v>
      </c>
      <c r="C110" t="inlineStr">
        <is>
          <t xml:space="preserve">CONCLUIDO	</t>
        </is>
      </c>
      <c r="D110" t="n">
        <v>6.3802</v>
      </c>
      <c r="E110" t="n">
        <v>15.67</v>
      </c>
      <c r="F110" t="n">
        <v>12.83</v>
      </c>
      <c r="G110" t="n">
        <v>54.97</v>
      </c>
      <c r="H110" t="n">
        <v>0.8</v>
      </c>
      <c r="I110" t="n">
        <v>14</v>
      </c>
      <c r="J110" t="n">
        <v>178.14</v>
      </c>
      <c r="K110" t="n">
        <v>51.39</v>
      </c>
      <c r="L110" t="n">
        <v>8</v>
      </c>
      <c r="M110" t="n">
        <v>12</v>
      </c>
      <c r="N110" t="n">
        <v>33.75</v>
      </c>
      <c r="O110" t="n">
        <v>22204.83</v>
      </c>
      <c r="P110" t="n">
        <v>142.75</v>
      </c>
      <c r="Q110" t="n">
        <v>583.29</v>
      </c>
      <c r="R110" t="n">
        <v>32.76</v>
      </c>
      <c r="S110" t="n">
        <v>22.35</v>
      </c>
      <c r="T110" t="n">
        <v>4135.02</v>
      </c>
      <c r="U110" t="n">
        <v>0.68</v>
      </c>
      <c r="V110" t="n">
        <v>0.87</v>
      </c>
      <c r="W110" t="n">
        <v>1.01</v>
      </c>
      <c r="X110" t="n">
        <v>0.26</v>
      </c>
      <c r="Y110" t="n">
        <v>0.5</v>
      </c>
      <c r="Z110" t="n">
        <v>10</v>
      </c>
    </row>
    <row r="111">
      <c r="A111" t="n">
        <v>8</v>
      </c>
      <c r="B111" t="n">
        <v>85</v>
      </c>
      <c r="C111" t="inlineStr">
        <is>
          <t xml:space="preserve">CONCLUIDO	</t>
        </is>
      </c>
      <c r="D111" t="n">
        <v>6.3986</v>
      </c>
      <c r="E111" t="n">
        <v>15.63</v>
      </c>
      <c r="F111" t="n">
        <v>12.82</v>
      </c>
      <c r="G111" t="n">
        <v>59.15</v>
      </c>
      <c r="H111" t="n">
        <v>0.89</v>
      </c>
      <c r="I111" t="n">
        <v>13</v>
      </c>
      <c r="J111" t="n">
        <v>179.63</v>
      </c>
      <c r="K111" t="n">
        <v>51.39</v>
      </c>
      <c r="L111" t="n">
        <v>9</v>
      </c>
      <c r="M111" t="n">
        <v>11</v>
      </c>
      <c r="N111" t="n">
        <v>34.24</v>
      </c>
      <c r="O111" t="n">
        <v>22388.15</v>
      </c>
      <c r="P111" t="n">
        <v>140.29</v>
      </c>
      <c r="Q111" t="n">
        <v>583.29</v>
      </c>
      <c r="R111" t="n">
        <v>32.36</v>
      </c>
      <c r="S111" t="n">
        <v>22.35</v>
      </c>
      <c r="T111" t="n">
        <v>3935.7</v>
      </c>
      <c r="U111" t="n">
        <v>0.6899999999999999</v>
      </c>
      <c r="V111" t="n">
        <v>0.87</v>
      </c>
      <c r="W111" t="n">
        <v>1.01</v>
      </c>
      <c r="X111" t="n">
        <v>0.25</v>
      </c>
      <c r="Y111" t="n">
        <v>0.5</v>
      </c>
      <c r="Z111" t="n">
        <v>10</v>
      </c>
    </row>
    <row r="112">
      <c r="A112" t="n">
        <v>9</v>
      </c>
      <c r="B112" t="n">
        <v>85</v>
      </c>
      <c r="C112" t="inlineStr">
        <is>
          <t xml:space="preserve">CONCLUIDO	</t>
        </is>
      </c>
      <c r="D112" t="n">
        <v>6.4492</v>
      </c>
      <c r="E112" t="n">
        <v>15.51</v>
      </c>
      <c r="F112" t="n">
        <v>12.76</v>
      </c>
      <c r="G112" t="n">
        <v>69.59999999999999</v>
      </c>
      <c r="H112" t="n">
        <v>0.98</v>
      </c>
      <c r="I112" t="n">
        <v>11</v>
      </c>
      <c r="J112" t="n">
        <v>181.12</v>
      </c>
      <c r="K112" t="n">
        <v>51.39</v>
      </c>
      <c r="L112" t="n">
        <v>10</v>
      </c>
      <c r="M112" t="n">
        <v>9</v>
      </c>
      <c r="N112" t="n">
        <v>34.73</v>
      </c>
      <c r="O112" t="n">
        <v>22572.13</v>
      </c>
      <c r="P112" t="n">
        <v>136.91</v>
      </c>
      <c r="Q112" t="n">
        <v>583.3</v>
      </c>
      <c r="R112" t="n">
        <v>30.39</v>
      </c>
      <c r="S112" t="n">
        <v>22.35</v>
      </c>
      <c r="T112" t="n">
        <v>2964.68</v>
      </c>
      <c r="U112" t="n">
        <v>0.74</v>
      </c>
      <c r="V112" t="n">
        <v>0.88</v>
      </c>
      <c r="W112" t="n">
        <v>1.01</v>
      </c>
      <c r="X112" t="n">
        <v>0.19</v>
      </c>
      <c r="Y112" t="n">
        <v>0.5</v>
      </c>
      <c r="Z112" t="n">
        <v>10</v>
      </c>
    </row>
    <row r="113">
      <c r="A113" t="n">
        <v>10</v>
      </c>
      <c r="B113" t="n">
        <v>85</v>
      </c>
      <c r="C113" t="inlineStr">
        <is>
          <t xml:space="preserve">CONCLUIDO	</t>
        </is>
      </c>
      <c r="D113" t="n">
        <v>6.4705</v>
      </c>
      <c r="E113" t="n">
        <v>15.45</v>
      </c>
      <c r="F113" t="n">
        <v>12.74</v>
      </c>
      <c r="G113" t="n">
        <v>76.45999999999999</v>
      </c>
      <c r="H113" t="n">
        <v>1.07</v>
      </c>
      <c r="I113" t="n">
        <v>10</v>
      </c>
      <c r="J113" t="n">
        <v>182.62</v>
      </c>
      <c r="K113" t="n">
        <v>51.39</v>
      </c>
      <c r="L113" t="n">
        <v>11</v>
      </c>
      <c r="M113" t="n">
        <v>8</v>
      </c>
      <c r="N113" t="n">
        <v>35.22</v>
      </c>
      <c r="O113" t="n">
        <v>22756.91</v>
      </c>
      <c r="P113" t="n">
        <v>132.43</v>
      </c>
      <c r="Q113" t="n">
        <v>583.3</v>
      </c>
      <c r="R113" t="n">
        <v>30.19</v>
      </c>
      <c r="S113" t="n">
        <v>22.35</v>
      </c>
      <c r="T113" t="n">
        <v>2868.43</v>
      </c>
      <c r="U113" t="n">
        <v>0.74</v>
      </c>
      <c r="V113" t="n">
        <v>0.88</v>
      </c>
      <c r="W113" t="n">
        <v>1</v>
      </c>
      <c r="X113" t="n">
        <v>0.17</v>
      </c>
      <c r="Y113" t="n">
        <v>0.5</v>
      </c>
      <c r="Z113" t="n">
        <v>10</v>
      </c>
    </row>
    <row r="114">
      <c r="A114" t="n">
        <v>11</v>
      </c>
      <c r="B114" t="n">
        <v>85</v>
      </c>
      <c r="C114" t="inlineStr">
        <is>
          <t xml:space="preserve">CONCLUIDO	</t>
        </is>
      </c>
      <c r="D114" t="n">
        <v>6.4882</v>
      </c>
      <c r="E114" t="n">
        <v>15.41</v>
      </c>
      <c r="F114" t="n">
        <v>12.73</v>
      </c>
      <c r="G114" t="n">
        <v>84.90000000000001</v>
      </c>
      <c r="H114" t="n">
        <v>1.16</v>
      </c>
      <c r="I114" t="n">
        <v>9</v>
      </c>
      <c r="J114" t="n">
        <v>184.12</v>
      </c>
      <c r="K114" t="n">
        <v>51.39</v>
      </c>
      <c r="L114" t="n">
        <v>12</v>
      </c>
      <c r="M114" t="n">
        <v>4</v>
      </c>
      <c r="N114" t="n">
        <v>35.73</v>
      </c>
      <c r="O114" t="n">
        <v>22942.24</v>
      </c>
      <c r="P114" t="n">
        <v>129.01</v>
      </c>
      <c r="Q114" t="n">
        <v>583.3</v>
      </c>
      <c r="R114" t="n">
        <v>29.63</v>
      </c>
      <c r="S114" t="n">
        <v>22.35</v>
      </c>
      <c r="T114" t="n">
        <v>2595.04</v>
      </c>
      <c r="U114" t="n">
        <v>0.75</v>
      </c>
      <c r="V114" t="n">
        <v>0.88</v>
      </c>
      <c r="W114" t="n">
        <v>1.01</v>
      </c>
      <c r="X114" t="n">
        <v>0.17</v>
      </c>
      <c r="Y114" t="n">
        <v>0.5</v>
      </c>
      <c r="Z114" t="n">
        <v>10</v>
      </c>
    </row>
    <row r="115">
      <c r="A115" t="n">
        <v>12</v>
      </c>
      <c r="B115" t="n">
        <v>85</v>
      </c>
      <c r="C115" t="inlineStr">
        <is>
          <t xml:space="preserve">CONCLUIDO	</t>
        </is>
      </c>
      <c r="D115" t="n">
        <v>6.4866</v>
      </c>
      <c r="E115" t="n">
        <v>15.42</v>
      </c>
      <c r="F115" t="n">
        <v>12.74</v>
      </c>
      <c r="G115" t="n">
        <v>84.93000000000001</v>
      </c>
      <c r="H115" t="n">
        <v>1.24</v>
      </c>
      <c r="I115" t="n">
        <v>9</v>
      </c>
      <c r="J115" t="n">
        <v>185.63</v>
      </c>
      <c r="K115" t="n">
        <v>51.39</v>
      </c>
      <c r="L115" t="n">
        <v>13</v>
      </c>
      <c r="M115" t="n">
        <v>4</v>
      </c>
      <c r="N115" t="n">
        <v>36.24</v>
      </c>
      <c r="O115" t="n">
        <v>23128.27</v>
      </c>
      <c r="P115" t="n">
        <v>126.61</v>
      </c>
      <c r="Q115" t="n">
        <v>583.29</v>
      </c>
      <c r="R115" t="n">
        <v>29.8</v>
      </c>
      <c r="S115" t="n">
        <v>22.35</v>
      </c>
      <c r="T115" t="n">
        <v>2680.2</v>
      </c>
      <c r="U115" t="n">
        <v>0.75</v>
      </c>
      <c r="V115" t="n">
        <v>0.88</v>
      </c>
      <c r="W115" t="n">
        <v>1.01</v>
      </c>
      <c r="X115" t="n">
        <v>0.17</v>
      </c>
      <c r="Y115" t="n">
        <v>0.5</v>
      </c>
      <c r="Z115" t="n">
        <v>10</v>
      </c>
    </row>
    <row r="116">
      <c r="A116" t="n">
        <v>13</v>
      </c>
      <c r="B116" t="n">
        <v>85</v>
      </c>
      <c r="C116" t="inlineStr">
        <is>
          <t xml:space="preserve">CONCLUIDO	</t>
        </is>
      </c>
      <c r="D116" t="n">
        <v>6.5065</v>
      </c>
      <c r="E116" t="n">
        <v>15.37</v>
      </c>
      <c r="F116" t="n">
        <v>12.73</v>
      </c>
      <c r="G116" t="n">
        <v>95.44</v>
      </c>
      <c r="H116" t="n">
        <v>1.33</v>
      </c>
      <c r="I116" t="n">
        <v>8</v>
      </c>
      <c r="J116" t="n">
        <v>187.14</v>
      </c>
      <c r="K116" t="n">
        <v>51.39</v>
      </c>
      <c r="L116" t="n">
        <v>14</v>
      </c>
      <c r="M116" t="n">
        <v>1</v>
      </c>
      <c r="N116" t="n">
        <v>36.75</v>
      </c>
      <c r="O116" t="n">
        <v>23314.98</v>
      </c>
      <c r="P116" t="n">
        <v>126.05</v>
      </c>
      <c r="Q116" t="n">
        <v>583.29</v>
      </c>
      <c r="R116" t="n">
        <v>29.27</v>
      </c>
      <c r="S116" t="n">
        <v>22.35</v>
      </c>
      <c r="T116" t="n">
        <v>2416.64</v>
      </c>
      <c r="U116" t="n">
        <v>0.76</v>
      </c>
      <c r="V116" t="n">
        <v>0.88</v>
      </c>
      <c r="W116" t="n">
        <v>1.01</v>
      </c>
      <c r="X116" t="n">
        <v>0.16</v>
      </c>
      <c r="Y116" t="n">
        <v>0.5</v>
      </c>
      <c r="Z116" t="n">
        <v>10</v>
      </c>
    </row>
    <row r="117">
      <c r="A117" t="n">
        <v>14</v>
      </c>
      <c r="B117" t="n">
        <v>85</v>
      </c>
      <c r="C117" t="inlineStr">
        <is>
          <t xml:space="preserve">CONCLUIDO	</t>
        </is>
      </c>
      <c r="D117" t="n">
        <v>6.5085</v>
      </c>
      <c r="E117" t="n">
        <v>15.36</v>
      </c>
      <c r="F117" t="n">
        <v>12.72</v>
      </c>
      <c r="G117" t="n">
        <v>95.41</v>
      </c>
      <c r="H117" t="n">
        <v>1.41</v>
      </c>
      <c r="I117" t="n">
        <v>8</v>
      </c>
      <c r="J117" t="n">
        <v>188.66</v>
      </c>
      <c r="K117" t="n">
        <v>51.39</v>
      </c>
      <c r="L117" t="n">
        <v>15</v>
      </c>
      <c r="M117" t="n">
        <v>0</v>
      </c>
      <c r="N117" t="n">
        <v>37.27</v>
      </c>
      <c r="O117" t="n">
        <v>23502.4</v>
      </c>
      <c r="P117" t="n">
        <v>126.95</v>
      </c>
      <c r="Q117" t="n">
        <v>583.29</v>
      </c>
      <c r="R117" t="n">
        <v>29.13</v>
      </c>
      <c r="S117" t="n">
        <v>22.35</v>
      </c>
      <c r="T117" t="n">
        <v>2345.8</v>
      </c>
      <c r="U117" t="n">
        <v>0.77</v>
      </c>
      <c r="V117" t="n">
        <v>0.88</v>
      </c>
      <c r="W117" t="n">
        <v>1.01</v>
      </c>
      <c r="X117" t="n">
        <v>0.15</v>
      </c>
      <c r="Y117" t="n">
        <v>0.5</v>
      </c>
      <c r="Z117" t="n">
        <v>10</v>
      </c>
    </row>
    <row r="118">
      <c r="A118" t="n">
        <v>0</v>
      </c>
      <c r="B118" t="n">
        <v>20</v>
      </c>
      <c r="C118" t="inlineStr">
        <is>
          <t xml:space="preserve">CONCLUIDO	</t>
        </is>
      </c>
      <c r="D118" t="n">
        <v>6.2675</v>
      </c>
      <c r="E118" t="n">
        <v>15.96</v>
      </c>
      <c r="F118" t="n">
        <v>13.58</v>
      </c>
      <c r="G118" t="n">
        <v>15.98</v>
      </c>
      <c r="H118" t="n">
        <v>0.34</v>
      </c>
      <c r="I118" t="n">
        <v>51</v>
      </c>
      <c r="J118" t="n">
        <v>51.33</v>
      </c>
      <c r="K118" t="n">
        <v>24.83</v>
      </c>
      <c r="L118" t="n">
        <v>1</v>
      </c>
      <c r="M118" t="n">
        <v>49</v>
      </c>
      <c r="N118" t="n">
        <v>5.51</v>
      </c>
      <c r="O118" t="n">
        <v>6564.78</v>
      </c>
      <c r="P118" t="n">
        <v>68.83</v>
      </c>
      <c r="Q118" t="n">
        <v>583.3</v>
      </c>
      <c r="R118" t="n">
        <v>56.02</v>
      </c>
      <c r="S118" t="n">
        <v>22.35</v>
      </c>
      <c r="T118" t="n">
        <v>15575.93</v>
      </c>
      <c r="U118" t="n">
        <v>0.4</v>
      </c>
      <c r="V118" t="n">
        <v>0.82</v>
      </c>
      <c r="W118" t="n">
        <v>1.08</v>
      </c>
      <c r="X118" t="n">
        <v>1.01</v>
      </c>
      <c r="Y118" t="n">
        <v>0.5</v>
      </c>
      <c r="Z118" t="n">
        <v>10</v>
      </c>
    </row>
    <row r="119">
      <c r="A119" t="n">
        <v>1</v>
      </c>
      <c r="B119" t="n">
        <v>20</v>
      </c>
      <c r="C119" t="inlineStr">
        <is>
          <t xml:space="preserve">CONCLUIDO	</t>
        </is>
      </c>
      <c r="D119" t="n">
        <v>6.5213</v>
      </c>
      <c r="E119" t="n">
        <v>15.33</v>
      </c>
      <c r="F119" t="n">
        <v>13.21</v>
      </c>
      <c r="G119" t="n">
        <v>25.56</v>
      </c>
      <c r="H119" t="n">
        <v>0.66</v>
      </c>
      <c r="I119" t="n">
        <v>31</v>
      </c>
      <c r="J119" t="n">
        <v>52.47</v>
      </c>
      <c r="K119" t="n">
        <v>24.83</v>
      </c>
      <c r="L119" t="n">
        <v>2</v>
      </c>
      <c r="M119" t="n">
        <v>0</v>
      </c>
      <c r="N119" t="n">
        <v>5.64</v>
      </c>
      <c r="O119" t="n">
        <v>6705.1</v>
      </c>
      <c r="P119" t="n">
        <v>61.91</v>
      </c>
      <c r="Q119" t="n">
        <v>583.29</v>
      </c>
      <c r="R119" t="n">
        <v>43.51</v>
      </c>
      <c r="S119" t="n">
        <v>22.35</v>
      </c>
      <c r="T119" t="n">
        <v>9423.049999999999</v>
      </c>
      <c r="U119" t="n">
        <v>0.51</v>
      </c>
      <c r="V119" t="n">
        <v>0.85</v>
      </c>
      <c r="W119" t="n">
        <v>1.07</v>
      </c>
      <c r="X119" t="n">
        <v>0.64</v>
      </c>
      <c r="Y119" t="n">
        <v>0.5</v>
      </c>
      <c r="Z119" t="n">
        <v>10</v>
      </c>
    </row>
    <row r="120">
      <c r="A120" t="n">
        <v>0</v>
      </c>
      <c r="B120" t="n">
        <v>65</v>
      </c>
      <c r="C120" t="inlineStr">
        <is>
          <t xml:space="preserve">CONCLUIDO	</t>
        </is>
      </c>
      <c r="D120" t="n">
        <v>4.9368</v>
      </c>
      <c r="E120" t="n">
        <v>20.26</v>
      </c>
      <c r="F120" t="n">
        <v>14.92</v>
      </c>
      <c r="G120" t="n">
        <v>7.72</v>
      </c>
      <c r="H120" t="n">
        <v>0.13</v>
      </c>
      <c r="I120" t="n">
        <v>116</v>
      </c>
      <c r="J120" t="n">
        <v>133.21</v>
      </c>
      <c r="K120" t="n">
        <v>46.47</v>
      </c>
      <c r="L120" t="n">
        <v>1</v>
      </c>
      <c r="M120" t="n">
        <v>114</v>
      </c>
      <c r="N120" t="n">
        <v>20.75</v>
      </c>
      <c r="O120" t="n">
        <v>16663.42</v>
      </c>
      <c r="P120" t="n">
        <v>160.48</v>
      </c>
      <c r="Q120" t="n">
        <v>583.46</v>
      </c>
      <c r="R120" t="n">
        <v>97.81</v>
      </c>
      <c r="S120" t="n">
        <v>22.35</v>
      </c>
      <c r="T120" t="n">
        <v>36145.58</v>
      </c>
      <c r="U120" t="n">
        <v>0.23</v>
      </c>
      <c r="V120" t="n">
        <v>0.75</v>
      </c>
      <c r="W120" t="n">
        <v>1.18</v>
      </c>
      <c r="X120" t="n">
        <v>2.35</v>
      </c>
      <c r="Y120" t="n">
        <v>0.5</v>
      </c>
      <c r="Z120" t="n">
        <v>10</v>
      </c>
    </row>
    <row r="121">
      <c r="A121" t="n">
        <v>1</v>
      </c>
      <c r="B121" t="n">
        <v>65</v>
      </c>
      <c r="C121" t="inlineStr">
        <is>
          <t xml:space="preserve">CONCLUIDO	</t>
        </is>
      </c>
      <c r="D121" t="n">
        <v>5.796</v>
      </c>
      <c r="E121" t="n">
        <v>17.25</v>
      </c>
      <c r="F121" t="n">
        <v>13.63</v>
      </c>
      <c r="G121" t="n">
        <v>15.43</v>
      </c>
      <c r="H121" t="n">
        <v>0.26</v>
      </c>
      <c r="I121" t="n">
        <v>53</v>
      </c>
      <c r="J121" t="n">
        <v>134.55</v>
      </c>
      <c r="K121" t="n">
        <v>46.47</v>
      </c>
      <c r="L121" t="n">
        <v>2</v>
      </c>
      <c r="M121" t="n">
        <v>51</v>
      </c>
      <c r="N121" t="n">
        <v>21.09</v>
      </c>
      <c r="O121" t="n">
        <v>16828.84</v>
      </c>
      <c r="P121" t="n">
        <v>143.26</v>
      </c>
      <c r="Q121" t="n">
        <v>583.39</v>
      </c>
      <c r="R121" t="n">
        <v>57.7</v>
      </c>
      <c r="S121" t="n">
        <v>22.35</v>
      </c>
      <c r="T121" t="n">
        <v>16410.43</v>
      </c>
      <c r="U121" t="n">
        <v>0.39</v>
      </c>
      <c r="V121" t="n">
        <v>0.82</v>
      </c>
      <c r="W121" t="n">
        <v>1.08</v>
      </c>
      <c r="X121" t="n">
        <v>1.06</v>
      </c>
      <c r="Y121" t="n">
        <v>0.5</v>
      </c>
      <c r="Z121" t="n">
        <v>10</v>
      </c>
    </row>
    <row r="122">
      <c r="A122" t="n">
        <v>2</v>
      </c>
      <c r="B122" t="n">
        <v>65</v>
      </c>
      <c r="C122" t="inlineStr">
        <is>
          <t xml:space="preserve">CONCLUIDO	</t>
        </is>
      </c>
      <c r="D122" t="n">
        <v>6.1194</v>
      </c>
      <c r="E122" t="n">
        <v>16.34</v>
      </c>
      <c r="F122" t="n">
        <v>13.24</v>
      </c>
      <c r="G122" t="n">
        <v>23.36</v>
      </c>
      <c r="H122" t="n">
        <v>0.39</v>
      </c>
      <c r="I122" t="n">
        <v>34</v>
      </c>
      <c r="J122" t="n">
        <v>135.9</v>
      </c>
      <c r="K122" t="n">
        <v>46.47</v>
      </c>
      <c r="L122" t="n">
        <v>3</v>
      </c>
      <c r="M122" t="n">
        <v>32</v>
      </c>
      <c r="N122" t="n">
        <v>21.43</v>
      </c>
      <c r="O122" t="n">
        <v>16994.64</v>
      </c>
      <c r="P122" t="n">
        <v>135.53</v>
      </c>
      <c r="Q122" t="n">
        <v>583.29</v>
      </c>
      <c r="R122" t="n">
        <v>45.44</v>
      </c>
      <c r="S122" t="n">
        <v>22.35</v>
      </c>
      <c r="T122" t="n">
        <v>10372.14</v>
      </c>
      <c r="U122" t="n">
        <v>0.49</v>
      </c>
      <c r="V122" t="n">
        <v>0.84</v>
      </c>
      <c r="W122" t="n">
        <v>1.04</v>
      </c>
      <c r="X122" t="n">
        <v>0.67</v>
      </c>
      <c r="Y122" t="n">
        <v>0.5</v>
      </c>
      <c r="Z122" t="n">
        <v>10</v>
      </c>
    </row>
    <row r="123">
      <c r="A123" t="n">
        <v>3</v>
      </c>
      <c r="B123" t="n">
        <v>65</v>
      </c>
      <c r="C123" t="inlineStr">
        <is>
          <t xml:space="preserve">CONCLUIDO	</t>
        </is>
      </c>
      <c r="D123" t="n">
        <v>6.2856</v>
      </c>
      <c r="E123" t="n">
        <v>15.91</v>
      </c>
      <c r="F123" t="n">
        <v>13.05</v>
      </c>
      <c r="G123" t="n">
        <v>31.32</v>
      </c>
      <c r="H123" t="n">
        <v>0.52</v>
      </c>
      <c r="I123" t="n">
        <v>25</v>
      </c>
      <c r="J123" t="n">
        <v>137.25</v>
      </c>
      <c r="K123" t="n">
        <v>46.47</v>
      </c>
      <c r="L123" t="n">
        <v>4</v>
      </c>
      <c r="M123" t="n">
        <v>23</v>
      </c>
      <c r="N123" t="n">
        <v>21.78</v>
      </c>
      <c r="O123" t="n">
        <v>17160.92</v>
      </c>
      <c r="P123" t="n">
        <v>129.65</v>
      </c>
      <c r="Q123" t="n">
        <v>583.34</v>
      </c>
      <c r="R123" t="n">
        <v>39.49</v>
      </c>
      <c r="S123" t="n">
        <v>22.35</v>
      </c>
      <c r="T123" t="n">
        <v>7443.26</v>
      </c>
      <c r="U123" t="n">
        <v>0.57</v>
      </c>
      <c r="V123" t="n">
        <v>0.86</v>
      </c>
      <c r="W123" t="n">
        <v>1.03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65</v>
      </c>
      <c r="C124" t="inlineStr">
        <is>
          <t xml:space="preserve">CONCLUIDO	</t>
        </is>
      </c>
      <c r="D124" t="n">
        <v>6.3978</v>
      </c>
      <c r="E124" t="n">
        <v>15.63</v>
      </c>
      <c r="F124" t="n">
        <v>12.93</v>
      </c>
      <c r="G124" t="n">
        <v>40.84</v>
      </c>
      <c r="H124" t="n">
        <v>0.64</v>
      </c>
      <c r="I124" t="n">
        <v>19</v>
      </c>
      <c r="J124" t="n">
        <v>138.6</v>
      </c>
      <c r="K124" t="n">
        <v>46.47</v>
      </c>
      <c r="L124" t="n">
        <v>5</v>
      </c>
      <c r="M124" t="n">
        <v>17</v>
      </c>
      <c r="N124" t="n">
        <v>22.13</v>
      </c>
      <c r="O124" t="n">
        <v>17327.69</v>
      </c>
      <c r="P124" t="n">
        <v>125.32</v>
      </c>
      <c r="Q124" t="n">
        <v>583.3</v>
      </c>
      <c r="R124" t="n">
        <v>35.86</v>
      </c>
      <c r="S124" t="n">
        <v>22.35</v>
      </c>
      <c r="T124" t="n">
        <v>5660.24</v>
      </c>
      <c r="U124" t="n">
        <v>0.62</v>
      </c>
      <c r="V124" t="n">
        <v>0.86</v>
      </c>
      <c r="W124" t="n">
        <v>1.02</v>
      </c>
      <c r="X124" t="n">
        <v>0.36</v>
      </c>
      <c r="Y124" t="n">
        <v>0.5</v>
      </c>
      <c r="Z124" t="n">
        <v>10</v>
      </c>
    </row>
    <row r="125">
      <c r="A125" t="n">
        <v>5</v>
      </c>
      <c r="B125" t="n">
        <v>65</v>
      </c>
      <c r="C125" t="inlineStr">
        <is>
          <t xml:space="preserve">CONCLUIDO	</t>
        </is>
      </c>
      <c r="D125" t="n">
        <v>6.4565</v>
      </c>
      <c r="E125" t="n">
        <v>15.49</v>
      </c>
      <c r="F125" t="n">
        <v>12.87</v>
      </c>
      <c r="G125" t="n">
        <v>48.27</v>
      </c>
      <c r="H125" t="n">
        <v>0.76</v>
      </c>
      <c r="I125" t="n">
        <v>16</v>
      </c>
      <c r="J125" t="n">
        <v>139.95</v>
      </c>
      <c r="K125" t="n">
        <v>46.47</v>
      </c>
      <c r="L125" t="n">
        <v>6</v>
      </c>
      <c r="M125" t="n">
        <v>14</v>
      </c>
      <c r="N125" t="n">
        <v>22.49</v>
      </c>
      <c r="O125" t="n">
        <v>17494.97</v>
      </c>
      <c r="P125" t="n">
        <v>120.64</v>
      </c>
      <c r="Q125" t="n">
        <v>583.29</v>
      </c>
      <c r="R125" t="n">
        <v>34.37</v>
      </c>
      <c r="S125" t="n">
        <v>22.35</v>
      </c>
      <c r="T125" t="n">
        <v>4927.02</v>
      </c>
      <c r="U125" t="n">
        <v>0.65</v>
      </c>
      <c r="V125" t="n">
        <v>0.87</v>
      </c>
      <c r="W125" t="n">
        <v>1.01</v>
      </c>
      <c r="X125" t="n">
        <v>0.3</v>
      </c>
      <c r="Y125" t="n">
        <v>0.5</v>
      </c>
      <c r="Z125" t="n">
        <v>10</v>
      </c>
    </row>
    <row r="126">
      <c r="A126" t="n">
        <v>6</v>
      </c>
      <c r="B126" t="n">
        <v>65</v>
      </c>
      <c r="C126" t="inlineStr">
        <is>
          <t xml:space="preserve">CONCLUIDO	</t>
        </is>
      </c>
      <c r="D126" t="n">
        <v>6.5189</v>
      </c>
      <c r="E126" t="n">
        <v>15.34</v>
      </c>
      <c r="F126" t="n">
        <v>12.81</v>
      </c>
      <c r="G126" t="n">
        <v>59.1</v>
      </c>
      <c r="H126" t="n">
        <v>0.88</v>
      </c>
      <c r="I126" t="n">
        <v>13</v>
      </c>
      <c r="J126" t="n">
        <v>141.31</v>
      </c>
      <c r="K126" t="n">
        <v>46.47</v>
      </c>
      <c r="L126" t="n">
        <v>7</v>
      </c>
      <c r="M126" t="n">
        <v>11</v>
      </c>
      <c r="N126" t="n">
        <v>22.85</v>
      </c>
      <c r="O126" t="n">
        <v>17662.75</v>
      </c>
      <c r="P126" t="n">
        <v>115.01</v>
      </c>
      <c r="Q126" t="n">
        <v>583.29</v>
      </c>
      <c r="R126" t="n">
        <v>32.07</v>
      </c>
      <c r="S126" t="n">
        <v>22.35</v>
      </c>
      <c r="T126" t="n">
        <v>3793.62</v>
      </c>
      <c r="U126" t="n">
        <v>0.7</v>
      </c>
      <c r="V126" t="n">
        <v>0.87</v>
      </c>
      <c r="W126" t="n">
        <v>1.01</v>
      </c>
      <c r="X126" t="n">
        <v>0.24</v>
      </c>
      <c r="Y126" t="n">
        <v>0.5</v>
      </c>
      <c r="Z126" t="n">
        <v>10</v>
      </c>
    </row>
    <row r="127">
      <c r="A127" t="n">
        <v>7</v>
      </c>
      <c r="B127" t="n">
        <v>65</v>
      </c>
      <c r="C127" t="inlineStr">
        <is>
          <t xml:space="preserve">CONCLUIDO	</t>
        </is>
      </c>
      <c r="D127" t="n">
        <v>6.535</v>
      </c>
      <c r="E127" t="n">
        <v>15.3</v>
      </c>
      <c r="F127" t="n">
        <v>12.8</v>
      </c>
      <c r="G127" t="n">
        <v>63.98</v>
      </c>
      <c r="H127" t="n">
        <v>0.99</v>
      </c>
      <c r="I127" t="n">
        <v>12</v>
      </c>
      <c r="J127" t="n">
        <v>142.68</v>
      </c>
      <c r="K127" t="n">
        <v>46.47</v>
      </c>
      <c r="L127" t="n">
        <v>8</v>
      </c>
      <c r="M127" t="n">
        <v>7</v>
      </c>
      <c r="N127" t="n">
        <v>23.21</v>
      </c>
      <c r="O127" t="n">
        <v>17831.04</v>
      </c>
      <c r="P127" t="n">
        <v>111.82</v>
      </c>
      <c r="Q127" t="n">
        <v>583.3099999999999</v>
      </c>
      <c r="R127" t="n">
        <v>31.66</v>
      </c>
      <c r="S127" t="n">
        <v>22.35</v>
      </c>
      <c r="T127" t="n">
        <v>3592.04</v>
      </c>
      <c r="U127" t="n">
        <v>0.71</v>
      </c>
      <c r="V127" t="n">
        <v>0.87</v>
      </c>
      <c r="W127" t="n">
        <v>1.01</v>
      </c>
      <c r="X127" t="n">
        <v>0.23</v>
      </c>
      <c r="Y127" t="n">
        <v>0.5</v>
      </c>
      <c r="Z127" t="n">
        <v>10</v>
      </c>
    </row>
    <row r="128">
      <c r="A128" t="n">
        <v>8</v>
      </c>
      <c r="B128" t="n">
        <v>65</v>
      </c>
      <c r="C128" t="inlineStr">
        <is>
          <t xml:space="preserve">CONCLUIDO	</t>
        </is>
      </c>
      <c r="D128" t="n">
        <v>6.5567</v>
      </c>
      <c r="E128" t="n">
        <v>15.25</v>
      </c>
      <c r="F128" t="n">
        <v>12.77</v>
      </c>
      <c r="G128" t="n">
        <v>69.67</v>
      </c>
      <c r="H128" t="n">
        <v>1.11</v>
      </c>
      <c r="I128" t="n">
        <v>11</v>
      </c>
      <c r="J128" t="n">
        <v>144.05</v>
      </c>
      <c r="K128" t="n">
        <v>46.47</v>
      </c>
      <c r="L128" t="n">
        <v>9</v>
      </c>
      <c r="M128" t="n">
        <v>3</v>
      </c>
      <c r="N128" t="n">
        <v>23.58</v>
      </c>
      <c r="O128" t="n">
        <v>17999.83</v>
      </c>
      <c r="P128" t="n">
        <v>108.57</v>
      </c>
      <c r="Q128" t="n">
        <v>583.33</v>
      </c>
      <c r="R128" t="n">
        <v>30.71</v>
      </c>
      <c r="S128" t="n">
        <v>22.35</v>
      </c>
      <c r="T128" t="n">
        <v>3124.09</v>
      </c>
      <c r="U128" t="n">
        <v>0.73</v>
      </c>
      <c r="V128" t="n">
        <v>0.87</v>
      </c>
      <c r="W128" t="n">
        <v>1.01</v>
      </c>
      <c r="X128" t="n">
        <v>0.2</v>
      </c>
      <c r="Y128" t="n">
        <v>0.5</v>
      </c>
      <c r="Z128" t="n">
        <v>10</v>
      </c>
    </row>
    <row r="129">
      <c r="A129" t="n">
        <v>9</v>
      </c>
      <c r="B129" t="n">
        <v>65</v>
      </c>
      <c r="C129" t="inlineStr">
        <is>
          <t xml:space="preserve">CONCLUIDO	</t>
        </is>
      </c>
      <c r="D129" t="n">
        <v>6.5738</v>
      </c>
      <c r="E129" t="n">
        <v>15.21</v>
      </c>
      <c r="F129" t="n">
        <v>12.76</v>
      </c>
      <c r="G129" t="n">
        <v>76.56</v>
      </c>
      <c r="H129" t="n">
        <v>1.22</v>
      </c>
      <c r="I129" t="n">
        <v>10</v>
      </c>
      <c r="J129" t="n">
        <v>145.42</v>
      </c>
      <c r="K129" t="n">
        <v>46.47</v>
      </c>
      <c r="L129" t="n">
        <v>10</v>
      </c>
      <c r="M129" t="n">
        <v>0</v>
      </c>
      <c r="N129" t="n">
        <v>23.95</v>
      </c>
      <c r="O129" t="n">
        <v>18169.15</v>
      </c>
      <c r="P129" t="n">
        <v>109.11</v>
      </c>
      <c r="Q129" t="n">
        <v>583.3099999999999</v>
      </c>
      <c r="R129" t="n">
        <v>30.28</v>
      </c>
      <c r="S129" t="n">
        <v>22.35</v>
      </c>
      <c r="T129" t="n">
        <v>2914.89</v>
      </c>
      <c r="U129" t="n">
        <v>0.74</v>
      </c>
      <c r="V129" t="n">
        <v>0.88</v>
      </c>
      <c r="W129" t="n">
        <v>1.02</v>
      </c>
      <c r="X129" t="n">
        <v>0.19</v>
      </c>
      <c r="Y129" t="n">
        <v>0.5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4.6822</v>
      </c>
      <c r="E130" t="n">
        <v>21.36</v>
      </c>
      <c r="F130" t="n">
        <v>15.17</v>
      </c>
      <c r="G130" t="n">
        <v>7.11</v>
      </c>
      <c r="H130" t="n">
        <v>0.12</v>
      </c>
      <c r="I130" t="n">
        <v>128</v>
      </c>
      <c r="J130" t="n">
        <v>150.44</v>
      </c>
      <c r="K130" t="n">
        <v>49.1</v>
      </c>
      <c r="L130" t="n">
        <v>1</v>
      </c>
      <c r="M130" t="n">
        <v>126</v>
      </c>
      <c r="N130" t="n">
        <v>25.34</v>
      </c>
      <c r="O130" t="n">
        <v>18787.76</v>
      </c>
      <c r="P130" t="n">
        <v>177.25</v>
      </c>
      <c r="Q130" t="n">
        <v>583.42</v>
      </c>
      <c r="R130" t="n">
        <v>105.74</v>
      </c>
      <c r="S130" t="n">
        <v>22.35</v>
      </c>
      <c r="T130" t="n">
        <v>40055.47</v>
      </c>
      <c r="U130" t="n">
        <v>0.21</v>
      </c>
      <c r="V130" t="n">
        <v>0.74</v>
      </c>
      <c r="W130" t="n">
        <v>1.2</v>
      </c>
      <c r="X130" t="n">
        <v>2.6</v>
      </c>
      <c r="Y130" t="n">
        <v>0.5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5.626</v>
      </c>
      <c r="E131" t="n">
        <v>17.77</v>
      </c>
      <c r="F131" t="n">
        <v>13.73</v>
      </c>
      <c r="G131" t="n">
        <v>14.2</v>
      </c>
      <c r="H131" t="n">
        <v>0.23</v>
      </c>
      <c r="I131" t="n">
        <v>58</v>
      </c>
      <c r="J131" t="n">
        <v>151.83</v>
      </c>
      <c r="K131" t="n">
        <v>49.1</v>
      </c>
      <c r="L131" t="n">
        <v>2</v>
      </c>
      <c r="M131" t="n">
        <v>56</v>
      </c>
      <c r="N131" t="n">
        <v>25.73</v>
      </c>
      <c r="O131" t="n">
        <v>18959.54</v>
      </c>
      <c r="P131" t="n">
        <v>157.43</v>
      </c>
      <c r="Q131" t="n">
        <v>583.3099999999999</v>
      </c>
      <c r="R131" t="n">
        <v>60.51</v>
      </c>
      <c r="S131" t="n">
        <v>22.35</v>
      </c>
      <c r="T131" t="n">
        <v>17785.98</v>
      </c>
      <c r="U131" t="n">
        <v>0.37</v>
      </c>
      <c r="V131" t="n">
        <v>0.8100000000000001</v>
      </c>
      <c r="W131" t="n">
        <v>1.09</v>
      </c>
      <c r="X131" t="n">
        <v>1.16</v>
      </c>
      <c r="Y131" t="n">
        <v>0.5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5.9902</v>
      </c>
      <c r="E132" t="n">
        <v>16.69</v>
      </c>
      <c r="F132" t="n">
        <v>13.29</v>
      </c>
      <c r="G132" t="n">
        <v>21.55</v>
      </c>
      <c r="H132" t="n">
        <v>0.35</v>
      </c>
      <c r="I132" t="n">
        <v>37</v>
      </c>
      <c r="J132" t="n">
        <v>153.23</v>
      </c>
      <c r="K132" t="n">
        <v>49.1</v>
      </c>
      <c r="L132" t="n">
        <v>3</v>
      </c>
      <c r="M132" t="n">
        <v>35</v>
      </c>
      <c r="N132" t="n">
        <v>26.13</v>
      </c>
      <c r="O132" t="n">
        <v>19131.85</v>
      </c>
      <c r="P132" t="n">
        <v>149.52</v>
      </c>
      <c r="Q132" t="n">
        <v>583.29</v>
      </c>
      <c r="R132" t="n">
        <v>46.86</v>
      </c>
      <c r="S132" t="n">
        <v>22.35</v>
      </c>
      <c r="T132" t="n">
        <v>11065.8</v>
      </c>
      <c r="U132" t="n">
        <v>0.48</v>
      </c>
      <c r="V132" t="n">
        <v>0.84</v>
      </c>
      <c r="W132" t="n">
        <v>1.05</v>
      </c>
      <c r="X132" t="n">
        <v>0.72</v>
      </c>
      <c r="Y132" t="n">
        <v>0.5</v>
      </c>
      <c r="Z132" t="n">
        <v>10</v>
      </c>
    </row>
    <row r="133">
      <c r="A133" t="n">
        <v>3</v>
      </c>
      <c r="B133" t="n">
        <v>75</v>
      </c>
      <c r="C133" t="inlineStr">
        <is>
          <t xml:space="preserve">CONCLUIDO	</t>
        </is>
      </c>
      <c r="D133" t="n">
        <v>6.1776</v>
      </c>
      <c r="E133" t="n">
        <v>16.19</v>
      </c>
      <c r="F133" t="n">
        <v>13.09</v>
      </c>
      <c r="G133" t="n">
        <v>29.08</v>
      </c>
      <c r="H133" t="n">
        <v>0.46</v>
      </c>
      <c r="I133" t="n">
        <v>27</v>
      </c>
      <c r="J133" t="n">
        <v>154.63</v>
      </c>
      <c r="K133" t="n">
        <v>49.1</v>
      </c>
      <c r="L133" t="n">
        <v>4</v>
      </c>
      <c r="M133" t="n">
        <v>25</v>
      </c>
      <c r="N133" t="n">
        <v>26.53</v>
      </c>
      <c r="O133" t="n">
        <v>19304.72</v>
      </c>
      <c r="P133" t="n">
        <v>144.1</v>
      </c>
      <c r="Q133" t="n">
        <v>583.29</v>
      </c>
      <c r="R133" t="n">
        <v>40.83</v>
      </c>
      <c r="S133" t="n">
        <v>22.35</v>
      </c>
      <c r="T133" t="n">
        <v>8102.87</v>
      </c>
      <c r="U133" t="n">
        <v>0.55</v>
      </c>
      <c r="V133" t="n">
        <v>0.85</v>
      </c>
      <c r="W133" t="n">
        <v>1.03</v>
      </c>
      <c r="X133" t="n">
        <v>0.52</v>
      </c>
      <c r="Y133" t="n">
        <v>0.5</v>
      </c>
      <c r="Z133" t="n">
        <v>10</v>
      </c>
    </row>
    <row r="134">
      <c r="A134" t="n">
        <v>4</v>
      </c>
      <c r="B134" t="n">
        <v>75</v>
      </c>
      <c r="C134" t="inlineStr">
        <is>
          <t xml:space="preserve">CONCLUIDO	</t>
        </is>
      </c>
      <c r="D134" t="n">
        <v>6.2916</v>
      </c>
      <c r="E134" t="n">
        <v>15.89</v>
      </c>
      <c r="F134" t="n">
        <v>12.98</v>
      </c>
      <c r="G134" t="n">
        <v>37.07</v>
      </c>
      <c r="H134" t="n">
        <v>0.57</v>
      </c>
      <c r="I134" t="n">
        <v>21</v>
      </c>
      <c r="J134" t="n">
        <v>156.03</v>
      </c>
      <c r="K134" t="n">
        <v>49.1</v>
      </c>
      <c r="L134" t="n">
        <v>5</v>
      </c>
      <c r="M134" t="n">
        <v>19</v>
      </c>
      <c r="N134" t="n">
        <v>26.94</v>
      </c>
      <c r="O134" t="n">
        <v>19478.15</v>
      </c>
      <c r="P134" t="n">
        <v>139.32</v>
      </c>
      <c r="Q134" t="n">
        <v>583.29</v>
      </c>
      <c r="R134" t="n">
        <v>37.03</v>
      </c>
      <c r="S134" t="n">
        <v>22.35</v>
      </c>
      <c r="T134" t="n">
        <v>6234.46</v>
      </c>
      <c r="U134" t="n">
        <v>0.6</v>
      </c>
      <c r="V134" t="n">
        <v>0.86</v>
      </c>
      <c r="W134" t="n">
        <v>1.03</v>
      </c>
      <c r="X134" t="n">
        <v>0.41</v>
      </c>
      <c r="Y134" t="n">
        <v>0.5</v>
      </c>
      <c r="Z134" t="n">
        <v>10</v>
      </c>
    </row>
    <row r="135">
      <c r="A135" t="n">
        <v>5</v>
      </c>
      <c r="B135" t="n">
        <v>75</v>
      </c>
      <c r="C135" t="inlineStr">
        <is>
          <t xml:space="preserve">CONCLUIDO	</t>
        </is>
      </c>
      <c r="D135" t="n">
        <v>6.3586</v>
      </c>
      <c r="E135" t="n">
        <v>15.73</v>
      </c>
      <c r="F135" t="n">
        <v>12.9</v>
      </c>
      <c r="G135" t="n">
        <v>43</v>
      </c>
      <c r="H135" t="n">
        <v>0.67</v>
      </c>
      <c r="I135" t="n">
        <v>18</v>
      </c>
      <c r="J135" t="n">
        <v>157.44</v>
      </c>
      <c r="K135" t="n">
        <v>49.1</v>
      </c>
      <c r="L135" t="n">
        <v>6</v>
      </c>
      <c r="M135" t="n">
        <v>16</v>
      </c>
      <c r="N135" t="n">
        <v>27.35</v>
      </c>
      <c r="O135" t="n">
        <v>19652.13</v>
      </c>
      <c r="P135" t="n">
        <v>135.16</v>
      </c>
      <c r="Q135" t="n">
        <v>583.3</v>
      </c>
      <c r="R135" t="n">
        <v>34.97</v>
      </c>
      <c r="S135" t="n">
        <v>22.35</v>
      </c>
      <c r="T135" t="n">
        <v>5215.95</v>
      </c>
      <c r="U135" t="n">
        <v>0.64</v>
      </c>
      <c r="V135" t="n">
        <v>0.87</v>
      </c>
      <c r="W135" t="n">
        <v>1.02</v>
      </c>
      <c r="X135" t="n">
        <v>0.33</v>
      </c>
      <c r="Y135" t="n">
        <v>0.5</v>
      </c>
      <c r="Z135" t="n">
        <v>10</v>
      </c>
    </row>
    <row r="136">
      <c r="A136" t="n">
        <v>6</v>
      </c>
      <c r="B136" t="n">
        <v>75</v>
      </c>
      <c r="C136" t="inlineStr">
        <is>
          <t xml:space="preserve">CONCLUIDO	</t>
        </is>
      </c>
      <c r="D136" t="n">
        <v>6.4177</v>
      </c>
      <c r="E136" t="n">
        <v>15.58</v>
      </c>
      <c r="F136" t="n">
        <v>12.85</v>
      </c>
      <c r="G136" t="n">
        <v>51.39</v>
      </c>
      <c r="H136" t="n">
        <v>0.78</v>
      </c>
      <c r="I136" t="n">
        <v>15</v>
      </c>
      <c r="J136" t="n">
        <v>158.86</v>
      </c>
      <c r="K136" t="n">
        <v>49.1</v>
      </c>
      <c r="L136" t="n">
        <v>7</v>
      </c>
      <c r="M136" t="n">
        <v>13</v>
      </c>
      <c r="N136" t="n">
        <v>27.77</v>
      </c>
      <c r="O136" t="n">
        <v>19826.68</v>
      </c>
      <c r="P136" t="n">
        <v>132.15</v>
      </c>
      <c r="Q136" t="n">
        <v>583.29</v>
      </c>
      <c r="R136" t="n">
        <v>33.33</v>
      </c>
      <c r="S136" t="n">
        <v>22.35</v>
      </c>
      <c r="T136" t="n">
        <v>4412.24</v>
      </c>
      <c r="U136" t="n">
        <v>0.67</v>
      </c>
      <c r="V136" t="n">
        <v>0.87</v>
      </c>
      <c r="W136" t="n">
        <v>1.01</v>
      </c>
      <c r="X136" t="n">
        <v>0.28</v>
      </c>
      <c r="Y136" t="n">
        <v>0.5</v>
      </c>
      <c r="Z136" t="n">
        <v>10</v>
      </c>
    </row>
    <row r="137">
      <c r="A137" t="n">
        <v>7</v>
      </c>
      <c r="B137" t="n">
        <v>75</v>
      </c>
      <c r="C137" t="inlineStr">
        <is>
          <t xml:space="preserve">CONCLUIDO	</t>
        </is>
      </c>
      <c r="D137" t="n">
        <v>6.4573</v>
      </c>
      <c r="E137" t="n">
        <v>15.49</v>
      </c>
      <c r="F137" t="n">
        <v>12.81</v>
      </c>
      <c r="G137" t="n">
        <v>59.14</v>
      </c>
      <c r="H137" t="n">
        <v>0.88</v>
      </c>
      <c r="I137" t="n">
        <v>13</v>
      </c>
      <c r="J137" t="n">
        <v>160.28</v>
      </c>
      <c r="K137" t="n">
        <v>49.1</v>
      </c>
      <c r="L137" t="n">
        <v>8</v>
      </c>
      <c r="M137" t="n">
        <v>11</v>
      </c>
      <c r="N137" t="n">
        <v>28.19</v>
      </c>
      <c r="O137" t="n">
        <v>20001.93</v>
      </c>
      <c r="P137" t="n">
        <v>128.48</v>
      </c>
      <c r="Q137" t="n">
        <v>583.3099999999999</v>
      </c>
      <c r="R137" t="n">
        <v>32.39</v>
      </c>
      <c r="S137" t="n">
        <v>22.35</v>
      </c>
      <c r="T137" t="n">
        <v>3954.59</v>
      </c>
      <c r="U137" t="n">
        <v>0.6899999999999999</v>
      </c>
      <c r="V137" t="n">
        <v>0.87</v>
      </c>
      <c r="W137" t="n">
        <v>1.01</v>
      </c>
      <c r="X137" t="n">
        <v>0.24</v>
      </c>
      <c r="Y137" t="n">
        <v>0.5</v>
      </c>
      <c r="Z137" t="n">
        <v>10</v>
      </c>
    </row>
    <row r="138">
      <c r="A138" t="n">
        <v>8</v>
      </c>
      <c r="B138" t="n">
        <v>75</v>
      </c>
      <c r="C138" t="inlineStr">
        <is>
          <t xml:space="preserve">CONCLUIDO	</t>
        </is>
      </c>
      <c r="D138" t="n">
        <v>6.5059</v>
      </c>
      <c r="E138" t="n">
        <v>15.37</v>
      </c>
      <c r="F138" t="n">
        <v>12.76</v>
      </c>
      <c r="G138" t="n">
        <v>69.59</v>
      </c>
      <c r="H138" t="n">
        <v>0.99</v>
      </c>
      <c r="I138" t="n">
        <v>11</v>
      </c>
      <c r="J138" t="n">
        <v>161.71</v>
      </c>
      <c r="K138" t="n">
        <v>49.1</v>
      </c>
      <c r="L138" t="n">
        <v>9</v>
      </c>
      <c r="M138" t="n">
        <v>9</v>
      </c>
      <c r="N138" t="n">
        <v>28.61</v>
      </c>
      <c r="O138" t="n">
        <v>20177.64</v>
      </c>
      <c r="P138" t="n">
        <v>124.3</v>
      </c>
      <c r="Q138" t="n">
        <v>583.3</v>
      </c>
      <c r="R138" t="n">
        <v>30.47</v>
      </c>
      <c r="S138" t="n">
        <v>22.35</v>
      </c>
      <c r="T138" t="n">
        <v>3003.01</v>
      </c>
      <c r="U138" t="n">
        <v>0.73</v>
      </c>
      <c r="V138" t="n">
        <v>0.88</v>
      </c>
      <c r="W138" t="n">
        <v>1.01</v>
      </c>
      <c r="X138" t="n">
        <v>0.19</v>
      </c>
      <c r="Y138" t="n">
        <v>0.5</v>
      </c>
      <c r="Z138" t="n">
        <v>10</v>
      </c>
    </row>
    <row r="139">
      <c r="A139" t="n">
        <v>9</v>
      </c>
      <c r="B139" t="n">
        <v>75</v>
      </c>
      <c r="C139" t="inlineStr">
        <is>
          <t xml:space="preserve">CONCLUIDO	</t>
        </is>
      </c>
      <c r="D139" t="n">
        <v>6.5221</v>
      </c>
      <c r="E139" t="n">
        <v>15.33</v>
      </c>
      <c r="F139" t="n">
        <v>12.75</v>
      </c>
      <c r="G139" t="n">
        <v>76.5</v>
      </c>
      <c r="H139" t="n">
        <v>1.09</v>
      </c>
      <c r="I139" t="n">
        <v>10</v>
      </c>
      <c r="J139" t="n">
        <v>163.13</v>
      </c>
      <c r="K139" t="n">
        <v>49.1</v>
      </c>
      <c r="L139" t="n">
        <v>10</v>
      </c>
      <c r="M139" t="n">
        <v>6</v>
      </c>
      <c r="N139" t="n">
        <v>29.04</v>
      </c>
      <c r="O139" t="n">
        <v>20353.94</v>
      </c>
      <c r="P139" t="n">
        <v>120.82</v>
      </c>
      <c r="Q139" t="n">
        <v>583.29</v>
      </c>
      <c r="R139" t="n">
        <v>30.19</v>
      </c>
      <c r="S139" t="n">
        <v>22.35</v>
      </c>
      <c r="T139" t="n">
        <v>2868.66</v>
      </c>
      <c r="U139" t="n">
        <v>0.74</v>
      </c>
      <c r="V139" t="n">
        <v>0.88</v>
      </c>
      <c r="W139" t="n">
        <v>1.01</v>
      </c>
      <c r="X139" t="n">
        <v>0.18</v>
      </c>
      <c r="Y139" t="n">
        <v>0.5</v>
      </c>
      <c r="Z139" t="n">
        <v>10</v>
      </c>
    </row>
    <row r="140">
      <c r="A140" t="n">
        <v>10</v>
      </c>
      <c r="B140" t="n">
        <v>75</v>
      </c>
      <c r="C140" t="inlineStr">
        <is>
          <t xml:space="preserve">CONCLUIDO	</t>
        </is>
      </c>
      <c r="D140" t="n">
        <v>6.5229</v>
      </c>
      <c r="E140" t="n">
        <v>15.33</v>
      </c>
      <c r="F140" t="n">
        <v>12.75</v>
      </c>
      <c r="G140" t="n">
        <v>76.48999999999999</v>
      </c>
      <c r="H140" t="n">
        <v>1.18</v>
      </c>
      <c r="I140" t="n">
        <v>10</v>
      </c>
      <c r="J140" t="n">
        <v>164.57</v>
      </c>
      <c r="K140" t="n">
        <v>49.1</v>
      </c>
      <c r="L140" t="n">
        <v>11</v>
      </c>
      <c r="M140" t="n">
        <v>4</v>
      </c>
      <c r="N140" t="n">
        <v>29.47</v>
      </c>
      <c r="O140" t="n">
        <v>20530.82</v>
      </c>
      <c r="P140" t="n">
        <v>117.42</v>
      </c>
      <c r="Q140" t="n">
        <v>583.37</v>
      </c>
      <c r="R140" t="n">
        <v>30.05</v>
      </c>
      <c r="S140" t="n">
        <v>22.35</v>
      </c>
      <c r="T140" t="n">
        <v>2796.17</v>
      </c>
      <c r="U140" t="n">
        <v>0.74</v>
      </c>
      <c r="V140" t="n">
        <v>0.88</v>
      </c>
      <c r="W140" t="n">
        <v>1.01</v>
      </c>
      <c r="X140" t="n">
        <v>0.18</v>
      </c>
      <c r="Y140" t="n">
        <v>0.5</v>
      </c>
      <c r="Z140" t="n">
        <v>10</v>
      </c>
    </row>
    <row r="141">
      <c r="A141" t="n">
        <v>11</v>
      </c>
      <c r="B141" t="n">
        <v>75</v>
      </c>
      <c r="C141" t="inlineStr">
        <is>
          <t xml:space="preserve">CONCLUIDO	</t>
        </is>
      </c>
      <c r="D141" t="n">
        <v>6.5415</v>
      </c>
      <c r="E141" t="n">
        <v>15.29</v>
      </c>
      <c r="F141" t="n">
        <v>12.74</v>
      </c>
      <c r="G141" t="n">
        <v>84.90000000000001</v>
      </c>
      <c r="H141" t="n">
        <v>1.28</v>
      </c>
      <c r="I141" t="n">
        <v>9</v>
      </c>
      <c r="J141" t="n">
        <v>166.01</v>
      </c>
      <c r="K141" t="n">
        <v>49.1</v>
      </c>
      <c r="L141" t="n">
        <v>12</v>
      </c>
      <c r="M141" t="n">
        <v>1</v>
      </c>
      <c r="N141" t="n">
        <v>29.91</v>
      </c>
      <c r="O141" t="n">
        <v>20708.3</v>
      </c>
      <c r="P141" t="n">
        <v>117.77</v>
      </c>
      <c r="Q141" t="n">
        <v>583.33</v>
      </c>
      <c r="R141" t="n">
        <v>29.58</v>
      </c>
      <c r="S141" t="n">
        <v>22.35</v>
      </c>
      <c r="T141" t="n">
        <v>2568.34</v>
      </c>
      <c r="U141" t="n">
        <v>0.76</v>
      </c>
      <c r="V141" t="n">
        <v>0.88</v>
      </c>
      <c r="W141" t="n">
        <v>1.01</v>
      </c>
      <c r="X141" t="n">
        <v>0.17</v>
      </c>
      <c r="Y141" t="n">
        <v>0.5</v>
      </c>
      <c r="Z141" t="n">
        <v>10</v>
      </c>
    </row>
    <row r="142">
      <c r="A142" t="n">
        <v>12</v>
      </c>
      <c r="B142" t="n">
        <v>75</v>
      </c>
      <c r="C142" t="inlineStr">
        <is>
          <t xml:space="preserve">CONCLUIDO	</t>
        </is>
      </c>
      <c r="D142" t="n">
        <v>6.5408</v>
      </c>
      <c r="E142" t="n">
        <v>15.29</v>
      </c>
      <c r="F142" t="n">
        <v>12.74</v>
      </c>
      <c r="G142" t="n">
        <v>84.91</v>
      </c>
      <c r="H142" t="n">
        <v>1.38</v>
      </c>
      <c r="I142" t="n">
        <v>9</v>
      </c>
      <c r="J142" t="n">
        <v>167.45</v>
      </c>
      <c r="K142" t="n">
        <v>49.1</v>
      </c>
      <c r="L142" t="n">
        <v>13</v>
      </c>
      <c r="M142" t="n">
        <v>0</v>
      </c>
      <c r="N142" t="n">
        <v>30.36</v>
      </c>
      <c r="O142" t="n">
        <v>20886.38</v>
      </c>
      <c r="P142" t="n">
        <v>118.81</v>
      </c>
      <c r="Q142" t="n">
        <v>583.33</v>
      </c>
      <c r="R142" t="n">
        <v>29.59</v>
      </c>
      <c r="S142" t="n">
        <v>22.35</v>
      </c>
      <c r="T142" t="n">
        <v>2572.95</v>
      </c>
      <c r="U142" t="n">
        <v>0.76</v>
      </c>
      <c r="V142" t="n">
        <v>0.88</v>
      </c>
      <c r="W142" t="n">
        <v>1.01</v>
      </c>
      <c r="X142" t="n">
        <v>0.17</v>
      </c>
      <c r="Y142" t="n">
        <v>0.5</v>
      </c>
      <c r="Z142" t="n">
        <v>10</v>
      </c>
    </row>
    <row r="143">
      <c r="A143" t="n">
        <v>0</v>
      </c>
      <c r="B143" t="n">
        <v>95</v>
      </c>
      <c r="C143" t="inlineStr">
        <is>
          <t xml:space="preserve">CONCLUIDO	</t>
        </is>
      </c>
      <c r="D143" t="n">
        <v>4.2018</v>
      </c>
      <c r="E143" t="n">
        <v>23.8</v>
      </c>
      <c r="F143" t="n">
        <v>15.67</v>
      </c>
      <c r="G143" t="n">
        <v>6.19</v>
      </c>
      <c r="H143" t="n">
        <v>0.1</v>
      </c>
      <c r="I143" t="n">
        <v>152</v>
      </c>
      <c r="J143" t="n">
        <v>185.69</v>
      </c>
      <c r="K143" t="n">
        <v>53.44</v>
      </c>
      <c r="L143" t="n">
        <v>1</v>
      </c>
      <c r="M143" t="n">
        <v>150</v>
      </c>
      <c r="N143" t="n">
        <v>36.26</v>
      </c>
      <c r="O143" t="n">
        <v>23136.14</v>
      </c>
      <c r="P143" t="n">
        <v>210.62</v>
      </c>
      <c r="Q143" t="n">
        <v>583.39</v>
      </c>
      <c r="R143" t="n">
        <v>121.56</v>
      </c>
      <c r="S143" t="n">
        <v>22.35</v>
      </c>
      <c r="T143" t="n">
        <v>47844.76</v>
      </c>
      <c r="U143" t="n">
        <v>0.18</v>
      </c>
      <c r="V143" t="n">
        <v>0.71</v>
      </c>
      <c r="W143" t="n">
        <v>1.23</v>
      </c>
      <c r="X143" t="n">
        <v>3.1</v>
      </c>
      <c r="Y143" t="n">
        <v>0.5</v>
      </c>
      <c r="Z143" t="n">
        <v>10</v>
      </c>
    </row>
    <row r="144">
      <c r="A144" t="n">
        <v>1</v>
      </c>
      <c r="B144" t="n">
        <v>95</v>
      </c>
      <c r="C144" t="inlineStr">
        <is>
          <t xml:space="preserve">CONCLUIDO	</t>
        </is>
      </c>
      <c r="D144" t="n">
        <v>5.2837</v>
      </c>
      <c r="E144" t="n">
        <v>18.93</v>
      </c>
      <c r="F144" t="n">
        <v>13.93</v>
      </c>
      <c r="G144" t="n">
        <v>12.29</v>
      </c>
      <c r="H144" t="n">
        <v>0.19</v>
      </c>
      <c r="I144" t="n">
        <v>68</v>
      </c>
      <c r="J144" t="n">
        <v>187.21</v>
      </c>
      <c r="K144" t="n">
        <v>53.44</v>
      </c>
      <c r="L144" t="n">
        <v>2</v>
      </c>
      <c r="M144" t="n">
        <v>66</v>
      </c>
      <c r="N144" t="n">
        <v>36.77</v>
      </c>
      <c r="O144" t="n">
        <v>23322.88</v>
      </c>
      <c r="P144" t="n">
        <v>184.77</v>
      </c>
      <c r="Q144" t="n">
        <v>583.35</v>
      </c>
      <c r="R144" t="n">
        <v>66.78</v>
      </c>
      <c r="S144" t="n">
        <v>22.35</v>
      </c>
      <c r="T144" t="n">
        <v>20873.12</v>
      </c>
      <c r="U144" t="n">
        <v>0.33</v>
      </c>
      <c r="V144" t="n">
        <v>0.8</v>
      </c>
      <c r="W144" t="n">
        <v>1.1</v>
      </c>
      <c r="X144" t="n">
        <v>1.36</v>
      </c>
      <c r="Y144" t="n">
        <v>0.5</v>
      </c>
      <c r="Z144" t="n">
        <v>10</v>
      </c>
    </row>
    <row r="145">
      <c r="A145" t="n">
        <v>2</v>
      </c>
      <c r="B145" t="n">
        <v>95</v>
      </c>
      <c r="C145" t="inlineStr">
        <is>
          <t xml:space="preserve">CONCLUIDO	</t>
        </is>
      </c>
      <c r="D145" t="n">
        <v>5.7189</v>
      </c>
      <c r="E145" t="n">
        <v>17.49</v>
      </c>
      <c r="F145" t="n">
        <v>13.42</v>
      </c>
      <c r="G145" t="n">
        <v>18.72</v>
      </c>
      <c r="H145" t="n">
        <v>0.28</v>
      </c>
      <c r="I145" t="n">
        <v>43</v>
      </c>
      <c r="J145" t="n">
        <v>188.73</v>
      </c>
      <c r="K145" t="n">
        <v>53.44</v>
      </c>
      <c r="L145" t="n">
        <v>3</v>
      </c>
      <c r="M145" t="n">
        <v>41</v>
      </c>
      <c r="N145" t="n">
        <v>37.29</v>
      </c>
      <c r="O145" t="n">
        <v>23510.33</v>
      </c>
      <c r="P145" t="n">
        <v>175.92</v>
      </c>
      <c r="Q145" t="n">
        <v>583.39</v>
      </c>
      <c r="R145" t="n">
        <v>51.06</v>
      </c>
      <c r="S145" t="n">
        <v>22.35</v>
      </c>
      <c r="T145" t="n">
        <v>13139.45</v>
      </c>
      <c r="U145" t="n">
        <v>0.44</v>
      </c>
      <c r="V145" t="n">
        <v>0.83</v>
      </c>
      <c r="W145" t="n">
        <v>1.06</v>
      </c>
      <c r="X145" t="n">
        <v>0.85</v>
      </c>
      <c r="Y145" t="n">
        <v>0.5</v>
      </c>
      <c r="Z145" t="n">
        <v>10</v>
      </c>
    </row>
    <row r="146">
      <c r="A146" t="n">
        <v>3</v>
      </c>
      <c r="B146" t="n">
        <v>95</v>
      </c>
      <c r="C146" t="inlineStr">
        <is>
          <t xml:space="preserve">CONCLUIDO	</t>
        </is>
      </c>
      <c r="D146" t="n">
        <v>5.9322</v>
      </c>
      <c r="E146" t="n">
        <v>16.86</v>
      </c>
      <c r="F146" t="n">
        <v>13.2</v>
      </c>
      <c r="G146" t="n">
        <v>24.75</v>
      </c>
      <c r="H146" t="n">
        <v>0.37</v>
      </c>
      <c r="I146" t="n">
        <v>32</v>
      </c>
      <c r="J146" t="n">
        <v>190.25</v>
      </c>
      <c r="K146" t="n">
        <v>53.44</v>
      </c>
      <c r="L146" t="n">
        <v>4</v>
      </c>
      <c r="M146" t="n">
        <v>30</v>
      </c>
      <c r="N146" t="n">
        <v>37.82</v>
      </c>
      <c r="O146" t="n">
        <v>23698.48</v>
      </c>
      <c r="P146" t="n">
        <v>170.83</v>
      </c>
      <c r="Q146" t="n">
        <v>583.34</v>
      </c>
      <c r="R146" t="n">
        <v>44.28</v>
      </c>
      <c r="S146" t="n">
        <v>22.35</v>
      </c>
      <c r="T146" t="n">
        <v>9802.059999999999</v>
      </c>
      <c r="U146" t="n">
        <v>0.5</v>
      </c>
      <c r="V146" t="n">
        <v>0.85</v>
      </c>
      <c r="W146" t="n">
        <v>1.04</v>
      </c>
      <c r="X146" t="n">
        <v>0.63</v>
      </c>
      <c r="Y146" t="n">
        <v>0.5</v>
      </c>
      <c r="Z146" t="n">
        <v>10</v>
      </c>
    </row>
    <row r="147">
      <c r="A147" t="n">
        <v>4</v>
      </c>
      <c r="B147" t="n">
        <v>95</v>
      </c>
      <c r="C147" t="inlineStr">
        <is>
          <t xml:space="preserve">CONCLUIDO	</t>
        </is>
      </c>
      <c r="D147" t="n">
        <v>6.0776</v>
      </c>
      <c r="E147" t="n">
        <v>16.45</v>
      </c>
      <c r="F147" t="n">
        <v>13.05</v>
      </c>
      <c r="G147" t="n">
        <v>31.33</v>
      </c>
      <c r="H147" t="n">
        <v>0.46</v>
      </c>
      <c r="I147" t="n">
        <v>25</v>
      </c>
      <c r="J147" t="n">
        <v>191.78</v>
      </c>
      <c r="K147" t="n">
        <v>53.44</v>
      </c>
      <c r="L147" t="n">
        <v>5</v>
      </c>
      <c r="M147" t="n">
        <v>23</v>
      </c>
      <c r="N147" t="n">
        <v>38.35</v>
      </c>
      <c r="O147" t="n">
        <v>23887.36</v>
      </c>
      <c r="P147" t="n">
        <v>166.68</v>
      </c>
      <c r="Q147" t="n">
        <v>583.3200000000001</v>
      </c>
      <c r="R147" t="n">
        <v>39.84</v>
      </c>
      <c r="S147" t="n">
        <v>22.35</v>
      </c>
      <c r="T147" t="n">
        <v>7618.1</v>
      </c>
      <c r="U147" t="n">
        <v>0.5600000000000001</v>
      </c>
      <c r="V147" t="n">
        <v>0.86</v>
      </c>
      <c r="W147" t="n">
        <v>1.03</v>
      </c>
      <c r="X147" t="n">
        <v>0.48</v>
      </c>
      <c r="Y147" t="n">
        <v>0.5</v>
      </c>
      <c r="Z147" t="n">
        <v>10</v>
      </c>
    </row>
    <row r="148">
      <c r="A148" t="n">
        <v>5</v>
      </c>
      <c r="B148" t="n">
        <v>95</v>
      </c>
      <c r="C148" t="inlineStr">
        <is>
          <t xml:space="preserve">CONCLUIDO	</t>
        </is>
      </c>
      <c r="D148" t="n">
        <v>6.1708</v>
      </c>
      <c r="E148" t="n">
        <v>16.21</v>
      </c>
      <c r="F148" t="n">
        <v>12.96</v>
      </c>
      <c r="G148" t="n">
        <v>37.01</v>
      </c>
      <c r="H148" t="n">
        <v>0.55</v>
      </c>
      <c r="I148" t="n">
        <v>21</v>
      </c>
      <c r="J148" t="n">
        <v>193.32</v>
      </c>
      <c r="K148" t="n">
        <v>53.44</v>
      </c>
      <c r="L148" t="n">
        <v>6</v>
      </c>
      <c r="M148" t="n">
        <v>19</v>
      </c>
      <c r="N148" t="n">
        <v>38.89</v>
      </c>
      <c r="O148" t="n">
        <v>24076.95</v>
      </c>
      <c r="P148" t="n">
        <v>163.16</v>
      </c>
      <c r="Q148" t="n">
        <v>583.29</v>
      </c>
      <c r="R148" t="n">
        <v>36.51</v>
      </c>
      <c r="S148" t="n">
        <v>22.35</v>
      </c>
      <c r="T148" t="n">
        <v>5974.08</v>
      </c>
      <c r="U148" t="n">
        <v>0.61</v>
      </c>
      <c r="V148" t="n">
        <v>0.86</v>
      </c>
      <c r="W148" t="n">
        <v>1.02</v>
      </c>
      <c r="X148" t="n">
        <v>0.39</v>
      </c>
      <c r="Y148" t="n">
        <v>0.5</v>
      </c>
      <c r="Z148" t="n">
        <v>10</v>
      </c>
    </row>
    <row r="149">
      <c r="A149" t="n">
        <v>6</v>
      </c>
      <c r="B149" t="n">
        <v>95</v>
      </c>
      <c r="C149" t="inlineStr">
        <is>
          <t xml:space="preserve">CONCLUIDO	</t>
        </is>
      </c>
      <c r="D149" t="n">
        <v>6.2343</v>
      </c>
      <c r="E149" t="n">
        <v>16.04</v>
      </c>
      <c r="F149" t="n">
        <v>12.9</v>
      </c>
      <c r="G149" t="n">
        <v>43.01</v>
      </c>
      <c r="H149" t="n">
        <v>0.64</v>
      </c>
      <c r="I149" t="n">
        <v>18</v>
      </c>
      <c r="J149" t="n">
        <v>194.86</v>
      </c>
      <c r="K149" t="n">
        <v>53.44</v>
      </c>
      <c r="L149" t="n">
        <v>7</v>
      </c>
      <c r="M149" t="n">
        <v>16</v>
      </c>
      <c r="N149" t="n">
        <v>39.43</v>
      </c>
      <c r="O149" t="n">
        <v>24267.28</v>
      </c>
      <c r="P149" t="n">
        <v>159.79</v>
      </c>
      <c r="Q149" t="n">
        <v>583.3</v>
      </c>
      <c r="R149" t="n">
        <v>34.89</v>
      </c>
      <c r="S149" t="n">
        <v>22.35</v>
      </c>
      <c r="T149" t="n">
        <v>5176.03</v>
      </c>
      <c r="U149" t="n">
        <v>0.64</v>
      </c>
      <c r="V149" t="n">
        <v>0.87</v>
      </c>
      <c r="W149" t="n">
        <v>1.02</v>
      </c>
      <c r="X149" t="n">
        <v>0.33</v>
      </c>
      <c r="Y149" t="n">
        <v>0.5</v>
      </c>
      <c r="Z149" t="n">
        <v>10</v>
      </c>
    </row>
    <row r="150">
      <c r="A150" t="n">
        <v>7</v>
      </c>
      <c r="B150" t="n">
        <v>95</v>
      </c>
      <c r="C150" t="inlineStr">
        <is>
          <t xml:space="preserve">CONCLUIDO	</t>
        </is>
      </c>
      <c r="D150" t="n">
        <v>6.2926</v>
      </c>
      <c r="E150" t="n">
        <v>15.89</v>
      </c>
      <c r="F150" t="n">
        <v>12.86</v>
      </c>
      <c r="G150" t="n">
        <v>51.46</v>
      </c>
      <c r="H150" t="n">
        <v>0.72</v>
      </c>
      <c r="I150" t="n">
        <v>15</v>
      </c>
      <c r="J150" t="n">
        <v>196.41</v>
      </c>
      <c r="K150" t="n">
        <v>53.44</v>
      </c>
      <c r="L150" t="n">
        <v>8</v>
      </c>
      <c r="M150" t="n">
        <v>13</v>
      </c>
      <c r="N150" t="n">
        <v>39.98</v>
      </c>
      <c r="O150" t="n">
        <v>24458.36</v>
      </c>
      <c r="P150" t="n">
        <v>156.3</v>
      </c>
      <c r="Q150" t="n">
        <v>583.29</v>
      </c>
      <c r="R150" t="n">
        <v>33.99</v>
      </c>
      <c r="S150" t="n">
        <v>22.35</v>
      </c>
      <c r="T150" t="n">
        <v>4743.13</v>
      </c>
      <c r="U150" t="n">
        <v>0.66</v>
      </c>
      <c r="V150" t="n">
        <v>0.87</v>
      </c>
      <c r="W150" t="n">
        <v>1.01</v>
      </c>
      <c r="X150" t="n">
        <v>0.3</v>
      </c>
      <c r="Y150" t="n">
        <v>0.5</v>
      </c>
      <c r="Z150" t="n">
        <v>10</v>
      </c>
    </row>
    <row r="151">
      <c r="A151" t="n">
        <v>8</v>
      </c>
      <c r="B151" t="n">
        <v>95</v>
      </c>
      <c r="C151" t="inlineStr">
        <is>
          <t xml:space="preserve">CONCLUIDO	</t>
        </is>
      </c>
      <c r="D151" t="n">
        <v>6.3184</v>
      </c>
      <c r="E151" t="n">
        <v>15.83</v>
      </c>
      <c r="F151" t="n">
        <v>12.84</v>
      </c>
      <c r="G151" t="n">
        <v>55.02</v>
      </c>
      <c r="H151" t="n">
        <v>0.8100000000000001</v>
      </c>
      <c r="I151" t="n">
        <v>14</v>
      </c>
      <c r="J151" t="n">
        <v>197.97</v>
      </c>
      <c r="K151" t="n">
        <v>53.44</v>
      </c>
      <c r="L151" t="n">
        <v>9</v>
      </c>
      <c r="M151" t="n">
        <v>12</v>
      </c>
      <c r="N151" t="n">
        <v>40.53</v>
      </c>
      <c r="O151" t="n">
        <v>24650.18</v>
      </c>
      <c r="P151" t="n">
        <v>154.7</v>
      </c>
      <c r="Q151" t="n">
        <v>583.29</v>
      </c>
      <c r="R151" t="n">
        <v>32.96</v>
      </c>
      <c r="S151" t="n">
        <v>22.35</v>
      </c>
      <c r="T151" t="n">
        <v>4233.66</v>
      </c>
      <c r="U151" t="n">
        <v>0.68</v>
      </c>
      <c r="V151" t="n">
        <v>0.87</v>
      </c>
      <c r="W151" t="n">
        <v>1.01</v>
      </c>
      <c r="X151" t="n">
        <v>0.27</v>
      </c>
      <c r="Y151" t="n">
        <v>0.5</v>
      </c>
      <c r="Z151" t="n">
        <v>10</v>
      </c>
    </row>
    <row r="152">
      <c r="A152" t="n">
        <v>9</v>
      </c>
      <c r="B152" t="n">
        <v>95</v>
      </c>
      <c r="C152" t="inlineStr">
        <is>
          <t xml:space="preserve">CONCLUIDO	</t>
        </is>
      </c>
      <c r="D152" t="n">
        <v>6.3676</v>
      </c>
      <c r="E152" t="n">
        <v>15.7</v>
      </c>
      <c r="F152" t="n">
        <v>12.79</v>
      </c>
      <c r="G152" t="n">
        <v>63.95</v>
      </c>
      <c r="H152" t="n">
        <v>0.89</v>
      </c>
      <c r="I152" t="n">
        <v>12</v>
      </c>
      <c r="J152" t="n">
        <v>199.53</v>
      </c>
      <c r="K152" t="n">
        <v>53.44</v>
      </c>
      <c r="L152" t="n">
        <v>10</v>
      </c>
      <c r="M152" t="n">
        <v>10</v>
      </c>
      <c r="N152" t="n">
        <v>41.1</v>
      </c>
      <c r="O152" t="n">
        <v>24842.77</v>
      </c>
      <c r="P152" t="n">
        <v>150.89</v>
      </c>
      <c r="Q152" t="n">
        <v>583.3</v>
      </c>
      <c r="R152" t="n">
        <v>31.4</v>
      </c>
      <c r="S152" t="n">
        <v>22.35</v>
      </c>
      <c r="T152" t="n">
        <v>3462.07</v>
      </c>
      <c r="U152" t="n">
        <v>0.71</v>
      </c>
      <c r="V152" t="n">
        <v>0.87</v>
      </c>
      <c r="W152" t="n">
        <v>1.01</v>
      </c>
      <c r="X152" t="n">
        <v>0.22</v>
      </c>
      <c r="Y152" t="n">
        <v>0.5</v>
      </c>
      <c r="Z152" t="n">
        <v>10</v>
      </c>
    </row>
    <row r="153">
      <c r="A153" t="n">
        <v>10</v>
      </c>
      <c r="B153" t="n">
        <v>95</v>
      </c>
      <c r="C153" t="inlineStr">
        <is>
          <t xml:space="preserve">CONCLUIDO	</t>
        </is>
      </c>
      <c r="D153" t="n">
        <v>6.3945</v>
      </c>
      <c r="E153" t="n">
        <v>15.64</v>
      </c>
      <c r="F153" t="n">
        <v>12.76</v>
      </c>
      <c r="G153" t="n">
        <v>69.59999999999999</v>
      </c>
      <c r="H153" t="n">
        <v>0.97</v>
      </c>
      <c r="I153" t="n">
        <v>11</v>
      </c>
      <c r="J153" t="n">
        <v>201.1</v>
      </c>
      <c r="K153" t="n">
        <v>53.44</v>
      </c>
      <c r="L153" t="n">
        <v>11</v>
      </c>
      <c r="M153" t="n">
        <v>9</v>
      </c>
      <c r="N153" t="n">
        <v>41.66</v>
      </c>
      <c r="O153" t="n">
        <v>25036.12</v>
      </c>
      <c r="P153" t="n">
        <v>148.16</v>
      </c>
      <c r="Q153" t="n">
        <v>583.29</v>
      </c>
      <c r="R153" t="n">
        <v>30.59</v>
      </c>
      <c r="S153" t="n">
        <v>22.35</v>
      </c>
      <c r="T153" t="n">
        <v>3064.2</v>
      </c>
      <c r="U153" t="n">
        <v>0.73</v>
      </c>
      <c r="V153" t="n">
        <v>0.88</v>
      </c>
      <c r="W153" t="n">
        <v>1.01</v>
      </c>
      <c r="X153" t="n">
        <v>0.19</v>
      </c>
      <c r="Y153" t="n">
        <v>0.5</v>
      </c>
      <c r="Z153" t="n">
        <v>10</v>
      </c>
    </row>
    <row r="154">
      <c r="A154" t="n">
        <v>11</v>
      </c>
      <c r="B154" t="n">
        <v>95</v>
      </c>
      <c r="C154" t="inlineStr">
        <is>
          <t xml:space="preserve">CONCLUIDO	</t>
        </is>
      </c>
      <c r="D154" t="n">
        <v>6.4143</v>
      </c>
      <c r="E154" t="n">
        <v>15.59</v>
      </c>
      <c r="F154" t="n">
        <v>12.75</v>
      </c>
      <c r="G154" t="n">
        <v>76.5</v>
      </c>
      <c r="H154" t="n">
        <v>1.05</v>
      </c>
      <c r="I154" t="n">
        <v>10</v>
      </c>
      <c r="J154" t="n">
        <v>202.67</v>
      </c>
      <c r="K154" t="n">
        <v>53.44</v>
      </c>
      <c r="L154" t="n">
        <v>12</v>
      </c>
      <c r="M154" t="n">
        <v>8</v>
      </c>
      <c r="N154" t="n">
        <v>42.24</v>
      </c>
      <c r="O154" t="n">
        <v>25230.25</v>
      </c>
      <c r="P154" t="n">
        <v>145.98</v>
      </c>
      <c r="Q154" t="n">
        <v>583.29</v>
      </c>
      <c r="R154" t="n">
        <v>30.2</v>
      </c>
      <c r="S154" t="n">
        <v>22.35</v>
      </c>
      <c r="T154" t="n">
        <v>2872.47</v>
      </c>
      <c r="U154" t="n">
        <v>0.74</v>
      </c>
      <c r="V154" t="n">
        <v>0.88</v>
      </c>
      <c r="W154" t="n">
        <v>1.01</v>
      </c>
      <c r="X154" t="n">
        <v>0.18</v>
      </c>
      <c r="Y154" t="n">
        <v>0.5</v>
      </c>
      <c r="Z154" t="n">
        <v>10</v>
      </c>
    </row>
    <row r="155">
      <c r="A155" t="n">
        <v>12</v>
      </c>
      <c r="B155" t="n">
        <v>95</v>
      </c>
      <c r="C155" t="inlineStr">
        <is>
          <t xml:space="preserve">CONCLUIDO	</t>
        </is>
      </c>
      <c r="D155" t="n">
        <v>6.4367</v>
      </c>
      <c r="E155" t="n">
        <v>15.54</v>
      </c>
      <c r="F155" t="n">
        <v>12.73</v>
      </c>
      <c r="G155" t="n">
        <v>84.88</v>
      </c>
      <c r="H155" t="n">
        <v>1.13</v>
      </c>
      <c r="I155" t="n">
        <v>9</v>
      </c>
      <c r="J155" t="n">
        <v>204.25</v>
      </c>
      <c r="K155" t="n">
        <v>53.44</v>
      </c>
      <c r="L155" t="n">
        <v>13</v>
      </c>
      <c r="M155" t="n">
        <v>7</v>
      </c>
      <c r="N155" t="n">
        <v>42.82</v>
      </c>
      <c r="O155" t="n">
        <v>25425.3</v>
      </c>
      <c r="P155" t="n">
        <v>141.9</v>
      </c>
      <c r="Q155" t="n">
        <v>583.29</v>
      </c>
      <c r="R155" t="n">
        <v>29.79</v>
      </c>
      <c r="S155" t="n">
        <v>22.35</v>
      </c>
      <c r="T155" t="n">
        <v>2671.82</v>
      </c>
      <c r="U155" t="n">
        <v>0.75</v>
      </c>
      <c r="V155" t="n">
        <v>0.88</v>
      </c>
      <c r="W155" t="n">
        <v>1</v>
      </c>
      <c r="X155" t="n">
        <v>0.16</v>
      </c>
      <c r="Y155" t="n">
        <v>0.5</v>
      </c>
      <c r="Z155" t="n">
        <v>10</v>
      </c>
    </row>
    <row r="156">
      <c r="A156" t="n">
        <v>13</v>
      </c>
      <c r="B156" t="n">
        <v>95</v>
      </c>
      <c r="C156" t="inlineStr">
        <is>
          <t xml:space="preserve">CONCLUIDO	</t>
        </is>
      </c>
      <c r="D156" t="n">
        <v>6.4351</v>
      </c>
      <c r="E156" t="n">
        <v>15.54</v>
      </c>
      <c r="F156" t="n">
        <v>12.74</v>
      </c>
      <c r="G156" t="n">
        <v>84.91</v>
      </c>
      <c r="H156" t="n">
        <v>1.21</v>
      </c>
      <c r="I156" t="n">
        <v>9</v>
      </c>
      <c r="J156" t="n">
        <v>205.84</v>
      </c>
      <c r="K156" t="n">
        <v>53.44</v>
      </c>
      <c r="L156" t="n">
        <v>14</v>
      </c>
      <c r="M156" t="n">
        <v>7</v>
      </c>
      <c r="N156" t="n">
        <v>43.4</v>
      </c>
      <c r="O156" t="n">
        <v>25621.03</v>
      </c>
      <c r="P156" t="n">
        <v>137.76</v>
      </c>
      <c r="Q156" t="n">
        <v>583.29</v>
      </c>
      <c r="R156" t="n">
        <v>29.83</v>
      </c>
      <c r="S156" t="n">
        <v>22.35</v>
      </c>
      <c r="T156" t="n">
        <v>2694.58</v>
      </c>
      <c r="U156" t="n">
        <v>0.75</v>
      </c>
      <c r="V156" t="n">
        <v>0.88</v>
      </c>
      <c r="W156" t="n">
        <v>1.01</v>
      </c>
      <c r="X156" t="n">
        <v>0.17</v>
      </c>
      <c r="Y156" t="n">
        <v>0.5</v>
      </c>
      <c r="Z156" t="n">
        <v>10</v>
      </c>
    </row>
    <row r="157">
      <c r="A157" t="n">
        <v>14</v>
      </c>
      <c r="B157" t="n">
        <v>95</v>
      </c>
      <c r="C157" t="inlineStr">
        <is>
          <t xml:space="preserve">CONCLUIDO	</t>
        </is>
      </c>
      <c r="D157" t="n">
        <v>6.4642</v>
      </c>
      <c r="E157" t="n">
        <v>15.47</v>
      </c>
      <c r="F157" t="n">
        <v>12.7</v>
      </c>
      <c r="G157" t="n">
        <v>95.28</v>
      </c>
      <c r="H157" t="n">
        <v>1.28</v>
      </c>
      <c r="I157" t="n">
        <v>8</v>
      </c>
      <c r="J157" t="n">
        <v>207.43</v>
      </c>
      <c r="K157" t="n">
        <v>53.44</v>
      </c>
      <c r="L157" t="n">
        <v>15</v>
      </c>
      <c r="M157" t="n">
        <v>3</v>
      </c>
      <c r="N157" t="n">
        <v>44</v>
      </c>
      <c r="O157" t="n">
        <v>25817.56</v>
      </c>
      <c r="P157" t="n">
        <v>136.11</v>
      </c>
      <c r="Q157" t="n">
        <v>583.29</v>
      </c>
      <c r="R157" t="n">
        <v>28.62</v>
      </c>
      <c r="S157" t="n">
        <v>22.35</v>
      </c>
      <c r="T157" t="n">
        <v>2093.54</v>
      </c>
      <c r="U157" t="n">
        <v>0.78</v>
      </c>
      <c r="V157" t="n">
        <v>0.88</v>
      </c>
      <c r="W157" t="n">
        <v>1.01</v>
      </c>
      <c r="X157" t="n">
        <v>0.13</v>
      </c>
      <c r="Y157" t="n">
        <v>0.5</v>
      </c>
      <c r="Z157" t="n">
        <v>10</v>
      </c>
    </row>
    <row r="158">
      <c r="A158" t="n">
        <v>15</v>
      </c>
      <c r="B158" t="n">
        <v>95</v>
      </c>
      <c r="C158" t="inlineStr">
        <is>
          <t xml:space="preserve">CONCLUIDO	</t>
        </is>
      </c>
      <c r="D158" t="n">
        <v>6.4617</v>
      </c>
      <c r="E158" t="n">
        <v>15.48</v>
      </c>
      <c r="F158" t="n">
        <v>12.71</v>
      </c>
      <c r="G158" t="n">
        <v>95.31999999999999</v>
      </c>
      <c r="H158" t="n">
        <v>1.36</v>
      </c>
      <c r="I158" t="n">
        <v>8</v>
      </c>
      <c r="J158" t="n">
        <v>209.03</v>
      </c>
      <c r="K158" t="n">
        <v>53.44</v>
      </c>
      <c r="L158" t="n">
        <v>16</v>
      </c>
      <c r="M158" t="n">
        <v>2</v>
      </c>
      <c r="N158" t="n">
        <v>44.6</v>
      </c>
      <c r="O158" t="n">
        <v>26014.91</v>
      </c>
      <c r="P158" t="n">
        <v>135.05</v>
      </c>
      <c r="Q158" t="n">
        <v>583.29</v>
      </c>
      <c r="R158" t="n">
        <v>28.82</v>
      </c>
      <c r="S158" t="n">
        <v>22.35</v>
      </c>
      <c r="T158" t="n">
        <v>2192.83</v>
      </c>
      <c r="U158" t="n">
        <v>0.78</v>
      </c>
      <c r="V158" t="n">
        <v>0.88</v>
      </c>
      <c r="W158" t="n">
        <v>1.01</v>
      </c>
      <c r="X158" t="n">
        <v>0.14</v>
      </c>
      <c r="Y158" t="n">
        <v>0.5</v>
      </c>
      <c r="Z158" t="n">
        <v>10</v>
      </c>
    </row>
    <row r="159">
      <c r="A159" t="n">
        <v>16</v>
      </c>
      <c r="B159" t="n">
        <v>95</v>
      </c>
      <c r="C159" t="inlineStr">
        <is>
          <t xml:space="preserve">CONCLUIDO	</t>
        </is>
      </c>
      <c r="D159" t="n">
        <v>6.4628</v>
      </c>
      <c r="E159" t="n">
        <v>15.47</v>
      </c>
      <c r="F159" t="n">
        <v>12.71</v>
      </c>
      <c r="G159" t="n">
        <v>95.3</v>
      </c>
      <c r="H159" t="n">
        <v>1.43</v>
      </c>
      <c r="I159" t="n">
        <v>8</v>
      </c>
      <c r="J159" t="n">
        <v>210.64</v>
      </c>
      <c r="K159" t="n">
        <v>53.44</v>
      </c>
      <c r="L159" t="n">
        <v>17</v>
      </c>
      <c r="M159" t="n">
        <v>0</v>
      </c>
      <c r="N159" t="n">
        <v>45.21</v>
      </c>
      <c r="O159" t="n">
        <v>26213.09</v>
      </c>
      <c r="P159" t="n">
        <v>135.11</v>
      </c>
      <c r="Q159" t="n">
        <v>583.29</v>
      </c>
      <c r="R159" t="n">
        <v>28.76</v>
      </c>
      <c r="S159" t="n">
        <v>22.35</v>
      </c>
      <c r="T159" t="n">
        <v>2163.97</v>
      </c>
      <c r="U159" t="n">
        <v>0.78</v>
      </c>
      <c r="V159" t="n">
        <v>0.88</v>
      </c>
      <c r="W159" t="n">
        <v>1.01</v>
      </c>
      <c r="X159" t="n">
        <v>0.14</v>
      </c>
      <c r="Y159" t="n">
        <v>0.5</v>
      </c>
      <c r="Z159" t="n">
        <v>10</v>
      </c>
    </row>
    <row r="160">
      <c r="A160" t="n">
        <v>0</v>
      </c>
      <c r="B160" t="n">
        <v>55</v>
      </c>
      <c r="C160" t="inlineStr">
        <is>
          <t xml:space="preserve">CONCLUIDO	</t>
        </is>
      </c>
      <c r="D160" t="n">
        <v>5.1973</v>
      </c>
      <c r="E160" t="n">
        <v>19.24</v>
      </c>
      <c r="F160" t="n">
        <v>14.67</v>
      </c>
      <c r="G160" t="n">
        <v>8.460000000000001</v>
      </c>
      <c r="H160" t="n">
        <v>0.15</v>
      </c>
      <c r="I160" t="n">
        <v>104</v>
      </c>
      <c r="J160" t="n">
        <v>116.05</v>
      </c>
      <c r="K160" t="n">
        <v>43.4</v>
      </c>
      <c r="L160" t="n">
        <v>1</v>
      </c>
      <c r="M160" t="n">
        <v>102</v>
      </c>
      <c r="N160" t="n">
        <v>16.65</v>
      </c>
      <c r="O160" t="n">
        <v>14546.17</v>
      </c>
      <c r="P160" t="n">
        <v>143.44</v>
      </c>
      <c r="Q160" t="n">
        <v>583.33</v>
      </c>
      <c r="R160" t="n">
        <v>90.09</v>
      </c>
      <c r="S160" t="n">
        <v>22.35</v>
      </c>
      <c r="T160" t="n">
        <v>32345.75</v>
      </c>
      <c r="U160" t="n">
        <v>0.25</v>
      </c>
      <c r="V160" t="n">
        <v>0.76</v>
      </c>
      <c r="W160" t="n">
        <v>1.16</v>
      </c>
      <c r="X160" t="n">
        <v>2.1</v>
      </c>
      <c r="Y160" t="n">
        <v>0.5</v>
      </c>
      <c r="Z160" t="n">
        <v>10</v>
      </c>
    </row>
    <row r="161">
      <c r="A161" t="n">
        <v>1</v>
      </c>
      <c r="B161" t="n">
        <v>55</v>
      </c>
      <c r="C161" t="inlineStr">
        <is>
          <t xml:space="preserve">CONCLUIDO	</t>
        </is>
      </c>
      <c r="D161" t="n">
        <v>5.9887</v>
      </c>
      <c r="E161" t="n">
        <v>16.7</v>
      </c>
      <c r="F161" t="n">
        <v>13.49</v>
      </c>
      <c r="G161" t="n">
        <v>17.22</v>
      </c>
      <c r="H161" t="n">
        <v>0.3</v>
      </c>
      <c r="I161" t="n">
        <v>47</v>
      </c>
      <c r="J161" t="n">
        <v>117.34</v>
      </c>
      <c r="K161" t="n">
        <v>43.4</v>
      </c>
      <c r="L161" t="n">
        <v>2</v>
      </c>
      <c r="M161" t="n">
        <v>45</v>
      </c>
      <c r="N161" t="n">
        <v>16.94</v>
      </c>
      <c r="O161" t="n">
        <v>14705.49</v>
      </c>
      <c r="P161" t="n">
        <v>127.91</v>
      </c>
      <c r="Q161" t="n">
        <v>583.33</v>
      </c>
      <c r="R161" t="n">
        <v>53.35</v>
      </c>
      <c r="S161" t="n">
        <v>22.35</v>
      </c>
      <c r="T161" t="n">
        <v>14261.91</v>
      </c>
      <c r="U161" t="n">
        <v>0.42</v>
      </c>
      <c r="V161" t="n">
        <v>0.83</v>
      </c>
      <c r="W161" t="n">
        <v>1.07</v>
      </c>
      <c r="X161" t="n">
        <v>0.92</v>
      </c>
      <c r="Y161" t="n">
        <v>0.5</v>
      </c>
      <c r="Z161" t="n">
        <v>10</v>
      </c>
    </row>
    <row r="162">
      <c r="A162" t="n">
        <v>2</v>
      </c>
      <c r="B162" t="n">
        <v>55</v>
      </c>
      <c r="C162" t="inlineStr">
        <is>
          <t xml:space="preserve">CONCLUIDO	</t>
        </is>
      </c>
      <c r="D162" t="n">
        <v>6.2748</v>
      </c>
      <c r="E162" t="n">
        <v>15.94</v>
      </c>
      <c r="F162" t="n">
        <v>13.14</v>
      </c>
      <c r="G162" t="n">
        <v>26.27</v>
      </c>
      <c r="H162" t="n">
        <v>0.45</v>
      </c>
      <c r="I162" t="n">
        <v>30</v>
      </c>
      <c r="J162" t="n">
        <v>118.63</v>
      </c>
      <c r="K162" t="n">
        <v>43.4</v>
      </c>
      <c r="L162" t="n">
        <v>3</v>
      </c>
      <c r="M162" t="n">
        <v>28</v>
      </c>
      <c r="N162" t="n">
        <v>17.23</v>
      </c>
      <c r="O162" t="n">
        <v>14865.24</v>
      </c>
      <c r="P162" t="n">
        <v>120.26</v>
      </c>
      <c r="Q162" t="n">
        <v>583.3</v>
      </c>
      <c r="R162" t="n">
        <v>42.34</v>
      </c>
      <c r="S162" t="n">
        <v>22.35</v>
      </c>
      <c r="T162" t="n">
        <v>8840.58</v>
      </c>
      <c r="U162" t="n">
        <v>0.53</v>
      </c>
      <c r="V162" t="n">
        <v>0.85</v>
      </c>
      <c r="W162" t="n">
        <v>1.03</v>
      </c>
      <c r="X162" t="n">
        <v>0.57</v>
      </c>
      <c r="Y162" t="n">
        <v>0.5</v>
      </c>
      <c r="Z162" t="n">
        <v>10</v>
      </c>
    </row>
    <row r="163">
      <c r="A163" t="n">
        <v>3</v>
      </c>
      <c r="B163" t="n">
        <v>55</v>
      </c>
      <c r="C163" t="inlineStr">
        <is>
          <t xml:space="preserve">CONCLUIDO	</t>
        </is>
      </c>
      <c r="D163" t="n">
        <v>6.408</v>
      </c>
      <c r="E163" t="n">
        <v>15.61</v>
      </c>
      <c r="F163" t="n">
        <v>13</v>
      </c>
      <c r="G163" t="n">
        <v>35.44</v>
      </c>
      <c r="H163" t="n">
        <v>0.59</v>
      </c>
      <c r="I163" t="n">
        <v>22</v>
      </c>
      <c r="J163" t="n">
        <v>119.93</v>
      </c>
      <c r="K163" t="n">
        <v>43.4</v>
      </c>
      <c r="L163" t="n">
        <v>4</v>
      </c>
      <c r="M163" t="n">
        <v>20</v>
      </c>
      <c r="N163" t="n">
        <v>17.53</v>
      </c>
      <c r="O163" t="n">
        <v>15025.44</v>
      </c>
      <c r="P163" t="n">
        <v>114.59</v>
      </c>
      <c r="Q163" t="n">
        <v>583.3099999999999</v>
      </c>
      <c r="R163" t="n">
        <v>37.7</v>
      </c>
      <c r="S163" t="n">
        <v>22.35</v>
      </c>
      <c r="T163" t="n">
        <v>6564.52</v>
      </c>
      <c r="U163" t="n">
        <v>0.59</v>
      </c>
      <c r="V163" t="n">
        <v>0.86</v>
      </c>
      <c r="W163" t="n">
        <v>1.03</v>
      </c>
      <c r="X163" t="n">
        <v>0.43</v>
      </c>
      <c r="Y163" t="n">
        <v>0.5</v>
      </c>
      <c r="Z163" t="n">
        <v>10</v>
      </c>
    </row>
    <row r="164">
      <c r="A164" t="n">
        <v>4</v>
      </c>
      <c r="B164" t="n">
        <v>55</v>
      </c>
      <c r="C164" t="inlineStr">
        <is>
          <t xml:space="preserve">CONCLUIDO	</t>
        </is>
      </c>
      <c r="D164" t="n">
        <v>6.4966</v>
      </c>
      <c r="E164" t="n">
        <v>15.39</v>
      </c>
      <c r="F164" t="n">
        <v>12.9</v>
      </c>
      <c r="G164" t="n">
        <v>45.54</v>
      </c>
      <c r="H164" t="n">
        <v>0.73</v>
      </c>
      <c r="I164" t="n">
        <v>17</v>
      </c>
      <c r="J164" t="n">
        <v>121.23</v>
      </c>
      <c r="K164" t="n">
        <v>43.4</v>
      </c>
      <c r="L164" t="n">
        <v>5</v>
      </c>
      <c r="M164" t="n">
        <v>15</v>
      </c>
      <c r="N164" t="n">
        <v>17.83</v>
      </c>
      <c r="O164" t="n">
        <v>15186.08</v>
      </c>
      <c r="P164" t="n">
        <v>109.2</v>
      </c>
      <c r="Q164" t="n">
        <v>583.3</v>
      </c>
      <c r="R164" t="n">
        <v>35.06</v>
      </c>
      <c r="S164" t="n">
        <v>22.35</v>
      </c>
      <c r="T164" t="n">
        <v>5268.88</v>
      </c>
      <c r="U164" t="n">
        <v>0.64</v>
      </c>
      <c r="V164" t="n">
        <v>0.87</v>
      </c>
      <c r="W164" t="n">
        <v>1.02</v>
      </c>
      <c r="X164" t="n">
        <v>0.33</v>
      </c>
      <c r="Y164" t="n">
        <v>0.5</v>
      </c>
      <c r="Z164" t="n">
        <v>10</v>
      </c>
    </row>
    <row r="165">
      <c r="A165" t="n">
        <v>5</v>
      </c>
      <c r="B165" t="n">
        <v>55</v>
      </c>
      <c r="C165" t="inlineStr">
        <is>
          <t xml:space="preserve">CONCLUIDO	</t>
        </is>
      </c>
      <c r="D165" t="n">
        <v>6.5564</v>
      </c>
      <c r="E165" t="n">
        <v>15.25</v>
      </c>
      <c r="F165" t="n">
        <v>12.83</v>
      </c>
      <c r="G165" t="n">
        <v>55</v>
      </c>
      <c r="H165" t="n">
        <v>0.86</v>
      </c>
      <c r="I165" t="n">
        <v>14</v>
      </c>
      <c r="J165" t="n">
        <v>122.54</v>
      </c>
      <c r="K165" t="n">
        <v>43.4</v>
      </c>
      <c r="L165" t="n">
        <v>6</v>
      </c>
      <c r="M165" t="n">
        <v>10</v>
      </c>
      <c r="N165" t="n">
        <v>18.14</v>
      </c>
      <c r="O165" t="n">
        <v>15347.16</v>
      </c>
      <c r="P165" t="n">
        <v>104.47</v>
      </c>
      <c r="Q165" t="n">
        <v>583.29</v>
      </c>
      <c r="R165" t="n">
        <v>32.67</v>
      </c>
      <c r="S165" t="n">
        <v>22.35</v>
      </c>
      <c r="T165" t="n">
        <v>4087.99</v>
      </c>
      <c r="U165" t="n">
        <v>0.68</v>
      </c>
      <c r="V165" t="n">
        <v>0.87</v>
      </c>
      <c r="W165" t="n">
        <v>1.02</v>
      </c>
      <c r="X165" t="n">
        <v>0.26</v>
      </c>
      <c r="Y165" t="n">
        <v>0.5</v>
      </c>
      <c r="Z165" t="n">
        <v>10</v>
      </c>
    </row>
    <row r="166">
      <c r="A166" t="n">
        <v>6</v>
      </c>
      <c r="B166" t="n">
        <v>55</v>
      </c>
      <c r="C166" t="inlineStr">
        <is>
          <t xml:space="preserve">CONCLUIDO	</t>
        </is>
      </c>
      <c r="D166" t="n">
        <v>6.5888</v>
      </c>
      <c r="E166" t="n">
        <v>15.18</v>
      </c>
      <c r="F166" t="n">
        <v>12.81</v>
      </c>
      <c r="G166" t="n">
        <v>64.03</v>
      </c>
      <c r="H166" t="n">
        <v>1</v>
      </c>
      <c r="I166" t="n">
        <v>12</v>
      </c>
      <c r="J166" t="n">
        <v>123.85</v>
      </c>
      <c r="K166" t="n">
        <v>43.4</v>
      </c>
      <c r="L166" t="n">
        <v>7</v>
      </c>
      <c r="M166" t="n">
        <v>3</v>
      </c>
      <c r="N166" t="n">
        <v>18.45</v>
      </c>
      <c r="O166" t="n">
        <v>15508.69</v>
      </c>
      <c r="P166" t="n">
        <v>100.77</v>
      </c>
      <c r="Q166" t="n">
        <v>583.3099999999999</v>
      </c>
      <c r="R166" t="n">
        <v>31.67</v>
      </c>
      <c r="S166" t="n">
        <v>22.35</v>
      </c>
      <c r="T166" t="n">
        <v>3596.27</v>
      </c>
      <c r="U166" t="n">
        <v>0.71</v>
      </c>
      <c r="V166" t="n">
        <v>0.87</v>
      </c>
      <c r="W166" t="n">
        <v>1.02</v>
      </c>
      <c r="X166" t="n">
        <v>0.24</v>
      </c>
      <c r="Y166" t="n">
        <v>0.5</v>
      </c>
      <c r="Z166" t="n">
        <v>10</v>
      </c>
    </row>
    <row r="167">
      <c r="A167" t="n">
        <v>7</v>
      </c>
      <c r="B167" t="n">
        <v>55</v>
      </c>
      <c r="C167" t="inlineStr">
        <is>
          <t xml:space="preserve">CONCLUIDO	</t>
        </is>
      </c>
      <c r="D167" t="n">
        <v>6.5936</v>
      </c>
      <c r="E167" t="n">
        <v>15.17</v>
      </c>
      <c r="F167" t="n">
        <v>12.8</v>
      </c>
      <c r="G167" t="n">
        <v>63.98</v>
      </c>
      <c r="H167" t="n">
        <v>1.13</v>
      </c>
      <c r="I167" t="n">
        <v>12</v>
      </c>
      <c r="J167" t="n">
        <v>125.16</v>
      </c>
      <c r="K167" t="n">
        <v>43.4</v>
      </c>
      <c r="L167" t="n">
        <v>8</v>
      </c>
      <c r="M167" t="n">
        <v>0</v>
      </c>
      <c r="N167" t="n">
        <v>18.76</v>
      </c>
      <c r="O167" t="n">
        <v>15670.68</v>
      </c>
      <c r="P167" t="n">
        <v>100.58</v>
      </c>
      <c r="Q167" t="n">
        <v>583.29</v>
      </c>
      <c r="R167" t="n">
        <v>31.36</v>
      </c>
      <c r="S167" t="n">
        <v>22.35</v>
      </c>
      <c r="T167" t="n">
        <v>3443.32</v>
      </c>
      <c r="U167" t="n">
        <v>0.71</v>
      </c>
      <c r="V167" t="n">
        <v>0.87</v>
      </c>
      <c r="W167" t="n">
        <v>1.02</v>
      </c>
      <c r="X167" t="n">
        <v>0.23</v>
      </c>
      <c r="Y167" t="n">
        <v>0.5</v>
      </c>
      <c r="Z1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INDEX(resultados!$A$2:$ZZ$167, 1, MATCH($B$1, resultados!$A$1:$ZZ$1, 0))</f>
        <v/>
      </c>
      <c r="B7">
        <f>INDEX(resultados!$A$2:$ZZ$167, 1, MATCH($B$2, resultados!$A$1:$ZZ$1, 0))</f>
        <v/>
      </c>
      <c r="C7">
        <f>INDEX(resultados!$A$2:$ZZ$167, 1, MATCH($B$3, resultados!$A$1:$ZZ$1, 0))</f>
        <v/>
      </c>
    </row>
    <row r="8">
      <c r="A8">
        <f>INDEX(resultados!$A$2:$ZZ$167, 2, MATCH($B$1, resultados!$A$1:$ZZ$1, 0))</f>
        <v/>
      </c>
      <c r="B8">
        <f>INDEX(resultados!$A$2:$ZZ$167, 2, MATCH($B$2, resultados!$A$1:$ZZ$1, 0))</f>
        <v/>
      </c>
      <c r="C8">
        <f>INDEX(resultados!$A$2:$ZZ$167, 2, MATCH($B$3, resultados!$A$1:$ZZ$1, 0))</f>
        <v/>
      </c>
    </row>
    <row r="9">
      <c r="A9">
        <f>INDEX(resultados!$A$2:$ZZ$167, 3, MATCH($B$1, resultados!$A$1:$ZZ$1, 0))</f>
        <v/>
      </c>
      <c r="B9">
        <f>INDEX(resultados!$A$2:$ZZ$167, 3, MATCH($B$2, resultados!$A$1:$ZZ$1, 0))</f>
        <v/>
      </c>
      <c r="C9">
        <f>INDEX(resultados!$A$2:$ZZ$167, 3, MATCH($B$3, resultados!$A$1:$ZZ$1, 0))</f>
        <v/>
      </c>
    </row>
    <row r="10">
      <c r="A10">
        <f>INDEX(resultados!$A$2:$ZZ$167, 4, MATCH($B$1, resultados!$A$1:$ZZ$1, 0))</f>
        <v/>
      </c>
      <c r="B10">
        <f>INDEX(resultados!$A$2:$ZZ$167, 4, MATCH($B$2, resultados!$A$1:$ZZ$1, 0))</f>
        <v/>
      </c>
      <c r="C10">
        <f>INDEX(resultados!$A$2:$ZZ$167, 4, MATCH($B$3, resultados!$A$1:$ZZ$1, 0))</f>
        <v/>
      </c>
    </row>
    <row r="11">
      <c r="A11">
        <f>INDEX(resultados!$A$2:$ZZ$167, 5, MATCH($B$1, resultados!$A$1:$ZZ$1, 0))</f>
        <v/>
      </c>
      <c r="B11">
        <f>INDEX(resultados!$A$2:$ZZ$167, 5, MATCH($B$2, resultados!$A$1:$ZZ$1, 0))</f>
        <v/>
      </c>
      <c r="C11">
        <f>INDEX(resultados!$A$2:$ZZ$167, 5, MATCH($B$3, resultados!$A$1:$ZZ$1, 0))</f>
        <v/>
      </c>
    </row>
    <row r="12">
      <c r="A12">
        <f>INDEX(resultados!$A$2:$ZZ$167, 6, MATCH($B$1, resultados!$A$1:$ZZ$1, 0))</f>
        <v/>
      </c>
      <c r="B12">
        <f>INDEX(resultados!$A$2:$ZZ$167, 6, MATCH($B$2, resultados!$A$1:$ZZ$1, 0))</f>
        <v/>
      </c>
      <c r="C12">
        <f>INDEX(resultados!$A$2:$ZZ$167, 6, MATCH($B$3, resultados!$A$1:$ZZ$1, 0))</f>
        <v/>
      </c>
    </row>
    <row r="13">
      <c r="A13">
        <f>INDEX(resultados!$A$2:$ZZ$167, 7, MATCH($B$1, resultados!$A$1:$ZZ$1, 0))</f>
        <v/>
      </c>
      <c r="B13">
        <f>INDEX(resultados!$A$2:$ZZ$167, 7, MATCH($B$2, resultados!$A$1:$ZZ$1, 0))</f>
        <v/>
      </c>
      <c r="C13">
        <f>INDEX(resultados!$A$2:$ZZ$167, 7, MATCH($B$3, resultados!$A$1:$ZZ$1, 0))</f>
        <v/>
      </c>
    </row>
    <row r="14">
      <c r="A14">
        <f>INDEX(resultados!$A$2:$ZZ$167, 8, MATCH($B$1, resultados!$A$1:$ZZ$1, 0))</f>
        <v/>
      </c>
      <c r="B14">
        <f>INDEX(resultados!$A$2:$ZZ$167, 8, MATCH($B$2, resultados!$A$1:$ZZ$1, 0))</f>
        <v/>
      </c>
      <c r="C14">
        <f>INDEX(resultados!$A$2:$ZZ$167, 8, MATCH($B$3, resultados!$A$1:$ZZ$1, 0))</f>
        <v/>
      </c>
    </row>
    <row r="15">
      <c r="A15">
        <f>INDEX(resultados!$A$2:$ZZ$167, 9, MATCH($B$1, resultados!$A$1:$ZZ$1, 0))</f>
        <v/>
      </c>
      <c r="B15">
        <f>INDEX(resultados!$A$2:$ZZ$167, 9, MATCH($B$2, resultados!$A$1:$ZZ$1, 0))</f>
        <v/>
      </c>
      <c r="C15">
        <f>INDEX(resultados!$A$2:$ZZ$167, 9, MATCH($B$3, resultados!$A$1:$ZZ$1, 0))</f>
        <v/>
      </c>
    </row>
    <row r="16">
      <c r="A16">
        <f>INDEX(resultados!$A$2:$ZZ$167, 10, MATCH($B$1, resultados!$A$1:$ZZ$1, 0))</f>
        <v/>
      </c>
      <c r="B16">
        <f>INDEX(resultados!$A$2:$ZZ$167, 10, MATCH($B$2, resultados!$A$1:$ZZ$1, 0))</f>
        <v/>
      </c>
      <c r="C16">
        <f>INDEX(resultados!$A$2:$ZZ$167, 10, MATCH($B$3, resultados!$A$1:$ZZ$1, 0))</f>
        <v/>
      </c>
    </row>
    <row r="17">
      <c r="A17">
        <f>INDEX(resultados!$A$2:$ZZ$167, 11, MATCH($B$1, resultados!$A$1:$ZZ$1, 0))</f>
        <v/>
      </c>
      <c r="B17">
        <f>INDEX(resultados!$A$2:$ZZ$167, 11, MATCH($B$2, resultados!$A$1:$ZZ$1, 0))</f>
        <v/>
      </c>
      <c r="C17">
        <f>INDEX(resultados!$A$2:$ZZ$167, 11, MATCH($B$3, resultados!$A$1:$ZZ$1, 0))</f>
        <v/>
      </c>
    </row>
    <row r="18">
      <c r="A18">
        <f>INDEX(resultados!$A$2:$ZZ$167, 12, MATCH($B$1, resultados!$A$1:$ZZ$1, 0))</f>
        <v/>
      </c>
      <c r="B18">
        <f>INDEX(resultados!$A$2:$ZZ$167, 12, MATCH($B$2, resultados!$A$1:$ZZ$1, 0))</f>
        <v/>
      </c>
      <c r="C18">
        <f>INDEX(resultados!$A$2:$ZZ$167, 12, MATCH($B$3, resultados!$A$1:$ZZ$1, 0))</f>
        <v/>
      </c>
    </row>
    <row r="19">
      <c r="A19">
        <f>INDEX(resultados!$A$2:$ZZ$167, 13, MATCH($B$1, resultados!$A$1:$ZZ$1, 0))</f>
        <v/>
      </c>
      <c r="B19">
        <f>INDEX(resultados!$A$2:$ZZ$167, 13, MATCH($B$2, resultados!$A$1:$ZZ$1, 0))</f>
        <v/>
      </c>
      <c r="C19">
        <f>INDEX(resultados!$A$2:$ZZ$167, 13, MATCH($B$3, resultados!$A$1:$ZZ$1, 0))</f>
        <v/>
      </c>
    </row>
    <row r="20">
      <c r="A20">
        <f>INDEX(resultados!$A$2:$ZZ$167, 14, MATCH($B$1, resultados!$A$1:$ZZ$1, 0))</f>
        <v/>
      </c>
      <c r="B20">
        <f>INDEX(resultados!$A$2:$ZZ$167, 14, MATCH($B$2, resultados!$A$1:$ZZ$1, 0))</f>
        <v/>
      </c>
      <c r="C20">
        <f>INDEX(resultados!$A$2:$ZZ$167, 14, MATCH($B$3, resultados!$A$1:$ZZ$1, 0))</f>
        <v/>
      </c>
    </row>
    <row r="21">
      <c r="A21">
        <f>INDEX(resultados!$A$2:$ZZ$167, 15, MATCH($B$1, resultados!$A$1:$ZZ$1, 0))</f>
        <v/>
      </c>
      <c r="B21">
        <f>INDEX(resultados!$A$2:$ZZ$167, 15, MATCH($B$2, resultados!$A$1:$ZZ$1, 0))</f>
        <v/>
      </c>
      <c r="C21">
        <f>INDEX(resultados!$A$2:$ZZ$167, 15, MATCH($B$3, resultados!$A$1:$ZZ$1, 0))</f>
        <v/>
      </c>
    </row>
    <row r="22">
      <c r="A22">
        <f>INDEX(resultados!$A$2:$ZZ$167, 16, MATCH($B$1, resultados!$A$1:$ZZ$1, 0))</f>
        <v/>
      </c>
      <c r="B22">
        <f>INDEX(resultados!$A$2:$ZZ$167, 16, MATCH($B$2, resultados!$A$1:$ZZ$1, 0))</f>
        <v/>
      </c>
      <c r="C22">
        <f>INDEX(resultados!$A$2:$ZZ$167, 16, MATCH($B$3, resultados!$A$1:$ZZ$1, 0))</f>
        <v/>
      </c>
    </row>
    <row r="23">
      <c r="A23">
        <f>INDEX(resultados!$A$2:$ZZ$167, 17, MATCH($B$1, resultados!$A$1:$ZZ$1, 0))</f>
        <v/>
      </c>
      <c r="B23">
        <f>INDEX(resultados!$A$2:$ZZ$167, 17, MATCH($B$2, resultados!$A$1:$ZZ$1, 0))</f>
        <v/>
      </c>
      <c r="C23">
        <f>INDEX(resultados!$A$2:$ZZ$167, 17, MATCH($B$3, resultados!$A$1:$ZZ$1, 0))</f>
        <v/>
      </c>
    </row>
    <row r="24">
      <c r="A24">
        <f>INDEX(resultados!$A$2:$ZZ$167, 18, MATCH($B$1, resultados!$A$1:$ZZ$1, 0))</f>
        <v/>
      </c>
      <c r="B24">
        <f>INDEX(resultados!$A$2:$ZZ$167, 18, MATCH($B$2, resultados!$A$1:$ZZ$1, 0))</f>
        <v/>
      </c>
      <c r="C24">
        <f>INDEX(resultados!$A$2:$ZZ$167, 18, MATCH($B$3, resultados!$A$1:$ZZ$1, 0))</f>
        <v/>
      </c>
    </row>
    <row r="25">
      <c r="A25">
        <f>INDEX(resultados!$A$2:$ZZ$167, 19, MATCH($B$1, resultados!$A$1:$ZZ$1, 0))</f>
        <v/>
      </c>
      <c r="B25">
        <f>INDEX(resultados!$A$2:$ZZ$167, 19, MATCH($B$2, resultados!$A$1:$ZZ$1, 0))</f>
        <v/>
      </c>
      <c r="C25">
        <f>INDEX(resultados!$A$2:$ZZ$167, 19, MATCH($B$3, resultados!$A$1:$ZZ$1, 0))</f>
        <v/>
      </c>
    </row>
    <row r="26">
      <c r="A26">
        <f>INDEX(resultados!$A$2:$ZZ$167, 20, MATCH($B$1, resultados!$A$1:$ZZ$1, 0))</f>
        <v/>
      </c>
      <c r="B26">
        <f>INDEX(resultados!$A$2:$ZZ$167, 20, MATCH($B$2, resultados!$A$1:$ZZ$1, 0))</f>
        <v/>
      </c>
      <c r="C26">
        <f>INDEX(resultados!$A$2:$ZZ$167, 20, MATCH($B$3, resultados!$A$1:$ZZ$1, 0))</f>
        <v/>
      </c>
    </row>
    <row r="27">
      <c r="A27">
        <f>INDEX(resultados!$A$2:$ZZ$167, 21, MATCH($B$1, resultados!$A$1:$ZZ$1, 0))</f>
        <v/>
      </c>
      <c r="B27">
        <f>INDEX(resultados!$A$2:$ZZ$167, 21, MATCH($B$2, resultados!$A$1:$ZZ$1, 0))</f>
        <v/>
      </c>
      <c r="C27">
        <f>INDEX(resultados!$A$2:$ZZ$167, 21, MATCH($B$3, resultados!$A$1:$ZZ$1, 0))</f>
        <v/>
      </c>
    </row>
    <row r="28">
      <c r="A28">
        <f>INDEX(resultados!$A$2:$ZZ$167, 22, MATCH($B$1, resultados!$A$1:$ZZ$1, 0))</f>
        <v/>
      </c>
      <c r="B28">
        <f>INDEX(resultados!$A$2:$ZZ$167, 22, MATCH($B$2, resultados!$A$1:$ZZ$1, 0))</f>
        <v/>
      </c>
      <c r="C28">
        <f>INDEX(resultados!$A$2:$ZZ$167, 22, MATCH($B$3, resultados!$A$1:$ZZ$1, 0))</f>
        <v/>
      </c>
    </row>
    <row r="29">
      <c r="A29">
        <f>INDEX(resultados!$A$2:$ZZ$167, 23, MATCH($B$1, resultados!$A$1:$ZZ$1, 0))</f>
        <v/>
      </c>
      <c r="B29">
        <f>INDEX(resultados!$A$2:$ZZ$167, 23, MATCH($B$2, resultados!$A$1:$ZZ$1, 0))</f>
        <v/>
      </c>
      <c r="C29">
        <f>INDEX(resultados!$A$2:$ZZ$167, 23, MATCH($B$3, resultados!$A$1:$ZZ$1, 0))</f>
        <v/>
      </c>
    </row>
    <row r="30">
      <c r="A30">
        <f>INDEX(resultados!$A$2:$ZZ$167, 24, MATCH($B$1, resultados!$A$1:$ZZ$1, 0))</f>
        <v/>
      </c>
      <c r="B30">
        <f>INDEX(resultados!$A$2:$ZZ$167, 24, MATCH($B$2, resultados!$A$1:$ZZ$1, 0))</f>
        <v/>
      </c>
      <c r="C30">
        <f>INDEX(resultados!$A$2:$ZZ$167, 24, MATCH($B$3, resultados!$A$1:$ZZ$1, 0))</f>
        <v/>
      </c>
    </row>
    <row r="31">
      <c r="A31">
        <f>INDEX(resultados!$A$2:$ZZ$167, 25, MATCH($B$1, resultados!$A$1:$ZZ$1, 0))</f>
        <v/>
      </c>
      <c r="B31">
        <f>INDEX(resultados!$A$2:$ZZ$167, 25, MATCH($B$2, resultados!$A$1:$ZZ$1, 0))</f>
        <v/>
      </c>
      <c r="C31">
        <f>INDEX(resultados!$A$2:$ZZ$167, 25, MATCH($B$3, resultados!$A$1:$ZZ$1, 0))</f>
        <v/>
      </c>
    </row>
    <row r="32">
      <c r="A32">
        <f>INDEX(resultados!$A$2:$ZZ$167, 26, MATCH($B$1, resultados!$A$1:$ZZ$1, 0))</f>
        <v/>
      </c>
      <c r="B32">
        <f>INDEX(resultados!$A$2:$ZZ$167, 26, MATCH($B$2, resultados!$A$1:$ZZ$1, 0))</f>
        <v/>
      </c>
      <c r="C32">
        <f>INDEX(resultados!$A$2:$ZZ$167, 26, MATCH($B$3, resultados!$A$1:$ZZ$1, 0))</f>
        <v/>
      </c>
    </row>
    <row r="33">
      <c r="A33">
        <f>INDEX(resultados!$A$2:$ZZ$167, 27, MATCH($B$1, resultados!$A$1:$ZZ$1, 0))</f>
        <v/>
      </c>
      <c r="B33">
        <f>INDEX(resultados!$A$2:$ZZ$167, 27, MATCH($B$2, resultados!$A$1:$ZZ$1, 0))</f>
        <v/>
      </c>
      <c r="C33">
        <f>INDEX(resultados!$A$2:$ZZ$167, 27, MATCH($B$3, resultados!$A$1:$ZZ$1, 0))</f>
        <v/>
      </c>
    </row>
    <row r="34">
      <c r="A34">
        <f>INDEX(resultados!$A$2:$ZZ$167, 28, MATCH($B$1, resultados!$A$1:$ZZ$1, 0))</f>
        <v/>
      </c>
      <c r="B34">
        <f>INDEX(resultados!$A$2:$ZZ$167, 28, MATCH($B$2, resultados!$A$1:$ZZ$1, 0))</f>
        <v/>
      </c>
      <c r="C34">
        <f>INDEX(resultados!$A$2:$ZZ$167, 28, MATCH($B$3, resultados!$A$1:$ZZ$1, 0))</f>
        <v/>
      </c>
    </row>
    <row r="35">
      <c r="A35">
        <f>INDEX(resultados!$A$2:$ZZ$167, 29, MATCH($B$1, resultados!$A$1:$ZZ$1, 0))</f>
        <v/>
      </c>
      <c r="B35">
        <f>INDEX(resultados!$A$2:$ZZ$167, 29, MATCH($B$2, resultados!$A$1:$ZZ$1, 0))</f>
        <v/>
      </c>
      <c r="C35">
        <f>INDEX(resultados!$A$2:$ZZ$167, 29, MATCH($B$3, resultados!$A$1:$ZZ$1, 0))</f>
        <v/>
      </c>
    </row>
    <row r="36">
      <c r="A36">
        <f>INDEX(resultados!$A$2:$ZZ$167, 30, MATCH($B$1, resultados!$A$1:$ZZ$1, 0))</f>
        <v/>
      </c>
      <c r="B36">
        <f>INDEX(resultados!$A$2:$ZZ$167, 30, MATCH($B$2, resultados!$A$1:$ZZ$1, 0))</f>
        <v/>
      </c>
      <c r="C36">
        <f>INDEX(resultados!$A$2:$ZZ$167, 30, MATCH($B$3, resultados!$A$1:$ZZ$1, 0))</f>
        <v/>
      </c>
    </row>
    <row r="37">
      <c r="A37">
        <f>INDEX(resultados!$A$2:$ZZ$167, 31, MATCH($B$1, resultados!$A$1:$ZZ$1, 0))</f>
        <v/>
      </c>
      <c r="B37">
        <f>INDEX(resultados!$A$2:$ZZ$167, 31, MATCH($B$2, resultados!$A$1:$ZZ$1, 0))</f>
        <v/>
      </c>
      <c r="C37">
        <f>INDEX(resultados!$A$2:$ZZ$167, 31, MATCH($B$3, resultados!$A$1:$ZZ$1, 0))</f>
        <v/>
      </c>
    </row>
    <row r="38">
      <c r="A38">
        <f>INDEX(resultados!$A$2:$ZZ$167, 32, MATCH($B$1, resultados!$A$1:$ZZ$1, 0))</f>
        <v/>
      </c>
      <c r="B38">
        <f>INDEX(resultados!$A$2:$ZZ$167, 32, MATCH($B$2, resultados!$A$1:$ZZ$1, 0))</f>
        <v/>
      </c>
      <c r="C38">
        <f>INDEX(resultados!$A$2:$ZZ$167, 32, MATCH($B$3, resultados!$A$1:$ZZ$1, 0))</f>
        <v/>
      </c>
    </row>
    <row r="39">
      <c r="A39">
        <f>INDEX(resultados!$A$2:$ZZ$167, 33, MATCH($B$1, resultados!$A$1:$ZZ$1, 0))</f>
        <v/>
      </c>
      <c r="B39">
        <f>INDEX(resultados!$A$2:$ZZ$167, 33, MATCH($B$2, resultados!$A$1:$ZZ$1, 0))</f>
        <v/>
      </c>
      <c r="C39">
        <f>INDEX(resultados!$A$2:$ZZ$167, 33, MATCH($B$3, resultados!$A$1:$ZZ$1, 0))</f>
        <v/>
      </c>
    </row>
    <row r="40">
      <c r="A40">
        <f>INDEX(resultados!$A$2:$ZZ$167, 34, MATCH($B$1, resultados!$A$1:$ZZ$1, 0))</f>
        <v/>
      </c>
      <c r="B40">
        <f>INDEX(resultados!$A$2:$ZZ$167, 34, MATCH($B$2, resultados!$A$1:$ZZ$1, 0))</f>
        <v/>
      </c>
      <c r="C40">
        <f>INDEX(resultados!$A$2:$ZZ$167, 34, MATCH($B$3, resultados!$A$1:$ZZ$1, 0))</f>
        <v/>
      </c>
    </row>
    <row r="41">
      <c r="A41">
        <f>INDEX(resultados!$A$2:$ZZ$167, 35, MATCH($B$1, resultados!$A$1:$ZZ$1, 0))</f>
        <v/>
      </c>
      <c r="B41">
        <f>INDEX(resultados!$A$2:$ZZ$167, 35, MATCH($B$2, resultados!$A$1:$ZZ$1, 0))</f>
        <v/>
      </c>
      <c r="C41">
        <f>INDEX(resultados!$A$2:$ZZ$167, 35, MATCH($B$3, resultados!$A$1:$ZZ$1, 0))</f>
        <v/>
      </c>
    </row>
    <row r="42">
      <c r="A42">
        <f>INDEX(resultados!$A$2:$ZZ$167, 36, MATCH($B$1, resultados!$A$1:$ZZ$1, 0))</f>
        <v/>
      </c>
      <c r="B42">
        <f>INDEX(resultados!$A$2:$ZZ$167, 36, MATCH($B$2, resultados!$A$1:$ZZ$1, 0))</f>
        <v/>
      </c>
      <c r="C42">
        <f>INDEX(resultados!$A$2:$ZZ$167, 36, MATCH($B$3, resultados!$A$1:$ZZ$1, 0))</f>
        <v/>
      </c>
    </row>
    <row r="43">
      <c r="A43">
        <f>INDEX(resultados!$A$2:$ZZ$167, 37, MATCH($B$1, resultados!$A$1:$ZZ$1, 0))</f>
        <v/>
      </c>
      <c r="B43">
        <f>INDEX(resultados!$A$2:$ZZ$167, 37, MATCH($B$2, resultados!$A$1:$ZZ$1, 0))</f>
        <v/>
      </c>
      <c r="C43">
        <f>INDEX(resultados!$A$2:$ZZ$167, 37, MATCH($B$3, resultados!$A$1:$ZZ$1, 0))</f>
        <v/>
      </c>
    </row>
    <row r="44">
      <c r="A44">
        <f>INDEX(resultados!$A$2:$ZZ$167, 38, MATCH($B$1, resultados!$A$1:$ZZ$1, 0))</f>
        <v/>
      </c>
      <c r="B44">
        <f>INDEX(resultados!$A$2:$ZZ$167, 38, MATCH($B$2, resultados!$A$1:$ZZ$1, 0))</f>
        <v/>
      </c>
      <c r="C44">
        <f>INDEX(resultados!$A$2:$ZZ$167, 38, MATCH($B$3, resultados!$A$1:$ZZ$1, 0))</f>
        <v/>
      </c>
    </row>
    <row r="45">
      <c r="A45">
        <f>INDEX(resultados!$A$2:$ZZ$167, 39, MATCH($B$1, resultados!$A$1:$ZZ$1, 0))</f>
        <v/>
      </c>
      <c r="B45">
        <f>INDEX(resultados!$A$2:$ZZ$167, 39, MATCH($B$2, resultados!$A$1:$ZZ$1, 0))</f>
        <v/>
      </c>
      <c r="C45">
        <f>INDEX(resultados!$A$2:$ZZ$167, 39, MATCH($B$3, resultados!$A$1:$ZZ$1, 0))</f>
        <v/>
      </c>
    </row>
    <row r="46">
      <c r="A46">
        <f>INDEX(resultados!$A$2:$ZZ$167, 40, MATCH($B$1, resultados!$A$1:$ZZ$1, 0))</f>
        <v/>
      </c>
      <c r="B46">
        <f>INDEX(resultados!$A$2:$ZZ$167, 40, MATCH($B$2, resultados!$A$1:$ZZ$1, 0))</f>
        <v/>
      </c>
      <c r="C46">
        <f>INDEX(resultados!$A$2:$ZZ$167, 40, MATCH($B$3, resultados!$A$1:$ZZ$1, 0))</f>
        <v/>
      </c>
    </row>
    <row r="47">
      <c r="A47">
        <f>INDEX(resultados!$A$2:$ZZ$167, 41, MATCH($B$1, resultados!$A$1:$ZZ$1, 0))</f>
        <v/>
      </c>
      <c r="B47">
        <f>INDEX(resultados!$A$2:$ZZ$167, 41, MATCH($B$2, resultados!$A$1:$ZZ$1, 0))</f>
        <v/>
      </c>
      <c r="C47">
        <f>INDEX(resultados!$A$2:$ZZ$167, 41, MATCH($B$3, resultados!$A$1:$ZZ$1, 0))</f>
        <v/>
      </c>
    </row>
    <row r="48">
      <c r="A48">
        <f>INDEX(resultados!$A$2:$ZZ$167, 42, MATCH($B$1, resultados!$A$1:$ZZ$1, 0))</f>
        <v/>
      </c>
      <c r="B48">
        <f>INDEX(resultados!$A$2:$ZZ$167, 42, MATCH($B$2, resultados!$A$1:$ZZ$1, 0))</f>
        <v/>
      </c>
      <c r="C48">
        <f>INDEX(resultados!$A$2:$ZZ$167, 42, MATCH($B$3, resultados!$A$1:$ZZ$1, 0))</f>
        <v/>
      </c>
    </row>
    <row r="49">
      <c r="A49">
        <f>INDEX(resultados!$A$2:$ZZ$167, 43, MATCH($B$1, resultados!$A$1:$ZZ$1, 0))</f>
        <v/>
      </c>
      <c r="B49">
        <f>INDEX(resultados!$A$2:$ZZ$167, 43, MATCH($B$2, resultados!$A$1:$ZZ$1, 0))</f>
        <v/>
      </c>
      <c r="C49">
        <f>INDEX(resultados!$A$2:$ZZ$167, 43, MATCH($B$3, resultados!$A$1:$ZZ$1, 0))</f>
        <v/>
      </c>
    </row>
    <row r="50">
      <c r="A50">
        <f>INDEX(resultados!$A$2:$ZZ$167, 44, MATCH($B$1, resultados!$A$1:$ZZ$1, 0))</f>
        <v/>
      </c>
      <c r="B50">
        <f>INDEX(resultados!$A$2:$ZZ$167, 44, MATCH($B$2, resultados!$A$1:$ZZ$1, 0))</f>
        <v/>
      </c>
      <c r="C50">
        <f>INDEX(resultados!$A$2:$ZZ$167, 44, MATCH($B$3, resultados!$A$1:$ZZ$1, 0))</f>
        <v/>
      </c>
    </row>
    <row r="51">
      <c r="A51">
        <f>INDEX(resultados!$A$2:$ZZ$167, 45, MATCH($B$1, resultados!$A$1:$ZZ$1, 0))</f>
        <v/>
      </c>
      <c r="B51">
        <f>INDEX(resultados!$A$2:$ZZ$167, 45, MATCH($B$2, resultados!$A$1:$ZZ$1, 0))</f>
        <v/>
      </c>
      <c r="C51">
        <f>INDEX(resultados!$A$2:$ZZ$167, 45, MATCH($B$3, resultados!$A$1:$ZZ$1, 0))</f>
        <v/>
      </c>
    </row>
    <row r="52">
      <c r="A52">
        <f>INDEX(resultados!$A$2:$ZZ$167, 46, MATCH($B$1, resultados!$A$1:$ZZ$1, 0))</f>
        <v/>
      </c>
      <c r="B52">
        <f>INDEX(resultados!$A$2:$ZZ$167, 46, MATCH($B$2, resultados!$A$1:$ZZ$1, 0))</f>
        <v/>
      </c>
      <c r="C52">
        <f>INDEX(resultados!$A$2:$ZZ$167, 46, MATCH($B$3, resultados!$A$1:$ZZ$1, 0))</f>
        <v/>
      </c>
    </row>
    <row r="53">
      <c r="A53">
        <f>INDEX(resultados!$A$2:$ZZ$167, 47, MATCH($B$1, resultados!$A$1:$ZZ$1, 0))</f>
        <v/>
      </c>
      <c r="B53">
        <f>INDEX(resultados!$A$2:$ZZ$167, 47, MATCH($B$2, resultados!$A$1:$ZZ$1, 0))</f>
        <v/>
      </c>
      <c r="C53">
        <f>INDEX(resultados!$A$2:$ZZ$167, 47, MATCH($B$3, resultados!$A$1:$ZZ$1, 0))</f>
        <v/>
      </c>
    </row>
    <row r="54">
      <c r="A54">
        <f>INDEX(resultados!$A$2:$ZZ$167, 48, MATCH($B$1, resultados!$A$1:$ZZ$1, 0))</f>
        <v/>
      </c>
      <c r="B54">
        <f>INDEX(resultados!$A$2:$ZZ$167, 48, MATCH($B$2, resultados!$A$1:$ZZ$1, 0))</f>
        <v/>
      </c>
      <c r="C54">
        <f>INDEX(resultados!$A$2:$ZZ$167, 48, MATCH($B$3, resultados!$A$1:$ZZ$1, 0))</f>
        <v/>
      </c>
    </row>
    <row r="55">
      <c r="A55">
        <f>INDEX(resultados!$A$2:$ZZ$167, 49, MATCH($B$1, resultados!$A$1:$ZZ$1, 0))</f>
        <v/>
      </c>
      <c r="B55">
        <f>INDEX(resultados!$A$2:$ZZ$167, 49, MATCH($B$2, resultados!$A$1:$ZZ$1, 0))</f>
        <v/>
      </c>
      <c r="C55">
        <f>INDEX(resultados!$A$2:$ZZ$167, 49, MATCH($B$3, resultados!$A$1:$ZZ$1, 0))</f>
        <v/>
      </c>
    </row>
    <row r="56">
      <c r="A56">
        <f>INDEX(resultados!$A$2:$ZZ$167, 50, MATCH($B$1, resultados!$A$1:$ZZ$1, 0))</f>
        <v/>
      </c>
      <c r="B56">
        <f>INDEX(resultados!$A$2:$ZZ$167, 50, MATCH($B$2, resultados!$A$1:$ZZ$1, 0))</f>
        <v/>
      </c>
      <c r="C56">
        <f>INDEX(resultados!$A$2:$ZZ$167, 50, MATCH($B$3, resultados!$A$1:$ZZ$1, 0))</f>
        <v/>
      </c>
    </row>
    <row r="57">
      <c r="A57">
        <f>INDEX(resultados!$A$2:$ZZ$167, 51, MATCH($B$1, resultados!$A$1:$ZZ$1, 0))</f>
        <v/>
      </c>
      <c r="B57">
        <f>INDEX(resultados!$A$2:$ZZ$167, 51, MATCH($B$2, resultados!$A$1:$ZZ$1, 0))</f>
        <v/>
      </c>
      <c r="C57">
        <f>INDEX(resultados!$A$2:$ZZ$167, 51, MATCH($B$3, resultados!$A$1:$ZZ$1, 0))</f>
        <v/>
      </c>
    </row>
    <row r="58">
      <c r="A58">
        <f>INDEX(resultados!$A$2:$ZZ$167, 52, MATCH($B$1, resultados!$A$1:$ZZ$1, 0))</f>
        <v/>
      </c>
      <c r="B58">
        <f>INDEX(resultados!$A$2:$ZZ$167, 52, MATCH($B$2, resultados!$A$1:$ZZ$1, 0))</f>
        <v/>
      </c>
      <c r="C58">
        <f>INDEX(resultados!$A$2:$ZZ$167, 52, MATCH($B$3, resultados!$A$1:$ZZ$1, 0))</f>
        <v/>
      </c>
    </row>
    <row r="59">
      <c r="A59">
        <f>INDEX(resultados!$A$2:$ZZ$167, 53, MATCH($B$1, resultados!$A$1:$ZZ$1, 0))</f>
        <v/>
      </c>
      <c r="B59">
        <f>INDEX(resultados!$A$2:$ZZ$167, 53, MATCH($B$2, resultados!$A$1:$ZZ$1, 0))</f>
        <v/>
      </c>
      <c r="C59">
        <f>INDEX(resultados!$A$2:$ZZ$167, 53, MATCH($B$3, resultados!$A$1:$ZZ$1, 0))</f>
        <v/>
      </c>
    </row>
    <row r="60">
      <c r="A60">
        <f>INDEX(resultados!$A$2:$ZZ$167, 54, MATCH($B$1, resultados!$A$1:$ZZ$1, 0))</f>
        <v/>
      </c>
      <c r="B60">
        <f>INDEX(resultados!$A$2:$ZZ$167, 54, MATCH($B$2, resultados!$A$1:$ZZ$1, 0))</f>
        <v/>
      </c>
      <c r="C60">
        <f>INDEX(resultados!$A$2:$ZZ$167, 54, MATCH($B$3, resultados!$A$1:$ZZ$1, 0))</f>
        <v/>
      </c>
    </row>
    <row r="61">
      <c r="A61">
        <f>INDEX(resultados!$A$2:$ZZ$167, 55, MATCH($B$1, resultados!$A$1:$ZZ$1, 0))</f>
        <v/>
      </c>
      <c r="B61">
        <f>INDEX(resultados!$A$2:$ZZ$167, 55, MATCH($B$2, resultados!$A$1:$ZZ$1, 0))</f>
        <v/>
      </c>
      <c r="C61">
        <f>INDEX(resultados!$A$2:$ZZ$167, 55, MATCH($B$3, resultados!$A$1:$ZZ$1, 0))</f>
        <v/>
      </c>
    </row>
    <row r="62">
      <c r="A62">
        <f>INDEX(resultados!$A$2:$ZZ$167, 56, MATCH($B$1, resultados!$A$1:$ZZ$1, 0))</f>
        <v/>
      </c>
      <c r="B62">
        <f>INDEX(resultados!$A$2:$ZZ$167, 56, MATCH($B$2, resultados!$A$1:$ZZ$1, 0))</f>
        <v/>
      </c>
      <c r="C62">
        <f>INDEX(resultados!$A$2:$ZZ$167, 56, MATCH($B$3, resultados!$A$1:$ZZ$1, 0))</f>
        <v/>
      </c>
    </row>
    <row r="63">
      <c r="A63">
        <f>INDEX(resultados!$A$2:$ZZ$167, 57, MATCH($B$1, resultados!$A$1:$ZZ$1, 0))</f>
        <v/>
      </c>
      <c r="B63">
        <f>INDEX(resultados!$A$2:$ZZ$167, 57, MATCH($B$2, resultados!$A$1:$ZZ$1, 0))</f>
        <v/>
      </c>
      <c r="C63">
        <f>INDEX(resultados!$A$2:$ZZ$167, 57, MATCH($B$3, resultados!$A$1:$ZZ$1, 0))</f>
        <v/>
      </c>
    </row>
    <row r="64">
      <c r="A64">
        <f>INDEX(resultados!$A$2:$ZZ$167, 58, MATCH($B$1, resultados!$A$1:$ZZ$1, 0))</f>
        <v/>
      </c>
      <c r="B64">
        <f>INDEX(resultados!$A$2:$ZZ$167, 58, MATCH($B$2, resultados!$A$1:$ZZ$1, 0))</f>
        <v/>
      </c>
      <c r="C64">
        <f>INDEX(resultados!$A$2:$ZZ$167, 58, MATCH($B$3, resultados!$A$1:$ZZ$1, 0))</f>
        <v/>
      </c>
    </row>
    <row r="65">
      <c r="A65">
        <f>INDEX(resultados!$A$2:$ZZ$167, 59, MATCH($B$1, resultados!$A$1:$ZZ$1, 0))</f>
        <v/>
      </c>
      <c r="B65">
        <f>INDEX(resultados!$A$2:$ZZ$167, 59, MATCH($B$2, resultados!$A$1:$ZZ$1, 0))</f>
        <v/>
      </c>
      <c r="C65">
        <f>INDEX(resultados!$A$2:$ZZ$167, 59, MATCH($B$3, resultados!$A$1:$ZZ$1, 0))</f>
        <v/>
      </c>
    </row>
    <row r="66">
      <c r="A66">
        <f>INDEX(resultados!$A$2:$ZZ$167, 60, MATCH($B$1, resultados!$A$1:$ZZ$1, 0))</f>
        <v/>
      </c>
      <c r="B66">
        <f>INDEX(resultados!$A$2:$ZZ$167, 60, MATCH($B$2, resultados!$A$1:$ZZ$1, 0))</f>
        <v/>
      </c>
      <c r="C66">
        <f>INDEX(resultados!$A$2:$ZZ$167, 60, MATCH($B$3, resultados!$A$1:$ZZ$1, 0))</f>
        <v/>
      </c>
    </row>
    <row r="67">
      <c r="A67">
        <f>INDEX(resultados!$A$2:$ZZ$167, 61, MATCH($B$1, resultados!$A$1:$ZZ$1, 0))</f>
        <v/>
      </c>
      <c r="B67">
        <f>INDEX(resultados!$A$2:$ZZ$167, 61, MATCH($B$2, resultados!$A$1:$ZZ$1, 0))</f>
        <v/>
      </c>
      <c r="C67">
        <f>INDEX(resultados!$A$2:$ZZ$167, 61, MATCH($B$3, resultados!$A$1:$ZZ$1, 0))</f>
        <v/>
      </c>
    </row>
    <row r="68">
      <c r="A68">
        <f>INDEX(resultados!$A$2:$ZZ$167, 62, MATCH($B$1, resultados!$A$1:$ZZ$1, 0))</f>
        <v/>
      </c>
      <c r="B68">
        <f>INDEX(resultados!$A$2:$ZZ$167, 62, MATCH($B$2, resultados!$A$1:$ZZ$1, 0))</f>
        <v/>
      </c>
      <c r="C68">
        <f>INDEX(resultados!$A$2:$ZZ$167, 62, MATCH($B$3, resultados!$A$1:$ZZ$1, 0))</f>
        <v/>
      </c>
    </row>
    <row r="69">
      <c r="A69">
        <f>INDEX(resultados!$A$2:$ZZ$167, 63, MATCH($B$1, resultados!$A$1:$ZZ$1, 0))</f>
        <v/>
      </c>
      <c r="B69">
        <f>INDEX(resultados!$A$2:$ZZ$167, 63, MATCH($B$2, resultados!$A$1:$ZZ$1, 0))</f>
        <v/>
      </c>
      <c r="C69">
        <f>INDEX(resultados!$A$2:$ZZ$167, 63, MATCH($B$3, resultados!$A$1:$ZZ$1, 0))</f>
        <v/>
      </c>
    </row>
    <row r="70">
      <c r="A70">
        <f>INDEX(resultados!$A$2:$ZZ$167, 64, MATCH($B$1, resultados!$A$1:$ZZ$1, 0))</f>
        <v/>
      </c>
      <c r="B70">
        <f>INDEX(resultados!$A$2:$ZZ$167, 64, MATCH($B$2, resultados!$A$1:$ZZ$1, 0))</f>
        <v/>
      </c>
      <c r="C70">
        <f>INDEX(resultados!$A$2:$ZZ$167, 64, MATCH($B$3, resultados!$A$1:$ZZ$1, 0))</f>
        <v/>
      </c>
    </row>
    <row r="71">
      <c r="A71">
        <f>INDEX(resultados!$A$2:$ZZ$167, 65, MATCH($B$1, resultados!$A$1:$ZZ$1, 0))</f>
        <v/>
      </c>
      <c r="B71">
        <f>INDEX(resultados!$A$2:$ZZ$167, 65, MATCH($B$2, resultados!$A$1:$ZZ$1, 0))</f>
        <v/>
      </c>
      <c r="C71">
        <f>INDEX(resultados!$A$2:$ZZ$167, 65, MATCH($B$3, resultados!$A$1:$ZZ$1, 0))</f>
        <v/>
      </c>
    </row>
    <row r="72">
      <c r="A72">
        <f>INDEX(resultados!$A$2:$ZZ$167, 66, MATCH($B$1, resultados!$A$1:$ZZ$1, 0))</f>
        <v/>
      </c>
      <c r="B72">
        <f>INDEX(resultados!$A$2:$ZZ$167, 66, MATCH($B$2, resultados!$A$1:$ZZ$1, 0))</f>
        <v/>
      </c>
      <c r="C72">
        <f>INDEX(resultados!$A$2:$ZZ$167, 66, MATCH($B$3, resultados!$A$1:$ZZ$1, 0))</f>
        <v/>
      </c>
    </row>
    <row r="73">
      <c r="A73">
        <f>INDEX(resultados!$A$2:$ZZ$167, 67, MATCH($B$1, resultados!$A$1:$ZZ$1, 0))</f>
        <v/>
      </c>
      <c r="B73">
        <f>INDEX(resultados!$A$2:$ZZ$167, 67, MATCH($B$2, resultados!$A$1:$ZZ$1, 0))</f>
        <v/>
      </c>
      <c r="C73">
        <f>INDEX(resultados!$A$2:$ZZ$167, 67, MATCH($B$3, resultados!$A$1:$ZZ$1, 0))</f>
        <v/>
      </c>
    </row>
    <row r="74">
      <c r="A74">
        <f>INDEX(resultados!$A$2:$ZZ$167, 68, MATCH($B$1, resultados!$A$1:$ZZ$1, 0))</f>
        <v/>
      </c>
      <c r="B74">
        <f>INDEX(resultados!$A$2:$ZZ$167, 68, MATCH($B$2, resultados!$A$1:$ZZ$1, 0))</f>
        <v/>
      </c>
      <c r="C74">
        <f>INDEX(resultados!$A$2:$ZZ$167, 68, MATCH($B$3, resultados!$A$1:$ZZ$1, 0))</f>
        <v/>
      </c>
    </row>
    <row r="75">
      <c r="A75">
        <f>INDEX(resultados!$A$2:$ZZ$167, 69, MATCH($B$1, resultados!$A$1:$ZZ$1, 0))</f>
        <v/>
      </c>
      <c r="B75">
        <f>INDEX(resultados!$A$2:$ZZ$167, 69, MATCH($B$2, resultados!$A$1:$ZZ$1, 0))</f>
        <v/>
      </c>
      <c r="C75">
        <f>INDEX(resultados!$A$2:$ZZ$167, 69, MATCH($B$3, resultados!$A$1:$ZZ$1, 0))</f>
        <v/>
      </c>
    </row>
    <row r="76">
      <c r="A76">
        <f>INDEX(resultados!$A$2:$ZZ$167, 70, MATCH($B$1, resultados!$A$1:$ZZ$1, 0))</f>
        <v/>
      </c>
      <c r="B76">
        <f>INDEX(resultados!$A$2:$ZZ$167, 70, MATCH($B$2, resultados!$A$1:$ZZ$1, 0))</f>
        <v/>
      </c>
      <c r="C76">
        <f>INDEX(resultados!$A$2:$ZZ$167, 70, MATCH($B$3, resultados!$A$1:$ZZ$1, 0))</f>
        <v/>
      </c>
    </row>
    <row r="77">
      <c r="A77">
        <f>INDEX(resultados!$A$2:$ZZ$167, 71, MATCH($B$1, resultados!$A$1:$ZZ$1, 0))</f>
        <v/>
      </c>
      <c r="B77">
        <f>INDEX(resultados!$A$2:$ZZ$167, 71, MATCH($B$2, resultados!$A$1:$ZZ$1, 0))</f>
        <v/>
      </c>
      <c r="C77">
        <f>INDEX(resultados!$A$2:$ZZ$167, 71, MATCH($B$3, resultados!$A$1:$ZZ$1, 0))</f>
        <v/>
      </c>
    </row>
    <row r="78">
      <c r="A78">
        <f>INDEX(resultados!$A$2:$ZZ$167, 72, MATCH($B$1, resultados!$A$1:$ZZ$1, 0))</f>
        <v/>
      </c>
      <c r="B78">
        <f>INDEX(resultados!$A$2:$ZZ$167, 72, MATCH($B$2, resultados!$A$1:$ZZ$1, 0))</f>
        <v/>
      </c>
      <c r="C78">
        <f>INDEX(resultados!$A$2:$ZZ$167, 72, MATCH($B$3, resultados!$A$1:$ZZ$1, 0))</f>
        <v/>
      </c>
    </row>
    <row r="79">
      <c r="A79">
        <f>INDEX(resultados!$A$2:$ZZ$167, 73, MATCH($B$1, resultados!$A$1:$ZZ$1, 0))</f>
        <v/>
      </c>
      <c r="B79">
        <f>INDEX(resultados!$A$2:$ZZ$167, 73, MATCH($B$2, resultados!$A$1:$ZZ$1, 0))</f>
        <v/>
      </c>
      <c r="C79">
        <f>INDEX(resultados!$A$2:$ZZ$167, 73, MATCH($B$3, resultados!$A$1:$ZZ$1, 0))</f>
        <v/>
      </c>
    </row>
    <row r="80">
      <c r="A80">
        <f>INDEX(resultados!$A$2:$ZZ$167, 74, MATCH($B$1, resultados!$A$1:$ZZ$1, 0))</f>
        <v/>
      </c>
      <c r="B80">
        <f>INDEX(resultados!$A$2:$ZZ$167, 74, MATCH($B$2, resultados!$A$1:$ZZ$1, 0))</f>
        <v/>
      </c>
      <c r="C80">
        <f>INDEX(resultados!$A$2:$ZZ$167, 74, MATCH($B$3, resultados!$A$1:$ZZ$1, 0))</f>
        <v/>
      </c>
    </row>
    <row r="81">
      <c r="A81">
        <f>INDEX(resultados!$A$2:$ZZ$167, 75, MATCH($B$1, resultados!$A$1:$ZZ$1, 0))</f>
        <v/>
      </c>
      <c r="B81">
        <f>INDEX(resultados!$A$2:$ZZ$167, 75, MATCH($B$2, resultados!$A$1:$ZZ$1, 0))</f>
        <v/>
      </c>
      <c r="C81">
        <f>INDEX(resultados!$A$2:$ZZ$167, 75, MATCH($B$3, resultados!$A$1:$ZZ$1, 0))</f>
        <v/>
      </c>
    </row>
    <row r="82">
      <c r="A82">
        <f>INDEX(resultados!$A$2:$ZZ$167, 76, MATCH($B$1, resultados!$A$1:$ZZ$1, 0))</f>
        <v/>
      </c>
      <c r="B82">
        <f>INDEX(resultados!$A$2:$ZZ$167, 76, MATCH($B$2, resultados!$A$1:$ZZ$1, 0))</f>
        <v/>
      </c>
      <c r="C82">
        <f>INDEX(resultados!$A$2:$ZZ$167, 76, MATCH($B$3, resultados!$A$1:$ZZ$1, 0))</f>
        <v/>
      </c>
    </row>
    <row r="83">
      <c r="A83">
        <f>INDEX(resultados!$A$2:$ZZ$167, 77, MATCH($B$1, resultados!$A$1:$ZZ$1, 0))</f>
        <v/>
      </c>
      <c r="B83">
        <f>INDEX(resultados!$A$2:$ZZ$167, 77, MATCH($B$2, resultados!$A$1:$ZZ$1, 0))</f>
        <v/>
      </c>
      <c r="C83">
        <f>INDEX(resultados!$A$2:$ZZ$167, 77, MATCH($B$3, resultados!$A$1:$ZZ$1, 0))</f>
        <v/>
      </c>
    </row>
    <row r="84">
      <c r="A84">
        <f>INDEX(resultados!$A$2:$ZZ$167, 78, MATCH($B$1, resultados!$A$1:$ZZ$1, 0))</f>
        <v/>
      </c>
      <c r="B84">
        <f>INDEX(resultados!$A$2:$ZZ$167, 78, MATCH($B$2, resultados!$A$1:$ZZ$1, 0))</f>
        <v/>
      </c>
      <c r="C84">
        <f>INDEX(resultados!$A$2:$ZZ$167, 78, MATCH($B$3, resultados!$A$1:$ZZ$1, 0))</f>
        <v/>
      </c>
    </row>
    <row r="85">
      <c r="A85">
        <f>INDEX(resultados!$A$2:$ZZ$167, 79, MATCH($B$1, resultados!$A$1:$ZZ$1, 0))</f>
        <v/>
      </c>
      <c r="B85">
        <f>INDEX(resultados!$A$2:$ZZ$167, 79, MATCH($B$2, resultados!$A$1:$ZZ$1, 0))</f>
        <v/>
      </c>
      <c r="C85">
        <f>INDEX(resultados!$A$2:$ZZ$167, 79, MATCH($B$3, resultados!$A$1:$ZZ$1, 0))</f>
        <v/>
      </c>
    </row>
    <row r="86">
      <c r="A86">
        <f>INDEX(resultados!$A$2:$ZZ$167, 80, MATCH($B$1, resultados!$A$1:$ZZ$1, 0))</f>
        <v/>
      </c>
      <c r="B86">
        <f>INDEX(resultados!$A$2:$ZZ$167, 80, MATCH($B$2, resultados!$A$1:$ZZ$1, 0))</f>
        <v/>
      </c>
      <c r="C86">
        <f>INDEX(resultados!$A$2:$ZZ$167, 80, MATCH($B$3, resultados!$A$1:$ZZ$1, 0))</f>
        <v/>
      </c>
    </row>
    <row r="87">
      <c r="A87">
        <f>INDEX(resultados!$A$2:$ZZ$167, 81, MATCH($B$1, resultados!$A$1:$ZZ$1, 0))</f>
        <v/>
      </c>
      <c r="B87">
        <f>INDEX(resultados!$A$2:$ZZ$167, 81, MATCH($B$2, resultados!$A$1:$ZZ$1, 0))</f>
        <v/>
      </c>
      <c r="C87">
        <f>INDEX(resultados!$A$2:$ZZ$167, 81, MATCH($B$3, resultados!$A$1:$ZZ$1, 0))</f>
        <v/>
      </c>
    </row>
    <row r="88">
      <c r="A88">
        <f>INDEX(resultados!$A$2:$ZZ$167, 82, MATCH($B$1, resultados!$A$1:$ZZ$1, 0))</f>
        <v/>
      </c>
      <c r="B88">
        <f>INDEX(resultados!$A$2:$ZZ$167, 82, MATCH($B$2, resultados!$A$1:$ZZ$1, 0))</f>
        <v/>
      </c>
      <c r="C88">
        <f>INDEX(resultados!$A$2:$ZZ$167, 82, MATCH($B$3, resultados!$A$1:$ZZ$1, 0))</f>
        <v/>
      </c>
    </row>
    <row r="89">
      <c r="A89">
        <f>INDEX(resultados!$A$2:$ZZ$167, 83, MATCH($B$1, resultados!$A$1:$ZZ$1, 0))</f>
        <v/>
      </c>
      <c r="B89">
        <f>INDEX(resultados!$A$2:$ZZ$167, 83, MATCH($B$2, resultados!$A$1:$ZZ$1, 0))</f>
        <v/>
      </c>
      <c r="C89">
        <f>INDEX(resultados!$A$2:$ZZ$167, 83, MATCH($B$3, resultados!$A$1:$ZZ$1, 0))</f>
        <v/>
      </c>
    </row>
    <row r="90">
      <c r="A90">
        <f>INDEX(resultados!$A$2:$ZZ$167, 84, MATCH($B$1, resultados!$A$1:$ZZ$1, 0))</f>
        <v/>
      </c>
      <c r="B90">
        <f>INDEX(resultados!$A$2:$ZZ$167, 84, MATCH($B$2, resultados!$A$1:$ZZ$1, 0))</f>
        <v/>
      </c>
      <c r="C90">
        <f>INDEX(resultados!$A$2:$ZZ$167, 84, MATCH($B$3, resultados!$A$1:$ZZ$1, 0))</f>
        <v/>
      </c>
    </row>
    <row r="91">
      <c r="A91">
        <f>INDEX(resultados!$A$2:$ZZ$167, 85, MATCH($B$1, resultados!$A$1:$ZZ$1, 0))</f>
        <v/>
      </c>
      <c r="B91">
        <f>INDEX(resultados!$A$2:$ZZ$167, 85, MATCH($B$2, resultados!$A$1:$ZZ$1, 0))</f>
        <v/>
      </c>
      <c r="C91">
        <f>INDEX(resultados!$A$2:$ZZ$167, 85, MATCH($B$3, resultados!$A$1:$ZZ$1, 0))</f>
        <v/>
      </c>
    </row>
    <row r="92">
      <c r="A92">
        <f>INDEX(resultados!$A$2:$ZZ$167, 86, MATCH($B$1, resultados!$A$1:$ZZ$1, 0))</f>
        <v/>
      </c>
      <c r="B92">
        <f>INDEX(resultados!$A$2:$ZZ$167, 86, MATCH($B$2, resultados!$A$1:$ZZ$1, 0))</f>
        <v/>
      </c>
      <c r="C92">
        <f>INDEX(resultados!$A$2:$ZZ$167, 86, MATCH($B$3, resultados!$A$1:$ZZ$1, 0))</f>
        <v/>
      </c>
    </row>
    <row r="93">
      <c r="A93">
        <f>INDEX(resultados!$A$2:$ZZ$167, 87, MATCH($B$1, resultados!$A$1:$ZZ$1, 0))</f>
        <v/>
      </c>
      <c r="B93">
        <f>INDEX(resultados!$A$2:$ZZ$167, 87, MATCH($B$2, resultados!$A$1:$ZZ$1, 0))</f>
        <v/>
      </c>
      <c r="C93">
        <f>INDEX(resultados!$A$2:$ZZ$167, 87, MATCH($B$3, resultados!$A$1:$ZZ$1, 0))</f>
        <v/>
      </c>
    </row>
    <row r="94">
      <c r="A94">
        <f>INDEX(resultados!$A$2:$ZZ$167, 88, MATCH($B$1, resultados!$A$1:$ZZ$1, 0))</f>
        <v/>
      </c>
      <c r="B94">
        <f>INDEX(resultados!$A$2:$ZZ$167, 88, MATCH($B$2, resultados!$A$1:$ZZ$1, 0))</f>
        <v/>
      </c>
      <c r="C94">
        <f>INDEX(resultados!$A$2:$ZZ$167, 88, MATCH($B$3, resultados!$A$1:$ZZ$1, 0))</f>
        <v/>
      </c>
    </row>
    <row r="95">
      <c r="A95">
        <f>INDEX(resultados!$A$2:$ZZ$167, 89, MATCH($B$1, resultados!$A$1:$ZZ$1, 0))</f>
        <v/>
      </c>
      <c r="B95">
        <f>INDEX(resultados!$A$2:$ZZ$167, 89, MATCH($B$2, resultados!$A$1:$ZZ$1, 0))</f>
        <v/>
      </c>
      <c r="C95">
        <f>INDEX(resultados!$A$2:$ZZ$167, 89, MATCH($B$3, resultados!$A$1:$ZZ$1, 0))</f>
        <v/>
      </c>
    </row>
    <row r="96">
      <c r="A96">
        <f>INDEX(resultados!$A$2:$ZZ$167, 90, MATCH($B$1, resultados!$A$1:$ZZ$1, 0))</f>
        <v/>
      </c>
      <c r="B96">
        <f>INDEX(resultados!$A$2:$ZZ$167, 90, MATCH($B$2, resultados!$A$1:$ZZ$1, 0))</f>
        <v/>
      </c>
      <c r="C96">
        <f>INDEX(resultados!$A$2:$ZZ$167, 90, MATCH($B$3, resultados!$A$1:$ZZ$1, 0))</f>
        <v/>
      </c>
    </row>
    <row r="97">
      <c r="A97">
        <f>INDEX(resultados!$A$2:$ZZ$167, 91, MATCH($B$1, resultados!$A$1:$ZZ$1, 0))</f>
        <v/>
      </c>
      <c r="B97">
        <f>INDEX(resultados!$A$2:$ZZ$167, 91, MATCH($B$2, resultados!$A$1:$ZZ$1, 0))</f>
        <v/>
      </c>
      <c r="C97">
        <f>INDEX(resultados!$A$2:$ZZ$167, 91, MATCH($B$3, resultados!$A$1:$ZZ$1, 0))</f>
        <v/>
      </c>
    </row>
    <row r="98">
      <c r="A98">
        <f>INDEX(resultados!$A$2:$ZZ$167, 92, MATCH($B$1, resultados!$A$1:$ZZ$1, 0))</f>
        <v/>
      </c>
      <c r="B98">
        <f>INDEX(resultados!$A$2:$ZZ$167, 92, MATCH($B$2, resultados!$A$1:$ZZ$1, 0))</f>
        <v/>
      </c>
      <c r="C98">
        <f>INDEX(resultados!$A$2:$ZZ$167, 92, MATCH($B$3, resultados!$A$1:$ZZ$1, 0))</f>
        <v/>
      </c>
    </row>
    <row r="99">
      <c r="A99">
        <f>INDEX(resultados!$A$2:$ZZ$167, 93, MATCH($B$1, resultados!$A$1:$ZZ$1, 0))</f>
        <v/>
      </c>
      <c r="B99">
        <f>INDEX(resultados!$A$2:$ZZ$167, 93, MATCH($B$2, resultados!$A$1:$ZZ$1, 0))</f>
        <v/>
      </c>
      <c r="C99">
        <f>INDEX(resultados!$A$2:$ZZ$167, 93, MATCH($B$3, resultados!$A$1:$ZZ$1, 0))</f>
        <v/>
      </c>
    </row>
    <row r="100">
      <c r="A100">
        <f>INDEX(resultados!$A$2:$ZZ$167, 94, MATCH($B$1, resultados!$A$1:$ZZ$1, 0))</f>
        <v/>
      </c>
      <c r="B100">
        <f>INDEX(resultados!$A$2:$ZZ$167, 94, MATCH($B$2, resultados!$A$1:$ZZ$1, 0))</f>
        <v/>
      </c>
      <c r="C100">
        <f>INDEX(resultados!$A$2:$ZZ$167, 94, MATCH($B$3, resultados!$A$1:$ZZ$1, 0))</f>
        <v/>
      </c>
    </row>
    <row r="101">
      <c r="A101">
        <f>INDEX(resultados!$A$2:$ZZ$167, 95, MATCH($B$1, resultados!$A$1:$ZZ$1, 0))</f>
        <v/>
      </c>
      <c r="B101">
        <f>INDEX(resultados!$A$2:$ZZ$167, 95, MATCH($B$2, resultados!$A$1:$ZZ$1, 0))</f>
        <v/>
      </c>
      <c r="C101">
        <f>INDEX(resultados!$A$2:$ZZ$167, 95, MATCH($B$3, resultados!$A$1:$ZZ$1, 0))</f>
        <v/>
      </c>
    </row>
    <row r="102">
      <c r="A102">
        <f>INDEX(resultados!$A$2:$ZZ$167, 96, MATCH($B$1, resultados!$A$1:$ZZ$1, 0))</f>
        <v/>
      </c>
      <c r="B102">
        <f>INDEX(resultados!$A$2:$ZZ$167, 96, MATCH($B$2, resultados!$A$1:$ZZ$1, 0))</f>
        <v/>
      </c>
      <c r="C102">
        <f>INDEX(resultados!$A$2:$ZZ$167, 96, MATCH($B$3, resultados!$A$1:$ZZ$1, 0))</f>
        <v/>
      </c>
    </row>
    <row r="103">
      <c r="A103">
        <f>INDEX(resultados!$A$2:$ZZ$167, 97, MATCH($B$1, resultados!$A$1:$ZZ$1, 0))</f>
        <v/>
      </c>
      <c r="B103">
        <f>INDEX(resultados!$A$2:$ZZ$167, 97, MATCH($B$2, resultados!$A$1:$ZZ$1, 0))</f>
        <v/>
      </c>
      <c r="C103">
        <f>INDEX(resultados!$A$2:$ZZ$167, 97, MATCH($B$3, resultados!$A$1:$ZZ$1, 0))</f>
        <v/>
      </c>
    </row>
    <row r="104">
      <c r="A104">
        <f>INDEX(resultados!$A$2:$ZZ$167, 98, MATCH($B$1, resultados!$A$1:$ZZ$1, 0))</f>
        <v/>
      </c>
      <c r="B104">
        <f>INDEX(resultados!$A$2:$ZZ$167, 98, MATCH($B$2, resultados!$A$1:$ZZ$1, 0))</f>
        <v/>
      </c>
      <c r="C104">
        <f>INDEX(resultados!$A$2:$ZZ$167, 98, MATCH($B$3, resultados!$A$1:$ZZ$1, 0))</f>
        <v/>
      </c>
    </row>
    <row r="105">
      <c r="A105">
        <f>INDEX(resultados!$A$2:$ZZ$167, 99, MATCH($B$1, resultados!$A$1:$ZZ$1, 0))</f>
        <v/>
      </c>
      <c r="B105">
        <f>INDEX(resultados!$A$2:$ZZ$167, 99, MATCH($B$2, resultados!$A$1:$ZZ$1, 0))</f>
        <v/>
      </c>
      <c r="C105">
        <f>INDEX(resultados!$A$2:$ZZ$167, 99, MATCH($B$3, resultados!$A$1:$ZZ$1, 0))</f>
        <v/>
      </c>
    </row>
    <row r="106">
      <c r="A106">
        <f>INDEX(resultados!$A$2:$ZZ$167, 100, MATCH($B$1, resultados!$A$1:$ZZ$1, 0))</f>
        <v/>
      </c>
      <c r="B106">
        <f>INDEX(resultados!$A$2:$ZZ$167, 100, MATCH($B$2, resultados!$A$1:$ZZ$1, 0))</f>
        <v/>
      </c>
      <c r="C106">
        <f>INDEX(resultados!$A$2:$ZZ$167, 100, MATCH($B$3, resultados!$A$1:$ZZ$1, 0))</f>
        <v/>
      </c>
    </row>
    <row r="107">
      <c r="A107">
        <f>INDEX(resultados!$A$2:$ZZ$167, 101, MATCH($B$1, resultados!$A$1:$ZZ$1, 0))</f>
        <v/>
      </c>
      <c r="B107">
        <f>INDEX(resultados!$A$2:$ZZ$167, 101, MATCH($B$2, resultados!$A$1:$ZZ$1, 0))</f>
        <v/>
      </c>
      <c r="C107">
        <f>INDEX(resultados!$A$2:$ZZ$167, 101, MATCH($B$3, resultados!$A$1:$ZZ$1, 0))</f>
        <v/>
      </c>
    </row>
    <row r="108">
      <c r="A108">
        <f>INDEX(resultados!$A$2:$ZZ$167, 102, MATCH($B$1, resultados!$A$1:$ZZ$1, 0))</f>
        <v/>
      </c>
      <c r="B108">
        <f>INDEX(resultados!$A$2:$ZZ$167, 102, MATCH($B$2, resultados!$A$1:$ZZ$1, 0))</f>
        <v/>
      </c>
      <c r="C108">
        <f>INDEX(resultados!$A$2:$ZZ$167, 102, MATCH($B$3, resultados!$A$1:$ZZ$1, 0))</f>
        <v/>
      </c>
    </row>
    <row r="109">
      <c r="A109">
        <f>INDEX(resultados!$A$2:$ZZ$167, 103, MATCH($B$1, resultados!$A$1:$ZZ$1, 0))</f>
        <v/>
      </c>
      <c r="B109">
        <f>INDEX(resultados!$A$2:$ZZ$167, 103, MATCH($B$2, resultados!$A$1:$ZZ$1, 0))</f>
        <v/>
      </c>
      <c r="C109">
        <f>INDEX(resultados!$A$2:$ZZ$167, 103, MATCH($B$3, resultados!$A$1:$ZZ$1, 0))</f>
        <v/>
      </c>
    </row>
    <row r="110">
      <c r="A110">
        <f>INDEX(resultados!$A$2:$ZZ$167, 104, MATCH($B$1, resultados!$A$1:$ZZ$1, 0))</f>
        <v/>
      </c>
      <c r="B110">
        <f>INDEX(resultados!$A$2:$ZZ$167, 104, MATCH($B$2, resultados!$A$1:$ZZ$1, 0))</f>
        <v/>
      </c>
      <c r="C110">
        <f>INDEX(resultados!$A$2:$ZZ$167, 104, MATCH($B$3, resultados!$A$1:$ZZ$1, 0))</f>
        <v/>
      </c>
    </row>
    <row r="111">
      <c r="A111">
        <f>INDEX(resultados!$A$2:$ZZ$167, 105, MATCH($B$1, resultados!$A$1:$ZZ$1, 0))</f>
        <v/>
      </c>
      <c r="B111">
        <f>INDEX(resultados!$A$2:$ZZ$167, 105, MATCH($B$2, resultados!$A$1:$ZZ$1, 0))</f>
        <v/>
      </c>
      <c r="C111">
        <f>INDEX(resultados!$A$2:$ZZ$167, 105, MATCH($B$3, resultados!$A$1:$ZZ$1, 0))</f>
        <v/>
      </c>
    </row>
    <row r="112">
      <c r="A112">
        <f>INDEX(resultados!$A$2:$ZZ$167, 106, MATCH($B$1, resultados!$A$1:$ZZ$1, 0))</f>
        <v/>
      </c>
      <c r="B112">
        <f>INDEX(resultados!$A$2:$ZZ$167, 106, MATCH($B$2, resultados!$A$1:$ZZ$1, 0))</f>
        <v/>
      </c>
      <c r="C112">
        <f>INDEX(resultados!$A$2:$ZZ$167, 106, MATCH($B$3, resultados!$A$1:$ZZ$1, 0))</f>
        <v/>
      </c>
    </row>
    <row r="113">
      <c r="A113">
        <f>INDEX(resultados!$A$2:$ZZ$167, 107, MATCH($B$1, resultados!$A$1:$ZZ$1, 0))</f>
        <v/>
      </c>
      <c r="B113">
        <f>INDEX(resultados!$A$2:$ZZ$167, 107, MATCH($B$2, resultados!$A$1:$ZZ$1, 0))</f>
        <v/>
      </c>
      <c r="C113">
        <f>INDEX(resultados!$A$2:$ZZ$167, 107, MATCH($B$3, resultados!$A$1:$ZZ$1, 0))</f>
        <v/>
      </c>
    </row>
    <row r="114">
      <c r="A114">
        <f>INDEX(resultados!$A$2:$ZZ$167, 108, MATCH($B$1, resultados!$A$1:$ZZ$1, 0))</f>
        <v/>
      </c>
      <c r="B114">
        <f>INDEX(resultados!$A$2:$ZZ$167, 108, MATCH($B$2, resultados!$A$1:$ZZ$1, 0))</f>
        <v/>
      </c>
      <c r="C114">
        <f>INDEX(resultados!$A$2:$ZZ$167, 108, MATCH($B$3, resultados!$A$1:$ZZ$1, 0))</f>
        <v/>
      </c>
    </row>
    <row r="115">
      <c r="A115">
        <f>INDEX(resultados!$A$2:$ZZ$167, 109, MATCH($B$1, resultados!$A$1:$ZZ$1, 0))</f>
        <v/>
      </c>
      <c r="B115">
        <f>INDEX(resultados!$A$2:$ZZ$167, 109, MATCH($B$2, resultados!$A$1:$ZZ$1, 0))</f>
        <v/>
      </c>
      <c r="C115">
        <f>INDEX(resultados!$A$2:$ZZ$167, 109, MATCH($B$3, resultados!$A$1:$ZZ$1, 0))</f>
        <v/>
      </c>
    </row>
    <row r="116">
      <c r="A116">
        <f>INDEX(resultados!$A$2:$ZZ$167, 110, MATCH($B$1, resultados!$A$1:$ZZ$1, 0))</f>
        <v/>
      </c>
      <c r="B116">
        <f>INDEX(resultados!$A$2:$ZZ$167, 110, MATCH($B$2, resultados!$A$1:$ZZ$1, 0))</f>
        <v/>
      </c>
      <c r="C116">
        <f>INDEX(resultados!$A$2:$ZZ$167, 110, MATCH($B$3, resultados!$A$1:$ZZ$1, 0))</f>
        <v/>
      </c>
    </row>
    <row r="117">
      <c r="A117">
        <f>INDEX(resultados!$A$2:$ZZ$167, 111, MATCH($B$1, resultados!$A$1:$ZZ$1, 0))</f>
        <v/>
      </c>
      <c r="B117">
        <f>INDEX(resultados!$A$2:$ZZ$167, 111, MATCH($B$2, resultados!$A$1:$ZZ$1, 0))</f>
        <v/>
      </c>
      <c r="C117">
        <f>INDEX(resultados!$A$2:$ZZ$167, 111, MATCH($B$3, resultados!$A$1:$ZZ$1, 0))</f>
        <v/>
      </c>
    </row>
    <row r="118">
      <c r="A118">
        <f>INDEX(resultados!$A$2:$ZZ$167, 112, MATCH($B$1, resultados!$A$1:$ZZ$1, 0))</f>
        <v/>
      </c>
      <c r="B118">
        <f>INDEX(resultados!$A$2:$ZZ$167, 112, MATCH($B$2, resultados!$A$1:$ZZ$1, 0))</f>
        <v/>
      </c>
      <c r="C118">
        <f>INDEX(resultados!$A$2:$ZZ$167, 112, MATCH($B$3, resultados!$A$1:$ZZ$1, 0))</f>
        <v/>
      </c>
    </row>
    <row r="119">
      <c r="A119">
        <f>INDEX(resultados!$A$2:$ZZ$167, 113, MATCH($B$1, resultados!$A$1:$ZZ$1, 0))</f>
        <v/>
      </c>
      <c r="B119">
        <f>INDEX(resultados!$A$2:$ZZ$167, 113, MATCH($B$2, resultados!$A$1:$ZZ$1, 0))</f>
        <v/>
      </c>
      <c r="C119">
        <f>INDEX(resultados!$A$2:$ZZ$167, 113, MATCH($B$3, resultados!$A$1:$ZZ$1, 0))</f>
        <v/>
      </c>
    </row>
    <row r="120">
      <c r="A120">
        <f>INDEX(resultados!$A$2:$ZZ$167, 114, MATCH($B$1, resultados!$A$1:$ZZ$1, 0))</f>
        <v/>
      </c>
      <c r="B120">
        <f>INDEX(resultados!$A$2:$ZZ$167, 114, MATCH($B$2, resultados!$A$1:$ZZ$1, 0))</f>
        <v/>
      </c>
      <c r="C120">
        <f>INDEX(resultados!$A$2:$ZZ$167, 114, MATCH($B$3, resultados!$A$1:$ZZ$1, 0))</f>
        <v/>
      </c>
    </row>
    <row r="121">
      <c r="A121">
        <f>INDEX(resultados!$A$2:$ZZ$167, 115, MATCH($B$1, resultados!$A$1:$ZZ$1, 0))</f>
        <v/>
      </c>
      <c r="B121">
        <f>INDEX(resultados!$A$2:$ZZ$167, 115, MATCH($B$2, resultados!$A$1:$ZZ$1, 0))</f>
        <v/>
      </c>
      <c r="C121">
        <f>INDEX(resultados!$A$2:$ZZ$167, 115, MATCH($B$3, resultados!$A$1:$ZZ$1, 0))</f>
        <v/>
      </c>
    </row>
    <row r="122">
      <c r="A122">
        <f>INDEX(resultados!$A$2:$ZZ$167, 116, MATCH($B$1, resultados!$A$1:$ZZ$1, 0))</f>
        <v/>
      </c>
      <c r="B122">
        <f>INDEX(resultados!$A$2:$ZZ$167, 116, MATCH($B$2, resultados!$A$1:$ZZ$1, 0))</f>
        <v/>
      </c>
      <c r="C122">
        <f>INDEX(resultados!$A$2:$ZZ$167, 116, MATCH($B$3, resultados!$A$1:$ZZ$1, 0))</f>
        <v/>
      </c>
    </row>
    <row r="123">
      <c r="A123">
        <f>INDEX(resultados!$A$2:$ZZ$167, 117, MATCH($B$1, resultados!$A$1:$ZZ$1, 0))</f>
        <v/>
      </c>
      <c r="B123">
        <f>INDEX(resultados!$A$2:$ZZ$167, 117, MATCH($B$2, resultados!$A$1:$ZZ$1, 0))</f>
        <v/>
      </c>
      <c r="C123">
        <f>INDEX(resultados!$A$2:$ZZ$167, 117, MATCH($B$3, resultados!$A$1:$ZZ$1, 0))</f>
        <v/>
      </c>
    </row>
    <row r="124">
      <c r="A124">
        <f>INDEX(resultados!$A$2:$ZZ$167, 118, MATCH($B$1, resultados!$A$1:$ZZ$1, 0))</f>
        <v/>
      </c>
      <c r="B124">
        <f>INDEX(resultados!$A$2:$ZZ$167, 118, MATCH($B$2, resultados!$A$1:$ZZ$1, 0))</f>
        <v/>
      </c>
      <c r="C124">
        <f>INDEX(resultados!$A$2:$ZZ$167, 118, MATCH($B$3, resultados!$A$1:$ZZ$1, 0))</f>
        <v/>
      </c>
    </row>
    <row r="125">
      <c r="A125">
        <f>INDEX(resultados!$A$2:$ZZ$167, 119, MATCH($B$1, resultados!$A$1:$ZZ$1, 0))</f>
        <v/>
      </c>
      <c r="B125">
        <f>INDEX(resultados!$A$2:$ZZ$167, 119, MATCH($B$2, resultados!$A$1:$ZZ$1, 0))</f>
        <v/>
      </c>
      <c r="C125">
        <f>INDEX(resultados!$A$2:$ZZ$167, 119, MATCH($B$3, resultados!$A$1:$ZZ$1, 0))</f>
        <v/>
      </c>
    </row>
    <row r="126">
      <c r="A126">
        <f>INDEX(resultados!$A$2:$ZZ$167, 120, MATCH($B$1, resultados!$A$1:$ZZ$1, 0))</f>
        <v/>
      </c>
      <c r="B126">
        <f>INDEX(resultados!$A$2:$ZZ$167, 120, MATCH($B$2, resultados!$A$1:$ZZ$1, 0))</f>
        <v/>
      </c>
      <c r="C126">
        <f>INDEX(resultados!$A$2:$ZZ$167, 120, MATCH($B$3, resultados!$A$1:$ZZ$1, 0))</f>
        <v/>
      </c>
    </row>
    <row r="127">
      <c r="A127">
        <f>INDEX(resultados!$A$2:$ZZ$167, 121, MATCH($B$1, resultados!$A$1:$ZZ$1, 0))</f>
        <v/>
      </c>
      <c r="B127">
        <f>INDEX(resultados!$A$2:$ZZ$167, 121, MATCH($B$2, resultados!$A$1:$ZZ$1, 0))</f>
        <v/>
      </c>
      <c r="C127">
        <f>INDEX(resultados!$A$2:$ZZ$167, 121, MATCH($B$3, resultados!$A$1:$ZZ$1, 0))</f>
        <v/>
      </c>
    </row>
    <row r="128">
      <c r="A128">
        <f>INDEX(resultados!$A$2:$ZZ$167, 122, MATCH($B$1, resultados!$A$1:$ZZ$1, 0))</f>
        <v/>
      </c>
      <c r="B128">
        <f>INDEX(resultados!$A$2:$ZZ$167, 122, MATCH($B$2, resultados!$A$1:$ZZ$1, 0))</f>
        <v/>
      </c>
      <c r="C128">
        <f>INDEX(resultados!$A$2:$ZZ$167, 122, MATCH($B$3, resultados!$A$1:$ZZ$1, 0))</f>
        <v/>
      </c>
    </row>
    <row r="129">
      <c r="A129">
        <f>INDEX(resultados!$A$2:$ZZ$167, 123, MATCH($B$1, resultados!$A$1:$ZZ$1, 0))</f>
        <v/>
      </c>
      <c r="B129">
        <f>INDEX(resultados!$A$2:$ZZ$167, 123, MATCH($B$2, resultados!$A$1:$ZZ$1, 0))</f>
        <v/>
      </c>
      <c r="C129">
        <f>INDEX(resultados!$A$2:$ZZ$167, 123, MATCH($B$3, resultados!$A$1:$ZZ$1, 0))</f>
        <v/>
      </c>
    </row>
    <row r="130">
      <c r="A130">
        <f>INDEX(resultados!$A$2:$ZZ$167, 124, MATCH($B$1, resultados!$A$1:$ZZ$1, 0))</f>
        <v/>
      </c>
      <c r="B130">
        <f>INDEX(resultados!$A$2:$ZZ$167, 124, MATCH($B$2, resultados!$A$1:$ZZ$1, 0))</f>
        <v/>
      </c>
      <c r="C130">
        <f>INDEX(resultados!$A$2:$ZZ$167, 124, MATCH($B$3, resultados!$A$1:$ZZ$1, 0))</f>
        <v/>
      </c>
    </row>
    <row r="131">
      <c r="A131">
        <f>INDEX(resultados!$A$2:$ZZ$167, 125, MATCH($B$1, resultados!$A$1:$ZZ$1, 0))</f>
        <v/>
      </c>
      <c r="B131">
        <f>INDEX(resultados!$A$2:$ZZ$167, 125, MATCH($B$2, resultados!$A$1:$ZZ$1, 0))</f>
        <v/>
      </c>
      <c r="C131">
        <f>INDEX(resultados!$A$2:$ZZ$167, 125, MATCH($B$3, resultados!$A$1:$ZZ$1, 0))</f>
        <v/>
      </c>
    </row>
    <row r="132">
      <c r="A132">
        <f>INDEX(resultados!$A$2:$ZZ$167, 126, MATCH($B$1, resultados!$A$1:$ZZ$1, 0))</f>
        <v/>
      </c>
      <c r="B132">
        <f>INDEX(resultados!$A$2:$ZZ$167, 126, MATCH($B$2, resultados!$A$1:$ZZ$1, 0))</f>
        <v/>
      </c>
      <c r="C132">
        <f>INDEX(resultados!$A$2:$ZZ$167, 126, MATCH($B$3, resultados!$A$1:$ZZ$1, 0))</f>
        <v/>
      </c>
    </row>
    <row r="133">
      <c r="A133">
        <f>INDEX(resultados!$A$2:$ZZ$167, 127, MATCH($B$1, resultados!$A$1:$ZZ$1, 0))</f>
        <v/>
      </c>
      <c r="B133">
        <f>INDEX(resultados!$A$2:$ZZ$167, 127, MATCH($B$2, resultados!$A$1:$ZZ$1, 0))</f>
        <v/>
      </c>
      <c r="C133">
        <f>INDEX(resultados!$A$2:$ZZ$167, 127, MATCH($B$3, resultados!$A$1:$ZZ$1, 0))</f>
        <v/>
      </c>
    </row>
    <row r="134">
      <c r="A134">
        <f>INDEX(resultados!$A$2:$ZZ$167, 128, MATCH($B$1, resultados!$A$1:$ZZ$1, 0))</f>
        <v/>
      </c>
      <c r="B134">
        <f>INDEX(resultados!$A$2:$ZZ$167, 128, MATCH($B$2, resultados!$A$1:$ZZ$1, 0))</f>
        <v/>
      </c>
      <c r="C134">
        <f>INDEX(resultados!$A$2:$ZZ$167, 128, MATCH($B$3, resultados!$A$1:$ZZ$1, 0))</f>
        <v/>
      </c>
    </row>
    <row r="135">
      <c r="A135">
        <f>INDEX(resultados!$A$2:$ZZ$167, 129, MATCH($B$1, resultados!$A$1:$ZZ$1, 0))</f>
        <v/>
      </c>
      <c r="B135">
        <f>INDEX(resultados!$A$2:$ZZ$167, 129, MATCH($B$2, resultados!$A$1:$ZZ$1, 0))</f>
        <v/>
      </c>
      <c r="C135">
        <f>INDEX(resultados!$A$2:$ZZ$167, 129, MATCH($B$3, resultados!$A$1:$ZZ$1, 0))</f>
        <v/>
      </c>
    </row>
    <row r="136">
      <c r="A136">
        <f>INDEX(resultados!$A$2:$ZZ$167, 130, MATCH($B$1, resultados!$A$1:$ZZ$1, 0))</f>
        <v/>
      </c>
      <c r="B136">
        <f>INDEX(resultados!$A$2:$ZZ$167, 130, MATCH($B$2, resultados!$A$1:$ZZ$1, 0))</f>
        <v/>
      </c>
      <c r="C136">
        <f>INDEX(resultados!$A$2:$ZZ$167, 130, MATCH($B$3, resultados!$A$1:$ZZ$1, 0))</f>
        <v/>
      </c>
    </row>
    <row r="137">
      <c r="A137">
        <f>INDEX(resultados!$A$2:$ZZ$167, 131, MATCH($B$1, resultados!$A$1:$ZZ$1, 0))</f>
        <v/>
      </c>
      <c r="B137">
        <f>INDEX(resultados!$A$2:$ZZ$167, 131, MATCH($B$2, resultados!$A$1:$ZZ$1, 0))</f>
        <v/>
      </c>
      <c r="C137">
        <f>INDEX(resultados!$A$2:$ZZ$167, 131, MATCH($B$3, resultados!$A$1:$ZZ$1, 0))</f>
        <v/>
      </c>
    </row>
    <row r="138">
      <c r="A138">
        <f>INDEX(resultados!$A$2:$ZZ$167, 132, MATCH($B$1, resultados!$A$1:$ZZ$1, 0))</f>
        <v/>
      </c>
      <c r="B138">
        <f>INDEX(resultados!$A$2:$ZZ$167, 132, MATCH($B$2, resultados!$A$1:$ZZ$1, 0))</f>
        <v/>
      </c>
      <c r="C138">
        <f>INDEX(resultados!$A$2:$ZZ$167, 132, MATCH($B$3, resultados!$A$1:$ZZ$1, 0))</f>
        <v/>
      </c>
    </row>
    <row r="139">
      <c r="A139">
        <f>INDEX(resultados!$A$2:$ZZ$167, 133, MATCH($B$1, resultados!$A$1:$ZZ$1, 0))</f>
        <v/>
      </c>
      <c r="B139">
        <f>INDEX(resultados!$A$2:$ZZ$167, 133, MATCH($B$2, resultados!$A$1:$ZZ$1, 0))</f>
        <v/>
      </c>
      <c r="C139">
        <f>INDEX(resultados!$A$2:$ZZ$167, 133, MATCH($B$3, resultados!$A$1:$ZZ$1, 0))</f>
        <v/>
      </c>
    </row>
    <row r="140">
      <c r="A140">
        <f>INDEX(resultados!$A$2:$ZZ$167, 134, MATCH($B$1, resultados!$A$1:$ZZ$1, 0))</f>
        <v/>
      </c>
      <c r="B140">
        <f>INDEX(resultados!$A$2:$ZZ$167, 134, MATCH($B$2, resultados!$A$1:$ZZ$1, 0))</f>
        <v/>
      </c>
      <c r="C140">
        <f>INDEX(resultados!$A$2:$ZZ$167, 134, MATCH($B$3, resultados!$A$1:$ZZ$1, 0))</f>
        <v/>
      </c>
    </row>
    <row r="141">
      <c r="A141">
        <f>INDEX(resultados!$A$2:$ZZ$167, 135, MATCH($B$1, resultados!$A$1:$ZZ$1, 0))</f>
        <v/>
      </c>
      <c r="B141">
        <f>INDEX(resultados!$A$2:$ZZ$167, 135, MATCH($B$2, resultados!$A$1:$ZZ$1, 0))</f>
        <v/>
      </c>
      <c r="C141">
        <f>INDEX(resultados!$A$2:$ZZ$167, 135, MATCH($B$3, resultados!$A$1:$ZZ$1, 0))</f>
        <v/>
      </c>
    </row>
    <row r="142">
      <c r="A142">
        <f>INDEX(resultados!$A$2:$ZZ$167, 136, MATCH($B$1, resultados!$A$1:$ZZ$1, 0))</f>
        <v/>
      </c>
      <c r="B142">
        <f>INDEX(resultados!$A$2:$ZZ$167, 136, MATCH($B$2, resultados!$A$1:$ZZ$1, 0))</f>
        <v/>
      </c>
      <c r="C142">
        <f>INDEX(resultados!$A$2:$ZZ$167, 136, MATCH($B$3, resultados!$A$1:$ZZ$1, 0))</f>
        <v/>
      </c>
    </row>
    <row r="143">
      <c r="A143">
        <f>INDEX(resultados!$A$2:$ZZ$167, 137, MATCH($B$1, resultados!$A$1:$ZZ$1, 0))</f>
        <v/>
      </c>
      <c r="B143">
        <f>INDEX(resultados!$A$2:$ZZ$167, 137, MATCH($B$2, resultados!$A$1:$ZZ$1, 0))</f>
        <v/>
      </c>
      <c r="C143">
        <f>INDEX(resultados!$A$2:$ZZ$167, 137, MATCH($B$3, resultados!$A$1:$ZZ$1, 0))</f>
        <v/>
      </c>
    </row>
    <row r="144">
      <c r="A144">
        <f>INDEX(resultados!$A$2:$ZZ$167, 138, MATCH($B$1, resultados!$A$1:$ZZ$1, 0))</f>
        <v/>
      </c>
      <c r="B144">
        <f>INDEX(resultados!$A$2:$ZZ$167, 138, MATCH($B$2, resultados!$A$1:$ZZ$1, 0))</f>
        <v/>
      </c>
      <c r="C144">
        <f>INDEX(resultados!$A$2:$ZZ$167, 138, MATCH($B$3, resultados!$A$1:$ZZ$1, 0))</f>
        <v/>
      </c>
    </row>
    <row r="145">
      <c r="A145">
        <f>INDEX(resultados!$A$2:$ZZ$167, 139, MATCH($B$1, resultados!$A$1:$ZZ$1, 0))</f>
        <v/>
      </c>
      <c r="B145">
        <f>INDEX(resultados!$A$2:$ZZ$167, 139, MATCH($B$2, resultados!$A$1:$ZZ$1, 0))</f>
        <v/>
      </c>
      <c r="C145">
        <f>INDEX(resultados!$A$2:$ZZ$167, 139, MATCH($B$3, resultados!$A$1:$ZZ$1, 0))</f>
        <v/>
      </c>
    </row>
    <row r="146">
      <c r="A146">
        <f>INDEX(resultados!$A$2:$ZZ$167, 140, MATCH($B$1, resultados!$A$1:$ZZ$1, 0))</f>
        <v/>
      </c>
      <c r="B146">
        <f>INDEX(resultados!$A$2:$ZZ$167, 140, MATCH($B$2, resultados!$A$1:$ZZ$1, 0))</f>
        <v/>
      </c>
      <c r="C146">
        <f>INDEX(resultados!$A$2:$ZZ$167, 140, MATCH($B$3, resultados!$A$1:$ZZ$1, 0))</f>
        <v/>
      </c>
    </row>
    <row r="147">
      <c r="A147">
        <f>INDEX(resultados!$A$2:$ZZ$167, 141, MATCH($B$1, resultados!$A$1:$ZZ$1, 0))</f>
        <v/>
      </c>
      <c r="B147">
        <f>INDEX(resultados!$A$2:$ZZ$167, 141, MATCH($B$2, resultados!$A$1:$ZZ$1, 0))</f>
        <v/>
      </c>
      <c r="C147">
        <f>INDEX(resultados!$A$2:$ZZ$167, 141, MATCH($B$3, resultados!$A$1:$ZZ$1, 0))</f>
        <v/>
      </c>
    </row>
    <row r="148">
      <c r="A148">
        <f>INDEX(resultados!$A$2:$ZZ$167, 142, MATCH($B$1, resultados!$A$1:$ZZ$1, 0))</f>
        <v/>
      </c>
      <c r="B148">
        <f>INDEX(resultados!$A$2:$ZZ$167, 142, MATCH($B$2, resultados!$A$1:$ZZ$1, 0))</f>
        <v/>
      </c>
      <c r="C148">
        <f>INDEX(resultados!$A$2:$ZZ$167, 142, MATCH($B$3, resultados!$A$1:$ZZ$1, 0))</f>
        <v/>
      </c>
    </row>
    <row r="149">
      <c r="A149">
        <f>INDEX(resultados!$A$2:$ZZ$167, 143, MATCH($B$1, resultados!$A$1:$ZZ$1, 0))</f>
        <v/>
      </c>
      <c r="B149">
        <f>INDEX(resultados!$A$2:$ZZ$167, 143, MATCH($B$2, resultados!$A$1:$ZZ$1, 0))</f>
        <v/>
      </c>
      <c r="C149">
        <f>INDEX(resultados!$A$2:$ZZ$167, 143, MATCH($B$3, resultados!$A$1:$ZZ$1, 0))</f>
        <v/>
      </c>
    </row>
    <row r="150">
      <c r="A150">
        <f>INDEX(resultados!$A$2:$ZZ$167, 144, MATCH($B$1, resultados!$A$1:$ZZ$1, 0))</f>
        <v/>
      </c>
      <c r="B150">
        <f>INDEX(resultados!$A$2:$ZZ$167, 144, MATCH($B$2, resultados!$A$1:$ZZ$1, 0))</f>
        <v/>
      </c>
      <c r="C150">
        <f>INDEX(resultados!$A$2:$ZZ$167, 144, MATCH($B$3, resultados!$A$1:$ZZ$1, 0))</f>
        <v/>
      </c>
    </row>
    <row r="151">
      <c r="A151">
        <f>INDEX(resultados!$A$2:$ZZ$167, 145, MATCH($B$1, resultados!$A$1:$ZZ$1, 0))</f>
        <v/>
      </c>
      <c r="B151">
        <f>INDEX(resultados!$A$2:$ZZ$167, 145, MATCH($B$2, resultados!$A$1:$ZZ$1, 0))</f>
        <v/>
      </c>
      <c r="C151">
        <f>INDEX(resultados!$A$2:$ZZ$167, 145, MATCH($B$3, resultados!$A$1:$ZZ$1, 0))</f>
        <v/>
      </c>
    </row>
    <row r="152">
      <c r="A152">
        <f>INDEX(resultados!$A$2:$ZZ$167, 146, MATCH($B$1, resultados!$A$1:$ZZ$1, 0))</f>
        <v/>
      </c>
      <c r="B152">
        <f>INDEX(resultados!$A$2:$ZZ$167, 146, MATCH($B$2, resultados!$A$1:$ZZ$1, 0))</f>
        <v/>
      </c>
      <c r="C152">
        <f>INDEX(resultados!$A$2:$ZZ$167, 146, MATCH($B$3, resultados!$A$1:$ZZ$1, 0))</f>
        <v/>
      </c>
    </row>
    <row r="153">
      <c r="A153">
        <f>INDEX(resultados!$A$2:$ZZ$167, 147, MATCH($B$1, resultados!$A$1:$ZZ$1, 0))</f>
        <v/>
      </c>
      <c r="B153">
        <f>INDEX(resultados!$A$2:$ZZ$167, 147, MATCH($B$2, resultados!$A$1:$ZZ$1, 0))</f>
        <v/>
      </c>
      <c r="C153">
        <f>INDEX(resultados!$A$2:$ZZ$167, 147, MATCH($B$3, resultados!$A$1:$ZZ$1, 0))</f>
        <v/>
      </c>
    </row>
    <row r="154">
      <c r="A154">
        <f>INDEX(resultados!$A$2:$ZZ$167, 148, MATCH($B$1, resultados!$A$1:$ZZ$1, 0))</f>
        <v/>
      </c>
      <c r="B154">
        <f>INDEX(resultados!$A$2:$ZZ$167, 148, MATCH($B$2, resultados!$A$1:$ZZ$1, 0))</f>
        <v/>
      </c>
      <c r="C154">
        <f>INDEX(resultados!$A$2:$ZZ$167, 148, MATCH($B$3, resultados!$A$1:$ZZ$1, 0))</f>
        <v/>
      </c>
    </row>
    <row r="155">
      <c r="A155">
        <f>INDEX(resultados!$A$2:$ZZ$167, 149, MATCH($B$1, resultados!$A$1:$ZZ$1, 0))</f>
        <v/>
      </c>
      <c r="B155">
        <f>INDEX(resultados!$A$2:$ZZ$167, 149, MATCH($B$2, resultados!$A$1:$ZZ$1, 0))</f>
        <v/>
      </c>
      <c r="C155">
        <f>INDEX(resultados!$A$2:$ZZ$167, 149, MATCH($B$3, resultados!$A$1:$ZZ$1, 0))</f>
        <v/>
      </c>
    </row>
    <row r="156">
      <c r="A156">
        <f>INDEX(resultados!$A$2:$ZZ$167, 150, MATCH($B$1, resultados!$A$1:$ZZ$1, 0))</f>
        <v/>
      </c>
      <c r="B156">
        <f>INDEX(resultados!$A$2:$ZZ$167, 150, MATCH($B$2, resultados!$A$1:$ZZ$1, 0))</f>
        <v/>
      </c>
      <c r="C156">
        <f>INDEX(resultados!$A$2:$ZZ$167, 150, MATCH($B$3, resultados!$A$1:$ZZ$1, 0))</f>
        <v/>
      </c>
    </row>
    <row r="157">
      <c r="A157">
        <f>INDEX(resultados!$A$2:$ZZ$167, 151, MATCH($B$1, resultados!$A$1:$ZZ$1, 0))</f>
        <v/>
      </c>
      <c r="B157">
        <f>INDEX(resultados!$A$2:$ZZ$167, 151, MATCH($B$2, resultados!$A$1:$ZZ$1, 0))</f>
        <v/>
      </c>
      <c r="C157">
        <f>INDEX(resultados!$A$2:$ZZ$167, 151, MATCH($B$3, resultados!$A$1:$ZZ$1, 0))</f>
        <v/>
      </c>
    </row>
    <row r="158">
      <c r="A158">
        <f>INDEX(resultados!$A$2:$ZZ$167, 152, MATCH($B$1, resultados!$A$1:$ZZ$1, 0))</f>
        <v/>
      </c>
      <c r="B158">
        <f>INDEX(resultados!$A$2:$ZZ$167, 152, MATCH($B$2, resultados!$A$1:$ZZ$1, 0))</f>
        <v/>
      </c>
      <c r="C158">
        <f>INDEX(resultados!$A$2:$ZZ$167, 152, MATCH($B$3, resultados!$A$1:$ZZ$1, 0))</f>
        <v/>
      </c>
    </row>
    <row r="159">
      <c r="A159">
        <f>INDEX(resultados!$A$2:$ZZ$167, 153, MATCH($B$1, resultados!$A$1:$ZZ$1, 0))</f>
        <v/>
      </c>
      <c r="B159">
        <f>INDEX(resultados!$A$2:$ZZ$167, 153, MATCH($B$2, resultados!$A$1:$ZZ$1, 0))</f>
        <v/>
      </c>
      <c r="C159">
        <f>INDEX(resultados!$A$2:$ZZ$167, 153, MATCH($B$3, resultados!$A$1:$ZZ$1, 0))</f>
        <v/>
      </c>
    </row>
    <row r="160">
      <c r="A160">
        <f>INDEX(resultados!$A$2:$ZZ$167, 154, MATCH($B$1, resultados!$A$1:$ZZ$1, 0))</f>
        <v/>
      </c>
      <c r="B160">
        <f>INDEX(resultados!$A$2:$ZZ$167, 154, MATCH($B$2, resultados!$A$1:$ZZ$1, 0))</f>
        <v/>
      </c>
      <c r="C160">
        <f>INDEX(resultados!$A$2:$ZZ$167, 154, MATCH($B$3, resultados!$A$1:$ZZ$1, 0))</f>
        <v/>
      </c>
    </row>
    <row r="161">
      <c r="A161">
        <f>INDEX(resultados!$A$2:$ZZ$167, 155, MATCH($B$1, resultados!$A$1:$ZZ$1, 0))</f>
        <v/>
      </c>
      <c r="B161">
        <f>INDEX(resultados!$A$2:$ZZ$167, 155, MATCH($B$2, resultados!$A$1:$ZZ$1, 0))</f>
        <v/>
      </c>
      <c r="C161">
        <f>INDEX(resultados!$A$2:$ZZ$167, 155, MATCH($B$3, resultados!$A$1:$ZZ$1, 0))</f>
        <v/>
      </c>
    </row>
    <row r="162">
      <c r="A162">
        <f>INDEX(resultados!$A$2:$ZZ$167, 156, MATCH($B$1, resultados!$A$1:$ZZ$1, 0))</f>
        <v/>
      </c>
      <c r="B162">
        <f>INDEX(resultados!$A$2:$ZZ$167, 156, MATCH($B$2, resultados!$A$1:$ZZ$1, 0))</f>
        <v/>
      </c>
      <c r="C162">
        <f>INDEX(resultados!$A$2:$ZZ$167, 156, MATCH($B$3, resultados!$A$1:$ZZ$1, 0))</f>
        <v/>
      </c>
    </row>
    <row r="163">
      <c r="A163">
        <f>INDEX(resultados!$A$2:$ZZ$167, 157, MATCH($B$1, resultados!$A$1:$ZZ$1, 0))</f>
        <v/>
      </c>
      <c r="B163">
        <f>INDEX(resultados!$A$2:$ZZ$167, 157, MATCH($B$2, resultados!$A$1:$ZZ$1, 0))</f>
        <v/>
      </c>
      <c r="C163">
        <f>INDEX(resultados!$A$2:$ZZ$167, 157, MATCH($B$3, resultados!$A$1:$ZZ$1, 0))</f>
        <v/>
      </c>
    </row>
    <row r="164">
      <c r="A164">
        <f>INDEX(resultados!$A$2:$ZZ$167, 158, MATCH($B$1, resultados!$A$1:$ZZ$1, 0))</f>
        <v/>
      </c>
      <c r="B164">
        <f>INDEX(resultados!$A$2:$ZZ$167, 158, MATCH($B$2, resultados!$A$1:$ZZ$1, 0))</f>
        <v/>
      </c>
      <c r="C164">
        <f>INDEX(resultados!$A$2:$ZZ$167, 158, MATCH($B$3, resultados!$A$1:$ZZ$1, 0))</f>
        <v/>
      </c>
    </row>
    <row r="165">
      <c r="A165">
        <f>INDEX(resultados!$A$2:$ZZ$167, 159, MATCH($B$1, resultados!$A$1:$ZZ$1, 0))</f>
        <v/>
      </c>
      <c r="B165">
        <f>INDEX(resultados!$A$2:$ZZ$167, 159, MATCH($B$2, resultados!$A$1:$ZZ$1, 0))</f>
        <v/>
      </c>
      <c r="C165">
        <f>INDEX(resultados!$A$2:$ZZ$167, 159, MATCH($B$3, resultados!$A$1:$ZZ$1, 0))</f>
        <v/>
      </c>
    </row>
    <row r="166">
      <c r="A166">
        <f>INDEX(resultados!$A$2:$ZZ$167, 160, MATCH($B$1, resultados!$A$1:$ZZ$1, 0))</f>
        <v/>
      </c>
      <c r="B166">
        <f>INDEX(resultados!$A$2:$ZZ$167, 160, MATCH($B$2, resultados!$A$1:$ZZ$1, 0))</f>
        <v/>
      </c>
      <c r="C166">
        <f>INDEX(resultados!$A$2:$ZZ$167, 160, MATCH($B$3, resultados!$A$1:$ZZ$1, 0))</f>
        <v/>
      </c>
    </row>
    <row r="167">
      <c r="A167">
        <f>INDEX(resultados!$A$2:$ZZ$167, 161, MATCH($B$1, resultados!$A$1:$ZZ$1, 0))</f>
        <v/>
      </c>
      <c r="B167">
        <f>INDEX(resultados!$A$2:$ZZ$167, 161, MATCH($B$2, resultados!$A$1:$ZZ$1, 0))</f>
        <v/>
      </c>
      <c r="C167">
        <f>INDEX(resultados!$A$2:$ZZ$167, 161, MATCH($B$3, resultados!$A$1:$ZZ$1, 0))</f>
        <v/>
      </c>
    </row>
    <row r="168">
      <c r="A168">
        <f>INDEX(resultados!$A$2:$ZZ$167, 162, MATCH($B$1, resultados!$A$1:$ZZ$1, 0))</f>
        <v/>
      </c>
      <c r="B168">
        <f>INDEX(resultados!$A$2:$ZZ$167, 162, MATCH($B$2, resultados!$A$1:$ZZ$1, 0))</f>
        <v/>
      </c>
      <c r="C168">
        <f>INDEX(resultados!$A$2:$ZZ$167, 162, MATCH($B$3, resultados!$A$1:$ZZ$1, 0))</f>
        <v/>
      </c>
    </row>
    <row r="169">
      <c r="A169">
        <f>INDEX(resultados!$A$2:$ZZ$167, 163, MATCH($B$1, resultados!$A$1:$ZZ$1, 0))</f>
        <v/>
      </c>
      <c r="B169">
        <f>INDEX(resultados!$A$2:$ZZ$167, 163, MATCH($B$2, resultados!$A$1:$ZZ$1, 0))</f>
        <v/>
      </c>
      <c r="C169">
        <f>INDEX(resultados!$A$2:$ZZ$167, 163, MATCH($B$3, resultados!$A$1:$ZZ$1, 0))</f>
        <v/>
      </c>
    </row>
    <row r="170">
      <c r="A170">
        <f>INDEX(resultados!$A$2:$ZZ$167, 164, MATCH($B$1, resultados!$A$1:$ZZ$1, 0))</f>
        <v/>
      </c>
      <c r="B170">
        <f>INDEX(resultados!$A$2:$ZZ$167, 164, MATCH($B$2, resultados!$A$1:$ZZ$1, 0))</f>
        <v/>
      </c>
      <c r="C170">
        <f>INDEX(resultados!$A$2:$ZZ$167, 164, MATCH($B$3, resultados!$A$1:$ZZ$1, 0))</f>
        <v/>
      </c>
    </row>
    <row r="171">
      <c r="A171">
        <f>INDEX(resultados!$A$2:$ZZ$167, 165, MATCH($B$1, resultados!$A$1:$ZZ$1, 0))</f>
        <v/>
      </c>
      <c r="B171">
        <f>INDEX(resultados!$A$2:$ZZ$167, 165, MATCH($B$2, resultados!$A$1:$ZZ$1, 0))</f>
        <v/>
      </c>
      <c r="C171">
        <f>INDEX(resultados!$A$2:$ZZ$167, 165, MATCH($B$3, resultados!$A$1:$ZZ$1, 0))</f>
        <v/>
      </c>
    </row>
    <row r="172">
      <c r="A172">
        <f>INDEX(resultados!$A$2:$ZZ$167, 166, MATCH($B$1, resultados!$A$1:$ZZ$1, 0))</f>
        <v/>
      </c>
      <c r="B172">
        <f>INDEX(resultados!$A$2:$ZZ$167, 166, MATCH($B$2, resultados!$A$1:$ZZ$1, 0))</f>
        <v/>
      </c>
      <c r="C172">
        <f>INDEX(resultados!$A$2:$ZZ$167, 166,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5.9217</v>
      </c>
      <c r="E2" t="n">
        <v>16.89</v>
      </c>
      <c r="F2" t="n">
        <v>13.97</v>
      </c>
      <c r="G2" t="n">
        <v>12.15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95.04000000000001</v>
      </c>
      <c r="Q2" t="n">
        <v>583.3200000000001</v>
      </c>
      <c r="R2" t="n">
        <v>68.09</v>
      </c>
      <c r="S2" t="n">
        <v>22.35</v>
      </c>
      <c r="T2" t="n">
        <v>21521.98</v>
      </c>
      <c r="U2" t="n">
        <v>0.33</v>
      </c>
      <c r="V2" t="n">
        <v>0.8</v>
      </c>
      <c r="W2" t="n">
        <v>1.11</v>
      </c>
      <c r="X2" t="n">
        <v>1.4</v>
      </c>
      <c r="Y2" t="n">
        <v>0.5</v>
      </c>
      <c r="Z2" t="n">
        <v>10</v>
      </c>
      <c r="AA2" t="n">
        <v>394.6037901795946</v>
      </c>
      <c r="AB2" t="n">
        <v>539.9143144143014</v>
      </c>
      <c r="AC2" t="n">
        <v>488.3856500210993</v>
      </c>
      <c r="AD2" t="n">
        <v>394603.7901795947</v>
      </c>
      <c r="AE2" t="n">
        <v>539914.3144143014</v>
      </c>
      <c r="AF2" t="n">
        <v>2.537782432230719e-06</v>
      </c>
      <c r="AG2" t="n">
        <v>21.9921875</v>
      </c>
      <c r="AH2" t="n">
        <v>488385.6500210993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6.4561</v>
      </c>
      <c r="E3" t="n">
        <v>15.49</v>
      </c>
      <c r="F3" t="n">
        <v>13.16</v>
      </c>
      <c r="G3" t="n">
        <v>25.48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29</v>
      </c>
      <c r="N3" t="n">
        <v>8.43</v>
      </c>
      <c r="O3" t="n">
        <v>9200.25</v>
      </c>
      <c r="P3" t="n">
        <v>82.23</v>
      </c>
      <c r="Q3" t="n">
        <v>583.29</v>
      </c>
      <c r="R3" t="n">
        <v>43.06</v>
      </c>
      <c r="S3" t="n">
        <v>22.35</v>
      </c>
      <c r="T3" t="n">
        <v>9198.67</v>
      </c>
      <c r="U3" t="n">
        <v>0.52</v>
      </c>
      <c r="V3" t="n">
        <v>0.85</v>
      </c>
      <c r="W3" t="n">
        <v>1.04</v>
      </c>
      <c r="X3" t="n">
        <v>0.59</v>
      </c>
      <c r="Y3" t="n">
        <v>0.5</v>
      </c>
      <c r="Z3" t="n">
        <v>10</v>
      </c>
      <c r="AA3" t="n">
        <v>347.67451271982</v>
      </c>
      <c r="AB3" t="n">
        <v>475.7036066202359</v>
      </c>
      <c r="AC3" t="n">
        <v>430.3031220586049</v>
      </c>
      <c r="AD3" t="n">
        <v>347674.51271982</v>
      </c>
      <c r="AE3" t="n">
        <v>475703.6066202358</v>
      </c>
      <c r="AF3" t="n">
        <v>2.766802972241881e-06</v>
      </c>
      <c r="AG3" t="n">
        <v>20.16927083333333</v>
      </c>
      <c r="AH3" t="n">
        <v>430303.1220586049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6.595</v>
      </c>
      <c r="E4" t="n">
        <v>15.16</v>
      </c>
      <c r="F4" t="n">
        <v>12.99</v>
      </c>
      <c r="G4" t="n">
        <v>37.12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4</v>
      </c>
      <c r="N4" t="n">
        <v>8.609999999999999</v>
      </c>
      <c r="O4" t="n">
        <v>9346.23</v>
      </c>
      <c r="P4" t="n">
        <v>74.88</v>
      </c>
      <c r="Q4" t="n">
        <v>583.3200000000001</v>
      </c>
      <c r="R4" t="n">
        <v>37.25</v>
      </c>
      <c r="S4" t="n">
        <v>22.35</v>
      </c>
      <c r="T4" t="n">
        <v>6341.79</v>
      </c>
      <c r="U4" t="n">
        <v>0.6</v>
      </c>
      <c r="V4" t="n">
        <v>0.86</v>
      </c>
      <c r="W4" t="n">
        <v>1.04</v>
      </c>
      <c r="X4" t="n">
        <v>0.42</v>
      </c>
      <c r="Y4" t="n">
        <v>0.5</v>
      </c>
      <c r="Z4" t="n">
        <v>10</v>
      </c>
      <c r="AA4" t="n">
        <v>331.2182047317419</v>
      </c>
      <c r="AB4" t="n">
        <v>453.1873600298775</v>
      </c>
      <c r="AC4" t="n">
        <v>409.9357944410798</v>
      </c>
      <c r="AD4" t="n">
        <v>331218.2047317419</v>
      </c>
      <c r="AE4" t="n">
        <v>453187.3600298775</v>
      </c>
      <c r="AF4" t="n">
        <v>2.826329456163195e-06</v>
      </c>
      <c r="AG4" t="n">
        <v>19.73958333333333</v>
      </c>
      <c r="AH4" t="n">
        <v>409935.7944410798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6.5932</v>
      </c>
      <c r="E5" t="n">
        <v>15.17</v>
      </c>
      <c r="F5" t="n">
        <v>13</v>
      </c>
      <c r="G5" t="n">
        <v>37.13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75.93000000000001</v>
      </c>
      <c r="Q5" t="n">
        <v>583.29</v>
      </c>
      <c r="R5" t="n">
        <v>37.29</v>
      </c>
      <c r="S5" t="n">
        <v>22.35</v>
      </c>
      <c r="T5" t="n">
        <v>6362.37</v>
      </c>
      <c r="U5" t="n">
        <v>0.6</v>
      </c>
      <c r="V5" t="n">
        <v>0.86</v>
      </c>
      <c r="W5" t="n">
        <v>1.05</v>
      </c>
      <c r="X5" t="n">
        <v>0.43</v>
      </c>
      <c r="Y5" t="n">
        <v>0.5</v>
      </c>
      <c r="Z5" t="n">
        <v>10</v>
      </c>
      <c r="AA5" t="n">
        <v>332.1395079921992</v>
      </c>
      <c r="AB5" t="n">
        <v>454.4479277958666</v>
      </c>
      <c r="AC5" t="n">
        <v>411.0760553887009</v>
      </c>
      <c r="AD5" t="n">
        <v>332139.5079921992</v>
      </c>
      <c r="AE5" t="n">
        <v>454447.9277958666</v>
      </c>
      <c r="AF5" t="n">
        <v>2.825558054643697e-06</v>
      </c>
      <c r="AG5" t="n">
        <v>19.75260416666667</v>
      </c>
      <c r="AH5" t="n">
        <v>411076.0553887009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6.3997</v>
      </c>
      <c r="E2" t="n">
        <v>15.63</v>
      </c>
      <c r="F2" t="n">
        <v>13.45</v>
      </c>
      <c r="G2" t="n">
        <v>18.77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53.03</v>
      </c>
      <c r="Q2" t="n">
        <v>583.3</v>
      </c>
      <c r="R2" t="n">
        <v>51.03</v>
      </c>
      <c r="S2" t="n">
        <v>22.35</v>
      </c>
      <c r="T2" t="n">
        <v>13123.28</v>
      </c>
      <c r="U2" t="n">
        <v>0.44</v>
      </c>
      <c r="V2" t="n">
        <v>0.83</v>
      </c>
      <c r="W2" t="n">
        <v>1.09</v>
      </c>
      <c r="X2" t="n">
        <v>0.88</v>
      </c>
      <c r="Y2" t="n">
        <v>0.5</v>
      </c>
      <c r="Z2" t="n">
        <v>10</v>
      </c>
      <c r="AA2" t="n">
        <v>303.5216601777302</v>
      </c>
      <c r="AB2" t="n">
        <v>415.2917258857694</v>
      </c>
      <c r="AC2" t="n">
        <v>375.6568664328288</v>
      </c>
      <c r="AD2" t="n">
        <v>303521.6601777302</v>
      </c>
      <c r="AE2" t="n">
        <v>415291.7258857694</v>
      </c>
      <c r="AF2" t="n">
        <v>3.070276837312054e-06</v>
      </c>
      <c r="AG2" t="n">
        <v>20.3515625</v>
      </c>
      <c r="AH2" t="n">
        <v>375656.8664328288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6.4285</v>
      </c>
      <c r="E3" t="n">
        <v>15.56</v>
      </c>
      <c r="F3" t="n">
        <v>13.41</v>
      </c>
      <c r="G3" t="n">
        <v>20.12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53.58</v>
      </c>
      <c r="Q3" t="n">
        <v>583.36</v>
      </c>
      <c r="R3" t="n">
        <v>49.23</v>
      </c>
      <c r="S3" t="n">
        <v>22.35</v>
      </c>
      <c r="T3" t="n">
        <v>12238.68</v>
      </c>
      <c r="U3" t="n">
        <v>0.45</v>
      </c>
      <c r="V3" t="n">
        <v>0.83</v>
      </c>
      <c r="W3" t="n">
        <v>1.11</v>
      </c>
      <c r="X3" t="n">
        <v>0.84</v>
      </c>
      <c r="Y3" t="n">
        <v>0.5</v>
      </c>
      <c r="Z3" t="n">
        <v>10</v>
      </c>
      <c r="AA3" t="n">
        <v>303.5678299140552</v>
      </c>
      <c r="AB3" t="n">
        <v>415.3548973558742</v>
      </c>
      <c r="AC3" t="n">
        <v>375.7140089064885</v>
      </c>
      <c r="AD3" t="n">
        <v>303567.8299140552</v>
      </c>
      <c r="AE3" t="n">
        <v>415354.8973558742</v>
      </c>
      <c r="AF3" t="n">
        <v>3.084093730746838e-06</v>
      </c>
      <c r="AG3" t="n">
        <v>20.26041666666667</v>
      </c>
      <c r="AH3" t="n">
        <v>375714.0089064885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4.8069</v>
      </c>
      <c r="E2" t="n">
        <v>20.8</v>
      </c>
      <c r="F2" t="n">
        <v>15.05</v>
      </c>
      <c r="G2" t="n">
        <v>7.4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120</v>
      </c>
      <c r="N2" t="n">
        <v>22.98</v>
      </c>
      <c r="O2" t="n">
        <v>17723.39</v>
      </c>
      <c r="P2" t="n">
        <v>168.96</v>
      </c>
      <c r="Q2" t="n">
        <v>583.38</v>
      </c>
      <c r="R2" t="n">
        <v>101.72</v>
      </c>
      <c r="S2" t="n">
        <v>22.35</v>
      </c>
      <c r="T2" t="n">
        <v>38074.91</v>
      </c>
      <c r="U2" t="n">
        <v>0.22</v>
      </c>
      <c r="V2" t="n">
        <v>0.74</v>
      </c>
      <c r="W2" t="n">
        <v>1.19</v>
      </c>
      <c r="X2" t="n">
        <v>2.48</v>
      </c>
      <c r="Y2" t="n">
        <v>0.5</v>
      </c>
      <c r="Z2" t="n">
        <v>10</v>
      </c>
      <c r="AA2" t="n">
        <v>624.4646553981406</v>
      </c>
      <c r="AB2" t="n">
        <v>854.4200909519913</v>
      </c>
      <c r="AC2" t="n">
        <v>772.8754366576618</v>
      </c>
      <c r="AD2" t="n">
        <v>624464.6553981407</v>
      </c>
      <c r="AE2" t="n">
        <v>854420.0909519913</v>
      </c>
      <c r="AF2" t="n">
        <v>1.748359459384143e-06</v>
      </c>
      <c r="AG2" t="n">
        <v>27.08333333333333</v>
      </c>
      <c r="AH2" t="n">
        <v>772875.4366576618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5.7182</v>
      </c>
      <c r="E3" t="n">
        <v>17.49</v>
      </c>
      <c r="F3" t="n">
        <v>13.67</v>
      </c>
      <c r="G3" t="n">
        <v>14.91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150.45</v>
      </c>
      <c r="Q3" t="n">
        <v>583.34</v>
      </c>
      <c r="R3" t="n">
        <v>58.65</v>
      </c>
      <c r="S3" t="n">
        <v>22.35</v>
      </c>
      <c r="T3" t="n">
        <v>16874.62</v>
      </c>
      <c r="U3" t="n">
        <v>0.38</v>
      </c>
      <c r="V3" t="n">
        <v>0.82</v>
      </c>
      <c r="W3" t="n">
        <v>1.09</v>
      </c>
      <c r="X3" t="n">
        <v>1.1</v>
      </c>
      <c r="Y3" t="n">
        <v>0.5</v>
      </c>
      <c r="Z3" t="n">
        <v>10</v>
      </c>
      <c r="AA3" t="n">
        <v>498.7854838623711</v>
      </c>
      <c r="AB3" t="n">
        <v>682.4603038830197</v>
      </c>
      <c r="AC3" t="n">
        <v>617.327250319476</v>
      </c>
      <c r="AD3" t="n">
        <v>498785.4838623711</v>
      </c>
      <c r="AE3" t="n">
        <v>682460.3038830197</v>
      </c>
      <c r="AF3" t="n">
        <v>2.079816318344548e-06</v>
      </c>
      <c r="AG3" t="n">
        <v>22.7734375</v>
      </c>
      <c r="AH3" t="n">
        <v>617327.250319476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6.0633</v>
      </c>
      <c r="E4" t="n">
        <v>16.49</v>
      </c>
      <c r="F4" t="n">
        <v>13.25</v>
      </c>
      <c r="G4" t="n">
        <v>22.72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142.19</v>
      </c>
      <c r="Q4" t="n">
        <v>583.29</v>
      </c>
      <c r="R4" t="n">
        <v>46.13</v>
      </c>
      <c r="S4" t="n">
        <v>22.35</v>
      </c>
      <c r="T4" t="n">
        <v>10713.1</v>
      </c>
      <c r="U4" t="n">
        <v>0.48</v>
      </c>
      <c r="V4" t="n">
        <v>0.84</v>
      </c>
      <c r="W4" t="n">
        <v>1.04</v>
      </c>
      <c r="X4" t="n">
        <v>0.68</v>
      </c>
      <c r="Y4" t="n">
        <v>0.5</v>
      </c>
      <c r="Z4" t="n">
        <v>10</v>
      </c>
      <c r="AA4" t="n">
        <v>461.1439710929915</v>
      </c>
      <c r="AB4" t="n">
        <v>630.9575254856122</v>
      </c>
      <c r="AC4" t="n">
        <v>570.7398248077135</v>
      </c>
      <c r="AD4" t="n">
        <v>461143.9710929915</v>
      </c>
      <c r="AE4" t="n">
        <v>630957.5254856122</v>
      </c>
      <c r="AF4" t="n">
        <v>2.205335644611678e-06</v>
      </c>
      <c r="AG4" t="n">
        <v>21.47135416666667</v>
      </c>
      <c r="AH4" t="n">
        <v>570739.8248077135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6.2313</v>
      </c>
      <c r="E5" t="n">
        <v>16.05</v>
      </c>
      <c r="F5" t="n">
        <v>13.07</v>
      </c>
      <c r="G5" t="n">
        <v>30.16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137.49</v>
      </c>
      <c r="Q5" t="n">
        <v>583.29</v>
      </c>
      <c r="R5" t="n">
        <v>40.36</v>
      </c>
      <c r="S5" t="n">
        <v>22.35</v>
      </c>
      <c r="T5" t="n">
        <v>7874.14</v>
      </c>
      <c r="U5" t="n">
        <v>0.55</v>
      </c>
      <c r="V5" t="n">
        <v>0.85</v>
      </c>
      <c r="W5" t="n">
        <v>1.03</v>
      </c>
      <c r="X5" t="n">
        <v>0.5</v>
      </c>
      <c r="Y5" t="n">
        <v>0.5</v>
      </c>
      <c r="Z5" t="n">
        <v>10</v>
      </c>
      <c r="AA5" t="n">
        <v>443.0293036249265</v>
      </c>
      <c r="AB5" t="n">
        <v>606.1722382930792</v>
      </c>
      <c r="AC5" t="n">
        <v>548.3200106384668</v>
      </c>
      <c r="AD5" t="n">
        <v>443029.3036249265</v>
      </c>
      <c r="AE5" t="n">
        <v>606172.2382930792</v>
      </c>
      <c r="AF5" t="n">
        <v>2.266440387622046e-06</v>
      </c>
      <c r="AG5" t="n">
        <v>20.8984375</v>
      </c>
      <c r="AH5" t="n">
        <v>548320.0106384668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6.3448</v>
      </c>
      <c r="E6" t="n">
        <v>15.76</v>
      </c>
      <c r="F6" t="n">
        <v>12.95</v>
      </c>
      <c r="G6" t="n">
        <v>38.86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132.58</v>
      </c>
      <c r="Q6" t="n">
        <v>583.29</v>
      </c>
      <c r="R6" t="n">
        <v>36.62</v>
      </c>
      <c r="S6" t="n">
        <v>22.35</v>
      </c>
      <c r="T6" t="n">
        <v>6032.96</v>
      </c>
      <c r="U6" t="n">
        <v>0.61</v>
      </c>
      <c r="V6" t="n">
        <v>0.86</v>
      </c>
      <c r="W6" t="n">
        <v>1.02</v>
      </c>
      <c r="X6" t="n">
        <v>0.39</v>
      </c>
      <c r="Y6" t="n">
        <v>0.5</v>
      </c>
      <c r="Z6" t="n">
        <v>10</v>
      </c>
      <c r="AA6" t="n">
        <v>435.2095735349037</v>
      </c>
      <c r="AB6" t="n">
        <v>595.472938601766</v>
      </c>
      <c r="AC6" t="n">
        <v>538.6418370931311</v>
      </c>
      <c r="AD6" t="n">
        <v>435209.5735349037</v>
      </c>
      <c r="AE6" t="n">
        <v>595472.938601766</v>
      </c>
      <c r="AF6" t="n">
        <v>2.307722461024884e-06</v>
      </c>
      <c r="AG6" t="n">
        <v>20.52083333333333</v>
      </c>
      <c r="AH6" t="n">
        <v>538641.8370931312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6.4031</v>
      </c>
      <c r="E7" t="n">
        <v>15.62</v>
      </c>
      <c r="F7" t="n">
        <v>12.9</v>
      </c>
      <c r="G7" t="n">
        <v>45.52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128.87</v>
      </c>
      <c r="Q7" t="n">
        <v>583.3200000000001</v>
      </c>
      <c r="R7" t="n">
        <v>34.94</v>
      </c>
      <c r="S7" t="n">
        <v>22.35</v>
      </c>
      <c r="T7" t="n">
        <v>5208.71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422.0409926582554</v>
      </c>
      <c r="AB7" t="n">
        <v>577.4551052895496</v>
      </c>
      <c r="AC7" t="n">
        <v>522.3436005040446</v>
      </c>
      <c r="AD7" t="n">
        <v>422040.9926582554</v>
      </c>
      <c r="AE7" t="n">
        <v>577455.1052895496</v>
      </c>
      <c r="AF7" t="n">
        <v>2.328927261724315e-06</v>
      </c>
      <c r="AG7" t="n">
        <v>20.33854166666667</v>
      </c>
      <c r="AH7" t="n">
        <v>522343.6005040446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6.471</v>
      </c>
      <c r="E8" t="n">
        <v>15.45</v>
      </c>
      <c r="F8" t="n">
        <v>12.82</v>
      </c>
      <c r="G8" t="n">
        <v>54.95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12</v>
      </c>
      <c r="N8" t="n">
        <v>25.24</v>
      </c>
      <c r="O8" t="n">
        <v>18742.03</v>
      </c>
      <c r="P8" t="n">
        <v>123.9</v>
      </c>
      <c r="Q8" t="n">
        <v>583.29</v>
      </c>
      <c r="R8" t="n">
        <v>32.39</v>
      </c>
      <c r="S8" t="n">
        <v>22.35</v>
      </c>
      <c r="T8" t="n">
        <v>3947.54</v>
      </c>
      <c r="U8" t="n">
        <v>0.6899999999999999</v>
      </c>
      <c r="V8" t="n">
        <v>0.87</v>
      </c>
      <c r="W8" t="n">
        <v>1.01</v>
      </c>
      <c r="X8" t="n">
        <v>0.25</v>
      </c>
      <c r="Y8" t="n">
        <v>0.5</v>
      </c>
      <c r="Z8" t="n">
        <v>10</v>
      </c>
      <c r="AA8" t="n">
        <v>415.8450839955102</v>
      </c>
      <c r="AB8" t="n">
        <v>568.9775897129829</v>
      </c>
      <c r="AC8" t="n">
        <v>514.6751671158377</v>
      </c>
      <c r="AD8" t="n">
        <v>415845.0839955101</v>
      </c>
      <c r="AE8" t="n">
        <v>568977.5897129829</v>
      </c>
      <c r="AF8" t="n">
        <v>2.353623762024338e-06</v>
      </c>
      <c r="AG8" t="n">
        <v>20.1171875</v>
      </c>
      <c r="AH8" t="n">
        <v>514675.1671158377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6.511</v>
      </c>
      <c r="E9" t="n">
        <v>15.36</v>
      </c>
      <c r="F9" t="n">
        <v>12.78</v>
      </c>
      <c r="G9" t="n">
        <v>63.92</v>
      </c>
      <c r="H9" t="n">
        <v>0.9399999999999999</v>
      </c>
      <c r="I9" t="n">
        <v>12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119.44</v>
      </c>
      <c r="Q9" t="n">
        <v>583.3099999999999</v>
      </c>
      <c r="R9" t="n">
        <v>31.49</v>
      </c>
      <c r="S9" t="n">
        <v>22.35</v>
      </c>
      <c r="T9" t="n">
        <v>3507.11</v>
      </c>
      <c r="U9" t="n">
        <v>0.71</v>
      </c>
      <c r="V9" t="n">
        <v>0.87</v>
      </c>
      <c r="W9" t="n">
        <v>1</v>
      </c>
      <c r="X9" t="n">
        <v>0.21</v>
      </c>
      <c r="Y9" t="n">
        <v>0.5</v>
      </c>
      <c r="Z9" t="n">
        <v>10</v>
      </c>
      <c r="AA9" t="n">
        <v>410.8326928700111</v>
      </c>
      <c r="AB9" t="n">
        <v>562.1194150439852</v>
      </c>
      <c r="AC9" t="n">
        <v>508.4715270117406</v>
      </c>
      <c r="AD9" t="n">
        <v>410832.6928700111</v>
      </c>
      <c r="AE9" t="n">
        <v>562119.4150439852</v>
      </c>
      <c r="AF9" t="n">
        <v>2.36817251036014e-06</v>
      </c>
      <c r="AG9" t="n">
        <v>20</v>
      </c>
      <c r="AH9" t="n">
        <v>508471.5270117406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6.5293</v>
      </c>
      <c r="E10" t="n">
        <v>15.32</v>
      </c>
      <c r="F10" t="n">
        <v>12.77</v>
      </c>
      <c r="G10" t="n">
        <v>69.65000000000001</v>
      </c>
      <c r="H10" t="n">
        <v>1.04</v>
      </c>
      <c r="I10" t="n">
        <v>11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115.67</v>
      </c>
      <c r="Q10" t="n">
        <v>583.29</v>
      </c>
      <c r="R10" t="n">
        <v>30.87</v>
      </c>
      <c r="S10" t="n">
        <v>22.35</v>
      </c>
      <c r="T10" t="n">
        <v>3201.13</v>
      </c>
      <c r="U10" t="n">
        <v>0.72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407.2287220775062</v>
      </c>
      <c r="AB10" t="n">
        <v>557.1883032097102</v>
      </c>
      <c r="AC10" t="n">
        <v>504.0110335700697</v>
      </c>
      <c r="AD10" t="n">
        <v>407228.7220775062</v>
      </c>
      <c r="AE10" t="n">
        <v>557188.3032097102</v>
      </c>
      <c r="AF10" t="n">
        <v>2.374828562723769e-06</v>
      </c>
      <c r="AG10" t="n">
        <v>19.94791666666667</v>
      </c>
      <c r="AH10" t="n">
        <v>504011.0335700697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6.5499</v>
      </c>
      <c r="E11" t="n">
        <v>15.27</v>
      </c>
      <c r="F11" t="n">
        <v>12.75</v>
      </c>
      <c r="G11" t="n">
        <v>76.5</v>
      </c>
      <c r="H11" t="n">
        <v>1.15</v>
      </c>
      <c r="I11" t="n">
        <v>10</v>
      </c>
      <c r="J11" t="n">
        <v>154.25</v>
      </c>
      <c r="K11" t="n">
        <v>47.83</v>
      </c>
      <c r="L11" t="n">
        <v>10</v>
      </c>
      <c r="M11" t="n">
        <v>3</v>
      </c>
      <c r="N11" t="n">
        <v>26.43</v>
      </c>
      <c r="O11" t="n">
        <v>19258.55</v>
      </c>
      <c r="P11" t="n">
        <v>114.6</v>
      </c>
      <c r="Q11" t="n">
        <v>583.33</v>
      </c>
      <c r="R11" t="n">
        <v>30.02</v>
      </c>
      <c r="S11" t="n">
        <v>22.35</v>
      </c>
      <c r="T11" t="n">
        <v>2782.3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405.7983030485088</v>
      </c>
      <c r="AB11" t="n">
        <v>555.2311407886021</v>
      </c>
      <c r="AC11" t="n">
        <v>502.2406599835376</v>
      </c>
      <c r="AD11" t="n">
        <v>405798.3030485088</v>
      </c>
      <c r="AE11" t="n">
        <v>555231.1407886022</v>
      </c>
      <c r="AF11" t="n">
        <v>2.382321168116707e-06</v>
      </c>
      <c r="AG11" t="n">
        <v>19.8828125</v>
      </c>
      <c r="AH11" t="n">
        <v>502240.6599835376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6.55</v>
      </c>
      <c r="E12" t="n">
        <v>15.27</v>
      </c>
      <c r="F12" t="n">
        <v>12.75</v>
      </c>
      <c r="G12" t="n">
        <v>76.5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114.39</v>
      </c>
      <c r="Q12" t="n">
        <v>583.29</v>
      </c>
      <c r="R12" t="n">
        <v>29.85</v>
      </c>
      <c r="S12" t="n">
        <v>22.35</v>
      </c>
      <c r="T12" t="n">
        <v>2695.9</v>
      </c>
      <c r="U12" t="n">
        <v>0.75</v>
      </c>
      <c r="V12" t="n">
        <v>0.88</v>
      </c>
      <c r="W12" t="n">
        <v>1.02</v>
      </c>
      <c r="X12" t="n">
        <v>0.18</v>
      </c>
      <c r="Y12" t="n">
        <v>0.5</v>
      </c>
      <c r="Z12" t="n">
        <v>10</v>
      </c>
      <c r="AA12" t="n">
        <v>405.621605285838</v>
      </c>
      <c r="AB12" t="n">
        <v>554.9893751143608</v>
      </c>
      <c r="AC12" t="n">
        <v>502.0219680859256</v>
      </c>
      <c r="AD12" t="n">
        <v>405621.605285838</v>
      </c>
      <c r="AE12" t="n">
        <v>554989.3751143608</v>
      </c>
      <c r="AF12" t="n">
        <v>2.382357539987547e-06</v>
      </c>
      <c r="AG12" t="n">
        <v>19.8828125</v>
      </c>
      <c r="AH12" t="n">
        <v>502021.9680859256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4.3165</v>
      </c>
      <c r="E2" t="n">
        <v>23.17</v>
      </c>
      <c r="F2" t="n">
        <v>15.55</v>
      </c>
      <c r="G2" t="n">
        <v>6.39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202.34</v>
      </c>
      <c r="Q2" t="n">
        <v>583.36</v>
      </c>
      <c r="R2" t="n">
        <v>117.39</v>
      </c>
      <c r="S2" t="n">
        <v>22.35</v>
      </c>
      <c r="T2" t="n">
        <v>45788.44</v>
      </c>
      <c r="U2" t="n">
        <v>0.19</v>
      </c>
      <c r="V2" t="n">
        <v>0.72</v>
      </c>
      <c r="W2" t="n">
        <v>1.24</v>
      </c>
      <c r="X2" t="n">
        <v>2.98</v>
      </c>
      <c r="Y2" t="n">
        <v>0.5</v>
      </c>
      <c r="Z2" t="n">
        <v>10</v>
      </c>
      <c r="AA2" t="n">
        <v>754.6205732125028</v>
      </c>
      <c r="AB2" t="n">
        <v>1032.50515977944</v>
      </c>
      <c r="AC2" t="n">
        <v>933.964316460183</v>
      </c>
      <c r="AD2" t="n">
        <v>754620.5732125028</v>
      </c>
      <c r="AE2" t="n">
        <v>1032505.15977944</v>
      </c>
      <c r="AF2" t="n">
        <v>1.487076233113736e-06</v>
      </c>
      <c r="AG2" t="n">
        <v>30.16927083333333</v>
      </c>
      <c r="AH2" t="n">
        <v>933964.316460183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5.3775</v>
      </c>
      <c r="E3" t="n">
        <v>18.6</v>
      </c>
      <c r="F3" t="n">
        <v>13.86</v>
      </c>
      <c r="G3" t="n">
        <v>12.8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63</v>
      </c>
      <c r="N3" t="n">
        <v>33.77</v>
      </c>
      <c r="O3" t="n">
        <v>22213.89</v>
      </c>
      <c r="P3" t="n">
        <v>177.76</v>
      </c>
      <c r="Q3" t="n">
        <v>583.3200000000001</v>
      </c>
      <c r="R3" t="n">
        <v>65.15000000000001</v>
      </c>
      <c r="S3" t="n">
        <v>22.35</v>
      </c>
      <c r="T3" t="n">
        <v>20073.41</v>
      </c>
      <c r="U3" t="n">
        <v>0.34</v>
      </c>
      <c r="V3" t="n">
        <v>0.8100000000000001</v>
      </c>
      <c r="W3" t="n">
        <v>1.09</v>
      </c>
      <c r="X3" t="n">
        <v>1.29</v>
      </c>
      <c r="Y3" t="n">
        <v>0.5</v>
      </c>
      <c r="Z3" t="n">
        <v>10</v>
      </c>
      <c r="AA3" t="n">
        <v>572.7854095876678</v>
      </c>
      <c r="AB3" t="n">
        <v>783.7102669066865</v>
      </c>
      <c r="AC3" t="n">
        <v>708.9140589773795</v>
      </c>
      <c r="AD3" t="n">
        <v>572785.4095876678</v>
      </c>
      <c r="AE3" t="n">
        <v>783710.2669066865</v>
      </c>
      <c r="AF3" t="n">
        <v>1.852601052604915e-06</v>
      </c>
      <c r="AG3" t="n">
        <v>24.21875</v>
      </c>
      <c r="AH3" t="n">
        <v>708914.0589773795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5.7745</v>
      </c>
      <c r="E4" t="n">
        <v>17.32</v>
      </c>
      <c r="F4" t="n">
        <v>13.4</v>
      </c>
      <c r="G4" t="n">
        <v>19.15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169.56</v>
      </c>
      <c r="Q4" t="n">
        <v>583.33</v>
      </c>
      <c r="R4" t="n">
        <v>50.61</v>
      </c>
      <c r="S4" t="n">
        <v>22.35</v>
      </c>
      <c r="T4" t="n">
        <v>12916.53</v>
      </c>
      <c r="U4" t="n">
        <v>0.44</v>
      </c>
      <c r="V4" t="n">
        <v>0.83</v>
      </c>
      <c r="W4" t="n">
        <v>1.06</v>
      </c>
      <c r="X4" t="n">
        <v>0.83</v>
      </c>
      <c r="Y4" t="n">
        <v>0.5</v>
      </c>
      <c r="Z4" t="n">
        <v>10</v>
      </c>
      <c r="AA4" t="n">
        <v>528.1052965684937</v>
      </c>
      <c r="AB4" t="n">
        <v>722.5769651263828</v>
      </c>
      <c r="AC4" t="n">
        <v>653.61523371786</v>
      </c>
      <c r="AD4" t="n">
        <v>528105.2965684937</v>
      </c>
      <c r="AE4" t="n">
        <v>722576.9651263828</v>
      </c>
      <c r="AF4" t="n">
        <v>1.989371413903688e-06</v>
      </c>
      <c r="AG4" t="n">
        <v>22.55208333333333</v>
      </c>
      <c r="AH4" t="n">
        <v>653615.23371786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5.9912</v>
      </c>
      <c r="E5" t="n">
        <v>16.69</v>
      </c>
      <c r="F5" t="n">
        <v>13.17</v>
      </c>
      <c r="G5" t="n">
        <v>25.49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164.3</v>
      </c>
      <c r="Q5" t="n">
        <v>583.29</v>
      </c>
      <c r="R5" t="n">
        <v>43.14</v>
      </c>
      <c r="S5" t="n">
        <v>22.35</v>
      </c>
      <c r="T5" t="n">
        <v>9237.959999999999</v>
      </c>
      <c r="U5" t="n">
        <v>0.52</v>
      </c>
      <c r="V5" t="n">
        <v>0.85</v>
      </c>
      <c r="W5" t="n">
        <v>1.04</v>
      </c>
      <c r="X5" t="n">
        <v>0.6</v>
      </c>
      <c r="Y5" t="n">
        <v>0.5</v>
      </c>
      <c r="Z5" t="n">
        <v>10</v>
      </c>
      <c r="AA5" t="n">
        <v>496.9866592318497</v>
      </c>
      <c r="AB5" t="n">
        <v>679.9990726649987</v>
      </c>
      <c r="AC5" t="n">
        <v>615.100915554543</v>
      </c>
      <c r="AD5" t="n">
        <v>496986.6592318497</v>
      </c>
      <c r="AE5" t="n">
        <v>679999.0726649987</v>
      </c>
      <c r="AF5" t="n">
        <v>2.064026671569793e-06</v>
      </c>
      <c r="AG5" t="n">
        <v>21.73177083333333</v>
      </c>
      <c r="AH5" t="n">
        <v>615100.915554543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6.1351</v>
      </c>
      <c r="E6" t="n">
        <v>16.3</v>
      </c>
      <c r="F6" t="n">
        <v>13.03</v>
      </c>
      <c r="G6" t="n">
        <v>32.56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159.81</v>
      </c>
      <c r="Q6" t="n">
        <v>583.3099999999999</v>
      </c>
      <c r="R6" t="n">
        <v>38.94</v>
      </c>
      <c r="S6" t="n">
        <v>22.35</v>
      </c>
      <c r="T6" t="n">
        <v>7171.89</v>
      </c>
      <c r="U6" t="n">
        <v>0.57</v>
      </c>
      <c r="V6" t="n">
        <v>0.86</v>
      </c>
      <c r="W6" t="n">
        <v>1.03</v>
      </c>
      <c r="X6" t="n">
        <v>0.46</v>
      </c>
      <c r="Y6" t="n">
        <v>0.5</v>
      </c>
      <c r="Z6" t="n">
        <v>10</v>
      </c>
      <c r="AA6" t="n">
        <v>487.2027370975865</v>
      </c>
      <c r="AB6" t="n">
        <v>666.6122787647186</v>
      </c>
      <c r="AC6" t="n">
        <v>602.9917384756224</v>
      </c>
      <c r="AD6" t="n">
        <v>487202.7370975865</v>
      </c>
      <c r="AE6" t="n">
        <v>666612.2787647186</v>
      </c>
      <c r="AF6" t="n">
        <v>2.113601621169021e-06</v>
      </c>
      <c r="AG6" t="n">
        <v>21.22395833333333</v>
      </c>
      <c r="AH6" t="n">
        <v>602991.7384756224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6.22</v>
      </c>
      <c r="E7" t="n">
        <v>16.08</v>
      </c>
      <c r="F7" t="n">
        <v>12.95</v>
      </c>
      <c r="G7" t="n">
        <v>38.84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156.59</v>
      </c>
      <c r="Q7" t="n">
        <v>583.29</v>
      </c>
      <c r="R7" t="n">
        <v>36.44</v>
      </c>
      <c r="S7" t="n">
        <v>22.35</v>
      </c>
      <c r="T7" t="n">
        <v>5943.58</v>
      </c>
      <c r="U7" t="n">
        <v>0.61</v>
      </c>
      <c r="V7" t="n">
        <v>0.86</v>
      </c>
      <c r="W7" t="n">
        <v>1.02</v>
      </c>
      <c r="X7" t="n">
        <v>0.38</v>
      </c>
      <c r="Y7" t="n">
        <v>0.5</v>
      </c>
      <c r="Z7" t="n">
        <v>10</v>
      </c>
      <c r="AA7" t="n">
        <v>472.7231325503338</v>
      </c>
      <c r="AB7" t="n">
        <v>646.8006450280988</v>
      </c>
      <c r="AC7" t="n">
        <v>585.0708992570229</v>
      </c>
      <c r="AD7" t="n">
        <v>472723.1325503339</v>
      </c>
      <c r="AE7" t="n">
        <v>646800.6450280987</v>
      </c>
      <c r="AF7" t="n">
        <v>2.142850496922839e-06</v>
      </c>
      <c r="AG7" t="n">
        <v>20.9375</v>
      </c>
      <c r="AH7" t="n">
        <v>585070.8992570229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6.2782</v>
      </c>
      <c r="E8" t="n">
        <v>15.93</v>
      </c>
      <c r="F8" t="n">
        <v>12.9</v>
      </c>
      <c r="G8" t="n">
        <v>45.54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153.38</v>
      </c>
      <c r="Q8" t="n">
        <v>583.29</v>
      </c>
      <c r="R8" t="n">
        <v>35.2</v>
      </c>
      <c r="S8" t="n">
        <v>22.35</v>
      </c>
      <c r="T8" t="n">
        <v>5337.64</v>
      </c>
      <c r="U8" t="n">
        <v>0.63</v>
      </c>
      <c r="V8" t="n">
        <v>0.87</v>
      </c>
      <c r="W8" t="n">
        <v>1.01</v>
      </c>
      <c r="X8" t="n">
        <v>0.33</v>
      </c>
      <c r="Y8" t="n">
        <v>0.5</v>
      </c>
      <c r="Z8" t="n">
        <v>10</v>
      </c>
      <c r="AA8" t="n">
        <v>467.8898102087816</v>
      </c>
      <c r="AB8" t="n">
        <v>640.1874801692544</v>
      </c>
      <c r="AC8" t="n">
        <v>579.0888855706717</v>
      </c>
      <c r="AD8" t="n">
        <v>467889.8102087816</v>
      </c>
      <c r="AE8" t="n">
        <v>640187.4801692544</v>
      </c>
      <c r="AF8" t="n">
        <v>2.162900962987294e-06</v>
      </c>
      <c r="AG8" t="n">
        <v>20.7421875</v>
      </c>
      <c r="AH8" t="n">
        <v>579088.8855706716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6.3279</v>
      </c>
      <c r="E9" t="n">
        <v>15.8</v>
      </c>
      <c r="F9" t="n">
        <v>12.85</v>
      </c>
      <c r="G9" t="n">
        <v>51.4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150.06</v>
      </c>
      <c r="Q9" t="n">
        <v>583.29</v>
      </c>
      <c r="R9" t="n">
        <v>33.37</v>
      </c>
      <c r="S9" t="n">
        <v>22.35</v>
      </c>
      <c r="T9" t="n">
        <v>4432.7</v>
      </c>
      <c r="U9" t="n">
        <v>0.67</v>
      </c>
      <c r="V9" t="n">
        <v>0.87</v>
      </c>
      <c r="W9" t="n">
        <v>1.01</v>
      </c>
      <c r="X9" t="n">
        <v>0.28</v>
      </c>
      <c r="Y9" t="n">
        <v>0.5</v>
      </c>
      <c r="Z9" t="n">
        <v>10</v>
      </c>
      <c r="AA9" t="n">
        <v>463.301936632434</v>
      </c>
      <c r="AB9" t="n">
        <v>633.9101491393981</v>
      </c>
      <c r="AC9" t="n">
        <v>573.4106542040154</v>
      </c>
      <c r="AD9" t="n">
        <v>463301.936632434</v>
      </c>
      <c r="AE9" t="n">
        <v>633910.1491393981</v>
      </c>
      <c r="AF9" t="n">
        <v>2.180023096379105e-06</v>
      </c>
      <c r="AG9" t="n">
        <v>20.57291666666667</v>
      </c>
      <c r="AH9" t="n">
        <v>573410.6542040154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6.3703</v>
      </c>
      <c r="E10" t="n">
        <v>15.7</v>
      </c>
      <c r="F10" t="n">
        <v>12.81</v>
      </c>
      <c r="G10" t="n">
        <v>59.15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11</v>
      </c>
      <c r="N10" t="n">
        <v>37.3</v>
      </c>
      <c r="O10" t="n">
        <v>23511.69</v>
      </c>
      <c r="P10" t="n">
        <v>146.66</v>
      </c>
      <c r="Q10" t="n">
        <v>583.34</v>
      </c>
      <c r="R10" t="n">
        <v>32.3</v>
      </c>
      <c r="S10" t="n">
        <v>22.35</v>
      </c>
      <c r="T10" t="n">
        <v>3905.76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450.4426475896281</v>
      </c>
      <c r="AB10" t="n">
        <v>616.3155025592374</v>
      </c>
      <c r="AC10" t="n">
        <v>557.4952159992237</v>
      </c>
      <c r="AD10" t="n">
        <v>450442.6475896281</v>
      </c>
      <c r="AE10" t="n">
        <v>616315.5025592374</v>
      </c>
      <c r="AF10" t="n">
        <v>2.194630308769705e-06</v>
      </c>
      <c r="AG10" t="n">
        <v>20.44270833333333</v>
      </c>
      <c r="AH10" t="n">
        <v>557495.2159992236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6.395</v>
      </c>
      <c r="E11" t="n">
        <v>15.64</v>
      </c>
      <c r="F11" t="n">
        <v>12.79</v>
      </c>
      <c r="G11" t="n">
        <v>63.95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144.45</v>
      </c>
      <c r="Q11" t="n">
        <v>583.29</v>
      </c>
      <c r="R11" t="n">
        <v>31.51</v>
      </c>
      <c r="S11" t="n">
        <v>22.35</v>
      </c>
      <c r="T11" t="n">
        <v>3516.57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447.76608305095</v>
      </c>
      <c r="AB11" t="n">
        <v>612.6533088757242</v>
      </c>
      <c r="AC11" t="n">
        <v>554.1825369409439</v>
      </c>
      <c r="AD11" t="n">
        <v>447766.08305095</v>
      </c>
      <c r="AE11" t="n">
        <v>612653.3088757242</v>
      </c>
      <c r="AF11" t="n">
        <v>2.203139699006681e-06</v>
      </c>
      <c r="AG11" t="n">
        <v>20.36458333333333</v>
      </c>
      <c r="AH11" t="n">
        <v>554182.5369409439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6.4194</v>
      </c>
      <c r="E12" t="n">
        <v>15.58</v>
      </c>
      <c r="F12" t="n">
        <v>12.77</v>
      </c>
      <c r="G12" t="n">
        <v>69.63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140.89</v>
      </c>
      <c r="Q12" t="n">
        <v>583.29</v>
      </c>
      <c r="R12" t="n">
        <v>30.98</v>
      </c>
      <c r="S12" t="n">
        <v>22.35</v>
      </c>
      <c r="T12" t="n">
        <v>3259.6</v>
      </c>
      <c r="U12" t="n">
        <v>0.72</v>
      </c>
      <c r="V12" t="n">
        <v>0.88</v>
      </c>
      <c r="W12" t="n">
        <v>1</v>
      </c>
      <c r="X12" t="n">
        <v>0.2</v>
      </c>
      <c r="Y12" t="n">
        <v>0.5</v>
      </c>
      <c r="Z12" t="n">
        <v>10</v>
      </c>
      <c r="AA12" t="n">
        <v>443.9739681381122</v>
      </c>
      <c r="AB12" t="n">
        <v>607.464769955677</v>
      </c>
      <c r="AC12" t="n">
        <v>549.4891848932658</v>
      </c>
      <c r="AD12" t="n">
        <v>443973.9681381122</v>
      </c>
      <c r="AE12" t="n">
        <v>607464.769955677</v>
      </c>
      <c r="AF12" t="n">
        <v>2.2115457363258e-06</v>
      </c>
      <c r="AG12" t="n">
        <v>20.28645833333333</v>
      </c>
      <c r="AH12" t="n">
        <v>549489.1848932658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6.4426</v>
      </c>
      <c r="E13" t="n">
        <v>15.52</v>
      </c>
      <c r="F13" t="n">
        <v>12.75</v>
      </c>
      <c r="G13" t="n">
        <v>76.47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136.64</v>
      </c>
      <c r="Q13" t="n">
        <v>583.29</v>
      </c>
      <c r="R13" t="n">
        <v>30.13</v>
      </c>
      <c r="S13" t="n">
        <v>22.35</v>
      </c>
      <c r="T13" t="n">
        <v>2836.68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439.659897092567</v>
      </c>
      <c r="AB13" t="n">
        <v>601.5620676277797</v>
      </c>
      <c r="AC13" t="n">
        <v>544.1498281910483</v>
      </c>
      <c r="AD13" t="n">
        <v>439659.8970925669</v>
      </c>
      <c r="AE13" t="n">
        <v>601562.0676277797</v>
      </c>
      <c r="AF13" t="n">
        <v>2.219538361973486e-06</v>
      </c>
      <c r="AG13" t="n">
        <v>20.20833333333333</v>
      </c>
      <c r="AH13" t="n">
        <v>544149.8281910483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6.4618</v>
      </c>
      <c r="E14" t="n">
        <v>15.48</v>
      </c>
      <c r="F14" t="n">
        <v>12.73</v>
      </c>
      <c r="G14" t="n">
        <v>84.90000000000001</v>
      </c>
      <c r="H14" t="n">
        <v>1.18</v>
      </c>
      <c r="I14" t="n">
        <v>9</v>
      </c>
      <c r="J14" t="n">
        <v>194.88</v>
      </c>
      <c r="K14" t="n">
        <v>52.44</v>
      </c>
      <c r="L14" t="n">
        <v>13</v>
      </c>
      <c r="M14" t="n">
        <v>7</v>
      </c>
      <c r="N14" t="n">
        <v>39.43</v>
      </c>
      <c r="O14" t="n">
        <v>24268.67</v>
      </c>
      <c r="P14" t="n">
        <v>133.17</v>
      </c>
      <c r="Q14" t="n">
        <v>583.33</v>
      </c>
      <c r="R14" t="n">
        <v>29.82</v>
      </c>
      <c r="S14" t="n">
        <v>22.35</v>
      </c>
      <c r="T14" t="n">
        <v>2687.05</v>
      </c>
      <c r="U14" t="n">
        <v>0.75</v>
      </c>
      <c r="V14" t="n">
        <v>0.88</v>
      </c>
      <c r="W14" t="n">
        <v>1</v>
      </c>
      <c r="X14" t="n">
        <v>0.17</v>
      </c>
      <c r="Y14" t="n">
        <v>0.5</v>
      </c>
      <c r="Z14" t="n">
        <v>10</v>
      </c>
      <c r="AA14" t="n">
        <v>436.1375603232711</v>
      </c>
      <c r="AB14" t="n">
        <v>596.7426510654981</v>
      </c>
      <c r="AC14" t="n">
        <v>539.7903699813772</v>
      </c>
      <c r="AD14" t="n">
        <v>436137.5603232711</v>
      </c>
      <c r="AE14" t="n">
        <v>596742.6510654981</v>
      </c>
      <c r="AF14" t="n">
        <v>2.2261529487164e-06</v>
      </c>
      <c r="AG14" t="n">
        <v>20.15625</v>
      </c>
      <c r="AH14" t="n">
        <v>539790.3699813773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6.4873</v>
      </c>
      <c r="E15" t="n">
        <v>15.41</v>
      </c>
      <c r="F15" t="n">
        <v>12.71</v>
      </c>
      <c r="G15" t="n">
        <v>95.31999999999999</v>
      </c>
      <c r="H15" t="n">
        <v>1.27</v>
      </c>
      <c r="I15" t="n">
        <v>8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132</v>
      </c>
      <c r="Q15" t="n">
        <v>583.29</v>
      </c>
      <c r="R15" t="n">
        <v>28.92</v>
      </c>
      <c r="S15" t="n">
        <v>22.35</v>
      </c>
      <c r="T15" t="n">
        <v>2245.1</v>
      </c>
      <c r="U15" t="n">
        <v>0.77</v>
      </c>
      <c r="V15" t="n">
        <v>0.88</v>
      </c>
      <c r="W15" t="n">
        <v>1.01</v>
      </c>
      <c r="X15" t="n">
        <v>0.14</v>
      </c>
      <c r="Y15" t="n">
        <v>0.5</v>
      </c>
      <c r="Z15" t="n">
        <v>10</v>
      </c>
      <c r="AA15" t="n">
        <v>434.4051729447534</v>
      </c>
      <c r="AB15" t="n">
        <v>594.3723222266731</v>
      </c>
      <c r="AC15" t="n">
        <v>537.6462620001523</v>
      </c>
      <c r="AD15" t="n">
        <v>434405.1729447534</v>
      </c>
      <c r="AE15" t="n">
        <v>594372.3222266731</v>
      </c>
      <c r="AF15" t="n">
        <v>2.234937946734331e-06</v>
      </c>
      <c r="AG15" t="n">
        <v>20.06510416666667</v>
      </c>
      <c r="AH15" t="n">
        <v>537646.2620001524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6.4836</v>
      </c>
      <c r="E16" t="n">
        <v>15.42</v>
      </c>
      <c r="F16" t="n">
        <v>12.72</v>
      </c>
      <c r="G16" t="n">
        <v>95.39</v>
      </c>
      <c r="H16" t="n">
        <v>1.35</v>
      </c>
      <c r="I16" t="n">
        <v>8</v>
      </c>
      <c r="J16" t="n">
        <v>197.98</v>
      </c>
      <c r="K16" t="n">
        <v>52.44</v>
      </c>
      <c r="L16" t="n">
        <v>15</v>
      </c>
      <c r="M16" t="n">
        <v>1</v>
      </c>
      <c r="N16" t="n">
        <v>40.54</v>
      </c>
      <c r="O16" t="n">
        <v>24651.58</v>
      </c>
      <c r="P16" t="n">
        <v>131.05</v>
      </c>
      <c r="Q16" t="n">
        <v>583.29</v>
      </c>
      <c r="R16" t="n">
        <v>29.08</v>
      </c>
      <c r="S16" t="n">
        <v>22.35</v>
      </c>
      <c r="T16" t="n">
        <v>2320.75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433.7471819929696</v>
      </c>
      <c r="AB16" t="n">
        <v>593.4720299779303</v>
      </c>
      <c r="AC16" t="n">
        <v>536.8318923800614</v>
      </c>
      <c r="AD16" t="n">
        <v>433747.1819929696</v>
      </c>
      <c r="AE16" t="n">
        <v>593472.0299779304</v>
      </c>
      <c r="AF16" t="n">
        <v>2.233663260747415e-06</v>
      </c>
      <c r="AG16" t="n">
        <v>20.078125</v>
      </c>
      <c r="AH16" t="n">
        <v>536831.8923800614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6.4838</v>
      </c>
      <c r="E17" t="n">
        <v>15.42</v>
      </c>
      <c r="F17" t="n">
        <v>12.72</v>
      </c>
      <c r="G17" t="n">
        <v>95.39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131.9</v>
      </c>
      <c r="Q17" t="n">
        <v>583.3</v>
      </c>
      <c r="R17" t="n">
        <v>29.02</v>
      </c>
      <c r="S17" t="n">
        <v>22.35</v>
      </c>
      <c r="T17" t="n">
        <v>2294.5</v>
      </c>
      <c r="U17" t="n">
        <v>0.77</v>
      </c>
      <c r="V17" t="n">
        <v>0.88</v>
      </c>
      <c r="W17" t="n">
        <v>1.01</v>
      </c>
      <c r="X17" t="n">
        <v>0.15</v>
      </c>
      <c r="Y17" t="n">
        <v>0.5</v>
      </c>
      <c r="Z17" t="n">
        <v>10</v>
      </c>
      <c r="AA17" t="n">
        <v>434.4554746781773</v>
      </c>
      <c r="AB17" t="n">
        <v>594.4411472774995</v>
      </c>
      <c r="AC17" t="n">
        <v>537.7085184847243</v>
      </c>
      <c r="AD17" t="n">
        <v>434455.4746781773</v>
      </c>
      <c r="AE17" t="n">
        <v>594441.1472774994</v>
      </c>
      <c r="AF17" t="n">
        <v>2.233732162692653e-06</v>
      </c>
      <c r="AG17" t="n">
        <v>20.078125</v>
      </c>
      <c r="AH17" t="n">
        <v>537708.5184847243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6.1948</v>
      </c>
      <c r="E2" t="n">
        <v>16.14</v>
      </c>
      <c r="F2" t="n">
        <v>13.83</v>
      </c>
      <c r="G2" t="n">
        <v>13.83</v>
      </c>
      <c r="H2" t="n">
        <v>0.64</v>
      </c>
      <c r="I2" t="n">
        <v>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39.95</v>
      </c>
      <c r="Q2" t="n">
        <v>583.37</v>
      </c>
      <c r="R2" t="n">
        <v>61.37</v>
      </c>
      <c r="S2" t="n">
        <v>22.35</v>
      </c>
      <c r="T2" t="n">
        <v>18208.41</v>
      </c>
      <c r="U2" t="n">
        <v>0.36</v>
      </c>
      <c r="V2" t="n">
        <v>0.8100000000000001</v>
      </c>
      <c r="W2" t="n">
        <v>1.16</v>
      </c>
      <c r="X2" t="n">
        <v>1.26</v>
      </c>
      <c r="Y2" t="n">
        <v>0.5</v>
      </c>
      <c r="Z2" t="n">
        <v>10</v>
      </c>
      <c r="AA2" t="n">
        <v>292.4864829725095</v>
      </c>
      <c r="AB2" t="n">
        <v>400.1929095959273</v>
      </c>
      <c r="AC2" t="n">
        <v>361.9990599783675</v>
      </c>
      <c r="AD2" t="n">
        <v>292486.4829725095</v>
      </c>
      <c r="AE2" t="n">
        <v>400192.9095959273</v>
      </c>
      <c r="AF2" t="n">
        <v>3.147857157906183e-06</v>
      </c>
      <c r="AG2" t="n">
        <v>21.015625</v>
      </c>
      <c r="AH2" t="n">
        <v>361999.0599783675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5.4793</v>
      </c>
      <c r="E2" t="n">
        <v>18.25</v>
      </c>
      <c r="F2" t="n">
        <v>14.39</v>
      </c>
      <c r="G2" t="n">
        <v>9.49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125.31</v>
      </c>
      <c r="Q2" t="n">
        <v>583.39</v>
      </c>
      <c r="R2" t="n">
        <v>81.29000000000001</v>
      </c>
      <c r="S2" t="n">
        <v>22.35</v>
      </c>
      <c r="T2" t="n">
        <v>28011.76</v>
      </c>
      <c r="U2" t="n">
        <v>0.27</v>
      </c>
      <c r="V2" t="n">
        <v>0.78</v>
      </c>
      <c r="W2" t="n">
        <v>1.14</v>
      </c>
      <c r="X2" t="n">
        <v>1.82</v>
      </c>
      <c r="Y2" t="n">
        <v>0.5</v>
      </c>
      <c r="Z2" t="n">
        <v>10</v>
      </c>
      <c r="AA2" t="n">
        <v>478.5349146458195</v>
      </c>
      <c r="AB2" t="n">
        <v>654.7525816888725</v>
      </c>
      <c r="AC2" t="n">
        <v>592.2639142435056</v>
      </c>
      <c r="AD2" t="n">
        <v>478534.9146458195</v>
      </c>
      <c r="AE2" t="n">
        <v>654752.5816888725</v>
      </c>
      <c r="AF2" t="n">
        <v>2.178806058971803e-06</v>
      </c>
      <c r="AG2" t="n">
        <v>23.76302083333333</v>
      </c>
      <c r="AH2" t="n">
        <v>592263.9142435056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6.1711</v>
      </c>
      <c r="E3" t="n">
        <v>16.2</v>
      </c>
      <c r="F3" t="n">
        <v>13.37</v>
      </c>
      <c r="G3" t="n">
        <v>19.57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111.31</v>
      </c>
      <c r="Q3" t="n">
        <v>583.3</v>
      </c>
      <c r="R3" t="n">
        <v>49.68</v>
      </c>
      <c r="S3" t="n">
        <v>22.35</v>
      </c>
      <c r="T3" t="n">
        <v>12458.37</v>
      </c>
      <c r="U3" t="n">
        <v>0.45</v>
      </c>
      <c r="V3" t="n">
        <v>0.84</v>
      </c>
      <c r="W3" t="n">
        <v>1.05</v>
      </c>
      <c r="X3" t="n">
        <v>0.8</v>
      </c>
      <c r="Y3" t="n">
        <v>0.5</v>
      </c>
      <c r="Z3" t="n">
        <v>10</v>
      </c>
      <c r="AA3" t="n">
        <v>402.5704924674894</v>
      </c>
      <c r="AB3" t="n">
        <v>550.8147079506987</v>
      </c>
      <c r="AC3" t="n">
        <v>498.2457252971813</v>
      </c>
      <c r="AD3" t="n">
        <v>402570.4924674894</v>
      </c>
      <c r="AE3" t="n">
        <v>550814.7079506987</v>
      </c>
      <c r="AF3" t="n">
        <v>2.453895583472505e-06</v>
      </c>
      <c r="AG3" t="n">
        <v>21.09375</v>
      </c>
      <c r="AH3" t="n">
        <v>498245.7252971812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6.413</v>
      </c>
      <c r="E4" t="n">
        <v>15.59</v>
      </c>
      <c r="F4" t="n">
        <v>13.07</v>
      </c>
      <c r="G4" t="n">
        <v>30.16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104.07</v>
      </c>
      <c r="Q4" t="n">
        <v>583.3</v>
      </c>
      <c r="R4" t="n">
        <v>40.4</v>
      </c>
      <c r="S4" t="n">
        <v>22.35</v>
      </c>
      <c r="T4" t="n">
        <v>7892.06</v>
      </c>
      <c r="U4" t="n">
        <v>0.55</v>
      </c>
      <c r="V4" t="n">
        <v>0.85</v>
      </c>
      <c r="W4" t="n">
        <v>1.03</v>
      </c>
      <c r="X4" t="n">
        <v>0.5</v>
      </c>
      <c r="Y4" t="n">
        <v>0.5</v>
      </c>
      <c r="Z4" t="n">
        <v>10</v>
      </c>
      <c r="AA4" t="n">
        <v>381.8285241901596</v>
      </c>
      <c r="AB4" t="n">
        <v>522.4346318825982</v>
      </c>
      <c r="AC4" t="n">
        <v>472.5742038573333</v>
      </c>
      <c r="AD4" t="n">
        <v>381828.5241901596</v>
      </c>
      <c r="AE4" t="n">
        <v>522434.6318825982</v>
      </c>
      <c r="AF4" t="n">
        <v>2.550085459125467e-06</v>
      </c>
      <c r="AG4" t="n">
        <v>20.29947916666667</v>
      </c>
      <c r="AH4" t="n">
        <v>472574.2038573333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6.5316</v>
      </c>
      <c r="E5" t="n">
        <v>15.31</v>
      </c>
      <c r="F5" t="n">
        <v>12.93</v>
      </c>
      <c r="G5" t="n">
        <v>40.84</v>
      </c>
      <c r="H5" t="n">
        <v>0.6899999999999999</v>
      </c>
      <c r="I5" t="n">
        <v>19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96.20999999999999</v>
      </c>
      <c r="Q5" t="n">
        <v>583.3</v>
      </c>
      <c r="R5" t="n">
        <v>36.14</v>
      </c>
      <c r="S5" t="n">
        <v>22.35</v>
      </c>
      <c r="T5" t="n">
        <v>5798.74</v>
      </c>
      <c r="U5" t="n">
        <v>0.62</v>
      </c>
      <c r="V5" t="n">
        <v>0.86</v>
      </c>
      <c r="W5" t="n">
        <v>1.01</v>
      </c>
      <c r="X5" t="n">
        <v>0.36</v>
      </c>
      <c r="Y5" t="n">
        <v>0.5</v>
      </c>
      <c r="Z5" t="n">
        <v>10</v>
      </c>
      <c r="AA5" t="n">
        <v>372.2401330274837</v>
      </c>
      <c r="AB5" t="n">
        <v>509.3153720838614</v>
      </c>
      <c r="AC5" t="n">
        <v>460.7070278007911</v>
      </c>
      <c r="AD5" t="n">
        <v>372240.1330274837</v>
      </c>
      <c r="AE5" t="n">
        <v>509315.3720838614</v>
      </c>
      <c r="AF5" t="n">
        <v>2.597245935572104e-06</v>
      </c>
      <c r="AG5" t="n">
        <v>19.93489583333333</v>
      </c>
      <c r="AH5" t="n">
        <v>460707.0278007911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6.5996</v>
      </c>
      <c r="E6" t="n">
        <v>15.15</v>
      </c>
      <c r="F6" t="n">
        <v>12.86</v>
      </c>
      <c r="G6" t="n">
        <v>51.42</v>
      </c>
      <c r="H6" t="n">
        <v>0.85</v>
      </c>
      <c r="I6" t="n">
        <v>15</v>
      </c>
      <c r="J6" t="n">
        <v>103.71</v>
      </c>
      <c r="K6" t="n">
        <v>39.72</v>
      </c>
      <c r="L6" t="n">
        <v>5</v>
      </c>
      <c r="M6" t="n">
        <v>7</v>
      </c>
      <c r="N6" t="n">
        <v>14</v>
      </c>
      <c r="O6" t="n">
        <v>13024.91</v>
      </c>
      <c r="P6" t="n">
        <v>92.02</v>
      </c>
      <c r="Q6" t="n">
        <v>583.29</v>
      </c>
      <c r="R6" t="n">
        <v>33.3</v>
      </c>
      <c r="S6" t="n">
        <v>22.35</v>
      </c>
      <c r="T6" t="n">
        <v>4395.79</v>
      </c>
      <c r="U6" t="n">
        <v>0.67</v>
      </c>
      <c r="V6" t="n">
        <v>0.87</v>
      </c>
      <c r="W6" t="n">
        <v>1.02</v>
      </c>
      <c r="X6" t="n">
        <v>0.29</v>
      </c>
      <c r="Y6" t="n">
        <v>0.5</v>
      </c>
      <c r="Z6" t="n">
        <v>10</v>
      </c>
      <c r="AA6" t="n">
        <v>359.5159413584623</v>
      </c>
      <c r="AB6" t="n">
        <v>491.9055716905881</v>
      </c>
      <c r="AC6" t="n">
        <v>444.9587943222436</v>
      </c>
      <c r="AD6" t="n">
        <v>359515.9413584623</v>
      </c>
      <c r="AE6" t="n">
        <v>491905.5716905881</v>
      </c>
      <c r="AF6" t="n">
        <v>2.62428566911655e-06</v>
      </c>
      <c r="AG6" t="n">
        <v>19.7265625</v>
      </c>
      <c r="AH6" t="n">
        <v>444958.7943222436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6.6107</v>
      </c>
      <c r="E7" t="n">
        <v>15.13</v>
      </c>
      <c r="F7" t="n">
        <v>12.85</v>
      </c>
      <c r="G7" t="n">
        <v>55.08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90.73999999999999</v>
      </c>
      <c r="Q7" t="n">
        <v>583.3</v>
      </c>
      <c r="R7" t="n">
        <v>32.91</v>
      </c>
      <c r="S7" t="n">
        <v>22.35</v>
      </c>
      <c r="T7" t="n">
        <v>4207.13</v>
      </c>
      <c r="U7" t="n">
        <v>0.68</v>
      </c>
      <c r="V7" t="n">
        <v>0.87</v>
      </c>
      <c r="W7" t="n">
        <v>1.03</v>
      </c>
      <c r="X7" t="n">
        <v>0.28</v>
      </c>
      <c r="Y7" t="n">
        <v>0.5</v>
      </c>
      <c r="Z7" t="n">
        <v>10</v>
      </c>
      <c r="AA7" t="n">
        <v>358.2312250874093</v>
      </c>
      <c r="AB7" t="n">
        <v>490.1477662108515</v>
      </c>
      <c r="AC7" t="n">
        <v>443.3687513303976</v>
      </c>
      <c r="AD7" t="n">
        <v>358231.2250874093</v>
      </c>
      <c r="AE7" t="n">
        <v>490147.7662108515</v>
      </c>
      <c r="AF7" t="n">
        <v>2.62869950797454e-06</v>
      </c>
      <c r="AG7" t="n">
        <v>19.70052083333333</v>
      </c>
      <c r="AH7" t="n">
        <v>443368.7513303976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5.0681</v>
      </c>
      <c r="E2" t="n">
        <v>19.73</v>
      </c>
      <c r="F2" t="n">
        <v>14.79</v>
      </c>
      <c r="G2" t="n">
        <v>8.07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108</v>
      </c>
      <c r="N2" t="n">
        <v>18.64</v>
      </c>
      <c r="O2" t="n">
        <v>15605.44</v>
      </c>
      <c r="P2" t="n">
        <v>151.87</v>
      </c>
      <c r="Q2" t="n">
        <v>583.37</v>
      </c>
      <c r="R2" t="n">
        <v>94.20999999999999</v>
      </c>
      <c r="S2" t="n">
        <v>22.35</v>
      </c>
      <c r="T2" t="n">
        <v>34376.09</v>
      </c>
      <c r="U2" t="n">
        <v>0.24</v>
      </c>
      <c r="V2" t="n">
        <v>0.76</v>
      </c>
      <c r="W2" t="n">
        <v>1.16</v>
      </c>
      <c r="X2" t="n">
        <v>2.22</v>
      </c>
      <c r="Y2" t="n">
        <v>0.5</v>
      </c>
      <c r="Z2" t="n">
        <v>10</v>
      </c>
      <c r="AA2" t="n">
        <v>556.2000714534768</v>
      </c>
      <c r="AB2" t="n">
        <v>761.0174755780083</v>
      </c>
      <c r="AC2" t="n">
        <v>688.3870358035776</v>
      </c>
      <c r="AD2" t="n">
        <v>556200.0714534768</v>
      </c>
      <c r="AE2" t="n">
        <v>761017.4755780083</v>
      </c>
      <c r="AF2" t="n">
        <v>1.903330048281612e-06</v>
      </c>
      <c r="AG2" t="n">
        <v>25.69010416666667</v>
      </c>
      <c r="AH2" t="n">
        <v>688387.0358035776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5.8949</v>
      </c>
      <c r="E3" t="n">
        <v>16.96</v>
      </c>
      <c r="F3" t="n">
        <v>13.55</v>
      </c>
      <c r="G3" t="n">
        <v>16.26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135.65</v>
      </c>
      <c r="Q3" t="n">
        <v>583.3099999999999</v>
      </c>
      <c r="R3" t="n">
        <v>55.3</v>
      </c>
      <c r="S3" t="n">
        <v>22.35</v>
      </c>
      <c r="T3" t="n">
        <v>15221.49</v>
      </c>
      <c r="U3" t="n">
        <v>0.4</v>
      </c>
      <c r="V3" t="n">
        <v>0.82</v>
      </c>
      <c r="W3" t="n">
        <v>1.07</v>
      </c>
      <c r="X3" t="n">
        <v>0.98</v>
      </c>
      <c r="Y3" t="n">
        <v>0.5</v>
      </c>
      <c r="Z3" t="n">
        <v>10</v>
      </c>
      <c r="AA3" t="n">
        <v>462.1131960201084</v>
      </c>
      <c r="AB3" t="n">
        <v>632.2836617900797</v>
      </c>
      <c r="AC3" t="n">
        <v>571.9393965245266</v>
      </c>
      <c r="AD3" t="n">
        <v>462113.1960201084</v>
      </c>
      <c r="AE3" t="n">
        <v>632283.6617900797</v>
      </c>
      <c r="AF3" t="n">
        <v>2.213835619189691e-06</v>
      </c>
      <c r="AG3" t="n">
        <v>22.08333333333333</v>
      </c>
      <c r="AH3" t="n">
        <v>571939.3965245266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6.192</v>
      </c>
      <c r="E4" t="n">
        <v>16.15</v>
      </c>
      <c r="F4" t="n">
        <v>13.2</v>
      </c>
      <c r="G4" t="n">
        <v>24.75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128.37</v>
      </c>
      <c r="Q4" t="n">
        <v>583.29</v>
      </c>
      <c r="R4" t="n">
        <v>44.4</v>
      </c>
      <c r="S4" t="n">
        <v>22.35</v>
      </c>
      <c r="T4" t="n">
        <v>9862.290000000001</v>
      </c>
      <c r="U4" t="n">
        <v>0.5</v>
      </c>
      <c r="V4" t="n">
        <v>0.85</v>
      </c>
      <c r="W4" t="n">
        <v>1.04</v>
      </c>
      <c r="X4" t="n">
        <v>0.63</v>
      </c>
      <c r="Y4" t="n">
        <v>0.5</v>
      </c>
      <c r="Z4" t="n">
        <v>10</v>
      </c>
      <c r="AA4" t="n">
        <v>429.3175086961106</v>
      </c>
      <c r="AB4" t="n">
        <v>587.4111555497743</v>
      </c>
      <c r="AC4" t="n">
        <v>531.3494593008378</v>
      </c>
      <c r="AD4" t="n">
        <v>429317.5086961106</v>
      </c>
      <c r="AE4" t="n">
        <v>587411.1555497743</v>
      </c>
      <c r="AF4" t="n">
        <v>2.325411822765877e-06</v>
      </c>
      <c r="AG4" t="n">
        <v>21.02864583333333</v>
      </c>
      <c r="AH4" t="n">
        <v>531349.4593008378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6.3569</v>
      </c>
      <c r="E5" t="n">
        <v>15.73</v>
      </c>
      <c r="F5" t="n">
        <v>13.01</v>
      </c>
      <c r="G5" t="n">
        <v>33.94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122.39</v>
      </c>
      <c r="Q5" t="n">
        <v>583.3</v>
      </c>
      <c r="R5" t="n">
        <v>38.42</v>
      </c>
      <c r="S5" t="n">
        <v>22.35</v>
      </c>
      <c r="T5" t="n">
        <v>6915.72</v>
      </c>
      <c r="U5" t="n">
        <v>0.58</v>
      </c>
      <c r="V5" t="n">
        <v>0.86</v>
      </c>
      <c r="W5" t="n">
        <v>1.02</v>
      </c>
      <c r="X5" t="n">
        <v>0.44</v>
      </c>
      <c r="Y5" t="n">
        <v>0.5</v>
      </c>
      <c r="Z5" t="n">
        <v>10</v>
      </c>
      <c r="AA5" t="n">
        <v>418.8587646214208</v>
      </c>
      <c r="AB5" t="n">
        <v>573.1010404995596</v>
      </c>
      <c r="AC5" t="n">
        <v>518.405081546643</v>
      </c>
      <c r="AD5" t="n">
        <v>418858.7646214208</v>
      </c>
      <c r="AE5" t="n">
        <v>573101.0404995596</v>
      </c>
      <c r="AF5" t="n">
        <v>2.387340183485207e-06</v>
      </c>
      <c r="AG5" t="n">
        <v>20.48177083333333</v>
      </c>
      <c r="AH5" t="n">
        <v>518405.0815466431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6.4446</v>
      </c>
      <c r="E6" t="n">
        <v>15.52</v>
      </c>
      <c r="F6" t="n">
        <v>12.92</v>
      </c>
      <c r="G6" t="n">
        <v>43.08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117.09</v>
      </c>
      <c r="Q6" t="n">
        <v>583.3</v>
      </c>
      <c r="R6" t="n">
        <v>35.72</v>
      </c>
      <c r="S6" t="n">
        <v>22.35</v>
      </c>
      <c r="T6" t="n">
        <v>5590.62</v>
      </c>
      <c r="U6" t="n">
        <v>0.63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403.9450833246969</v>
      </c>
      <c r="AB6" t="n">
        <v>552.6954838041987</v>
      </c>
      <c r="AC6" t="n">
        <v>499.9470025429086</v>
      </c>
      <c r="AD6" t="n">
        <v>403945.0833246969</v>
      </c>
      <c r="AE6" t="n">
        <v>552695.4838041987</v>
      </c>
      <c r="AF6" t="n">
        <v>2.420276006620958e-06</v>
      </c>
      <c r="AG6" t="n">
        <v>20.20833333333333</v>
      </c>
      <c r="AH6" t="n">
        <v>499947.0025429087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6.5103</v>
      </c>
      <c r="E7" t="n">
        <v>15.36</v>
      </c>
      <c r="F7" t="n">
        <v>12.84</v>
      </c>
      <c r="G7" t="n">
        <v>51.38</v>
      </c>
      <c r="H7" t="n">
        <v>0.8100000000000001</v>
      </c>
      <c r="I7" t="n">
        <v>15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111.65</v>
      </c>
      <c r="Q7" t="n">
        <v>583.3</v>
      </c>
      <c r="R7" t="n">
        <v>33.21</v>
      </c>
      <c r="S7" t="n">
        <v>22.35</v>
      </c>
      <c r="T7" t="n">
        <v>4354.17</v>
      </c>
      <c r="U7" t="n">
        <v>0.67</v>
      </c>
      <c r="V7" t="n">
        <v>0.87</v>
      </c>
      <c r="W7" t="n">
        <v>1.01</v>
      </c>
      <c r="X7" t="n">
        <v>0.28</v>
      </c>
      <c r="Y7" t="n">
        <v>0.5</v>
      </c>
      <c r="Z7" t="n">
        <v>10</v>
      </c>
      <c r="AA7" t="n">
        <v>397.4385569047804</v>
      </c>
      <c r="AB7" t="n">
        <v>543.7929673087821</v>
      </c>
      <c r="AC7" t="n">
        <v>491.8941297270542</v>
      </c>
      <c r="AD7" t="n">
        <v>397438.5569047804</v>
      </c>
      <c r="AE7" t="n">
        <v>543792.967308782</v>
      </c>
      <c r="AF7" t="n">
        <v>2.444949707647398e-06</v>
      </c>
      <c r="AG7" t="n">
        <v>20</v>
      </c>
      <c r="AH7" t="n">
        <v>491894.1297270542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6.5452</v>
      </c>
      <c r="E8" t="n">
        <v>15.28</v>
      </c>
      <c r="F8" t="n">
        <v>12.81</v>
      </c>
      <c r="G8" t="n">
        <v>59.14</v>
      </c>
      <c r="H8" t="n">
        <v>0.93</v>
      </c>
      <c r="I8" t="n">
        <v>13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108.09</v>
      </c>
      <c r="Q8" t="n">
        <v>583.29</v>
      </c>
      <c r="R8" t="n">
        <v>32.28</v>
      </c>
      <c r="S8" t="n">
        <v>22.35</v>
      </c>
      <c r="T8" t="n">
        <v>3898.59</v>
      </c>
      <c r="U8" t="n">
        <v>0.6899999999999999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393.6137714453654</v>
      </c>
      <c r="AB8" t="n">
        <v>538.5597271055849</v>
      </c>
      <c r="AC8" t="n">
        <v>487.1603426239515</v>
      </c>
      <c r="AD8" t="n">
        <v>393613.7714453654</v>
      </c>
      <c r="AE8" t="n">
        <v>538559.7271055849</v>
      </c>
      <c r="AF8" t="n">
        <v>2.458056437720804e-06</v>
      </c>
      <c r="AG8" t="n">
        <v>19.89583333333333</v>
      </c>
      <c r="AH8" t="n">
        <v>487160.3426239515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6.5806</v>
      </c>
      <c r="E9" t="n">
        <v>15.2</v>
      </c>
      <c r="F9" t="n">
        <v>12.78</v>
      </c>
      <c r="G9" t="n">
        <v>69.72</v>
      </c>
      <c r="H9" t="n">
        <v>1.06</v>
      </c>
      <c r="I9" t="n">
        <v>11</v>
      </c>
      <c r="J9" t="n">
        <v>133.92</v>
      </c>
      <c r="K9" t="n">
        <v>45</v>
      </c>
      <c r="L9" t="n">
        <v>8</v>
      </c>
      <c r="M9" t="n">
        <v>1</v>
      </c>
      <c r="N9" t="n">
        <v>20.93</v>
      </c>
      <c r="O9" t="n">
        <v>16751.02</v>
      </c>
      <c r="P9" t="n">
        <v>105.16</v>
      </c>
      <c r="Q9" t="n">
        <v>583.29</v>
      </c>
      <c r="R9" t="n">
        <v>31.05</v>
      </c>
      <c r="S9" t="n">
        <v>22.35</v>
      </c>
      <c r="T9" t="n">
        <v>3292.2</v>
      </c>
      <c r="U9" t="n">
        <v>0.72</v>
      </c>
      <c r="V9" t="n">
        <v>0.87</v>
      </c>
      <c r="W9" t="n">
        <v>1.02</v>
      </c>
      <c r="X9" t="n">
        <v>0.21</v>
      </c>
      <c r="Y9" t="n">
        <v>0.5</v>
      </c>
      <c r="Z9" t="n">
        <v>10</v>
      </c>
      <c r="AA9" t="n">
        <v>382.3448526819407</v>
      </c>
      <c r="AB9" t="n">
        <v>523.1410953038584</v>
      </c>
      <c r="AC9" t="n">
        <v>473.2132434011961</v>
      </c>
      <c r="AD9" t="n">
        <v>382344.8526819407</v>
      </c>
      <c r="AE9" t="n">
        <v>523141.0953038584</v>
      </c>
      <c r="AF9" t="n">
        <v>2.471350943296695e-06</v>
      </c>
      <c r="AG9" t="n">
        <v>19.79166666666667</v>
      </c>
      <c r="AH9" t="n">
        <v>473213.243401196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6.58</v>
      </c>
      <c r="E10" t="n">
        <v>15.2</v>
      </c>
      <c r="F10" t="n">
        <v>12.78</v>
      </c>
      <c r="G10" t="n">
        <v>69.73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105.65</v>
      </c>
      <c r="Q10" t="n">
        <v>583.29</v>
      </c>
      <c r="R10" t="n">
        <v>30.93</v>
      </c>
      <c r="S10" t="n">
        <v>22.35</v>
      </c>
      <c r="T10" t="n">
        <v>3232.19</v>
      </c>
      <c r="U10" t="n">
        <v>0.72</v>
      </c>
      <c r="V10" t="n">
        <v>0.87</v>
      </c>
      <c r="W10" t="n">
        <v>1.02</v>
      </c>
      <c r="X10" t="n">
        <v>0.21</v>
      </c>
      <c r="Y10" t="n">
        <v>0.5</v>
      </c>
      <c r="Z10" t="n">
        <v>10</v>
      </c>
      <c r="AA10" t="n">
        <v>382.7623413377609</v>
      </c>
      <c r="AB10" t="n">
        <v>523.7123217010513</v>
      </c>
      <c r="AC10" t="n">
        <v>473.7299527527621</v>
      </c>
      <c r="AD10" t="n">
        <v>382762.3413377609</v>
      </c>
      <c r="AE10" t="n">
        <v>523712.3217010513</v>
      </c>
      <c r="AF10" t="n">
        <v>2.471125612693713e-06</v>
      </c>
      <c r="AG10" t="n">
        <v>19.79166666666667</v>
      </c>
      <c r="AH10" t="n">
        <v>473729.9527527621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2024-09-25T21:08:43Z</dcterms:created>
  <dcterms:modified xmlns:dcterms="http://purl.org/dc/terms/" xmlns:xsi="http://www.w3.org/2001/XMLSchema-instance" xsi:type="dcterms:W3CDTF">2024-09-25T21:08:43Z</dcterms:modified>
</cp:coreProperties>
</file>