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gráficos!$A$7:$A$192</f>
              <numCache>
                <formatCode>General</formatCode>
                <ptCount val="18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</numCache>
            </numRef>
          </xVal>
          <yVal>
            <numRef>
              <f>gráficos!$B$7:$B$192</f>
              <numCache>
                <formatCode>General</formatCode>
                <ptCount val="18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0.4911</v>
      </c>
      <c r="E2" t="n">
        <v>203.62</v>
      </c>
      <c r="F2" t="n">
        <v>144.05</v>
      </c>
      <c r="G2" t="n">
        <v>5.89</v>
      </c>
      <c r="H2" t="n">
        <v>0.09</v>
      </c>
      <c r="I2" t="n">
        <v>1467</v>
      </c>
      <c r="J2" t="n">
        <v>194.77</v>
      </c>
      <c r="K2" t="n">
        <v>54.38</v>
      </c>
      <c r="L2" t="n">
        <v>1</v>
      </c>
      <c r="M2" t="n">
        <v>1465</v>
      </c>
      <c r="N2" t="n">
        <v>39.4</v>
      </c>
      <c r="O2" t="n">
        <v>24256.19</v>
      </c>
      <c r="P2" t="n">
        <v>2008.48</v>
      </c>
      <c r="Q2" t="n">
        <v>3778.75</v>
      </c>
      <c r="R2" t="n">
        <v>2117.75</v>
      </c>
      <c r="S2" t="n">
        <v>146.75</v>
      </c>
      <c r="T2" t="n">
        <v>974530.7</v>
      </c>
      <c r="U2" t="n">
        <v>0.07000000000000001</v>
      </c>
      <c r="V2" t="n">
        <v>0.54</v>
      </c>
      <c r="W2" t="n">
        <v>14.31</v>
      </c>
      <c r="X2" t="n">
        <v>58.59</v>
      </c>
      <c r="Y2" t="n">
        <v>0.5</v>
      </c>
      <c r="Z2" t="n">
        <v>10</v>
      </c>
      <c r="AA2" t="n">
        <v>8634.295132833116</v>
      </c>
      <c r="AB2" t="n">
        <v>11813.82351896035</v>
      </c>
      <c r="AC2" t="n">
        <v>10686.32878311577</v>
      </c>
      <c r="AD2" t="n">
        <v>8634295.132833116</v>
      </c>
      <c r="AE2" t="n">
        <v>11813823.51896035</v>
      </c>
      <c r="AF2" t="n">
        <v>6.610328192695121e-07</v>
      </c>
      <c r="AG2" t="n">
        <v>66.28255208333333</v>
      </c>
      <c r="AH2" t="n">
        <v>10686328.78311577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0.7788</v>
      </c>
      <c r="E3" t="n">
        <v>128.4</v>
      </c>
      <c r="F3" t="n">
        <v>105.43</v>
      </c>
      <c r="G3" t="n">
        <v>12.03</v>
      </c>
      <c r="H3" t="n">
        <v>0.18</v>
      </c>
      <c r="I3" t="n">
        <v>526</v>
      </c>
      <c r="J3" t="n">
        <v>196.32</v>
      </c>
      <c r="K3" t="n">
        <v>54.38</v>
      </c>
      <c r="L3" t="n">
        <v>2</v>
      </c>
      <c r="M3" t="n">
        <v>524</v>
      </c>
      <c r="N3" t="n">
        <v>39.95</v>
      </c>
      <c r="O3" t="n">
        <v>24447.22</v>
      </c>
      <c r="P3" t="n">
        <v>1454.89</v>
      </c>
      <c r="Q3" t="n">
        <v>3777.65</v>
      </c>
      <c r="R3" t="n">
        <v>822.29</v>
      </c>
      <c r="S3" t="n">
        <v>146.75</v>
      </c>
      <c r="T3" t="n">
        <v>331505.33</v>
      </c>
      <c r="U3" t="n">
        <v>0.18</v>
      </c>
      <c r="V3" t="n">
        <v>0.74</v>
      </c>
      <c r="W3" t="n">
        <v>12.73</v>
      </c>
      <c r="X3" t="n">
        <v>19.99</v>
      </c>
      <c r="Y3" t="n">
        <v>0.5</v>
      </c>
      <c r="Z3" t="n">
        <v>10</v>
      </c>
      <c r="AA3" t="n">
        <v>4110.315992784459</v>
      </c>
      <c r="AB3" t="n">
        <v>5623.915675671685</v>
      </c>
      <c r="AC3" t="n">
        <v>5087.17705680059</v>
      </c>
      <c r="AD3" t="n">
        <v>4110315.992784459</v>
      </c>
      <c r="AE3" t="n">
        <v>5623915.675671685</v>
      </c>
      <c r="AF3" t="n">
        <v>1.048284177656478e-06</v>
      </c>
      <c r="AG3" t="n">
        <v>41.796875</v>
      </c>
      <c r="AH3" t="n">
        <v>5087177.056800591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0.8887</v>
      </c>
      <c r="E4" t="n">
        <v>112.53</v>
      </c>
      <c r="F4" t="n">
        <v>97.53</v>
      </c>
      <c r="G4" t="n">
        <v>18.23</v>
      </c>
      <c r="H4" t="n">
        <v>0.27</v>
      </c>
      <c r="I4" t="n">
        <v>321</v>
      </c>
      <c r="J4" t="n">
        <v>197.88</v>
      </c>
      <c r="K4" t="n">
        <v>54.38</v>
      </c>
      <c r="L4" t="n">
        <v>3</v>
      </c>
      <c r="M4" t="n">
        <v>319</v>
      </c>
      <c r="N4" t="n">
        <v>40.5</v>
      </c>
      <c r="O4" t="n">
        <v>24639</v>
      </c>
      <c r="P4" t="n">
        <v>1332.01</v>
      </c>
      <c r="Q4" t="n">
        <v>3777.54</v>
      </c>
      <c r="R4" t="n">
        <v>558.66</v>
      </c>
      <c r="S4" t="n">
        <v>146.75</v>
      </c>
      <c r="T4" t="n">
        <v>200712</v>
      </c>
      <c r="U4" t="n">
        <v>0.26</v>
      </c>
      <c r="V4" t="n">
        <v>0.8</v>
      </c>
      <c r="W4" t="n">
        <v>12.39</v>
      </c>
      <c r="X4" t="n">
        <v>12.09</v>
      </c>
      <c r="Y4" t="n">
        <v>0.5</v>
      </c>
      <c r="Z4" t="n">
        <v>10</v>
      </c>
      <c r="AA4" t="n">
        <v>3347.017241152473</v>
      </c>
      <c r="AB4" t="n">
        <v>4579.536649324436</v>
      </c>
      <c r="AC4" t="n">
        <v>4142.472098932794</v>
      </c>
      <c r="AD4" t="n">
        <v>3347017.241152473</v>
      </c>
      <c r="AE4" t="n">
        <v>4579536.649324437</v>
      </c>
      <c r="AF4" t="n">
        <v>1.196212312125464e-06</v>
      </c>
      <c r="AG4" t="n">
        <v>36.630859375</v>
      </c>
      <c r="AH4" t="n">
        <v>4142472.098932795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0.9487</v>
      </c>
      <c r="E5" t="n">
        <v>105.41</v>
      </c>
      <c r="F5" t="n">
        <v>93.98999999999999</v>
      </c>
      <c r="G5" t="n">
        <v>24.63</v>
      </c>
      <c r="H5" t="n">
        <v>0.36</v>
      </c>
      <c r="I5" t="n">
        <v>229</v>
      </c>
      <c r="J5" t="n">
        <v>199.44</v>
      </c>
      <c r="K5" t="n">
        <v>54.38</v>
      </c>
      <c r="L5" t="n">
        <v>4</v>
      </c>
      <c r="M5" t="n">
        <v>227</v>
      </c>
      <c r="N5" t="n">
        <v>41.06</v>
      </c>
      <c r="O5" t="n">
        <v>24831.54</v>
      </c>
      <c r="P5" t="n">
        <v>1269.51</v>
      </c>
      <c r="Q5" t="n">
        <v>3777.58</v>
      </c>
      <c r="R5" t="n">
        <v>439.87</v>
      </c>
      <c r="S5" t="n">
        <v>146.75</v>
      </c>
      <c r="T5" t="n">
        <v>141780.09</v>
      </c>
      <c r="U5" t="n">
        <v>0.33</v>
      </c>
      <c r="V5" t="n">
        <v>0.83</v>
      </c>
      <c r="W5" t="n">
        <v>12.25</v>
      </c>
      <c r="X5" t="n">
        <v>8.550000000000001</v>
      </c>
      <c r="Y5" t="n">
        <v>0.5</v>
      </c>
      <c r="Z5" t="n">
        <v>10</v>
      </c>
      <c r="AA5" t="n">
        <v>3013.991158853546</v>
      </c>
      <c r="AB5" t="n">
        <v>4123.875671449183</v>
      </c>
      <c r="AC5" t="n">
        <v>3730.298765261774</v>
      </c>
      <c r="AD5" t="n">
        <v>3013991.158853546</v>
      </c>
      <c r="AE5" t="n">
        <v>4123875.671449183</v>
      </c>
      <c r="AF5" t="n">
        <v>1.276973805011171e-06</v>
      </c>
      <c r="AG5" t="n">
        <v>34.31315104166666</v>
      </c>
      <c r="AH5" t="n">
        <v>3730298.765261774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0.9851</v>
      </c>
      <c r="E6" t="n">
        <v>101.52</v>
      </c>
      <c r="F6" t="n">
        <v>92.08</v>
      </c>
      <c r="G6" t="n">
        <v>31.04</v>
      </c>
      <c r="H6" t="n">
        <v>0.44</v>
      </c>
      <c r="I6" t="n">
        <v>178</v>
      </c>
      <c r="J6" t="n">
        <v>201.01</v>
      </c>
      <c r="K6" t="n">
        <v>54.38</v>
      </c>
      <c r="L6" t="n">
        <v>5</v>
      </c>
      <c r="M6" t="n">
        <v>176</v>
      </c>
      <c r="N6" t="n">
        <v>41.63</v>
      </c>
      <c r="O6" t="n">
        <v>25024.84</v>
      </c>
      <c r="P6" t="n">
        <v>1229.56</v>
      </c>
      <c r="Q6" t="n">
        <v>3777.58</v>
      </c>
      <c r="R6" t="n">
        <v>375.87</v>
      </c>
      <c r="S6" t="n">
        <v>146.75</v>
      </c>
      <c r="T6" t="n">
        <v>110032.27</v>
      </c>
      <c r="U6" t="n">
        <v>0.39</v>
      </c>
      <c r="V6" t="n">
        <v>0.85</v>
      </c>
      <c r="W6" t="n">
        <v>12.18</v>
      </c>
      <c r="X6" t="n">
        <v>6.64</v>
      </c>
      <c r="Y6" t="n">
        <v>0.5</v>
      </c>
      <c r="Z6" t="n">
        <v>10</v>
      </c>
      <c r="AA6" t="n">
        <v>2840.909359040679</v>
      </c>
      <c r="AB6" t="n">
        <v>3887.057517115107</v>
      </c>
      <c r="AC6" t="n">
        <v>3516.082203200983</v>
      </c>
      <c r="AD6" t="n">
        <v>2840909.359040679</v>
      </c>
      <c r="AE6" t="n">
        <v>3887057.517115107</v>
      </c>
      <c r="AF6" t="n">
        <v>1.325969110695167e-06</v>
      </c>
      <c r="AG6" t="n">
        <v>33.046875</v>
      </c>
      <c r="AH6" t="n">
        <v>3516082.203200983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1.0105</v>
      </c>
      <c r="E7" t="n">
        <v>98.95999999999999</v>
      </c>
      <c r="F7" t="n">
        <v>90.8</v>
      </c>
      <c r="G7" t="n">
        <v>37.57</v>
      </c>
      <c r="H7" t="n">
        <v>0.53</v>
      </c>
      <c r="I7" t="n">
        <v>145</v>
      </c>
      <c r="J7" t="n">
        <v>202.58</v>
      </c>
      <c r="K7" t="n">
        <v>54.38</v>
      </c>
      <c r="L7" t="n">
        <v>6</v>
      </c>
      <c r="M7" t="n">
        <v>143</v>
      </c>
      <c r="N7" t="n">
        <v>42.2</v>
      </c>
      <c r="O7" t="n">
        <v>25218.93</v>
      </c>
      <c r="P7" t="n">
        <v>1199.22</v>
      </c>
      <c r="Q7" t="n">
        <v>3777.54</v>
      </c>
      <c r="R7" t="n">
        <v>333.67</v>
      </c>
      <c r="S7" t="n">
        <v>146.75</v>
      </c>
      <c r="T7" t="n">
        <v>89097.35000000001</v>
      </c>
      <c r="U7" t="n">
        <v>0.44</v>
      </c>
      <c r="V7" t="n">
        <v>0.86</v>
      </c>
      <c r="W7" t="n">
        <v>12.11</v>
      </c>
      <c r="X7" t="n">
        <v>5.37</v>
      </c>
      <c r="Y7" t="n">
        <v>0.5</v>
      </c>
      <c r="Z7" t="n">
        <v>10</v>
      </c>
      <c r="AA7" t="n">
        <v>2713.094614017224</v>
      </c>
      <c r="AB7" t="n">
        <v>3712.17574418542</v>
      </c>
      <c r="AC7" t="n">
        <v>3357.890901231603</v>
      </c>
      <c r="AD7" t="n">
        <v>2713094.614017224</v>
      </c>
      <c r="AE7" t="n">
        <v>3712175.74418542</v>
      </c>
      <c r="AF7" t="n">
        <v>1.360158142683449e-06</v>
      </c>
      <c r="AG7" t="n">
        <v>32.21354166666666</v>
      </c>
      <c r="AH7" t="n">
        <v>3357890.901231603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1.0288</v>
      </c>
      <c r="E8" t="n">
        <v>97.2</v>
      </c>
      <c r="F8" t="n">
        <v>89.94</v>
      </c>
      <c r="G8" t="n">
        <v>44.23</v>
      </c>
      <c r="H8" t="n">
        <v>0.61</v>
      </c>
      <c r="I8" t="n">
        <v>122</v>
      </c>
      <c r="J8" t="n">
        <v>204.16</v>
      </c>
      <c r="K8" t="n">
        <v>54.38</v>
      </c>
      <c r="L8" t="n">
        <v>7</v>
      </c>
      <c r="M8" t="n">
        <v>120</v>
      </c>
      <c r="N8" t="n">
        <v>42.78</v>
      </c>
      <c r="O8" t="n">
        <v>25413.94</v>
      </c>
      <c r="P8" t="n">
        <v>1174.03</v>
      </c>
      <c r="Q8" t="n">
        <v>3777.43</v>
      </c>
      <c r="R8" t="n">
        <v>304.93</v>
      </c>
      <c r="S8" t="n">
        <v>146.75</v>
      </c>
      <c r="T8" t="n">
        <v>74844.08</v>
      </c>
      <c r="U8" t="n">
        <v>0.48</v>
      </c>
      <c r="V8" t="n">
        <v>0.87</v>
      </c>
      <c r="W8" t="n">
        <v>12.07</v>
      </c>
      <c r="X8" t="n">
        <v>4.5</v>
      </c>
      <c r="Y8" t="n">
        <v>0.5</v>
      </c>
      <c r="Z8" t="n">
        <v>10</v>
      </c>
      <c r="AA8" t="n">
        <v>2624.244505839878</v>
      </c>
      <c r="AB8" t="n">
        <v>3590.607106387041</v>
      </c>
      <c r="AC8" t="n">
        <v>3247.924603602051</v>
      </c>
      <c r="AD8" t="n">
        <v>2624244.505839878</v>
      </c>
      <c r="AE8" t="n">
        <v>3590607.106387041</v>
      </c>
      <c r="AF8" t="n">
        <v>1.38479039801359e-06</v>
      </c>
      <c r="AG8" t="n">
        <v>31.640625</v>
      </c>
      <c r="AH8" t="n">
        <v>3247924.603602051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1.0436</v>
      </c>
      <c r="E9" t="n">
        <v>95.83</v>
      </c>
      <c r="F9" t="n">
        <v>89.26000000000001</v>
      </c>
      <c r="G9" t="n">
        <v>51.5</v>
      </c>
      <c r="H9" t="n">
        <v>0.6899999999999999</v>
      </c>
      <c r="I9" t="n">
        <v>104</v>
      </c>
      <c r="J9" t="n">
        <v>205.75</v>
      </c>
      <c r="K9" t="n">
        <v>54.38</v>
      </c>
      <c r="L9" t="n">
        <v>8</v>
      </c>
      <c r="M9" t="n">
        <v>102</v>
      </c>
      <c r="N9" t="n">
        <v>43.37</v>
      </c>
      <c r="O9" t="n">
        <v>25609.61</v>
      </c>
      <c r="P9" t="n">
        <v>1150.09</v>
      </c>
      <c r="Q9" t="n">
        <v>3777.38</v>
      </c>
      <c r="R9" t="n">
        <v>282.89</v>
      </c>
      <c r="S9" t="n">
        <v>146.75</v>
      </c>
      <c r="T9" t="n">
        <v>63915.75</v>
      </c>
      <c r="U9" t="n">
        <v>0.52</v>
      </c>
      <c r="V9" t="n">
        <v>0.88</v>
      </c>
      <c r="W9" t="n">
        <v>12.04</v>
      </c>
      <c r="X9" t="n">
        <v>3.83</v>
      </c>
      <c r="Y9" t="n">
        <v>0.5</v>
      </c>
      <c r="Z9" t="n">
        <v>10</v>
      </c>
      <c r="AA9" t="n">
        <v>2556.71672830527</v>
      </c>
      <c r="AB9" t="n">
        <v>3498.212622048896</v>
      </c>
      <c r="AC9" t="n">
        <v>3164.348119172669</v>
      </c>
      <c r="AD9" t="n">
        <v>2556716.72830527</v>
      </c>
      <c r="AE9" t="n">
        <v>3498212.622048896</v>
      </c>
      <c r="AF9" t="n">
        <v>1.404711566258731e-06</v>
      </c>
      <c r="AG9" t="n">
        <v>31.19466145833333</v>
      </c>
      <c r="AH9" t="n">
        <v>3164348.119172669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1.0545</v>
      </c>
      <c r="E10" t="n">
        <v>94.83</v>
      </c>
      <c r="F10" t="n">
        <v>88.78</v>
      </c>
      <c r="G10" t="n">
        <v>58.53</v>
      </c>
      <c r="H10" t="n">
        <v>0.77</v>
      </c>
      <c r="I10" t="n">
        <v>91</v>
      </c>
      <c r="J10" t="n">
        <v>207.34</v>
      </c>
      <c r="K10" t="n">
        <v>54.38</v>
      </c>
      <c r="L10" t="n">
        <v>9</v>
      </c>
      <c r="M10" t="n">
        <v>89</v>
      </c>
      <c r="N10" t="n">
        <v>43.96</v>
      </c>
      <c r="O10" t="n">
        <v>25806.1</v>
      </c>
      <c r="P10" t="n">
        <v>1129.2</v>
      </c>
      <c r="Q10" t="n">
        <v>3777.36</v>
      </c>
      <c r="R10" t="n">
        <v>266.24</v>
      </c>
      <c r="S10" t="n">
        <v>146.75</v>
      </c>
      <c r="T10" t="n">
        <v>55651.45</v>
      </c>
      <c r="U10" t="n">
        <v>0.55</v>
      </c>
      <c r="V10" t="n">
        <v>0.88</v>
      </c>
      <c r="W10" t="n">
        <v>12.02</v>
      </c>
      <c r="X10" t="n">
        <v>3.34</v>
      </c>
      <c r="Y10" t="n">
        <v>0.5</v>
      </c>
      <c r="Z10" t="n">
        <v>10</v>
      </c>
      <c r="AA10" t="n">
        <v>2495.628202975114</v>
      </c>
      <c r="AB10" t="n">
        <v>3414.62860665664</v>
      </c>
      <c r="AC10" t="n">
        <v>3088.74124489855</v>
      </c>
      <c r="AD10" t="n">
        <v>2495628.202975114</v>
      </c>
      <c r="AE10" t="n">
        <v>3414628.60665664</v>
      </c>
      <c r="AF10" t="n">
        <v>1.419383237466301e-06</v>
      </c>
      <c r="AG10" t="n">
        <v>30.869140625</v>
      </c>
      <c r="AH10" t="n">
        <v>3088741.24489855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1.0629</v>
      </c>
      <c r="E11" t="n">
        <v>94.08</v>
      </c>
      <c r="F11" t="n">
        <v>88.41</v>
      </c>
      <c r="G11" t="n">
        <v>65.48999999999999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1110.75</v>
      </c>
      <c r="Q11" t="n">
        <v>3777.42</v>
      </c>
      <c r="R11" t="n">
        <v>253.85</v>
      </c>
      <c r="S11" t="n">
        <v>146.75</v>
      </c>
      <c r="T11" t="n">
        <v>49509.4</v>
      </c>
      <c r="U11" t="n">
        <v>0.58</v>
      </c>
      <c r="V11" t="n">
        <v>0.89</v>
      </c>
      <c r="W11" t="n">
        <v>12.02</v>
      </c>
      <c r="X11" t="n">
        <v>2.98</v>
      </c>
      <c r="Y11" t="n">
        <v>0.5</v>
      </c>
      <c r="Z11" t="n">
        <v>10</v>
      </c>
      <c r="AA11" t="n">
        <v>2452.927754344754</v>
      </c>
      <c r="AB11" t="n">
        <v>3356.203969029737</v>
      </c>
      <c r="AC11" t="n">
        <v>3035.892572687267</v>
      </c>
      <c r="AD11" t="n">
        <v>2452927.754344754</v>
      </c>
      <c r="AE11" t="n">
        <v>3356203.969029737</v>
      </c>
      <c r="AF11" t="n">
        <v>1.4306898464703e-06</v>
      </c>
      <c r="AG11" t="n">
        <v>30.625</v>
      </c>
      <c r="AH11" t="n">
        <v>3035892.572687267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1.071</v>
      </c>
      <c r="E12" t="n">
        <v>93.38</v>
      </c>
      <c r="F12" t="n">
        <v>88.06</v>
      </c>
      <c r="G12" t="n">
        <v>73.38</v>
      </c>
      <c r="H12" t="n">
        <v>0.93</v>
      </c>
      <c r="I12" t="n">
        <v>72</v>
      </c>
      <c r="J12" t="n">
        <v>210.55</v>
      </c>
      <c r="K12" t="n">
        <v>54.38</v>
      </c>
      <c r="L12" t="n">
        <v>11</v>
      </c>
      <c r="M12" t="n">
        <v>70</v>
      </c>
      <c r="N12" t="n">
        <v>45.17</v>
      </c>
      <c r="O12" t="n">
        <v>26201.54</v>
      </c>
      <c r="P12" t="n">
        <v>1089.73</v>
      </c>
      <c r="Q12" t="n">
        <v>3777.51</v>
      </c>
      <c r="R12" t="n">
        <v>242.28</v>
      </c>
      <c r="S12" t="n">
        <v>146.75</v>
      </c>
      <c r="T12" t="n">
        <v>43769.54</v>
      </c>
      <c r="U12" t="n">
        <v>0.61</v>
      </c>
      <c r="V12" t="n">
        <v>0.89</v>
      </c>
      <c r="W12" t="n">
        <v>11.99</v>
      </c>
      <c r="X12" t="n">
        <v>2.62</v>
      </c>
      <c r="Y12" t="n">
        <v>0.5</v>
      </c>
      <c r="Z12" t="n">
        <v>10</v>
      </c>
      <c r="AA12" t="n">
        <v>2408.161715900332</v>
      </c>
      <c r="AB12" t="n">
        <v>3294.953100291843</v>
      </c>
      <c r="AC12" t="n">
        <v>2980.487400895586</v>
      </c>
      <c r="AD12" t="n">
        <v>2408161.715900332</v>
      </c>
      <c r="AE12" t="n">
        <v>3294953.100291844</v>
      </c>
      <c r="AF12" t="n">
        <v>1.44159264800987e-06</v>
      </c>
      <c r="AG12" t="n">
        <v>30.39713541666667</v>
      </c>
      <c r="AH12" t="n">
        <v>2980487.400895586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1.0767</v>
      </c>
      <c r="E13" t="n">
        <v>92.87</v>
      </c>
      <c r="F13" t="n">
        <v>87.83</v>
      </c>
      <c r="G13" t="n">
        <v>81.06999999999999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63</v>
      </c>
      <c r="N13" t="n">
        <v>45.78</v>
      </c>
      <c r="O13" t="n">
        <v>26400.51</v>
      </c>
      <c r="P13" t="n">
        <v>1070.53</v>
      </c>
      <c r="Q13" t="n">
        <v>3777.4</v>
      </c>
      <c r="R13" t="n">
        <v>234.59</v>
      </c>
      <c r="S13" t="n">
        <v>146.75</v>
      </c>
      <c r="T13" t="n">
        <v>39957.87</v>
      </c>
      <c r="U13" t="n">
        <v>0.63</v>
      </c>
      <c r="V13" t="n">
        <v>0.89</v>
      </c>
      <c r="W13" t="n">
        <v>11.98</v>
      </c>
      <c r="X13" t="n">
        <v>2.4</v>
      </c>
      <c r="Y13" t="n">
        <v>0.5</v>
      </c>
      <c r="Z13" t="n">
        <v>10</v>
      </c>
      <c r="AA13" t="n">
        <v>2363.262324144136</v>
      </c>
      <c r="AB13" t="n">
        <v>3233.519771669648</v>
      </c>
      <c r="AC13" t="n">
        <v>2924.917182934877</v>
      </c>
      <c r="AD13" t="n">
        <v>2363262.324144136</v>
      </c>
      <c r="AE13" t="n">
        <v>3233519.771669648</v>
      </c>
      <c r="AF13" t="n">
        <v>1.449264989834013e-06</v>
      </c>
      <c r="AG13" t="n">
        <v>30.23111979166667</v>
      </c>
      <c r="AH13" t="n">
        <v>2924917.182934877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1.0823</v>
      </c>
      <c r="E14" t="n">
        <v>92.40000000000001</v>
      </c>
      <c r="F14" t="n">
        <v>87.58</v>
      </c>
      <c r="G14" t="n">
        <v>89.06999999999999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1053.38</v>
      </c>
      <c r="Q14" t="n">
        <v>3777.37</v>
      </c>
      <c r="R14" t="n">
        <v>226.56</v>
      </c>
      <c r="S14" t="n">
        <v>146.75</v>
      </c>
      <c r="T14" t="n">
        <v>35975.33</v>
      </c>
      <c r="U14" t="n">
        <v>0.65</v>
      </c>
      <c r="V14" t="n">
        <v>0.9</v>
      </c>
      <c r="W14" t="n">
        <v>11.97</v>
      </c>
      <c r="X14" t="n">
        <v>2.15</v>
      </c>
      <c r="Y14" t="n">
        <v>0.5</v>
      </c>
      <c r="Z14" t="n">
        <v>10</v>
      </c>
      <c r="AA14" t="n">
        <v>2329.826204098226</v>
      </c>
      <c r="AB14" t="n">
        <v>3187.770997125323</v>
      </c>
      <c r="AC14" t="n">
        <v>2883.534607224255</v>
      </c>
      <c r="AD14" t="n">
        <v>2329826.204098227</v>
      </c>
      <c r="AE14" t="n">
        <v>3187770.997125322</v>
      </c>
      <c r="AF14" t="n">
        <v>1.456802729170012e-06</v>
      </c>
      <c r="AG14" t="n">
        <v>30.078125</v>
      </c>
      <c r="AH14" t="n">
        <v>2883534.607224255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1.0869</v>
      </c>
      <c r="E15" t="n">
        <v>92</v>
      </c>
      <c r="F15" t="n">
        <v>87.39</v>
      </c>
      <c r="G15" t="n">
        <v>97.09999999999999</v>
      </c>
      <c r="H15" t="n">
        <v>1.15</v>
      </c>
      <c r="I15" t="n">
        <v>54</v>
      </c>
      <c r="J15" t="n">
        <v>215.41</v>
      </c>
      <c r="K15" t="n">
        <v>54.38</v>
      </c>
      <c r="L15" t="n">
        <v>14</v>
      </c>
      <c r="M15" t="n">
        <v>52</v>
      </c>
      <c r="N15" t="n">
        <v>47.03</v>
      </c>
      <c r="O15" t="n">
        <v>26801</v>
      </c>
      <c r="P15" t="n">
        <v>1034.71</v>
      </c>
      <c r="Q15" t="n">
        <v>3777.47</v>
      </c>
      <c r="R15" t="n">
        <v>219.7</v>
      </c>
      <c r="S15" t="n">
        <v>146.75</v>
      </c>
      <c r="T15" t="n">
        <v>32568.83</v>
      </c>
      <c r="U15" t="n">
        <v>0.67</v>
      </c>
      <c r="V15" t="n">
        <v>0.9</v>
      </c>
      <c r="W15" t="n">
        <v>11.97</v>
      </c>
      <c r="X15" t="n">
        <v>1.95</v>
      </c>
      <c r="Y15" t="n">
        <v>0.5</v>
      </c>
      <c r="Z15" t="n">
        <v>10</v>
      </c>
      <c r="AA15" t="n">
        <v>2296.817546643236</v>
      </c>
      <c r="AB15" t="n">
        <v>3142.607095756211</v>
      </c>
      <c r="AC15" t="n">
        <v>2842.68108521388</v>
      </c>
      <c r="AD15" t="n">
        <v>2296817.546643236</v>
      </c>
      <c r="AE15" t="n">
        <v>3142607.095756211</v>
      </c>
      <c r="AF15" t="n">
        <v>1.462994443624583e-06</v>
      </c>
      <c r="AG15" t="n">
        <v>29.94791666666667</v>
      </c>
      <c r="AH15" t="n">
        <v>2842681.08521388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1.0905</v>
      </c>
      <c r="E16" t="n">
        <v>91.7</v>
      </c>
      <c r="F16" t="n">
        <v>87.23999999999999</v>
      </c>
      <c r="G16" t="n">
        <v>104.69</v>
      </c>
      <c r="H16" t="n">
        <v>1.23</v>
      </c>
      <c r="I16" t="n">
        <v>50</v>
      </c>
      <c r="J16" t="n">
        <v>217.04</v>
      </c>
      <c r="K16" t="n">
        <v>54.38</v>
      </c>
      <c r="L16" t="n">
        <v>15</v>
      </c>
      <c r="M16" t="n">
        <v>48</v>
      </c>
      <c r="N16" t="n">
        <v>47.66</v>
      </c>
      <c r="O16" t="n">
        <v>27002.55</v>
      </c>
      <c r="P16" t="n">
        <v>1015.31</v>
      </c>
      <c r="Q16" t="n">
        <v>3777.35</v>
      </c>
      <c r="R16" t="n">
        <v>214.85</v>
      </c>
      <c r="S16" t="n">
        <v>146.75</v>
      </c>
      <c r="T16" t="n">
        <v>30163.21</v>
      </c>
      <c r="U16" t="n">
        <v>0.68</v>
      </c>
      <c r="V16" t="n">
        <v>0.9</v>
      </c>
      <c r="W16" t="n">
        <v>11.96</v>
      </c>
      <c r="X16" t="n">
        <v>1.81</v>
      </c>
      <c r="Y16" t="n">
        <v>0.5</v>
      </c>
      <c r="Z16" t="n">
        <v>10</v>
      </c>
      <c r="AA16" t="n">
        <v>2265.32820440973</v>
      </c>
      <c r="AB16" t="n">
        <v>3099.521988500592</v>
      </c>
      <c r="AC16" t="n">
        <v>2803.707960124411</v>
      </c>
      <c r="AD16" t="n">
        <v>2265328.20440973</v>
      </c>
      <c r="AE16" t="n">
        <v>3099521.988500592</v>
      </c>
      <c r="AF16" t="n">
        <v>1.467840133197725e-06</v>
      </c>
      <c r="AG16" t="n">
        <v>29.85026041666667</v>
      </c>
      <c r="AH16" t="n">
        <v>2803707.960124411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1.094</v>
      </c>
      <c r="E17" t="n">
        <v>91.41</v>
      </c>
      <c r="F17" t="n">
        <v>87.09999999999999</v>
      </c>
      <c r="G17" t="n">
        <v>113.61</v>
      </c>
      <c r="H17" t="n">
        <v>1.3</v>
      </c>
      <c r="I17" t="n">
        <v>46</v>
      </c>
      <c r="J17" t="n">
        <v>218.68</v>
      </c>
      <c r="K17" t="n">
        <v>54.38</v>
      </c>
      <c r="L17" t="n">
        <v>16</v>
      </c>
      <c r="M17" t="n">
        <v>44</v>
      </c>
      <c r="N17" t="n">
        <v>48.31</v>
      </c>
      <c r="O17" t="n">
        <v>27204.98</v>
      </c>
      <c r="P17" t="n">
        <v>997.7</v>
      </c>
      <c r="Q17" t="n">
        <v>3777.34</v>
      </c>
      <c r="R17" t="n">
        <v>210.13</v>
      </c>
      <c r="S17" t="n">
        <v>146.75</v>
      </c>
      <c r="T17" t="n">
        <v>27823.87</v>
      </c>
      <c r="U17" t="n">
        <v>0.7</v>
      </c>
      <c r="V17" t="n">
        <v>0.9</v>
      </c>
      <c r="W17" t="n">
        <v>11.95</v>
      </c>
      <c r="X17" t="n">
        <v>1.67</v>
      </c>
      <c r="Y17" t="n">
        <v>0.5</v>
      </c>
      <c r="Z17" t="n">
        <v>10</v>
      </c>
      <c r="AA17" t="n">
        <v>2236.507960310045</v>
      </c>
      <c r="AB17" t="n">
        <v>3060.088859063966</v>
      </c>
      <c r="AC17" t="n">
        <v>2768.038273216473</v>
      </c>
      <c r="AD17" t="n">
        <v>2236507.960310045</v>
      </c>
      <c r="AE17" t="n">
        <v>3060088.859063966</v>
      </c>
      <c r="AF17" t="n">
        <v>1.472551220282725e-06</v>
      </c>
      <c r="AG17" t="n">
        <v>29.755859375</v>
      </c>
      <c r="AH17" t="n">
        <v>2768038.273216473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1.0966</v>
      </c>
      <c r="E18" t="n">
        <v>91.19</v>
      </c>
      <c r="F18" t="n">
        <v>87</v>
      </c>
      <c r="G18" t="n">
        <v>121.39</v>
      </c>
      <c r="H18" t="n">
        <v>1.37</v>
      </c>
      <c r="I18" t="n">
        <v>43</v>
      </c>
      <c r="J18" t="n">
        <v>220.33</v>
      </c>
      <c r="K18" t="n">
        <v>54.38</v>
      </c>
      <c r="L18" t="n">
        <v>17</v>
      </c>
      <c r="M18" t="n">
        <v>34</v>
      </c>
      <c r="N18" t="n">
        <v>48.95</v>
      </c>
      <c r="O18" t="n">
        <v>27408.3</v>
      </c>
      <c r="P18" t="n">
        <v>977.86</v>
      </c>
      <c r="Q18" t="n">
        <v>3777.37</v>
      </c>
      <c r="R18" t="n">
        <v>206.56</v>
      </c>
      <c r="S18" t="n">
        <v>146.75</v>
      </c>
      <c r="T18" t="n">
        <v>26054.68</v>
      </c>
      <c r="U18" t="n">
        <v>0.71</v>
      </c>
      <c r="V18" t="n">
        <v>0.9</v>
      </c>
      <c r="W18" t="n">
        <v>11.96</v>
      </c>
      <c r="X18" t="n">
        <v>1.57</v>
      </c>
      <c r="Y18" t="n">
        <v>0.5</v>
      </c>
      <c r="Z18" t="n">
        <v>10</v>
      </c>
      <c r="AA18" t="n">
        <v>2198.397670188145</v>
      </c>
      <c r="AB18" t="n">
        <v>3007.944678811839</v>
      </c>
      <c r="AC18" t="n">
        <v>2720.870660342796</v>
      </c>
      <c r="AD18" t="n">
        <v>2198397.670188145</v>
      </c>
      <c r="AE18" t="n">
        <v>3007944.678811839</v>
      </c>
      <c r="AF18" t="n">
        <v>1.476050884974439e-06</v>
      </c>
      <c r="AG18" t="n">
        <v>29.68424479166667</v>
      </c>
      <c r="AH18" t="n">
        <v>2720870.660342796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1.0983</v>
      </c>
      <c r="E19" t="n">
        <v>91.05</v>
      </c>
      <c r="F19" t="n">
        <v>86.94</v>
      </c>
      <c r="G19" t="n">
        <v>127.23</v>
      </c>
      <c r="H19" t="n">
        <v>1.44</v>
      </c>
      <c r="I19" t="n">
        <v>41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966.83</v>
      </c>
      <c r="Q19" t="n">
        <v>3777.39</v>
      </c>
      <c r="R19" t="n">
        <v>204.2</v>
      </c>
      <c r="S19" t="n">
        <v>146.75</v>
      </c>
      <c r="T19" t="n">
        <v>24882.79</v>
      </c>
      <c r="U19" t="n">
        <v>0.72</v>
      </c>
      <c r="V19" t="n">
        <v>0.9</v>
      </c>
      <c r="W19" t="n">
        <v>11.97</v>
      </c>
      <c r="X19" t="n">
        <v>1.51</v>
      </c>
      <c r="Y19" t="n">
        <v>0.5</v>
      </c>
      <c r="Z19" t="n">
        <v>10</v>
      </c>
      <c r="AA19" t="n">
        <v>2181.531201638184</v>
      </c>
      <c r="AB19" t="n">
        <v>2984.867232445534</v>
      </c>
      <c r="AC19" t="n">
        <v>2699.995693068404</v>
      </c>
      <c r="AD19" t="n">
        <v>2181531.201638184</v>
      </c>
      <c r="AE19" t="n">
        <v>2984867.232445534</v>
      </c>
      <c r="AF19" t="n">
        <v>1.478339127272867e-06</v>
      </c>
      <c r="AG19" t="n">
        <v>29.638671875</v>
      </c>
      <c r="AH19" t="n">
        <v>2699995.693068404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1.0992</v>
      </c>
      <c r="E20" t="n">
        <v>90.98</v>
      </c>
      <c r="F20" t="n">
        <v>86.90000000000001</v>
      </c>
      <c r="G20" t="n">
        <v>130.36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960.79</v>
      </c>
      <c r="Q20" t="n">
        <v>3777.38</v>
      </c>
      <c r="R20" t="n">
        <v>202.63</v>
      </c>
      <c r="S20" t="n">
        <v>146.75</v>
      </c>
      <c r="T20" t="n">
        <v>24101.46</v>
      </c>
      <c r="U20" t="n">
        <v>0.72</v>
      </c>
      <c r="V20" t="n">
        <v>0.9</v>
      </c>
      <c r="W20" t="n">
        <v>11.98</v>
      </c>
      <c r="X20" t="n">
        <v>1.47</v>
      </c>
      <c r="Y20" t="n">
        <v>0.5</v>
      </c>
      <c r="Z20" t="n">
        <v>10</v>
      </c>
      <c r="AA20" t="n">
        <v>2172.318774166231</v>
      </c>
      <c r="AB20" t="n">
        <v>2972.262382754792</v>
      </c>
      <c r="AC20" t="n">
        <v>2688.593832541128</v>
      </c>
      <c r="AD20" t="n">
        <v>2172318.774166231</v>
      </c>
      <c r="AE20" t="n">
        <v>2972262.382754792</v>
      </c>
      <c r="AF20" t="n">
        <v>1.479550549666153e-06</v>
      </c>
      <c r="AG20" t="n">
        <v>29.61588541666667</v>
      </c>
      <c r="AH20" t="n">
        <v>2688593.832541129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1.0997</v>
      </c>
      <c r="E21" t="n">
        <v>90.94</v>
      </c>
      <c r="F21" t="n">
        <v>86.90000000000001</v>
      </c>
      <c r="G21" t="n">
        <v>133.7</v>
      </c>
      <c r="H21" t="n">
        <v>1.58</v>
      </c>
      <c r="I21" t="n">
        <v>39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967.48</v>
      </c>
      <c r="Q21" t="n">
        <v>3777.45</v>
      </c>
      <c r="R21" t="n">
        <v>202.32</v>
      </c>
      <c r="S21" t="n">
        <v>146.75</v>
      </c>
      <c r="T21" t="n">
        <v>23952.87</v>
      </c>
      <c r="U21" t="n">
        <v>0.73</v>
      </c>
      <c r="V21" t="n">
        <v>0.9</v>
      </c>
      <c r="W21" t="n">
        <v>11.98</v>
      </c>
      <c r="X21" t="n">
        <v>1.47</v>
      </c>
      <c r="Y21" t="n">
        <v>0.5</v>
      </c>
      <c r="Z21" t="n">
        <v>10</v>
      </c>
      <c r="AA21" t="n">
        <v>2179.786061270484</v>
      </c>
      <c r="AB21" t="n">
        <v>2982.479454404287</v>
      </c>
      <c r="AC21" t="n">
        <v>2697.835801212147</v>
      </c>
      <c r="AD21" t="n">
        <v>2179786.061270484</v>
      </c>
      <c r="AE21" t="n">
        <v>2982479.454404288</v>
      </c>
      <c r="AF21" t="n">
        <v>1.480223562106867e-06</v>
      </c>
      <c r="AG21" t="n">
        <v>29.60286458333333</v>
      </c>
      <c r="AH21" t="n">
        <v>2697835.801212146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1.0997</v>
      </c>
      <c r="E22" t="n">
        <v>90.94</v>
      </c>
      <c r="F22" t="n">
        <v>86.90000000000001</v>
      </c>
      <c r="G22" t="n">
        <v>133.7</v>
      </c>
      <c r="H22" t="n">
        <v>1.64</v>
      </c>
      <c r="I22" t="n">
        <v>39</v>
      </c>
      <c r="J22" t="n">
        <v>227</v>
      </c>
      <c r="K22" t="n">
        <v>54.38</v>
      </c>
      <c r="L22" t="n">
        <v>21</v>
      </c>
      <c r="M22" t="n">
        <v>0</v>
      </c>
      <c r="N22" t="n">
        <v>51.62</v>
      </c>
      <c r="O22" t="n">
        <v>28230.92</v>
      </c>
      <c r="P22" t="n">
        <v>974.5599999999999</v>
      </c>
      <c r="Q22" t="n">
        <v>3777.34</v>
      </c>
      <c r="R22" t="n">
        <v>202.37</v>
      </c>
      <c r="S22" t="n">
        <v>146.75</v>
      </c>
      <c r="T22" t="n">
        <v>23980.09</v>
      </c>
      <c r="U22" t="n">
        <v>0.73</v>
      </c>
      <c r="V22" t="n">
        <v>0.9</v>
      </c>
      <c r="W22" t="n">
        <v>11.99</v>
      </c>
      <c r="X22" t="n">
        <v>1.47</v>
      </c>
      <c r="Y22" t="n">
        <v>0.5</v>
      </c>
      <c r="Z22" t="n">
        <v>10</v>
      </c>
      <c r="AA22" t="n">
        <v>2188.545056145011</v>
      </c>
      <c r="AB22" t="n">
        <v>2994.463897611196</v>
      </c>
      <c r="AC22" t="n">
        <v>2708.676465979659</v>
      </c>
      <c r="AD22" t="n">
        <v>2188545.056145011</v>
      </c>
      <c r="AE22" t="n">
        <v>2994463.897611196</v>
      </c>
      <c r="AF22" t="n">
        <v>1.480223562106867e-06</v>
      </c>
      <c r="AG22" t="n">
        <v>29.60286458333333</v>
      </c>
      <c r="AH22" t="n">
        <v>2708676.465979659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0.5829</v>
      </c>
      <c r="E2" t="n">
        <v>171.55</v>
      </c>
      <c r="F2" t="n">
        <v>131.52</v>
      </c>
      <c r="G2" t="n">
        <v>6.74</v>
      </c>
      <c r="H2" t="n">
        <v>0.11</v>
      </c>
      <c r="I2" t="n">
        <v>1170</v>
      </c>
      <c r="J2" t="n">
        <v>159.12</v>
      </c>
      <c r="K2" t="n">
        <v>50.28</v>
      </c>
      <c r="L2" t="n">
        <v>1</v>
      </c>
      <c r="M2" t="n">
        <v>1168</v>
      </c>
      <c r="N2" t="n">
        <v>27.84</v>
      </c>
      <c r="O2" t="n">
        <v>19859.16</v>
      </c>
      <c r="P2" t="n">
        <v>1606.82</v>
      </c>
      <c r="Q2" t="n">
        <v>3778.47</v>
      </c>
      <c r="R2" t="n">
        <v>1696.69</v>
      </c>
      <c r="S2" t="n">
        <v>146.75</v>
      </c>
      <c r="T2" t="n">
        <v>765485.48</v>
      </c>
      <c r="U2" t="n">
        <v>0.09</v>
      </c>
      <c r="V2" t="n">
        <v>0.6</v>
      </c>
      <c r="W2" t="n">
        <v>13.81</v>
      </c>
      <c r="X2" t="n">
        <v>46.07</v>
      </c>
      <c r="Y2" t="n">
        <v>0.5</v>
      </c>
      <c r="Z2" t="n">
        <v>10</v>
      </c>
      <c r="AA2" t="n">
        <v>6012.405127064006</v>
      </c>
      <c r="AB2" t="n">
        <v>8226.437943443341</v>
      </c>
      <c r="AC2" t="n">
        <v>7441.318251998967</v>
      </c>
      <c r="AD2" t="n">
        <v>6012405.127064005</v>
      </c>
      <c r="AE2" t="n">
        <v>8226437.943443341</v>
      </c>
      <c r="AF2" t="n">
        <v>8.242092858281922e-07</v>
      </c>
      <c r="AG2" t="n">
        <v>55.84309895833334</v>
      </c>
      <c r="AH2" t="n">
        <v>7441318.251998967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0.8407</v>
      </c>
      <c r="E3" t="n">
        <v>118.95</v>
      </c>
      <c r="F3" t="n">
        <v>102.29</v>
      </c>
      <c r="G3" t="n">
        <v>13.79</v>
      </c>
      <c r="H3" t="n">
        <v>0.22</v>
      </c>
      <c r="I3" t="n">
        <v>445</v>
      </c>
      <c r="J3" t="n">
        <v>160.54</v>
      </c>
      <c r="K3" t="n">
        <v>50.28</v>
      </c>
      <c r="L3" t="n">
        <v>2</v>
      </c>
      <c r="M3" t="n">
        <v>443</v>
      </c>
      <c r="N3" t="n">
        <v>28.26</v>
      </c>
      <c r="O3" t="n">
        <v>20034.4</v>
      </c>
      <c r="P3" t="n">
        <v>1230.5</v>
      </c>
      <c r="Q3" t="n">
        <v>3777.85</v>
      </c>
      <c r="R3" t="n">
        <v>717.0599999999999</v>
      </c>
      <c r="S3" t="n">
        <v>146.75</v>
      </c>
      <c r="T3" t="n">
        <v>279295.5</v>
      </c>
      <c r="U3" t="n">
        <v>0.2</v>
      </c>
      <c r="V3" t="n">
        <v>0.77</v>
      </c>
      <c r="W3" t="n">
        <v>12.61</v>
      </c>
      <c r="X3" t="n">
        <v>16.85</v>
      </c>
      <c r="Y3" t="n">
        <v>0.5</v>
      </c>
      <c r="Z3" t="n">
        <v>10</v>
      </c>
      <c r="AA3" t="n">
        <v>3323.367914887375</v>
      </c>
      <c r="AB3" t="n">
        <v>4547.178597793887</v>
      </c>
      <c r="AC3" t="n">
        <v>4113.202254425511</v>
      </c>
      <c r="AD3" t="n">
        <v>3323367.914887375</v>
      </c>
      <c r="AE3" t="n">
        <v>4547178.597793887</v>
      </c>
      <c r="AF3" t="n">
        <v>1.188733481893569e-06</v>
      </c>
      <c r="AG3" t="n">
        <v>38.720703125</v>
      </c>
      <c r="AH3" t="n">
        <v>4113202.254425511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0.9367</v>
      </c>
      <c r="E4" t="n">
        <v>106.76</v>
      </c>
      <c r="F4" t="n">
        <v>95.64</v>
      </c>
      <c r="G4" t="n">
        <v>21.02</v>
      </c>
      <c r="H4" t="n">
        <v>0.33</v>
      </c>
      <c r="I4" t="n">
        <v>273</v>
      </c>
      <c r="J4" t="n">
        <v>161.97</v>
      </c>
      <c r="K4" t="n">
        <v>50.28</v>
      </c>
      <c r="L4" t="n">
        <v>3</v>
      </c>
      <c r="M4" t="n">
        <v>271</v>
      </c>
      <c r="N4" t="n">
        <v>28.69</v>
      </c>
      <c r="O4" t="n">
        <v>20210.21</v>
      </c>
      <c r="P4" t="n">
        <v>1132.36</v>
      </c>
      <c r="Q4" t="n">
        <v>3777.58</v>
      </c>
      <c r="R4" t="n">
        <v>495.42</v>
      </c>
      <c r="S4" t="n">
        <v>146.75</v>
      </c>
      <c r="T4" t="n">
        <v>169334.16</v>
      </c>
      <c r="U4" t="n">
        <v>0.3</v>
      </c>
      <c r="V4" t="n">
        <v>0.82</v>
      </c>
      <c r="W4" t="n">
        <v>12.31</v>
      </c>
      <c r="X4" t="n">
        <v>10.2</v>
      </c>
      <c r="Y4" t="n">
        <v>0.5</v>
      </c>
      <c r="Z4" t="n">
        <v>10</v>
      </c>
      <c r="AA4" t="n">
        <v>2792.284837006252</v>
      </c>
      <c r="AB4" t="n">
        <v>3820.527300905085</v>
      </c>
      <c r="AC4" t="n">
        <v>3455.901537450304</v>
      </c>
      <c r="AD4" t="n">
        <v>2792284.837006252</v>
      </c>
      <c r="AE4" t="n">
        <v>3820527.300905085</v>
      </c>
      <c r="AF4" t="n">
        <v>1.324475618519931e-06</v>
      </c>
      <c r="AG4" t="n">
        <v>34.75260416666666</v>
      </c>
      <c r="AH4" t="n">
        <v>3455901.537450304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0.9872</v>
      </c>
      <c r="E5" t="n">
        <v>101.3</v>
      </c>
      <c r="F5" t="n">
        <v>92.69</v>
      </c>
      <c r="G5" t="n">
        <v>28.52</v>
      </c>
      <c r="H5" t="n">
        <v>0.43</v>
      </c>
      <c r="I5" t="n">
        <v>195</v>
      </c>
      <c r="J5" t="n">
        <v>163.4</v>
      </c>
      <c r="K5" t="n">
        <v>50.28</v>
      </c>
      <c r="L5" t="n">
        <v>4</v>
      </c>
      <c r="M5" t="n">
        <v>193</v>
      </c>
      <c r="N5" t="n">
        <v>29.12</v>
      </c>
      <c r="O5" t="n">
        <v>20386.62</v>
      </c>
      <c r="P5" t="n">
        <v>1079.17</v>
      </c>
      <c r="Q5" t="n">
        <v>3777.49</v>
      </c>
      <c r="R5" t="n">
        <v>396.81</v>
      </c>
      <c r="S5" t="n">
        <v>146.75</v>
      </c>
      <c r="T5" t="n">
        <v>120417.52</v>
      </c>
      <c r="U5" t="n">
        <v>0.37</v>
      </c>
      <c r="V5" t="n">
        <v>0.85</v>
      </c>
      <c r="W5" t="n">
        <v>12.19</v>
      </c>
      <c r="X5" t="n">
        <v>7.26</v>
      </c>
      <c r="Y5" t="n">
        <v>0.5</v>
      </c>
      <c r="Z5" t="n">
        <v>10</v>
      </c>
      <c r="AA5" t="n">
        <v>2553.362114204489</v>
      </c>
      <c r="AB5" t="n">
        <v>3493.622691041076</v>
      </c>
      <c r="AC5" t="n">
        <v>3160.196244738227</v>
      </c>
      <c r="AD5" t="n">
        <v>2553362.114204489</v>
      </c>
      <c r="AE5" t="n">
        <v>3493622.691041077</v>
      </c>
      <c r="AF5" t="n">
        <v>1.395881638307757e-06</v>
      </c>
      <c r="AG5" t="n">
        <v>32.97526041666666</v>
      </c>
      <c r="AH5" t="n">
        <v>3160196.244738227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1.0181</v>
      </c>
      <c r="E6" t="n">
        <v>98.23</v>
      </c>
      <c r="F6" t="n">
        <v>91.04000000000001</v>
      </c>
      <c r="G6" t="n">
        <v>36.17</v>
      </c>
      <c r="H6" t="n">
        <v>0.54</v>
      </c>
      <c r="I6" t="n">
        <v>151</v>
      </c>
      <c r="J6" t="n">
        <v>164.83</v>
      </c>
      <c r="K6" t="n">
        <v>50.28</v>
      </c>
      <c r="L6" t="n">
        <v>5</v>
      </c>
      <c r="M6" t="n">
        <v>149</v>
      </c>
      <c r="N6" t="n">
        <v>29.55</v>
      </c>
      <c r="O6" t="n">
        <v>20563.61</v>
      </c>
      <c r="P6" t="n">
        <v>1041.88</v>
      </c>
      <c r="Q6" t="n">
        <v>3777.44</v>
      </c>
      <c r="R6" t="n">
        <v>341.74</v>
      </c>
      <c r="S6" t="n">
        <v>146.75</v>
      </c>
      <c r="T6" t="n">
        <v>93105.14999999999</v>
      </c>
      <c r="U6" t="n">
        <v>0.43</v>
      </c>
      <c r="V6" t="n">
        <v>0.86</v>
      </c>
      <c r="W6" t="n">
        <v>12.12</v>
      </c>
      <c r="X6" t="n">
        <v>5.6</v>
      </c>
      <c r="Y6" t="n">
        <v>0.5</v>
      </c>
      <c r="Z6" t="n">
        <v>10</v>
      </c>
      <c r="AA6" t="n">
        <v>2419.282596020044</v>
      </c>
      <c r="AB6" t="n">
        <v>3310.169179090239</v>
      </c>
      <c r="AC6" t="n">
        <v>2994.251278489363</v>
      </c>
      <c r="AD6" t="n">
        <v>2419282.596020044</v>
      </c>
      <c r="AE6" t="n">
        <v>3310169.179090239</v>
      </c>
      <c r="AF6" t="n">
        <v>1.439573638534367e-06</v>
      </c>
      <c r="AG6" t="n">
        <v>31.97591145833333</v>
      </c>
      <c r="AH6" t="n">
        <v>2994251.278489363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1.0394</v>
      </c>
      <c r="E7" t="n">
        <v>96.20999999999999</v>
      </c>
      <c r="F7" t="n">
        <v>89.95999999999999</v>
      </c>
      <c r="G7" t="n">
        <v>44.24</v>
      </c>
      <c r="H7" t="n">
        <v>0.64</v>
      </c>
      <c r="I7" t="n">
        <v>122</v>
      </c>
      <c r="J7" t="n">
        <v>166.27</v>
      </c>
      <c r="K7" t="n">
        <v>50.28</v>
      </c>
      <c r="L7" t="n">
        <v>6</v>
      </c>
      <c r="M7" t="n">
        <v>120</v>
      </c>
      <c r="N7" t="n">
        <v>29.99</v>
      </c>
      <c r="O7" t="n">
        <v>20741.2</v>
      </c>
      <c r="P7" t="n">
        <v>1009.53</v>
      </c>
      <c r="Q7" t="n">
        <v>3777.45</v>
      </c>
      <c r="R7" t="n">
        <v>305.93</v>
      </c>
      <c r="S7" t="n">
        <v>146.75</v>
      </c>
      <c r="T7" t="n">
        <v>75343.03</v>
      </c>
      <c r="U7" t="n">
        <v>0.48</v>
      </c>
      <c r="V7" t="n">
        <v>0.87</v>
      </c>
      <c r="W7" t="n">
        <v>12.07</v>
      </c>
      <c r="X7" t="n">
        <v>4.52</v>
      </c>
      <c r="Y7" t="n">
        <v>0.5</v>
      </c>
      <c r="Z7" t="n">
        <v>10</v>
      </c>
      <c r="AA7" t="n">
        <v>2320.384522014715</v>
      </c>
      <c r="AB7" t="n">
        <v>3174.852471161046</v>
      </c>
      <c r="AC7" t="n">
        <v>2871.849007246745</v>
      </c>
      <c r="AD7" t="n">
        <v>2320384.522014715</v>
      </c>
      <c r="AE7" t="n">
        <v>3174852.471161046</v>
      </c>
      <c r="AF7" t="n">
        <v>1.469691425098341e-06</v>
      </c>
      <c r="AG7" t="n">
        <v>31.318359375</v>
      </c>
      <c r="AH7" t="n">
        <v>2871849.007246745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1.0545</v>
      </c>
      <c r="E8" t="n">
        <v>94.84</v>
      </c>
      <c r="F8" t="n">
        <v>89.22</v>
      </c>
      <c r="G8" t="n">
        <v>52.48</v>
      </c>
      <c r="H8" t="n">
        <v>0.74</v>
      </c>
      <c r="I8" t="n">
        <v>102</v>
      </c>
      <c r="J8" t="n">
        <v>167.72</v>
      </c>
      <c r="K8" t="n">
        <v>50.28</v>
      </c>
      <c r="L8" t="n">
        <v>7</v>
      </c>
      <c r="M8" t="n">
        <v>100</v>
      </c>
      <c r="N8" t="n">
        <v>30.44</v>
      </c>
      <c r="O8" t="n">
        <v>20919.39</v>
      </c>
      <c r="P8" t="n">
        <v>982.42</v>
      </c>
      <c r="Q8" t="n">
        <v>3777.53</v>
      </c>
      <c r="R8" t="n">
        <v>281.08</v>
      </c>
      <c r="S8" t="n">
        <v>146.75</v>
      </c>
      <c r="T8" t="n">
        <v>63018.3</v>
      </c>
      <c r="U8" t="n">
        <v>0.52</v>
      </c>
      <c r="V8" t="n">
        <v>0.88</v>
      </c>
      <c r="W8" t="n">
        <v>12.04</v>
      </c>
      <c r="X8" t="n">
        <v>3.79</v>
      </c>
      <c r="Y8" t="n">
        <v>0.5</v>
      </c>
      <c r="Z8" t="n">
        <v>10</v>
      </c>
      <c r="AA8" t="n">
        <v>2244.815367616116</v>
      </c>
      <c r="AB8" t="n">
        <v>3071.455420237076</v>
      </c>
      <c r="AC8" t="n">
        <v>2778.320025744291</v>
      </c>
      <c r="AD8" t="n">
        <v>2244815.367616116</v>
      </c>
      <c r="AE8" t="n">
        <v>3071455.420237076</v>
      </c>
      <c r="AF8" t="n">
        <v>1.491042532005196e-06</v>
      </c>
      <c r="AG8" t="n">
        <v>30.87239583333333</v>
      </c>
      <c r="AH8" t="n">
        <v>2778320.025744291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1.0667</v>
      </c>
      <c r="E9" t="n">
        <v>93.75</v>
      </c>
      <c r="F9" t="n">
        <v>88.62</v>
      </c>
      <c r="G9" t="n">
        <v>61.12</v>
      </c>
      <c r="H9" t="n">
        <v>0.84</v>
      </c>
      <c r="I9" t="n">
        <v>87</v>
      </c>
      <c r="J9" t="n">
        <v>169.17</v>
      </c>
      <c r="K9" t="n">
        <v>50.28</v>
      </c>
      <c r="L9" t="n">
        <v>8</v>
      </c>
      <c r="M9" t="n">
        <v>85</v>
      </c>
      <c r="N9" t="n">
        <v>30.89</v>
      </c>
      <c r="O9" t="n">
        <v>21098.19</v>
      </c>
      <c r="P9" t="n">
        <v>954.96</v>
      </c>
      <c r="Q9" t="n">
        <v>3777.4</v>
      </c>
      <c r="R9" t="n">
        <v>261</v>
      </c>
      <c r="S9" t="n">
        <v>146.75</v>
      </c>
      <c r="T9" t="n">
        <v>53052</v>
      </c>
      <c r="U9" t="n">
        <v>0.5600000000000001</v>
      </c>
      <c r="V9" t="n">
        <v>0.89</v>
      </c>
      <c r="W9" t="n">
        <v>12.01</v>
      </c>
      <c r="X9" t="n">
        <v>3.19</v>
      </c>
      <c r="Y9" t="n">
        <v>0.5</v>
      </c>
      <c r="Z9" t="n">
        <v>10</v>
      </c>
      <c r="AA9" t="n">
        <v>2184.848299819518</v>
      </c>
      <c r="AB9" t="n">
        <v>2989.405832517279</v>
      </c>
      <c r="AC9" t="n">
        <v>2704.101135519267</v>
      </c>
      <c r="AD9" t="n">
        <v>2184848.299819518</v>
      </c>
      <c r="AE9" t="n">
        <v>2989405.832517279</v>
      </c>
      <c r="AF9" t="n">
        <v>1.508293095201463e-06</v>
      </c>
      <c r="AG9" t="n">
        <v>30.517578125</v>
      </c>
      <c r="AH9" t="n">
        <v>2704101.135519267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1.0764</v>
      </c>
      <c r="E10" t="n">
        <v>92.91</v>
      </c>
      <c r="F10" t="n">
        <v>88.17</v>
      </c>
      <c r="G10" t="n">
        <v>70.53</v>
      </c>
      <c r="H10" t="n">
        <v>0.9399999999999999</v>
      </c>
      <c r="I10" t="n">
        <v>75</v>
      </c>
      <c r="J10" t="n">
        <v>170.62</v>
      </c>
      <c r="K10" t="n">
        <v>50.28</v>
      </c>
      <c r="L10" t="n">
        <v>9</v>
      </c>
      <c r="M10" t="n">
        <v>73</v>
      </c>
      <c r="N10" t="n">
        <v>31.34</v>
      </c>
      <c r="O10" t="n">
        <v>21277.6</v>
      </c>
      <c r="P10" t="n">
        <v>928.3200000000001</v>
      </c>
      <c r="Q10" t="n">
        <v>3777.42</v>
      </c>
      <c r="R10" t="n">
        <v>246.22</v>
      </c>
      <c r="S10" t="n">
        <v>146.75</v>
      </c>
      <c r="T10" t="n">
        <v>45721.57</v>
      </c>
      <c r="U10" t="n">
        <v>0.6</v>
      </c>
      <c r="V10" t="n">
        <v>0.89</v>
      </c>
      <c r="W10" t="n">
        <v>11.99</v>
      </c>
      <c r="X10" t="n">
        <v>2.73</v>
      </c>
      <c r="Y10" t="n">
        <v>0.5</v>
      </c>
      <c r="Z10" t="n">
        <v>10</v>
      </c>
      <c r="AA10" t="n">
        <v>2123.818106704208</v>
      </c>
      <c r="AB10" t="n">
        <v>2905.901629834815</v>
      </c>
      <c r="AC10" t="n">
        <v>2628.566456741932</v>
      </c>
      <c r="AD10" t="n">
        <v>2123818.106704208</v>
      </c>
      <c r="AE10" t="n">
        <v>2905901.629834815</v>
      </c>
      <c r="AF10" t="n">
        <v>1.522008706923085e-06</v>
      </c>
      <c r="AG10" t="n">
        <v>30.244140625</v>
      </c>
      <c r="AH10" t="n">
        <v>2628566.456741932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1.0833</v>
      </c>
      <c r="E11" t="n">
        <v>92.31</v>
      </c>
      <c r="F11" t="n">
        <v>87.86</v>
      </c>
      <c r="G11" t="n">
        <v>79.87</v>
      </c>
      <c r="H11" t="n">
        <v>1.03</v>
      </c>
      <c r="I11" t="n">
        <v>66</v>
      </c>
      <c r="J11" t="n">
        <v>172.08</v>
      </c>
      <c r="K11" t="n">
        <v>50.28</v>
      </c>
      <c r="L11" t="n">
        <v>10</v>
      </c>
      <c r="M11" t="n">
        <v>64</v>
      </c>
      <c r="N11" t="n">
        <v>31.8</v>
      </c>
      <c r="O11" t="n">
        <v>21457.64</v>
      </c>
      <c r="P11" t="n">
        <v>896.89</v>
      </c>
      <c r="Q11" t="n">
        <v>3777.33</v>
      </c>
      <c r="R11" t="n">
        <v>235.39</v>
      </c>
      <c r="S11" t="n">
        <v>146.75</v>
      </c>
      <c r="T11" t="n">
        <v>40354.82</v>
      </c>
      <c r="U11" t="n">
        <v>0.62</v>
      </c>
      <c r="V11" t="n">
        <v>0.89</v>
      </c>
      <c r="W11" t="n">
        <v>11.99</v>
      </c>
      <c r="X11" t="n">
        <v>2.43</v>
      </c>
      <c r="Y11" t="n">
        <v>0.5</v>
      </c>
      <c r="Z11" t="n">
        <v>10</v>
      </c>
      <c r="AA11" t="n">
        <v>2071.356441722706</v>
      </c>
      <c r="AB11" t="n">
        <v>2834.121265361811</v>
      </c>
      <c r="AC11" t="n">
        <v>2563.636709509859</v>
      </c>
      <c r="AD11" t="n">
        <v>2071356.441722706</v>
      </c>
      <c r="AE11" t="n">
        <v>2834121.265361812</v>
      </c>
      <c r="AF11" t="n">
        <v>1.531765172993104e-06</v>
      </c>
      <c r="AG11" t="n">
        <v>30.048828125</v>
      </c>
      <c r="AH11" t="n">
        <v>2563636.709509858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1.0902</v>
      </c>
      <c r="E12" t="n">
        <v>91.72</v>
      </c>
      <c r="F12" t="n">
        <v>87.53</v>
      </c>
      <c r="G12" t="n">
        <v>90.55</v>
      </c>
      <c r="H12" t="n">
        <v>1.12</v>
      </c>
      <c r="I12" t="n">
        <v>58</v>
      </c>
      <c r="J12" t="n">
        <v>173.55</v>
      </c>
      <c r="K12" t="n">
        <v>50.28</v>
      </c>
      <c r="L12" t="n">
        <v>11</v>
      </c>
      <c r="M12" t="n">
        <v>56</v>
      </c>
      <c r="N12" t="n">
        <v>32.27</v>
      </c>
      <c r="O12" t="n">
        <v>21638.31</v>
      </c>
      <c r="P12" t="n">
        <v>875.04</v>
      </c>
      <c r="Q12" t="n">
        <v>3777.32</v>
      </c>
      <c r="R12" t="n">
        <v>224.85</v>
      </c>
      <c r="S12" t="n">
        <v>146.75</v>
      </c>
      <c r="T12" t="n">
        <v>35123.73</v>
      </c>
      <c r="U12" t="n">
        <v>0.65</v>
      </c>
      <c r="V12" t="n">
        <v>0.9</v>
      </c>
      <c r="W12" t="n">
        <v>11.96</v>
      </c>
      <c r="X12" t="n">
        <v>2.1</v>
      </c>
      <c r="Y12" t="n">
        <v>0.5</v>
      </c>
      <c r="Z12" t="n">
        <v>10</v>
      </c>
      <c r="AA12" t="n">
        <v>2031.218137252094</v>
      </c>
      <c r="AB12" t="n">
        <v>2779.202266408103</v>
      </c>
      <c r="AC12" t="n">
        <v>2513.959102736992</v>
      </c>
      <c r="AD12" t="n">
        <v>2031218.137252094</v>
      </c>
      <c r="AE12" t="n">
        <v>2779202.266408103</v>
      </c>
      <c r="AF12" t="n">
        <v>1.541521639063124e-06</v>
      </c>
      <c r="AG12" t="n">
        <v>29.85677083333333</v>
      </c>
      <c r="AH12" t="n">
        <v>2513959.102736991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1.095</v>
      </c>
      <c r="E13" t="n">
        <v>91.33</v>
      </c>
      <c r="F13" t="n">
        <v>87.33</v>
      </c>
      <c r="G13" t="n">
        <v>100.76</v>
      </c>
      <c r="H13" t="n">
        <v>1.22</v>
      </c>
      <c r="I13" t="n">
        <v>52</v>
      </c>
      <c r="J13" t="n">
        <v>175.02</v>
      </c>
      <c r="K13" t="n">
        <v>50.28</v>
      </c>
      <c r="L13" t="n">
        <v>12</v>
      </c>
      <c r="M13" t="n">
        <v>39</v>
      </c>
      <c r="N13" t="n">
        <v>32.74</v>
      </c>
      <c r="O13" t="n">
        <v>21819.6</v>
      </c>
      <c r="P13" t="n">
        <v>850.13</v>
      </c>
      <c r="Q13" t="n">
        <v>3777.36</v>
      </c>
      <c r="R13" t="n">
        <v>217.68</v>
      </c>
      <c r="S13" t="n">
        <v>146.75</v>
      </c>
      <c r="T13" t="n">
        <v>31569.74</v>
      </c>
      <c r="U13" t="n">
        <v>0.67</v>
      </c>
      <c r="V13" t="n">
        <v>0.9</v>
      </c>
      <c r="W13" t="n">
        <v>11.97</v>
      </c>
      <c r="X13" t="n">
        <v>1.9</v>
      </c>
      <c r="Y13" t="n">
        <v>0.5</v>
      </c>
      <c r="Z13" t="n">
        <v>10</v>
      </c>
      <c r="AA13" t="n">
        <v>1991.831690479306</v>
      </c>
      <c r="AB13" t="n">
        <v>2725.311992326175</v>
      </c>
      <c r="AC13" t="n">
        <v>2465.212040777969</v>
      </c>
      <c r="AD13" t="n">
        <v>1991831.690479306</v>
      </c>
      <c r="AE13" t="n">
        <v>2725311.992326175</v>
      </c>
      <c r="AF13" t="n">
        <v>1.548308745894442e-06</v>
      </c>
      <c r="AG13" t="n">
        <v>29.72981770833333</v>
      </c>
      <c r="AH13" t="n">
        <v>2465212.040777969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1.0968</v>
      </c>
      <c r="E14" t="n">
        <v>91.18000000000001</v>
      </c>
      <c r="F14" t="n">
        <v>87.27</v>
      </c>
      <c r="G14" t="n">
        <v>106.87</v>
      </c>
      <c r="H14" t="n">
        <v>1.31</v>
      </c>
      <c r="I14" t="n">
        <v>49</v>
      </c>
      <c r="J14" t="n">
        <v>176.49</v>
      </c>
      <c r="K14" t="n">
        <v>50.28</v>
      </c>
      <c r="L14" t="n">
        <v>13</v>
      </c>
      <c r="M14" t="n">
        <v>13</v>
      </c>
      <c r="N14" t="n">
        <v>33.21</v>
      </c>
      <c r="O14" t="n">
        <v>22001.54</v>
      </c>
      <c r="P14" t="n">
        <v>840.1900000000001</v>
      </c>
      <c r="Q14" t="n">
        <v>3777.35</v>
      </c>
      <c r="R14" t="n">
        <v>214.6</v>
      </c>
      <c r="S14" t="n">
        <v>146.75</v>
      </c>
      <c r="T14" t="n">
        <v>30045.8</v>
      </c>
      <c r="U14" t="n">
        <v>0.68</v>
      </c>
      <c r="V14" t="n">
        <v>0.9</v>
      </c>
      <c r="W14" t="n">
        <v>12</v>
      </c>
      <c r="X14" t="n">
        <v>1.84</v>
      </c>
      <c r="Y14" t="n">
        <v>0.5</v>
      </c>
      <c r="Z14" t="n">
        <v>10</v>
      </c>
      <c r="AA14" t="n">
        <v>1968.254586305799</v>
      </c>
      <c r="AB14" t="n">
        <v>2693.052758247557</v>
      </c>
      <c r="AC14" t="n">
        <v>2436.031582723695</v>
      </c>
      <c r="AD14" t="n">
        <v>1968254.586305799</v>
      </c>
      <c r="AE14" t="n">
        <v>2693052.758247558</v>
      </c>
      <c r="AF14" t="n">
        <v>1.550853910956187e-06</v>
      </c>
      <c r="AG14" t="n">
        <v>29.68098958333333</v>
      </c>
      <c r="AH14" t="n">
        <v>2436031.582723695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1.0967</v>
      </c>
      <c r="E15" t="n">
        <v>91.18000000000001</v>
      </c>
      <c r="F15" t="n">
        <v>87.28</v>
      </c>
      <c r="G15" t="n">
        <v>106.87</v>
      </c>
      <c r="H15" t="n">
        <v>1.4</v>
      </c>
      <c r="I15" t="n">
        <v>49</v>
      </c>
      <c r="J15" t="n">
        <v>177.97</v>
      </c>
      <c r="K15" t="n">
        <v>50.28</v>
      </c>
      <c r="L15" t="n">
        <v>14</v>
      </c>
      <c r="M15" t="n">
        <v>1</v>
      </c>
      <c r="N15" t="n">
        <v>33.69</v>
      </c>
      <c r="O15" t="n">
        <v>22184.13</v>
      </c>
      <c r="P15" t="n">
        <v>844.62</v>
      </c>
      <c r="Q15" t="n">
        <v>3777.37</v>
      </c>
      <c r="R15" t="n">
        <v>214.37</v>
      </c>
      <c r="S15" t="n">
        <v>146.75</v>
      </c>
      <c r="T15" t="n">
        <v>29926.71</v>
      </c>
      <c r="U15" t="n">
        <v>0.68</v>
      </c>
      <c r="V15" t="n">
        <v>0.9</v>
      </c>
      <c r="W15" t="n">
        <v>12.01</v>
      </c>
      <c r="X15" t="n">
        <v>1.85</v>
      </c>
      <c r="Y15" t="n">
        <v>0.5</v>
      </c>
      <c r="Z15" t="n">
        <v>10</v>
      </c>
      <c r="AA15" t="n">
        <v>1973.956958611277</v>
      </c>
      <c r="AB15" t="n">
        <v>2700.854995606824</v>
      </c>
      <c r="AC15" t="n">
        <v>2443.089185499902</v>
      </c>
      <c r="AD15" t="n">
        <v>1973956.958611277</v>
      </c>
      <c r="AE15" t="n">
        <v>2700854.995606824</v>
      </c>
      <c r="AF15" t="n">
        <v>1.550712512897201e-06</v>
      </c>
      <c r="AG15" t="n">
        <v>29.68098958333333</v>
      </c>
      <c r="AH15" t="n">
        <v>2443089.185499902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1.0967</v>
      </c>
      <c r="E16" t="n">
        <v>91.18000000000001</v>
      </c>
      <c r="F16" t="n">
        <v>87.28</v>
      </c>
      <c r="G16" t="n">
        <v>106.87</v>
      </c>
      <c r="H16" t="n">
        <v>1.48</v>
      </c>
      <c r="I16" t="n">
        <v>49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851.16</v>
      </c>
      <c r="Q16" t="n">
        <v>3777.36</v>
      </c>
      <c r="R16" t="n">
        <v>214.47</v>
      </c>
      <c r="S16" t="n">
        <v>146.75</v>
      </c>
      <c r="T16" t="n">
        <v>29980.43</v>
      </c>
      <c r="U16" t="n">
        <v>0.68</v>
      </c>
      <c r="V16" t="n">
        <v>0.9</v>
      </c>
      <c r="W16" t="n">
        <v>12.01</v>
      </c>
      <c r="X16" t="n">
        <v>1.85</v>
      </c>
      <c r="Y16" t="n">
        <v>0.5</v>
      </c>
      <c r="Z16" t="n">
        <v>10</v>
      </c>
      <c r="AA16" t="n">
        <v>1982.070027141393</v>
      </c>
      <c r="AB16" t="n">
        <v>2711.95565389305</v>
      </c>
      <c r="AC16" t="n">
        <v>2453.130412539163</v>
      </c>
      <c r="AD16" t="n">
        <v>1982070.027141393</v>
      </c>
      <c r="AE16" t="n">
        <v>2711955.65389305</v>
      </c>
      <c r="AF16" t="n">
        <v>1.550712512897201e-06</v>
      </c>
      <c r="AG16" t="n">
        <v>29.68098958333333</v>
      </c>
      <c r="AH16" t="n">
        <v>2453130.412539163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0.8308</v>
      </c>
      <c r="E2" t="n">
        <v>120.37</v>
      </c>
      <c r="F2" t="n">
        <v>108.23</v>
      </c>
      <c r="G2" t="n">
        <v>10.91</v>
      </c>
      <c r="H2" t="n">
        <v>0.22</v>
      </c>
      <c r="I2" t="n">
        <v>595</v>
      </c>
      <c r="J2" t="n">
        <v>80.84</v>
      </c>
      <c r="K2" t="n">
        <v>35.1</v>
      </c>
      <c r="L2" t="n">
        <v>1</v>
      </c>
      <c r="M2" t="n">
        <v>593</v>
      </c>
      <c r="N2" t="n">
        <v>9.74</v>
      </c>
      <c r="O2" t="n">
        <v>10204.21</v>
      </c>
      <c r="P2" t="n">
        <v>821.96</v>
      </c>
      <c r="Q2" t="n">
        <v>3778.06</v>
      </c>
      <c r="R2" t="n">
        <v>914.48</v>
      </c>
      <c r="S2" t="n">
        <v>146.75</v>
      </c>
      <c r="T2" t="n">
        <v>377252.6</v>
      </c>
      <c r="U2" t="n">
        <v>0.16</v>
      </c>
      <c r="V2" t="n">
        <v>0.73</v>
      </c>
      <c r="W2" t="n">
        <v>12.89</v>
      </c>
      <c r="X2" t="n">
        <v>22.78</v>
      </c>
      <c r="Y2" t="n">
        <v>0.5</v>
      </c>
      <c r="Z2" t="n">
        <v>10</v>
      </c>
      <c r="AA2" t="n">
        <v>2453.998068713902</v>
      </c>
      <c r="AB2" t="n">
        <v>3357.668420368542</v>
      </c>
      <c r="AC2" t="n">
        <v>3037.217258845667</v>
      </c>
      <c r="AD2" t="n">
        <v>2453998.068713902</v>
      </c>
      <c r="AE2" t="n">
        <v>3357668.420368542</v>
      </c>
      <c r="AF2" t="n">
        <v>1.385295689343528e-06</v>
      </c>
      <c r="AG2" t="n">
        <v>39.18294270833334</v>
      </c>
      <c r="AH2" t="n">
        <v>3037217.258845667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0.9929</v>
      </c>
      <c r="E3" t="n">
        <v>100.72</v>
      </c>
      <c r="F3" t="n">
        <v>94.61</v>
      </c>
      <c r="G3" t="n">
        <v>23.17</v>
      </c>
      <c r="H3" t="n">
        <v>0.43</v>
      </c>
      <c r="I3" t="n">
        <v>245</v>
      </c>
      <c r="J3" t="n">
        <v>82.04000000000001</v>
      </c>
      <c r="K3" t="n">
        <v>35.1</v>
      </c>
      <c r="L3" t="n">
        <v>2</v>
      </c>
      <c r="M3" t="n">
        <v>243</v>
      </c>
      <c r="N3" t="n">
        <v>9.94</v>
      </c>
      <c r="O3" t="n">
        <v>10352.53</v>
      </c>
      <c r="P3" t="n">
        <v>677.42</v>
      </c>
      <c r="Q3" t="n">
        <v>3777.65</v>
      </c>
      <c r="R3" t="n">
        <v>460.36</v>
      </c>
      <c r="S3" t="n">
        <v>146.75</v>
      </c>
      <c r="T3" t="n">
        <v>151944.05</v>
      </c>
      <c r="U3" t="n">
        <v>0.32</v>
      </c>
      <c r="V3" t="n">
        <v>0.83</v>
      </c>
      <c r="W3" t="n">
        <v>12.28</v>
      </c>
      <c r="X3" t="n">
        <v>9.17</v>
      </c>
      <c r="Y3" t="n">
        <v>0.5</v>
      </c>
      <c r="Z3" t="n">
        <v>10</v>
      </c>
      <c r="AA3" t="n">
        <v>1786.876108001298</v>
      </c>
      <c r="AB3" t="n">
        <v>2444.882722377619</v>
      </c>
      <c r="AC3" t="n">
        <v>2211.546546768351</v>
      </c>
      <c r="AD3" t="n">
        <v>1786876.108001298</v>
      </c>
      <c r="AE3" t="n">
        <v>2444882.722377619</v>
      </c>
      <c r="AF3" t="n">
        <v>1.655585086602297e-06</v>
      </c>
      <c r="AG3" t="n">
        <v>32.78645833333334</v>
      </c>
      <c r="AH3" t="n">
        <v>2211546.546768351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1.0497</v>
      </c>
      <c r="E4" t="n">
        <v>95.27</v>
      </c>
      <c r="F4" t="n">
        <v>90.86</v>
      </c>
      <c r="G4" t="n">
        <v>37.34</v>
      </c>
      <c r="H4" t="n">
        <v>0.63</v>
      </c>
      <c r="I4" t="n">
        <v>146</v>
      </c>
      <c r="J4" t="n">
        <v>83.25</v>
      </c>
      <c r="K4" t="n">
        <v>35.1</v>
      </c>
      <c r="L4" t="n">
        <v>3</v>
      </c>
      <c r="M4" t="n">
        <v>144</v>
      </c>
      <c r="N4" t="n">
        <v>10.15</v>
      </c>
      <c r="O4" t="n">
        <v>10501.19</v>
      </c>
      <c r="P4" t="n">
        <v>604.23</v>
      </c>
      <c r="Q4" t="n">
        <v>3777.68</v>
      </c>
      <c r="R4" t="n">
        <v>335.84</v>
      </c>
      <c r="S4" t="n">
        <v>146.75</v>
      </c>
      <c r="T4" t="n">
        <v>90179.66</v>
      </c>
      <c r="U4" t="n">
        <v>0.44</v>
      </c>
      <c r="V4" t="n">
        <v>0.86</v>
      </c>
      <c r="W4" t="n">
        <v>12.12</v>
      </c>
      <c r="X4" t="n">
        <v>5.43</v>
      </c>
      <c r="Y4" t="n">
        <v>0.5</v>
      </c>
      <c r="Z4" t="n">
        <v>10</v>
      </c>
      <c r="AA4" t="n">
        <v>1575.791652145619</v>
      </c>
      <c r="AB4" t="n">
        <v>2156.067657486923</v>
      </c>
      <c r="AC4" t="n">
        <v>1950.295586316333</v>
      </c>
      <c r="AD4" t="n">
        <v>1575791.652145619</v>
      </c>
      <c r="AE4" t="n">
        <v>2156067.657486923</v>
      </c>
      <c r="AF4" t="n">
        <v>1.750294758189578e-06</v>
      </c>
      <c r="AG4" t="n">
        <v>31.01236979166667</v>
      </c>
      <c r="AH4" t="n">
        <v>1950295.586316333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1.0699</v>
      </c>
      <c r="E5" t="n">
        <v>93.45999999999999</v>
      </c>
      <c r="F5" t="n">
        <v>89.66</v>
      </c>
      <c r="G5" t="n">
        <v>48.47</v>
      </c>
      <c r="H5" t="n">
        <v>0.83</v>
      </c>
      <c r="I5" t="n">
        <v>111</v>
      </c>
      <c r="J5" t="n">
        <v>84.45999999999999</v>
      </c>
      <c r="K5" t="n">
        <v>35.1</v>
      </c>
      <c r="L5" t="n">
        <v>4</v>
      </c>
      <c r="M5" t="n">
        <v>18</v>
      </c>
      <c r="N5" t="n">
        <v>10.36</v>
      </c>
      <c r="O5" t="n">
        <v>10650.22</v>
      </c>
      <c r="P5" t="n">
        <v>565.01</v>
      </c>
      <c r="Q5" t="n">
        <v>3777.45</v>
      </c>
      <c r="R5" t="n">
        <v>291.75</v>
      </c>
      <c r="S5" t="n">
        <v>146.75</v>
      </c>
      <c r="T5" t="n">
        <v>68310.92999999999</v>
      </c>
      <c r="U5" t="n">
        <v>0.5</v>
      </c>
      <c r="V5" t="n">
        <v>0.88</v>
      </c>
      <c r="W5" t="n">
        <v>12.17</v>
      </c>
      <c r="X5" t="n">
        <v>4.23</v>
      </c>
      <c r="Y5" t="n">
        <v>0.5</v>
      </c>
      <c r="Z5" t="n">
        <v>10</v>
      </c>
      <c r="AA5" t="n">
        <v>1497.311800487357</v>
      </c>
      <c r="AB5" t="n">
        <v>2048.688062161389</v>
      </c>
      <c r="AC5" t="n">
        <v>1853.164148860459</v>
      </c>
      <c r="AD5" t="n">
        <v>1497311.800487357</v>
      </c>
      <c r="AE5" t="n">
        <v>2048688.062161389</v>
      </c>
      <c r="AF5" t="n">
        <v>1.783976718859702e-06</v>
      </c>
      <c r="AG5" t="n">
        <v>30.42317708333333</v>
      </c>
      <c r="AH5" t="n">
        <v>1853164.148860459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1.0709</v>
      </c>
      <c r="E6" t="n">
        <v>93.38</v>
      </c>
      <c r="F6" t="n">
        <v>89.61</v>
      </c>
      <c r="G6" t="n">
        <v>49.33</v>
      </c>
      <c r="H6" t="n">
        <v>1.02</v>
      </c>
      <c r="I6" t="n">
        <v>109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570.25</v>
      </c>
      <c r="Q6" t="n">
        <v>3777.55</v>
      </c>
      <c r="R6" t="n">
        <v>288.89</v>
      </c>
      <c r="S6" t="n">
        <v>146.75</v>
      </c>
      <c r="T6" t="n">
        <v>66888.64999999999</v>
      </c>
      <c r="U6" t="n">
        <v>0.51</v>
      </c>
      <c r="V6" t="n">
        <v>0.88</v>
      </c>
      <c r="W6" t="n">
        <v>12.21</v>
      </c>
      <c r="X6" t="n">
        <v>4.18</v>
      </c>
      <c r="Y6" t="n">
        <v>0.5</v>
      </c>
      <c r="Z6" t="n">
        <v>10</v>
      </c>
      <c r="AA6" t="n">
        <v>1502.686698974263</v>
      </c>
      <c r="AB6" t="n">
        <v>2056.042235394959</v>
      </c>
      <c r="AC6" t="n">
        <v>1859.816450122265</v>
      </c>
      <c r="AD6" t="n">
        <v>1502686.698974263</v>
      </c>
      <c r="AE6" t="n">
        <v>2056042.235394959</v>
      </c>
      <c r="AF6" t="n">
        <v>1.785644142655253e-06</v>
      </c>
      <c r="AG6" t="n">
        <v>30.39713541666667</v>
      </c>
      <c r="AH6" t="n">
        <v>1859816.450122265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0.74</v>
      </c>
      <c r="E2" t="n">
        <v>135.14</v>
      </c>
      <c r="F2" t="n">
        <v>115.68</v>
      </c>
      <c r="G2" t="n">
        <v>8.85</v>
      </c>
      <c r="H2" t="n">
        <v>0.16</v>
      </c>
      <c r="I2" t="n">
        <v>784</v>
      </c>
      <c r="J2" t="n">
        <v>107.41</v>
      </c>
      <c r="K2" t="n">
        <v>41.65</v>
      </c>
      <c r="L2" t="n">
        <v>1</v>
      </c>
      <c r="M2" t="n">
        <v>782</v>
      </c>
      <c r="N2" t="n">
        <v>14.77</v>
      </c>
      <c r="O2" t="n">
        <v>13481.73</v>
      </c>
      <c r="P2" t="n">
        <v>1081.06</v>
      </c>
      <c r="Q2" t="n">
        <v>3778</v>
      </c>
      <c r="R2" t="n">
        <v>1166.44</v>
      </c>
      <c r="S2" t="n">
        <v>146.75</v>
      </c>
      <c r="T2" t="n">
        <v>502289.29</v>
      </c>
      <c r="U2" t="n">
        <v>0.13</v>
      </c>
      <c r="V2" t="n">
        <v>0.68</v>
      </c>
      <c r="W2" t="n">
        <v>13.15</v>
      </c>
      <c r="X2" t="n">
        <v>30.24</v>
      </c>
      <c r="Y2" t="n">
        <v>0.5</v>
      </c>
      <c r="Z2" t="n">
        <v>10</v>
      </c>
      <c r="AA2" t="n">
        <v>3413.018149358663</v>
      </c>
      <c r="AB2" t="n">
        <v>4669.842003686719</v>
      </c>
      <c r="AC2" t="n">
        <v>4224.158837019099</v>
      </c>
      <c r="AD2" t="n">
        <v>3413018.149358663</v>
      </c>
      <c r="AE2" t="n">
        <v>4669842.00368672</v>
      </c>
      <c r="AF2" t="n">
        <v>1.153089635490065e-06</v>
      </c>
      <c r="AG2" t="n">
        <v>43.99088541666666</v>
      </c>
      <c r="AH2" t="n">
        <v>4224158.837019099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0.9392</v>
      </c>
      <c r="E3" t="n">
        <v>106.47</v>
      </c>
      <c r="F3" t="n">
        <v>97.37</v>
      </c>
      <c r="G3" t="n">
        <v>18.37</v>
      </c>
      <c r="H3" t="n">
        <v>0.32</v>
      </c>
      <c r="I3" t="n">
        <v>318</v>
      </c>
      <c r="J3" t="n">
        <v>108.68</v>
      </c>
      <c r="K3" t="n">
        <v>41.65</v>
      </c>
      <c r="L3" t="n">
        <v>2</v>
      </c>
      <c r="M3" t="n">
        <v>316</v>
      </c>
      <c r="N3" t="n">
        <v>15.03</v>
      </c>
      <c r="O3" t="n">
        <v>13638.32</v>
      </c>
      <c r="P3" t="n">
        <v>880.35</v>
      </c>
      <c r="Q3" t="n">
        <v>3777.67</v>
      </c>
      <c r="R3" t="n">
        <v>552.77</v>
      </c>
      <c r="S3" t="n">
        <v>146.75</v>
      </c>
      <c r="T3" t="n">
        <v>197783.55</v>
      </c>
      <c r="U3" t="n">
        <v>0.27</v>
      </c>
      <c r="V3" t="n">
        <v>0.8100000000000001</v>
      </c>
      <c r="W3" t="n">
        <v>12.4</v>
      </c>
      <c r="X3" t="n">
        <v>11.93</v>
      </c>
      <c r="Y3" t="n">
        <v>0.5</v>
      </c>
      <c r="Z3" t="n">
        <v>10</v>
      </c>
      <c r="AA3" t="n">
        <v>2290.345818650592</v>
      </c>
      <c r="AB3" t="n">
        <v>3133.752192004187</v>
      </c>
      <c r="AC3" t="n">
        <v>2834.671281048013</v>
      </c>
      <c r="AD3" t="n">
        <v>2290345.818650592</v>
      </c>
      <c r="AE3" t="n">
        <v>3133752.192004187</v>
      </c>
      <c r="AF3" t="n">
        <v>1.463488899530094e-06</v>
      </c>
      <c r="AG3" t="n">
        <v>34.658203125</v>
      </c>
      <c r="AH3" t="n">
        <v>2834671.281048013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1.0092</v>
      </c>
      <c r="E4" t="n">
        <v>99.08</v>
      </c>
      <c r="F4" t="n">
        <v>92.70999999999999</v>
      </c>
      <c r="G4" t="n">
        <v>28.53</v>
      </c>
      <c r="H4" t="n">
        <v>0.48</v>
      </c>
      <c r="I4" t="n">
        <v>195</v>
      </c>
      <c r="J4" t="n">
        <v>109.96</v>
      </c>
      <c r="K4" t="n">
        <v>41.65</v>
      </c>
      <c r="L4" t="n">
        <v>3</v>
      </c>
      <c r="M4" t="n">
        <v>193</v>
      </c>
      <c r="N4" t="n">
        <v>15.31</v>
      </c>
      <c r="O4" t="n">
        <v>13795.21</v>
      </c>
      <c r="P4" t="n">
        <v>808.79</v>
      </c>
      <c r="Q4" t="n">
        <v>3777.48</v>
      </c>
      <c r="R4" t="n">
        <v>397.09</v>
      </c>
      <c r="S4" t="n">
        <v>146.75</v>
      </c>
      <c r="T4" t="n">
        <v>120556.57</v>
      </c>
      <c r="U4" t="n">
        <v>0.37</v>
      </c>
      <c r="V4" t="n">
        <v>0.85</v>
      </c>
      <c r="W4" t="n">
        <v>12.21</v>
      </c>
      <c r="X4" t="n">
        <v>7.28</v>
      </c>
      <c r="Y4" t="n">
        <v>0.5</v>
      </c>
      <c r="Z4" t="n">
        <v>10</v>
      </c>
      <c r="AA4" t="n">
        <v>2006.466020220894</v>
      </c>
      <c r="AB4" t="n">
        <v>2745.335327899679</v>
      </c>
      <c r="AC4" t="n">
        <v>2483.324377307265</v>
      </c>
      <c r="AD4" t="n">
        <v>2006466.020220894</v>
      </c>
      <c r="AE4" t="n">
        <v>2745335.327899679</v>
      </c>
      <c r="AF4" t="n">
        <v>1.572564946130505e-06</v>
      </c>
      <c r="AG4" t="n">
        <v>32.25260416666666</v>
      </c>
      <c r="AH4" t="n">
        <v>2483324.377307266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1.0462</v>
      </c>
      <c r="E5" t="n">
        <v>95.58</v>
      </c>
      <c r="F5" t="n">
        <v>90.5</v>
      </c>
      <c r="G5" t="n">
        <v>39.63</v>
      </c>
      <c r="H5" t="n">
        <v>0.63</v>
      </c>
      <c r="I5" t="n">
        <v>137</v>
      </c>
      <c r="J5" t="n">
        <v>111.23</v>
      </c>
      <c r="K5" t="n">
        <v>41.65</v>
      </c>
      <c r="L5" t="n">
        <v>4</v>
      </c>
      <c r="M5" t="n">
        <v>135</v>
      </c>
      <c r="N5" t="n">
        <v>15.58</v>
      </c>
      <c r="O5" t="n">
        <v>13952.52</v>
      </c>
      <c r="P5" t="n">
        <v>756.95</v>
      </c>
      <c r="Q5" t="n">
        <v>3777.33</v>
      </c>
      <c r="R5" t="n">
        <v>323.95</v>
      </c>
      <c r="S5" t="n">
        <v>146.75</v>
      </c>
      <c r="T5" t="n">
        <v>84278.2</v>
      </c>
      <c r="U5" t="n">
        <v>0.45</v>
      </c>
      <c r="V5" t="n">
        <v>0.87</v>
      </c>
      <c r="W5" t="n">
        <v>12.09</v>
      </c>
      <c r="X5" t="n">
        <v>5.07</v>
      </c>
      <c r="Y5" t="n">
        <v>0.5</v>
      </c>
      <c r="Z5" t="n">
        <v>10</v>
      </c>
      <c r="AA5" t="n">
        <v>1862.01657118817</v>
      </c>
      <c r="AB5" t="n">
        <v>2547.693219073175</v>
      </c>
      <c r="AC5" t="n">
        <v>2304.544953954721</v>
      </c>
      <c r="AD5" t="n">
        <v>1862016.57118817</v>
      </c>
      <c r="AE5" t="n">
        <v>2547693.219073175</v>
      </c>
      <c r="AF5" t="n">
        <v>1.630219427905008e-06</v>
      </c>
      <c r="AG5" t="n">
        <v>31.11328125</v>
      </c>
      <c r="AH5" t="n">
        <v>2304544.953954721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1.0685</v>
      </c>
      <c r="E6" t="n">
        <v>93.59</v>
      </c>
      <c r="F6" t="n">
        <v>89.26000000000001</v>
      </c>
      <c r="G6" t="n">
        <v>52</v>
      </c>
      <c r="H6" t="n">
        <v>0.78</v>
      </c>
      <c r="I6" t="n">
        <v>103</v>
      </c>
      <c r="J6" t="n">
        <v>112.51</v>
      </c>
      <c r="K6" t="n">
        <v>41.65</v>
      </c>
      <c r="L6" t="n">
        <v>5</v>
      </c>
      <c r="M6" t="n">
        <v>101</v>
      </c>
      <c r="N6" t="n">
        <v>15.86</v>
      </c>
      <c r="O6" t="n">
        <v>14110.24</v>
      </c>
      <c r="P6" t="n">
        <v>711.5700000000001</v>
      </c>
      <c r="Q6" t="n">
        <v>3777.48</v>
      </c>
      <c r="R6" t="n">
        <v>282.48</v>
      </c>
      <c r="S6" t="n">
        <v>146.75</v>
      </c>
      <c r="T6" t="n">
        <v>63714.62</v>
      </c>
      <c r="U6" t="n">
        <v>0.52</v>
      </c>
      <c r="V6" t="n">
        <v>0.88</v>
      </c>
      <c r="W6" t="n">
        <v>12.04</v>
      </c>
      <c r="X6" t="n">
        <v>3.83</v>
      </c>
      <c r="Y6" t="n">
        <v>0.5</v>
      </c>
      <c r="Z6" t="n">
        <v>10</v>
      </c>
      <c r="AA6" t="n">
        <v>1758.746926270468</v>
      </c>
      <c r="AB6" t="n">
        <v>2406.395134961584</v>
      </c>
      <c r="AC6" t="n">
        <v>2176.732160677633</v>
      </c>
      <c r="AD6" t="n">
        <v>1758746.926270468</v>
      </c>
      <c r="AE6" t="n">
        <v>2406395.134961584</v>
      </c>
      <c r="AF6" t="n">
        <v>1.664967939893425e-06</v>
      </c>
      <c r="AG6" t="n">
        <v>30.46549479166667</v>
      </c>
      <c r="AH6" t="n">
        <v>2176732.160677633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1.0829</v>
      </c>
      <c r="E7" t="n">
        <v>92.34</v>
      </c>
      <c r="F7" t="n">
        <v>88.48</v>
      </c>
      <c r="G7" t="n">
        <v>64.73999999999999</v>
      </c>
      <c r="H7" t="n">
        <v>0.93</v>
      </c>
      <c r="I7" t="n">
        <v>82</v>
      </c>
      <c r="J7" t="n">
        <v>113.79</v>
      </c>
      <c r="K7" t="n">
        <v>41.65</v>
      </c>
      <c r="L7" t="n">
        <v>6</v>
      </c>
      <c r="M7" t="n">
        <v>52</v>
      </c>
      <c r="N7" t="n">
        <v>16.14</v>
      </c>
      <c r="O7" t="n">
        <v>14268.39</v>
      </c>
      <c r="P7" t="n">
        <v>671.62</v>
      </c>
      <c r="Q7" t="n">
        <v>3777.52</v>
      </c>
      <c r="R7" t="n">
        <v>255.53</v>
      </c>
      <c r="S7" t="n">
        <v>146.75</v>
      </c>
      <c r="T7" t="n">
        <v>50341.18</v>
      </c>
      <c r="U7" t="n">
        <v>0.57</v>
      </c>
      <c r="V7" t="n">
        <v>0.89</v>
      </c>
      <c r="W7" t="n">
        <v>12.04</v>
      </c>
      <c r="X7" t="n">
        <v>3.05</v>
      </c>
      <c r="Y7" t="n">
        <v>0.5</v>
      </c>
      <c r="Z7" t="n">
        <v>10</v>
      </c>
      <c r="AA7" t="n">
        <v>1678.314087339256</v>
      </c>
      <c r="AB7" t="n">
        <v>2296.343376289482</v>
      </c>
      <c r="AC7" t="n">
        <v>2077.183587394584</v>
      </c>
      <c r="AD7" t="n">
        <v>1678314.087339256</v>
      </c>
      <c r="AE7" t="n">
        <v>2296343.376289482</v>
      </c>
      <c r="AF7" t="n">
        <v>1.687406440908367e-06</v>
      </c>
      <c r="AG7" t="n">
        <v>30.05859375</v>
      </c>
      <c r="AH7" t="n">
        <v>2077183.587394584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1.086</v>
      </c>
      <c r="E8" t="n">
        <v>92.08</v>
      </c>
      <c r="F8" t="n">
        <v>88.33</v>
      </c>
      <c r="G8" t="n">
        <v>68.83</v>
      </c>
      <c r="H8" t="n">
        <v>1.07</v>
      </c>
      <c r="I8" t="n">
        <v>77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663.95</v>
      </c>
      <c r="Q8" t="n">
        <v>3777.42</v>
      </c>
      <c r="R8" t="n">
        <v>248.68</v>
      </c>
      <c r="S8" t="n">
        <v>146.75</v>
      </c>
      <c r="T8" t="n">
        <v>46943.68</v>
      </c>
      <c r="U8" t="n">
        <v>0.59</v>
      </c>
      <c r="V8" t="n">
        <v>0.89</v>
      </c>
      <c r="W8" t="n">
        <v>12.08</v>
      </c>
      <c r="X8" t="n">
        <v>2.9</v>
      </c>
      <c r="Y8" t="n">
        <v>0.5</v>
      </c>
      <c r="Z8" t="n">
        <v>10</v>
      </c>
      <c r="AA8" t="n">
        <v>1664.028665443559</v>
      </c>
      <c r="AB8" t="n">
        <v>2276.797431823454</v>
      </c>
      <c r="AC8" t="n">
        <v>2059.503080435488</v>
      </c>
      <c r="AD8" t="n">
        <v>1664028.665443559</v>
      </c>
      <c r="AE8" t="n">
        <v>2276797.431823454</v>
      </c>
      <c r="AF8" t="n">
        <v>1.692236951543528e-06</v>
      </c>
      <c r="AG8" t="n">
        <v>29.97395833333333</v>
      </c>
      <c r="AH8" t="n">
        <v>2059503.080435488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1.0856</v>
      </c>
      <c r="E9" t="n">
        <v>92.12</v>
      </c>
      <c r="F9" t="n">
        <v>88.37</v>
      </c>
      <c r="G9" t="n">
        <v>68.86</v>
      </c>
      <c r="H9" t="n">
        <v>1.21</v>
      </c>
      <c r="I9" t="n">
        <v>77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672.47</v>
      </c>
      <c r="Q9" t="n">
        <v>3777.39</v>
      </c>
      <c r="R9" t="n">
        <v>249.61</v>
      </c>
      <c r="S9" t="n">
        <v>146.75</v>
      </c>
      <c r="T9" t="n">
        <v>47408.02</v>
      </c>
      <c r="U9" t="n">
        <v>0.59</v>
      </c>
      <c r="V9" t="n">
        <v>0.89</v>
      </c>
      <c r="W9" t="n">
        <v>12.1</v>
      </c>
      <c r="X9" t="n">
        <v>2.94</v>
      </c>
      <c r="Y9" t="n">
        <v>0.5</v>
      </c>
      <c r="Z9" t="n">
        <v>10</v>
      </c>
      <c r="AA9" t="n">
        <v>1675.389934370816</v>
      </c>
      <c r="AB9" t="n">
        <v>2292.342421193539</v>
      </c>
      <c r="AC9" t="n">
        <v>2073.564477837622</v>
      </c>
      <c r="AD9" t="n">
        <v>1675389.934370816</v>
      </c>
      <c r="AE9" t="n">
        <v>2292342.421193539</v>
      </c>
      <c r="AF9" t="n">
        <v>1.691613659848668e-06</v>
      </c>
      <c r="AG9" t="n">
        <v>29.98697916666667</v>
      </c>
      <c r="AH9" t="n">
        <v>2073564.477837622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0.902</v>
      </c>
      <c r="E2" t="n">
        <v>110.87</v>
      </c>
      <c r="F2" t="n">
        <v>102.76</v>
      </c>
      <c r="G2" t="n">
        <v>13.55</v>
      </c>
      <c r="H2" t="n">
        <v>0.28</v>
      </c>
      <c r="I2" t="n">
        <v>455</v>
      </c>
      <c r="J2" t="n">
        <v>61.76</v>
      </c>
      <c r="K2" t="n">
        <v>28.92</v>
      </c>
      <c r="L2" t="n">
        <v>1</v>
      </c>
      <c r="M2" t="n">
        <v>453</v>
      </c>
      <c r="N2" t="n">
        <v>6.84</v>
      </c>
      <c r="O2" t="n">
        <v>7851.41</v>
      </c>
      <c r="P2" t="n">
        <v>629.51</v>
      </c>
      <c r="Q2" t="n">
        <v>3777.56</v>
      </c>
      <c r="R2" t="n">
        <v>732.3</v>
      </c>
      <c r="S2" t="n">
        <v>146.75</v>
      </c>
      <c r="T2" t="n">
        <v>286865.26</v>
      </c>
      <c r="U2" t="n">
        <v>0.2</v>
      </c>
      <c r="V2" t="n">
        <v>0.76</v>
      </c>
      <c r="W2" t="n">
        <v>12.65</v>
      </c>
      <c r="X2" t="n">
        <v>17.32</v>
      </c>
      <c r="Y2" t="n">
        <v>0.5</v>
      </c>
      <c r="Z2" t="n">
        <v>10</v>
      </c>
      <c r="AA2" t="n">
        <v>1856.309979151784</v>
      </c>
      <c r="AB2" t="n">
        <v>2539.885208091919</v>
      </c>
      <c r="AC2" t="n">
        <v>2297.482128582904</v>
      </c>
      <c r="AD2" t="n">
        <v>1856309.979151784</v>
      </c>
      <c r="AE2" t="n">
        <v>2539885.208091919</v>
      </c>
      <c r="AF2" t="n">
        <v>1.595733843166365e-06</v>
      </c>
      <c r="AG2" t="n">
        <v>36.09049479166666</v>
      </c>
      <c r="AH2" t="n">
        <v>2297482.128582904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1.0344</v>
      </c>
      <c r="E3" t="n">
        <v>96.67</v>
      </c>
      <c r="F3" t="n">
        <v>92.31999999999999</v>
      </c>
      <c r="G3" t="n">
        <v>30.11</v>
      </c>
      <c r="H3" t="n">
        <v>0.55</v>
      </c>
      <c r="I3" t="n">
        <v>184</v>
      </c>
      <c r="J3" t="n">
        <v>62.92</v>
      </c>
      <c r="K3" t="n">
        <v>28.92</v>
      </c>
      <c r="L3" t="n">
        <v>2</v>
      </c>
      <c r="M3" t="n">
        <v>164</v>
      </c>
      <c r="N3" t="n">
        <v>7</v>
      </c>
      <c r="O3" t="n">
        <v>7994.37</v>
      </c>
      <c r="P3" t="n">
        <v>507.36</v>
      </c>
      <c r="Q3" t="n">
        <v>3777.54</v>
      </c>
      <c r="R3" t="n">
        <v>383.93</v>
      </c>
      <c r="S3" t="n">
        <v>146.75</v>
      </c>
      <c r="T3" t="n">
        <v>114032.18</v>
      </c>
      <c r="U3" t="n">
        <v>0.38</v>
      </c>
      <c r="V3" t="n">
        <v>0.85</v>
      </c>
      <c r="W3" t="n">
        <v>12.2</v>
      </c>
      <c r="X3" t="n">
        <v>6.89</v>
      </c>
      <c r="Y3" t="n">
        <v>0.5</v>
      </c>
      <c r="Z3" t="n">
        <v>10</v>
      </c>
      <c r="AA3" t="n">
        <v>1415.315421174518</v>
      </c>
      <c r="AB3" t="n">
        <v>1936.496998560612</v>
      </c>
      <c r="AC3" t="n">
        <v>1751.680442908594</v>
      </c>
      <c r="AD3" t="n">
        <v>1415315.421174518</v>
      </c>
      <c r="AE3" t="n">
        <v>1936496.998560612</v>
      </c>
      <c r="AF3" t="n">
        <v>1.829963511498102e-06</v>
      </c>
      <c r="AG3" t="n">
        <v>31.46809895833333</v>
      </c>
      <c r="AH3" t="n">
        <v>1751680.442908594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1.0504</v>
      </c>
      <c r="E4" t="n">
        <v>95.2</v>
      </c>
      <c r="F4" t="n">
        <v>91.28</v>
      </c>
      <c r="G4" t="n">
        <v>35.8</v>
      </c>
      <c r="H4" t="n">
        <v>0.8100000000000001</v>
      </c>
      <c r="I4" t="n">
        <v>153</v>
      </c>
      <c r="J4" t="n">
        <v>64.08</v>
      </c>
      <c r="K4" t="n">
        <v>28.92</v>
      </c>
      <c r="L4" t="n">
        <v>3</v>
      </c>
      <c r="M4" t="n">
        <v>1</v>
      </c>
      <c r="N4" t="n">
        <v>7.16</v>
      </c>
      <c r="O4" t="n">
        <v>8137.65</v>
      </c>
      <c r="P4" t="n">
        <v>487.75</v>
      </c>
      <c r="Q4" t="n">
        <v>3777.66</v>
      </c>
      <c r="R4" t="n">
        <v>342.95</v>
      </c>
      <c r="S4" t="n">
        <v>146.75</v>
      </c>
      <c r="T4" t="n">
        <v>93699.47</v>
      </c>
      <c r="U4" t="n">
        <v>0.43</v>
      </c>
      <c r="V4" t="n">
        <v>0.86</v>
      </c>
      <c r="W4" t="n">
        <v>12.32</v>
      </c>
      <c r="X4" t="n">
        <v>5.84</v>
      </c>
      <c r="Y4" t="n">
        <v>0.5</v>
      </c>
      <c r="Z4" t="n">
        <v>10</v>
      </c>
      <c r="AA4" t="n">
        <v>1362.158355530672</v>
      </c>
      <c r="AB4" t="n">
        <v>1863.765156222477</v>
      </c>
      <c r="AC4" t="n">
        <v>1685.890025523429</v>
      </c>
      <c r="AD4" t="n">
        <v>1362158.355530672</v>
      </c>
      <c r="AE4" t="n">
        <v>1863765.156222477</v>
      </c>
      <c r="AF4" t="n">
        <v>1.858269211598614e-06</v>
      </c>
      <c r="AG4" t="n">
        <v>30.98958333333333</v>
      </c>
      <c r="AH4" t="n">
        <v>1685890.025523429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1.0512</v>
      </c>
      <c r="E5" t="n">
        <v>95.13</v>
      </c>
      <c r="F5" t="n">
        <v>91.23</v>
      </c>
      <c r="G5" t="n">
        <v>36.01</v>
      </c>
      <c r="H5" t="n">
        <v>1.07</v>
      </c>
      <c r="I5" t="n">
        <v>152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495.52</v>
      </c>
      <c r="Q5" t="n">
        <v>3777.69</v>
      </c>
      <c r="R5" t="n">
        <v>341.53</v>
      </c>
      <c r="S5" t="n">
        <v>146.75</v>
      </c>
      <c r="T5" t="n">
        <v>92992.25</v>
      </c>
      <c r="U5" t="n">
        <v>0.43</v>
      </c>
      <c r="V5" t="n">
        <v>0.86</v>
      </c>
      <c r="W5" t="n">
        <v>12.31</v>
      </c>
      <c r="X5" t="n">
        <v>5.79</v>
      </c>
      <c r="Y5" t="n">
        <v>0.5</v>
      </c>
      <c r="Z5" t="n">
        <v>10</v>
      </c>
      <c r="AA5" t="n">
        <v>1371.248119600719</v>
      </c>
      <c r="AB5" t="n">
        <v>1876.202172435205</v>
      </c>
      <c r="AC5" t="n">
        <v>1697.140070364275</v>
      </c>
      <c r="AD5" t="n">
        <v>1371248.119600719</v>
      </c>
      <c r="AE5" t="n">
        <v>1876202.172435204</v>
      </c>
      <c r="AF5" t="n">
        <v>1.85968449660364e-06</v>
      </c>
      <c r="AG5" t="n">
        <v>30.966796875</v>
      </c>
      <c r="AH5" t="n">
        <v>1697140.070364275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0.5590000000000001</v>
      </c>
      <c r="E2" t="n">
        <v>178.88</v>
      </c>
      <c r="F2" t="n">
        <v>134.48</v>
      </c>
      <c r="G2" t="n">
        <v>6.51</v>
      </c>
      <c r="H2" t="n">
        <v>0.11</v>
      </c>
      <c r="I2" t="n">
        <v>1240</v>
      </c>
      <c r="J2" t="n">
        <v>167.88</v>
      </c>
      <c r="K2" t="n">
        <v>51.39</v>
      </c>
      <c r="L2" t="n">
        <v>1</v>
      </c>
      <c r="M2" t="n">
        <v>1238</v>
      </c>
      <c r="N2" t="n">
        <v>30.49</v>
      </c>
      <c r="O2" t="n">
        <v>20939.59</v>
      </c>
      <c r="P2" t="n">
        <v>1702.02</v>
      </c>
      <c r="Q2" t="n">
        <v>3778.5</v>
      </c>
      <c r="R2" t="n">
        <v>1794.48</v>
      </c>
      <c r="S2" t="n">
        <v>146.75</v>
      </c>
      <c r="T2" t="n">
        <v>814026.5600000001</v>
      </c>
      <c r="U2" t="n">
        <v>0.08</v>
      </c>
      <c r="V2" t="n">
        <v>0.58</v>
      </c>
      <c r="W2" t="n">
        <v>13.98</v>
      </c>
      <c r="X2" t="n">
        <v>49.03</v>
      </c>
      <c r="Y2" t="n">
        <v>0.5</v>
      </c>
      <c r="Z2" t="n">
        <v>10</v>
      </c>
      <c r="AA2" t="n">
        <v>6586.020438860224</v>
      </c>
      <c r="AB2" t="n">
        <v>9011.283719164516</v>
      </c>
      <c r="AC2" t="n">
        <v>8151.259448423246</v>
      </c>
      <c r="AD2" t="n">
        <v>6586020.438860225</v>
      </c>
      <c r="AE2" t="n">
        <v>9011283.719164515</v>
      </c>
      <c r="AF2" t="n">
        <v>7.800638034280877e-07</v>
      </c>
      <c r="AG2" t="n">
        <v>58.22916666666666</v>
      </c>
      <c r="AH2" t="n">
        <v>8151259.448423246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0.8249</v>
      </c>
      <c r="E3" t="n">
        <v>121.22</v>
      </c>
      <c r="F3" t="n">
        <v>103.09</v>
      </c>
      <c r="G3" t="n">
        <v>13.3</v>
      </c>
      <c r="H3" t="n">
        <v>0.21</v>
      </c>
      <c r="I3" t="n">
        <v>465</v>
      </c>
      <c r="J3" t="n">
        <v>169.33</v>
      </c>
      <c r="K3" t="n">
        <v>51.39</v>
      </c>
      <c r="L3" t="n">
        <v>2</v>
      </c>
      <c r="M3" t="n">
        <v>463</v>
      </c>
      <c r="N3" t="n">
        <v>30.94</v>
      </c>
      <c r="O3" t="n">
        <v>21118.46</v>
      </c>
      <c r="P3" t="n">
        <v>1287.06</v>
      </c>
      <c r="Q3" t="n">
        <v>3777.88</v>
      </c>
      <c r="R3" t="n">
        <v>744.04</v>
      </c>
      <c r="S3" t="n">
        <v>146.75</v>
      </c>
      <c r="T3" t="n">
        <v>292684.07</v>
      </c>
      <c r="U3" t="n">
        <v>0.2</v>
      </c>
      <c r="V3" t="n">
        <v>0.76</v>
      </c>
      <c r="W3" t="n">
        <v>12.65</v>
      </c>
      <c r="X3" t="n">
        <v>17.65</v>
      </c>
      <c r="Y3" t="n">
        <v>0.5</v>
      </c>
      <c r="Z3" t="n">
        <v>10</v>
      </c>
      <c r="AA3" t="n">
        <v>3510.271872345408</v>
      </c>
      <c r="AB3" t="n">
        <v>4802.908838008639</v>
      </c>
      <c r="AC3" t="n">
        <v>4344.525959433803</v>
      </c>
      <c r="AD3" t="n">
        <v>3510271.872345407</v>
      </c>
      <c r="AE3" t="n">
        <v>4802908.838008638</v>
      </c>
      <c r="AF3" t="n">
        <v>1.151117408672325e-06</v>
      </c>
      <c r="AG3" t="n">
        <v>39.45963541666666</v>
      </c>
      <c r="AH3" t="n">
        <v>4344525.959433803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0.9246</v>
      </c>
      <c r="E4" t="n">
        <v>108.16</v>
      </c>
      <c r="F4" t="n">
        <v>96.13</v>
      </c>
      <c r="G4" t="n">
        <v>20.24</v>
      </c>
      <c r="H4" t="n">
        <v>0.31</v>
      </c>
      <c r="I4" t="n">
        <v>285</v>
      </c>
      <c r="J4" t="n">
        <v>170.79</v>
      </c>
      <c r="K4" t="n">
        <v>51.39</v>
      </c>
      <c r="L4" t="n">
        <v>3</v>
      </c>
      <c r="M4" t="n">
        <v>283</v>
      </c>
      <c r="N4" t="n">
        <v>31.4</v>
      </c>
      <c r="O4" t="n">
        <v>21297.94</v>
      </c>
      <c r="P4" t="n">
        <v>1182.89</v>
      </c>
      <c r="Q4" t="n">
        <v>3777.62</v>
      </c>
      <c r="R4" t="n">
        <v>511.8</v>
      </c>
      <c r="S4" t="n">
        <v>146.75</v>
      </c>
      <c r="T4" t="n">
        <v>177464.63</v>
      </c>
      <c r="U4" t="n">
        <v>0.29</v>
      </c>
      <c r="V4" t="n">
        <v>0.82</v>
      </c>
      <c r="W4" t="n">
        <v>12.34</v>
      </c>
      <c r="X4" t="n">
        <v>10.69</v>
      </c>
      <c r="Y4" t="n">
        <v>0.5</v>
      </c>
      <c r="Z4" t="n">
        <v>10</v>
      </c>
      <c r="AA4" t="n">
        <v>2929.957078146752</v>
      </c>
      <c r="AB4" t="n">
        <v>4008.89653490415</v>
      </c>
      <c r="AC4" t="n">
        <v>3626.293076134371</v>
      </c>
      <c r="AD4" t="n">
        <v>2929957.078146752</v>
      </c>
      <c r="AE4" t="n">
        <v>4008896.53490415</v>
      </c>
      <c r="AF4" t="n">
        <v>1.290245067351717e-06</v>
      </c>
      <c r="AG4" t="n">
        <v>35.20833333333334</v>
      </c>
      <c r="AH4" t="n">
        <v>3626293.076134371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0.9775</v>
      </c>
      <c r="E5" t="n">
        <v>102.31</v>
      </c>
      <c r="F5" t="n">
        <v>93.02</v>
      </c>
      <c r="G5" t="n">
        <v>27.36</v>
      </c>
      <c r="H5" t="n">
        <v>0.41</v>
      </c>
      <c r="I5" t="n">
        <v>204</v>
      </c>
      <c r="J5" t="n">
        <v>172.25</v>
      </c>
      <c r="K5" t="n">
        <v>51.39</v>
      </c>
      <c r="L5" t="n">
        <v>4</v>
      </c>
      <c r="M5" t="n">
        <v>202</v>
      </c>
      <c r="N5" t="n">
        <v>31.86</v>
      </c>
      <c r="O5" t="n">
        <v>21478.05</v>
      </c>
      <c r="P5" t="n">
        <v>1127.67</v>
      </c>
      <c r="Q5" t="n">
        <v>3777.52</v>
      </c>
      <c r="R5" t="n">
        <v>407.76</v>
      </c>
      <c r="S5" t="n">
        <v>146.75</v>
      </c>
      <c r="T5" t="n">
        <v>125847.23</v>
      </c>
      <c r="U5" t="n">
        <v>0.36</v>
      </c>
      <c r="V5" t="n">
        <v>0.84</v>
      </c>
      <c r="W5" t="n">
        <v>12.2</v>
      </c>
      <c r="X5" t="n">
        <v>7.59</v>
      </c>
      <c r="Y5" t="n">
        <v>0.5</v>
      </c>
      <c r="Z5" t="n">
        <v>10</v>
      </c>
      <c r="AA5" t="n">
        <v>2671.68594964717</v>
      </c>
      <c r="AB5" t="n">
        <v>3655.518582772967</v>
      </c>
      <c r="AC5" t="n">
        <v>3306.641019785531</v>
      </c>
      <c r="AD5" t="n">
        <v>2671685.94964717</v>
      </c>
      <c r="AE5" t="n">
        <v>3655518.582772967</v>
      </c>
      <c r="AF5" t="n">
        <v>1.364065058767363e-06</v>
      </c>
      <c r="AG5" t="n">
        <v>33.30403645833334</v>
      </c>
      <c r="AH5" t="n">
        <v>3306641.019785531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1.0098</v>
      </c>
      <c r="E6" t="n">
        <v>99.03</v>
      </c>
      <c r="F6" t="n">
        <v>91.3</v>
      </c>
      <c r="G6" t="n">
        <v>34.67</v>
      </c>
      <c r="H6" t="n">
        <v>0.51</v>
      </c>
      <c r="I6" t="n">
        <v>158</v>
      </c>
      <c r="J6" t="n">
        <v>173.71</v>
      </c>
      <c r="K6" t="n">
        <v>51.39</v>
      </c>
      <c r="L6" t="n">
        <v>5</v>
      </c>
      <c r="M6" t="n">
        <v>156</v>
      </c>
      <c r="N6" t="n">
        <v>32.32</v>
      </c>
      <c r="O6" t="n">
        <v>21658.78</v>
      </c>
      <c r="P6" t="n">
        <v>1089.77</v>
      </c>
      <c r="Q6" t="n">
        <v>3777.54</v>
      </c>
      <c r="R6" t="n">
        <v>350</v>
      </c>
      <c r="S6" t="n">
        <v>146.75</v>
      </c>
      <c r="T6" t="n">
        <v>97200.73</v>
      </c>
      <c r="U6" t="n">
        <v>0.42</v>
      </c>
      <c r="V6" t="n">
        <v>0.86</v>
      </c>
      <c r="W6" t="n">
        <v>12.14</v>
      </c>
      <c r="X6" t="n">
        <v>5.87</v>
      </c>
      <c r="Y6" t="n">
        <v>0.5</v>
      </c>
      <c r="Z6" t="n">
        <v>10</v>
      </c>
      <c r="AA6" t="n">
        <v>2520.258009167366</v>
      </c>
      <c r="AB6" t="n">
        <v>3448.328194079243</v>
      </c>
      <c r="AC6" t="n">
        <v>3119.224590995207</v>
      </c>
      <c r="AD6" t="n">
        <v>2520258.009167366</v>
      </c>
      <c r="AE6" t="n">
        <v>3448328.194079243</v>
      </c>
      <c r="AF6" t="n">
        <v>1.409138512883154e-06</v>
      </c>
      <c r="AG6" t="n">
        <v>32.236328125</v>
      </c>
      <c r="AH6" t="n">
        <v>3119224.590995206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1.032</v>
      </c>
      <c r="E7" t="n">
        <v>96.90000000000001</v>
      </c>
      <c r="F7" t="n">
        <v>90.19</v>
      </c>
      <c r="G7" t="n">
        <v>42.28</v>
      </c>
      <c r="H7" t="n">
        <v>0.61</v>
      </c>
      <c r="I7" t="n">
        <v>128</v>
      </c>
      <c r="J7" t="n">
        <v>175.18</v>
      </c>
      <c r="K7" t="n">
        <v>51.39</v>
      </c>
      <c r="L7" t="n">
        <v>6</v>
      </c>
      <c r="M7" t="n">
        <v>126</v>
      </c>
      <c r="N7" t="n">
        <v>32.79</v>
      </c>
      <c r="O7" t="n">
        <v>21840.16</v>
      </c>
      <c r="P7" t="n">
        <v>1058.44</v>
      </c>
      <c r="Q7" t="n">
        <v>3777.37</v>
      </c>
      <c r="R7" t="n">
        <v>313.03</v>
      </c>
      <c r="S7" t="n">
        <v>146.75</v>
      </c>
      <c r="T7" t="n">
        <v>78862.06</v>
      </c>
      <c r="U7" t="n">
        <v>0.47</v>
      </c>
      <c r="V7" t="n">
        <v>0.87</v>
      </c>
      <c r="W7" t="n">
        <v>12.1</v>
      </c>
      <c r="X7" t="n">
        <v>4.76</v>
      </c>
      <c r="Y7" t="n">
        <v>0.5</v>
      </c>
      <c r="Z7" t="n">
        <v>10</v>
      </c>
      <c r="AA7" t="n">
        <v>2417.763484761223</v>
      </c>
      <c r="AB7" t="n">
        <v>3308.09066404746</v>
      </c>
      <c r="AC7" t="n">
        <v>2992.371134005053</v>
      </c>
      <c r="AD7" t="n">
        <v>2417763.484761223</v>
      </c>
      <c r="AE7" t="n">
        <v>3308090.66404746</v>
      </c>
      <c r="AF7" t="n">
        <v>1.440117790944162e-06</v>
      </c>
      <c r="AG7" t="n">
        <v>31.54296875</v>
      </c>
      <c r="AH7" t="n">
        <v>2992371.134005053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1.0485</v>
      </c>
      <c r="E8" t="n">
        <v>95.37</v>
      </c>
      <c r="F8" t="n">
        <v>89.38</v>
      </c>
      <c r="G8" t="n">
        <v>50.12</v>
      </c>
      <c r="H8" t="n">
        <v>0.7</v>
      </c>
      <c r="I8" t="n">
        <v>107</v>
      </c>
      <c r="J8" t="n">
        <v>176.66</v>
      </c>
      <c r="K8" t="n">
        <v>51.39</v>
      </c>
      <c r="L8" t="n">
        <v>7</v>
      </c>
      <c r="M8" t="n">
        <v>105</v>
      </c>
      <c r="N8" t="n">
        <v>33.27</v>
      </c>
      <c r="O8" t="n">
        <v>22022.17</v>
      </c>
      <c r="P8" t="n">
        <v>1032.22</v>
      </c>
      <c r="Q8" t="n">
        <v>3777.43</v>
      </c>
      <c r="R8" t="n">
        <v>287</v>
      </c>
      <c r="S8" t="n">
        <v>146.75</v>
      </c>
      <c r="T8" t="n">
        <v>65955.82000000001</v>
      </c>
      <c r="U8" t="n">
        <v>0.51</v>
      </c>
      <c r="V8" t="n">
        <v>0.88</v>
      </c>
      <c r="W8" t="n">
        <v>12.03</v>
      </c>
      <c r="X8" t="n">
        <v>3.94</v>
      </c>
      <c r="Y8" t="n">
        <v>0.5</v>
      </c>
      <c r="Z8" t="n">
        <v>10</v>
      </c>
      <c r="AA8" t="n">
        <v>2346.584921625685</v>
      </c>
      <c r="AB8" t="n">
        <v>3210.70101378883</v>
      </c>
      <c r="AC8" t="n">
        <v>2904.276215279877</v>
      </c>
      <c r="AD8" t="n">
        <v>2346584.921625685</v>
      </c>
      <c r="AE8" t="n">
        <v>3210701.01378883</v>
      </c>
      <c r="AF8" t="n">
        <v>1.46314293004356e-06</v>
      </c>
      <c r="AG8" t="n">
        <v>31.044921875</v>
      </c>
      <c r="AH8" t="n">
        <v>2904276.215279877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1.0601</v>
      </c>
      <c r="E9" t="n">
        <v>94.33</v>
      </c>
      <c r="F9" t="n">
        <v>88.84</v>
      </c>
      <c r="G9" t="n">
        <v>57.94</v>
      </c>
      <c r="H9" t="n">
        <v>0.8</v>
      </c>
      <c r="I9" t="n">
        <v>92</v>
      </c>
      <c r="J9" t="n">
        <v>178.14</v>
      </c>
      <c r="K9" t="n">
        <v>51.39</v>
      </c>
      <c r="L9" t="n">
        <v>8</v>
      </c>
      <c r="M9" t="n">
        <v>90</v>
      </c>
      <c r="N9" t="n">
        <v>33.75</v>
      </c>
      <c r="O9" t="n">
        <v>22204.83</v>
      </c>
      <c r="P9" t="n">
        <v>1007.43</v>
      </c>
      <c r="Q9" t="n">
        <v>3777.35</v>
      </c>
      <c r="R9" t="n">
        <v>267.8</v>
      </c>
      <c r="S9" t="n">
        <v>146.75</v>
      </c>
      <c r="T9" t="n">
        <v>56428.36</v>
      </c>
      <c r="U9" t="n">
        <v>0.55</v>
      </c>
      <c r="V9" t="n">
        <v>0.88</v>
      </c>
      <c r="W9" t="n">
        <v>12.04</v>
      </c>
      <c r="X9" t="n">
        <v>3.41</v>
      </c>
      <c r="Y9" t="n">
        <v>0.5</v>
      </c>
      <c r="Z9" t="n">
        <v>10</v>
      </c>
      <c r="AA9" t="n">
        <v>2281.549987340706</v>
      </c>
      <c r="AB9" t="n">
        <v>3121.717347561309</v>
      </c>
      <c r="AC9" t="n">
        <v>2823.785025267754</v>
      </c>
      <c r="AD9" t="n">
        <v>2281549.987340706</v>
      </c>
      <c r="AE9" t="n">
        <v>3121717.347561309</v>
      </c>
      <c r="AF9" t="n">
        <v>1.479330300561925e-06</v>
      </c>
      <c r="AG9" t="n">
        <v>30.70638020833333</v>
      </c>
      <c r="AH9" t="n">
        <v>2823785.025267755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1.0702</v>
      </c>
      <c r="E10" t="n">
        <v>93.44</v>
      </c>
      <c r="F10" t="n">
        <v>88.36</v>
      </c>
      <c r="G10" t="n">
        <v>66.27</v>
      </c>
      <c r="H10" t="n">
        <v>0.89</v>
      </c>
      <c r="I10" t="n">
        <v>80</v>
      </c>
      <c r="J10" t="n">
        <v>179.63</v>
      </c>
      <c r="K10" t="n">
        <v>51.39</v>
      </c>
      <c r="L10" t="n">
        <v>9</v>
      </c>
      <c r="M10" t="n">
        <v>78</v>
      </c>
      <c r="N10" t="n">
        <v>34.24</v>
      </c>
      <c r="O10" t="n">
        <v>22388.15</v>
      </c>
      <c r="P10" t="n">
        <v>982.21</v>
      </c>
      <c r="Q10" t="n">
        <v>3777.4</v>
      </c>
      <c r="R10" t="n">
        <v>252.61</v>
      </c>
      <c r="S10" t="n">
        <v>146.75</v>
      </c>
      <c r="T10" t="n">
        <v>48892.1</v>
      </c>
      <c r="U10" t="n">
        <v>0.58</v>
      </c>
      <c r="V10" t="n">
        <v>0.89</v>
      </c>
      <c r="W10" t="n">
        <v>11.99</v>
      </c>
      <c r="X10" t="n">
        <v>2.92</v>
      </c>
      <c r="Y10" t="n">
        <v>0.5</v>
      </c>
      <c r="Z10" t="n">
        <v>10</v>
      </c>
      <c r="AA10" t="n">
        <v>2228.445011093615</v>
      </c>
      <c r="AB10" t="n">
        <v>3049.056776233832</v>
      </c>
      <c r="AC10" t="n">
        <v>2758.059076888022</v>
      </c>
      <c r="AD10" t="n">
        <v>2228445.011093615</v>
      </c>
      <c r="AE10" t="n">
        <v>3049056.776233832</v>
      </c>
      <c r="AF10" t="n">
        <v>1.493424476616708e-06</v>
      </c>
      <c r="AG10" t="n">
        <v>30.41666666666667</v>
      </c>
      <c r="AH10" t="n">
        <v>2758059.076888022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1.0787</v>
      </c>
      <c r="E11" t="n">
        <v>92.70999999999999</v>
      </c>
      <c r="F11" t="n">
        <v>87.95999999999999</v>
      </c>
      <c r="G11" t="n">
        <v>75.40000000000001</v>
      </c>
      <c r="H11" t="n">
        <v>0.98</v>
      </c>
      <c r="I11" t="n">
        <v>70</v>
      </c>
      <c r="J11" t="n">
        <v>181.12</v>
      </c>
      <c r="K11" t="n">
        <v>51.39</v>
      </c>
      <c r="L11" t="n">
        <v>10</v>
      </c>
      <c r="M11" t="n">
        <v>68</v>
      </c>
      <c r="N11" t="n">
        <v>34.73</v>
      </c>
      <c r="O11" t="n">
        <v>22572.13</v>
      </c>
      <c r="P11" t="n">
        <v>960.52</v>
      </c>
      <c r="Q11" t="n">
        <v>3777.34</v>
      </c>
      <c r="R11" t="n">
        <v>238.95</v>
      </c>
      <c r="S11" t="n">
        <v>146.75</v>
      </c>
      <c r="T11" t="n">
        <v>42113.17</v>
      </c>
      <c r="U11" t="n">
        <v>0.61</v>
      </c>
      <c r="V11" t="n">
        <v>0.89</v>
      </c>
      <c r="W11" t="n">
        <v>11.99</v>
      </c>
      <c r="X11" t="n">
        <v>2.53</v>
      </c>
      <c r="Y11" t="n">
        <v>0.5</v>
      </c>
      <c r="Z11" t="n">
        <v>10</v>
      </c>
      <c r="AA11" t="n">
        <v>2175.799827746662</v>
      </c>
      <c r="AB11" t="n">
        <v>2977.025313836783</v>
      </c>
      <c r="AC11" t="n">
        <v>2692.90219616547</v>
      </c>
      <c r="AD11" t="n">
        <v>2175799.827746662</v>
      </c>
      <c r="AE11" t="n">
        <v>2977025.313836783</v>
      </c>
      <c r="AF11" t="n">
        <v>1.505285911910337e-06</v>
      </c>
      <c r="AG11" t="n">
        <v>30.17903645833333</v>
      </c>
      <c r="AH11" t="n">
        <v>2692902.19616547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1.0846</v>
      </c>
      <c r="E12" t="n">
        <v>92.2</v>
      </c>
      <c r="F12" t="n">
        <v>87.72</v>
      </c>
      <c r="G12" t="n">
        <v>84.89</v>
      </c>
      <c r="H12" t="n">
        <v>1.07</v>
      </c>
      <c r="I12" t="n">
        <v>62</v>
      </c>
      <c r="J12" t="n">
        <v>182.62</v>
      </c>
      <c r="K12" t="n">
        <v>51.39</v>
      </c>
      <c r="L12" t="n">
        <v>11</v>
      </c>
      <c r="M12" t="n">
        <v>60</v>
      </c>
      <c r="N12" t="n">
        <v>35.22</v>
      </c>
      <c r="O12" t="n">
        <v>22756.91</v>
      </c>
      <c r="P12" t="n">
        <v>934.8200000000001</v>
      </c>
      <c r="Q12" t="n">
        <v>3777.47</v>
      </c>
      <c r="R12" t="n">
        <v>230.83</v>
      </c>
      <c r="S12" t="n">
        <v>146.75</v>
      </c>
      <c r="T12" t="n">
        <v>38094.43</v>
      </c>
      <c r="U12" t="n">
        <v>0.64</v>
      </c>
      <c r="V12" t="n">
        <v>0.89</v>
      </c>
      <c r="W12" t="n">
        <v>11.98</v>
      </c>
      <c r="X12" t="n">
        <v>2.29</v>
      </c>
      <c r="Y12" t="n">
        <v>0.5</v>
      </c>
      <c r="Z12" t="n">
        <v>10</v>
      </c>
      <c r="AA12" t="n">
        <v>2132.320730334576</v>
      </c>
      <c r="AB12" t="n">
        <v>2917.535294595166</v>
      </c>
      <c r="AC12" t="n">
        <v>2639.089820865507</v>
      </c>
      <c r="AD12" t="n">
        <v>2132320.730334576</v>
      </c>
      <c r="AE12" t="n">
        <v>2917535.294595166</v>
      </c>
      <c r="AF12" t="n">
        <v>1.513519143467091e-06</v>
      </c>
      <c r="AG12" t="n">
        <v>30.01302083333333</v>
      </c>
      <c r="AH12" t="n">
        <v>2639089.820865507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1.09</v>
      </c>
      <c r="E13" t="n">
        <v>91.73999999999999</v>
      </c>
      <c r="F13" t="n">
        <v>87.47</v>
      </c>
      <c r="G13" t="n">
        <v>93.72</v>
      </c>
      <c r="H13" t="n">
        <v>1.16</v>
      </c>
      <c r="I13" t="n">
        <v>56</v>
      </c>
      <c r="J13" t="n">
        <v>184.12</v>
      </c>
      <c r="K13" t="n">
        <v>51.39</v>
      </c>
      <c r="L13" t="n">
        <v>12</v>
      </c>
      <c r="M13" t="n">
        <v>54</v>
      </c>
      <c r="N13" t="n">
        <v>35.73</v>
      </c>
      <c r="O13" t="n">
        <v>22942.24</v>
      </c>
      <c r="P13" t="n">
        <v>908.62</v>
      </c>
      <c r="Q13" t="n">
        <v>3777.34</v>
      </c>
      <c r="R13" t="n">
        <v>222.8</v>
      </c>
      <c r="S13" t="n">
        <v>146.75</v>
      </c>
      <c r="T13" t="n">
        <v>34109.63</v>
      </c>
      <c r="U13" t="n">
        <v>0.66</v>
      </c>
      <c r="V13" t="n">
        <v>0.9</v>
      </c>
      <c r="W13" t="n">
        <v>11.96</v>
      </c>
      <c r="X13" t="n">
        <v>2.04</v>
      </c>
      <c r="Y13" t="n">
        <v>0.5</v>
      </c>
      <c r="Z13" t="n">
        <v>10</v>
      </c>
      <c r="AA13" t="n">
        <v>2089.23099225043</v>
      </c>
      <c r="AB13" t="n">
        <v>2858.578013963358</v>
      </c>
      <c r="AC13" t="n">
        <v>2585.759340350135</v>
      </c>
      <c r="AD13" t="n">
        <v>2089230.99225043</v>
      </c>
      <c r="AE13" t="n">
        <v>2858578.013963358</v>
      </c>
      <c r="AF13" t="n">
        <v>1.521054643535985e-06</v>
      </c>
      <c r="AG13" t="n">
        <v>29.86328125</v>
      </c>
      <c r="AH13" t="n">
        <v>2585759.340350135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1.0954</v>
      </c>
      <c r="E14" t="n">
        <v>91.29000000000001</v>
      </c>
      <c r="F14" t="n">
        <v>87.23</v>
      </c>
      <c r="G14" t="n">
        <v>104.67</v>
      </c>
      <c r="H14" t="n">
        <v>1.24</v>
      </c>
      <c r="I14" t="n">
        <v>50</v>
      </c>
      <c r="J14" t="n">
        <v>185.63</v>
      </c>
      <c r="K14" t="n">
        <v>51.39</v>
      </c>
      <c r="L14" t="n">
        <v>13</v>
      </c>
      <c r="M14" t="n">
        <v>42</v>
      </c>
      <c r="N14" t="n">
        <v>36.24</v>
      </c>
      <c r="O14" t="n">
        <v>23128.27</v>
      </c>
      <c r="P14" t="n">
        <v>884.6900000000001</v>
      </c>
      <c r="Q14" t="n">
        <v>3777.36</v>
      </c>
      <c r="R14" t="n">
        <v>214.42</v>
      </c>
      <c r="S14" t="n">
        <v>146.75</v>
      </c>
      <c r="T14" t="n">
        <v>29950.99</v>
      </c>
      <c r="U14" t="n">
        <v>0.68</v>
      </c>
      <c r="V14" t="n">
        <v>0.9</v>
      </c>
      <c r="W14" t="n">
        <v>11.96</v>
      </c>
      <c r="X14" t="n">
        <v>1.8</v>
      </c>
      <c r="Y14" t="n">
        <v>0.5</v>
      </c>
      <c r="Z14" t="n">
        <v>10</v>
      </c>
      <c r="AA14" t="n">
        <v>2049.61822371579</v>
      </c>
      <c r="AB14" t="n">
        <v>2804.378076462255</v>
      </c>
      <c r="AC14" t="n">
        <v>2536.732168814047</v>
      </c>
      <c r="AD14" t="n">
        <v>2049618.223715791</v>
      </c>
      <c r="AE14" t="n">
        <v>2804378.076462255</v>
      </c>
      <c r="AF14" t="n">
        <v>1.528590143604879e-06</v>
      </c>
      <c r="AG14" t="n">
        <v>29.716796875</v>
      </c>
      <c r="AH14" t="n">
        <v>2536732.168814047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1.0971</v>
      </c>
      <c r="E15" t="n">
        <v>91.15000000000001</v>
      </c>
      <c r="F15" t="n">
        <v>87.19</v>
      </c>
      <c r="G15" t="n">
        <v>111.3</v>
      </c>
      <c r="H15" t="n">
        <v>1.33</v>
      </c>
      <c r="I15" t="n">
        <v>47</v>
      </c>
      <c r="J15" t="n">
        <v>187.14</v>
      </c>
      <c r="K15" t="n">
        <v>51.39</v>
      </c>
      <c r="L15" t="n">
        <v>14</v>
      </c>
      <c r="M15" t="n">
        <v>19</v>
      </c>
      <c r="N15" t="n">
        <v>36.75</v>
      </c>
      <c r="O15" t="n">
        <v>23314.98</v>
      </c>
      <c r="P15" t="n">
        <v>872.6</v>
      </c>
      <c r="Q15" t="n">
        <v>3777.36</v>
      </c>
      <c r="R15" t="n">
        <v>212.29</v>
      </c>
      <c r="S15" t="n">
        <v>146.75</v>
      </c>
      <c r="T15" t="n">
        <v>28897.97</v>
      </c>
      <c r="U15" t="n">
        <v>0.6899999999999999</v>
      </c>
      <c r="V15" t="n">
        <v>0.9</v>
      </c>
      <c r="W15" t="n">
        <v>11.98</v>
      </c>
      <c r="X15" t="n">
        <v>1.75</v>
      </c>
      <c r="Y15" t="n">
        <v>0.5</v>
      </c>
      <c r="Z15" t="n">
        <v>10</v>
      </c>
      <c r="AA15" t="n">
        <v>2023.501104377183</v>
      </c>
      <c r="AB15" t="n">
        <v>2768.643481577186</v>
      </c>
      <c r="AC15" t="n">
        <v>2504.408033510991</v>
      </c>
      <c r="AD15" t="n">
        <v>2023501.104377183</v>
      </c>
      <c r="AE15" t="n">
        <v>2768643.481577186</v>
      </c>
      <c r="AF15" t="n">
        <v>1.530962430663604e-06</v>
      </c>
      <c r="AG15" t="n">
        <v>29.67122395833333</v>
      </c>
      <c r="AH15" t="n">
        <v>2504408.03351099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1.0977</v>
      </c>
      <c r="E16" t="n">
        <v>91.09999999999999</v>
      </c>
      <c r="F16" t="n">
        <v>87.16</v>
      </c>
      <c r="G16" t="n">
        <v>113.69</v>
      </c>
      <c r="H16" t="n">
        <v>1.41</v>
      </c>
      <c r="I16" t="n">
        <v>46</v>
      </c>
      <c r="J16" t="n">
        <v>188.66</v>
      </c>
      <c r="K16" t="n">
        <v>51.39</v>
      </c>
      <c r="L16" t="n">
        <v>15</v>
      </c>
      <c r="M16" t="n">
        <v>3</v>
      </c>
      <c r="N16" t="n">
        <v>37.27</v>
      </c>
      <c r="O16" t="n">
        <v>23502.4</v>
      </c>
      <c r="P16" t="n">
        <v>874.08</v>
      </c>
      <c r="Q16" t="n">
        <v>3777.45</v>
      </c>
      <c r="R16" t="n">
        <v>210.74</v>
      </c>
      <c r="S16" t="n">
        <v>146.75</v>
      </c>
      <c r="T16" t="n">
        <v>28128.1</v>
      </c>
      <c r="U16" t="n">
        <v>0.7</v>
      </c>
      <c r="V16" t="n">
        <v>0.9</v>
      </c>
      <c r="W16" t="n">
        <v>12</v>
      </c>
      <c r="X16" t="n">
        <v>1.73</v>
      </c>
      <c r="Y16" t="n">
        <v>0.5</v>
      </c>
      <c r="Z16" t="n">
        <v>10</v>
      </c>
      <c r="AA16" t="n">
        <v>2024.248790198471</v>
      </c>
      <c r="AB16" t="n">
        <v>2769.666498303443</v>
      </c>
      <c r="AC16" t="n">
        <v>2505.333414956707</v>
      </c>
      <c r="AD16" t="n">
        <v>2024248.790198471</v>
      </c>
      <c r="AE16" t="n">
        <v>2769666.498303443</v>
      </c>
      <c r="AF16" t="n">
        <v>1.531799708449037e-06</v>
      </c>
      <c r="AG16" t="n">
        <v>29.65494791666667</v>
      </c>
      <c r="AH16" t="n">
        <v>2505333.414956707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1.0978</v>
      </c>
      <c r="E17" t="n">
        <v>91.09</v>
      </c>
      <c r="F17" t="n">
        <v>87.16</v>
      </c>
      <c r="G17" t="n">
        <v>113.68</v>
      </c>
      <c r="H17" t="n">
        <v>1.49</v>
      </c>
      <c r="I17" t="n">
        <v>46</v>
      </c>
      <c r="J17" t="n">
        <v>190.19</v>
      </c>
      <c r="K17" t="n">
        <v>51.39</v>
      </c>
      <c r="L17" t="n">
        <v>16</v>
      </c>
      <c r="M17" t="n">
        <v>1</v>
      </c>
      <c r="N17" t="n">
        <v>37.79</v>
      </c>
      <c r="O17" t="n">
        <v>23690.52</v>
      </c>
      <c r="P17" t="n">
        <v>879.53</v>
      </c>
      <c r="Q17" t="n">
        <v>3777.33</v>
      </c>
      <c r="R17" t="n">
        <v>210.47</v>
      </c>
      <c r="S17" t="n">
        <v>146.75</v>
      </c>
      <c r="T17" t="n">
        <v>27991.81</v>
      </c>
      <c r="U17" t="n">
        <v>0.7</v>
      </c>
      <c r="V17" t="n">
        <v>0.9</v>
      </c>
      <c r="W17" t="n">
        <v>12.01</v>
      </c>
      <c r="X17" t="n">
        <v>1.73</v>
      </c>
      <c r="Y17" t="n">
        <v>0.5</v>
      </c>
      <c r="Z17" t="n">
        <v>10</v>
      </c>
      <c r="AA17" t="n">
        <v>2030.853617305226</v>
      </c>
      <c r="AB17" t="n">
        <v>2778.703514135311</v>
      </c>
      <c r="AC17" t="n">
        <v>2513.507950681113</v>
      </c>
      <c r="AD17" t="n">
        <v>2030853.617305226</v>
      </c>
      <c r="AE17" t="n">
        <v>2778703.514135311</v>
      </c>
      <c r="AF17" t="n">
        <v>1.53193925474661e-06</v>
      </c>
      <c r="AG17" t="n">
        <v>29.65169270833333</v>
      </c>
      <c r="AH17" t="n">
        <v>2513507.950681113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1.0978</v>
      </c>
      <c r="E18" t="n">
        <v>91.09</v>
      </c>
      <c r="F18" t="n">
        <v>87.16</v>
      </c>
      <c r="G18" t="n">
        <v>113.69</v>
      </c>
      <c r="H18" t="n">
        <v>1.57</v>
      </c>
      <c r="I18" t="n">
        <v>46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886.21</v>
      </c>
      <c r="Q18" t="n">
        <v>3777.36</v>
      </c>
      <c r="R18" t="n">
        <v>210.49</v>
      </c>
      <c r="S18" t="n">
        <v>146.75</v>
      </c>
      <c r="T18" t="n">
        <v>28002.82</v>
      </c>
      <c r="U18" t="n">
        <v>0.7</v>
      </c>
      <c r="V18" t="n">
        <v>0.9</v>
      </c>
      <c r="W18" t="n">
        <v>12.01</v>
      </c>
      <c r="X18" t="n">
        <v>1.73</v>
      </c>
      <c r="Y18" t="n">
        <v>0.5</v>
      </c>
      <c r="Z18" t="n">
        <v>10</v>
      </c>
      <c r="AA18" t="n">
        <v>2039.132056735742</v>
      </c>
      <c r="AB18" t="n">
        <v>2790.030440183116</v>
      </c>
      <c r="AC18" t="n">
        <v>2523.753850804355</v>
      </c>
      <c r="AD18" t="n">
        <v>2039132.056735742</v>
      </c>
      <c r="AE18" t="n">
        <v>2790030.440183116</v>
      </c>
      <c r="AF18" t="n">
        <v>1.53193925474661e-06</v>
      </c>
      <c r="AG18" t="n">
        <v>29.65169270833333</v>
      </c>
      <c r="AH18" t="n">
        <v>2523753.850804355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0.9444</v>
      </c>
      <c r="E2" t="n">
        <v>105.89</v>
      </c>
      <c r="F2" t="n">
        <v>99.56999999999999</v>
      </c>
      <c r="G2" t="n">
        <v>15.97</v>
      </c>
      <c r="H2" t="n">
        <v>0.34</v>
      </c>
      <c r="I2" t="n">
        <v>374</v>
      </c>
      <c r="J2" t="n">
        <v>51.33</v>
      </c>
      <c r="K2" t="n">
        <v>24.83</v>
      </c>
      <c r="L2" t="n">
        <v>1</v>
      </c>
      <c r="M2" t="n">
        <v>372</v>
      </c>
      <c r="N2" t="n">
        <v>5.51</v>
      </c>
      <c r="O2" t="n">
        <v>6564.78</v>
      </c>
      <c r="P2" t="n">
        <v>517.39</v>
      </c>
      <c r="Q2" t="n">
        <v>3777.55</v>
      </c>
      <c r="R2" t="n">
        <v>626.41</v>
      </c>
      <c r="S2" t="n">
        <v>146.75</v>
      </c>
      <c r="T2" t="n">
        <v>234322.58</v>
      </c>
      <c r="U2" t="n">
        <v>0.23</v>
      </c>
      <c r="V2" t="n">
        <v>0.79</v>
      </c>
      <c r="W2" t="n">
        <v>12.5</v>
      </c>
      <c r="X2" t="n">
        <v>14.14</v>
      </c>
      <c r="Y2" t="n">
        <v>0.5</v>
      </c>
      <c r="Z2" t="n">
        <v>10</v>
      </c>
      <c r="AA2" t="n">
        <v>1555.1315979468</v>
      </c>
      <c r="AB2" t="n">
        <v>2127.799659874834</v>
      </c>
      <c r="AC2" t="n">
        <v>1924.725446721958</v>
      </c>
      <c r="AD2" t="n">
        <v>1555131.5979468</v>
      </c>
      <c r="AE2" t="n">
        <v>2127799.659874834</v>
      </c>
      <c r="AF2" t="n">
        <v>1.733335275785377e-06</v>
      </c>
      <c r="AG2" t="n">
        <v>34.46940104166666</v>
      </c>
      <c r="AH2" t="n">
        <v>1924725.446721958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1.0329</v>
      </c>
      <c r="E3" t="n">
        <v>96.81999999999999</v>
      </c>
      <c r="F3" t="n">
        <v>92.73999999999999</v>
      </c>
      <c r="G3" t="n">
        <v>29.13</v>
      </c>
      <c r="H3" t="n">
        <v>0.66</v>
      </c>
      <c r="I3" t="n">
        <v>191</v>
      </c>
      <c r="J3" t="n">
        <v>52.47</v>
      </c>
      <c r="K3" t="n">
        <v>24.83</v>
      </c>
      <c r="L3" t="n">
        <v>2</v>
      </c>
      <c r="M3" t="n">
        <v>5</v>
      </c>
      <c r="N3" t="n">
        <v>5.64</v>
      </c>
      <c r="O3" t="n">
        <v>6705.1</v>
      </c>
      <c r="P3" t="n">
        <v>436.58</v>
      </c>
      <c r="Q3" t="n">
        <v>3777.77</v>
      </c>
      <c r="R3" t="n">
        <v>390.25</v>
      </c>
      <c r="S3" t="n">
        <v>146.75</v>
      </c>
      <c r="T3" t="n">
        <v>117158.96</v>
      </c>
      <c r="U3" t="n">
        <v>0.38</v>
      </c>
      <c r="V3" t="n">
        <v>0.85</v>
      </c>
      <c r="W3" t="n">
        <v>12.42</v>
      </c>
      <c r="X3" t="n">
        <v>7.3</v>
      </c>
      <c r="Y3" t="n">
        <v>0.5</v>
      </c>
      <c r="Z3" t="n">
        <v>10</v>
      </c>
      <c r="AA3" t="n">
        <v>1286.584073882597</v>
      </c>
      <c r="AB3" t="n">
        <v>1760.361089969583</v>
      </c>
      <c r="AC3" t="n">
        <v>1592.354698225193</v>
      </c>
      <c r="AD3" t="n">
        <v>1286584.073882597</v>
      </c>
      <c r="AE3" t="n">
        <v>1760361.089969583</v>
      </c>
      <c r="AF3" t="n">
        <v>1.895766631044806e-06</v>
      </c>
      <c r="AG3" t="n">
        <v>31.51692708333333</v>
      </c>
      <c r="AH3" t="n">
        <v>1592354.698225193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1.0333</v>
      </c>
      <c r="E4" t="n">
        <v>96.78</v>
      </c>
      <c r="F4" t="n">
        <v>92.70999999999999</v>
      </c>
      <c r="G4" t="n">
        <v>29.28</v>
      </c>
      <c r="H4" t="n">
        <v>0.97</v>
      </c>
      <c r="I4" t="n">
        <v>190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444.75</v>
      </c>
      <c r="Q4" t="n">
        <v>3777.7</v>
      </c>
      <c r="R4" t="n">
        <v>388.95</v>
      </c>
      <c r="S4" t="n">
        <v>146.75</v>
      </c>
      <c r="T4" t="n">
        <v>116512.62</v>
      </c>
      <c r="U4" t="n">
        <v>0.38</v>
      </c>
      <c r="V4" t="n">
        <v>0.85</v>
      </c>
      <c r="W4" t="n">
        <v>12.43</v>
      </c>
      <c r="X4" t="n">
        <v>7.27</v>
      </c>
      <c r="Y4" t="n">
        <v>0.5</v>
      </c>
      <c r="Z4" t="n">
        <v>10</v>
      </c>
      <c r="AA4" t="n">
        <v>1296.869473782848</v>
      </c>
      <c r="AB4" t="n">
        <v>1774.434027872925</v>
      </c>
      <c r="AC4" t="n">
        <v>1605.084534686532</v>
      </c>
      <c r="AD4" t="n">
        <v>1296869.473782848</v>
      </c>
      <c r="AE4" t="n">
        <v>1774434.027872925</v>
      </c>
      <c r="AF4" t="n">
        <v>1.896500784062928e-06</v>
      </c>
      <c r="AG4" t="n">
        <v>31.50390625</v>
      </c>
      <c r="AH4" t="n">
        <v>1605084.534686532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0.658</v>
      </c>
      <c r="E2" t="n">
        <v>151.98</v>
      </c>
      <c r="F2" t="n">
        <v>123.34</v>
      </c>
      <c r="G2" t="n">
        <v>7.61</v>
      </c>
      <c r="H2" t="n">
        <v>0.13</v>
      </c>
      <c r="I2" t="n">
        <v>972</v>
      </c>
      <c r="J2" t="n">
        <v>133.21</v>
      </c>
      <c r="K2" t="n">
        <v>46.47</v>
      </c>
      <c r="L2" t="n">
        <v>1</v>
      </c>
      <c r="M2" t="n">
        <v>970</v>
      </c>
      <c r="N2" t="n">
        <v>20.75</v>
      </c>
      <c r="O2" t="n">
        <v>16663.42</v>
      </c>
      <c r="P2" t="n">
        <v>1337.63</v>
      </c>
      <c r="Q2" t="n">
        <v>3778.35</v>
      </c>
      <c r="R2" t="n">
        <v>1422.53</v>
      </c>
      <c r="S2" t="n">
        <v>146.75</v>
      </c>
      <c r="T2" t="n">
        <v>629394.27</v>
      </c>
      <c r="U2" t="n">
        <v>0.1</v>
      </c>
      <c r="V2" t="n">
        <v>0.64</v>
      </c>
      <c r="W2" t="n">
        <v>13.47</v>
      </c>
      <c r="X2" t="n">
        <v>37.89</v>
      </c>
      <c r="Y2" t="n">
        <v>0.5</v>
      </c>
      <c r="Z2" t="n">
        <v>10</v>
      </c>
      <c r="AA2" t="n">
        <v>4565.751211792901</v>
      </c>
      <c r="AB2" t="n">
        <v>6247.062234702883</v>
      </c>
      <c r="AC2" t="n">
        <v>5650.851382829518</v>
      </c>
      <c r="AD2" t="n">
        <v>4565751.211792901</v>
      </c>
      <c r="AE2" t="n">
        <v>6247062.234702883</v>
      </c>
      <c r="AF2" t="n">
        <v>9.72272224643635e-07</v>
      </c>
      <c r="AG2" t="n">
        <v>49.47265625</v>
      </c>
      <c r="AH2" t="n">
        <v>5650851.382829518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0.8885999999999999</v>
      </c>
      <c r="E3" t="n">
        <v>112.54</v>
      </c>
      <c r="F3" t="n">
        <v>99.93000000000001</v>
      </c>
      <c r="G3" t="n">
        <v>15.65</v>
      </c>
      <c r="H3" t="n">
        <v>0.26</v>
      </c>
      <c r="I3" t="n">
        <v>383</v>
      </c>
      <c r="J3" t="n">
        <v>134.55</v>
      </c>
      <c r="K3" t="n">
        <v>46.47</v>
      </c>
      <c r="L3" t="n">
        <v>2</v>
      </c>
      <c r="M3" t="n">
        <v>381</v>
      </c>
      <c r="N3" t="n">
        <v>21.09</v>
      </c>
      <c r="O3" t="n">
        <v>16828.84</v>
      </c>
      <c r="P3" t="n">
        <v>1060.85</v>
      </c>
      <c r="Q3" t="n">
        <v>3777.62</v>
      </c>
      <c r="R3" t="n">
        <v>638.21</v>
      </c>
      <c r="S3" t="n">
        <v>146.75</v>
      </c>
      <c r="T3" t="n">
        <v>240176.65</v>
      </c>
      <c r="U3" t="n">
        <v>0.23</v>
      </c>
      <c r="V3" t="n">
        <v>0.79</v>
      </c>
      <c r="W3" t="n">
        <v>12.51</v>
      </c>
      <c r="X3" t="n">
        <v>14.49</v>
      </c>
      <c r="Y3" t="n">
        <v>0.5</v>
      </c>
      <c r="Z3" t="n">
        <v>10</v>
      </c>
      <c r="AA3" t="n">
        <v>2795.941191372053</v>
      </c>
      <c r="AB3" t="n">
        <v>3825.530086255345</v>
      </c>
      <c r="AC3" t="n">
        <v>3460.426863988188</v>
      </c>
      <c r="AD3" t="n">
        <v>2795941.191372053</v>
      </c>
      <c r="AE3" t="n">
        <v>3825530.086255345</v>
      </c>
      <c r="AF3" t="n">
        <v>1.313010788477711e-06</v>
      </c>
      <c r="AG3" t="n">
        <v>36.63411458333334</v>
      </c>
      <c r="AH3" t="n">
        <v>3460426.863988188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0.9727</v>
      </c>
      <c r="E4" t="n">
        <v>102.81</v>
      </c>
      <c r="F4" t="n">
        <v>94.23</v>
      </c>
      <c r="G4" t="n">
        <v>24.06</v>
      </c>
      <c r="H4" t="n">
        <v>0.39</v>
      </c>
      <c r="I4" t="n">
        <v>235</v>
      </c>
      <c r="J4" t="n">
        <v>135.9</v>
      </c>
      <c r="K4" t="n">
        <v>46.47</v>
      </c>
      <c r="L4" t="n">
        <v>3</v>
      </c>
      <c r="M4" t="n">
        <v>233</v>
      </c>
      <c r="N4" t="n">
        <v>21.43</v>
      </c>
      <c r="O4" t="n">
        <v>16994.64</v>
      </c>
      <c r="P4" t="n">
        <v>977.41</v>
      </c>
      <c r="Q4" t="n">
        <v>3777.59</v>
      </c>
      <c r="R4" t="n">
        <v>447.67</v>
      </c>
      <c r="S4" t="n">
        <v>146.75</v>
      </c>
      <c r="T4" t="n">
        <v>145649.48</v>
      </c>
      <c r="U4" t="n">
        <v>0.33</v>
      </c>
      <c r="V4" t="n">
        <v>0.83</v>
      </c>
      <c r="W4" t="n">
        <v>12.27</v>
      </c>
      <c r="X4" t="n">
        <v>8.789999999999999</v>
      </c>
      <c r="Y4" t="n">
        <v>0.5</v>
      </c>
      <c r="Z4" t="n">
        <v>10</v>
      </c>
      <c r="AA4" t="n">
        <v>2399.4501224953</v>
      </c>
      <c r="AB4" t="n">
        <v>3283.0335138667</v>
      </c>
      <c r="AC4" t="n">
        <v>2969.705403069615</v>
      </c>
      <c r="AD4" t="n">
        <v>2399450.1224953</v>
      </c>
      <c r="AE4" t="n">
        <v>3283033.5138667</v>
      </c>
      <c r="AF4" t="n">
        <v>1.437278408679124e-06</v>
      </c>
      <c r="AG4" t="n">
        <v>33.466796875</v>
      </c>
      <c r="AH4" t="n">
        <v>2969705.403069615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1.0159</v>
      </c>
      <c r="E5" t="n">
        <v>98.44</v>
      </c>
      <c r="F5" t="n">
        <v>91.68000000000001</v>
      </c>
      <c r="G5" t="n">
        <v>32.74</v>
      </c>
      <c r="H5" t="n">
        <v>0.52</v>
      </c>
      <c r="I5" t="n">
        <v>168</v>
      </c>
      <c r="J5" t="n">
        <v>137.25</v>
      </c>
      <c r="K5" t="n">
        <v>46.47</v>
      </c>
      <c r="L5" t="n">
        <v>4</v>
      </c>
      <c r="M5" t="n">
        <v>166</v>
      </c>
      <c r="N5" t="n">
        <v>21.78</v>
      </c>
      <c r="O5" t="n">
        <v>17160.92</v>
      </c>
      <c r="P5" t="n">
        <v>927.61</v>
      </c>
      <c r="Q5" t="n">
        <v>3777.49</v>
      </c>
      <c r="R5" t="n">
        <v>362.64</v>
      </c>
      <c r="S5" t="n">
        <v>146.75</v>
      </c>
      <c r="T5" t="n">
        <v>103468.96</v>
      </c>
      <c r="U5" t="n">
        <v>0.4</v>
      </c>
      <c r="V5" t="n">
        <v>0.86</v>
      </c>
      <c r="W5" t="n">
        <v>12.17</v>
      </c>
      <c r="X5" t="n">
        <v>6.25</v>
      </c>
      <c r="Y5" t="n">
        <v>0.5</v>
      </c>
      <c r="Z5" t="n">
        <v>10</v>
      </c>
      <c r="AA5" t="n">
        <v>2216.53029518192</v>
      </c>
      <c r="AB5" t="n">
        <v>3032.754536283281</v>
      </c>
      <c r="AC5" t="n">
        <v>2743.312699838015</v>
      </c>
      <c r="AD5" t="n">
        <v>2216530.29518192</v>
      </c>
      <c r="AE5" t="n">
        <v>3032754.536283281</v>
      </c>
      <c r="AF5" t="n">
        <v>1.501111478746913e-06</v>
      </c>
      <c r="AG5" t="n">
        <v>32.04427083333334</v>
      </c>
      <c r="AH5" t="n">
        <v>2743312.699838015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1.0427</v>
      </c>
      <c r="E6" t="n">
        <v>95.91</v>
      </c>
      <c r="F6" t="n">
        <v>90.22</v>
      </c>
      <c r="G6" t="n">
        <v>41.96</v>
      </c>
      <c r="H6" t="n">
        <v>0.64</v>
      </c>
      <c r="I6" t="n">
        <v>129</v>
      </c>
      <c r="J6" t="n">
        <v>138.6</v>
      </c>
      <c r="K6" t="n">
        <v>46.47</v>
      </c>
      <c r="L6" t="n">
        <v>5</v>
      </c>
      <c r="M6" t="n">
        <v>127</v>
      </c>
      <c r="N6" t="n">
        <v>22.13</v>
      </c>
      <c r="O6" t="n">
        <v>17327.69</v>
      </c>
      <c r="P6" t="n">
        <v>888.23</v>
      </c>
      <c r="Q6" t="n">
        <v>3777.49</v>
      </c>
      <c r="R6" t="n">
        <v>314.09</v>
      </c>
      <c r="S6" t="n">
        <v>146.75</v>
      </c>
      <c r="T6" t="n">
        <v>79389.72</v>
      </c>
      <c r="U6" t="n">
        <v>0.47</v>
      </c>
      <c r="V6" t="n">
        <v>0.87</v>
      </c>
      <c r="W6" t="n">
        <v>12.09</v>
      </c>
      <c r="X6" t="n">
        <v>4.78</v>
      </c>
      <c r="Y6" t="n">
        <v>0.5</v>
      </c>
      <c r="Z6" t="n">
        <v>10</v>
      </c>
      <c r="AA6" t="n">
        <v>2101.458703242599</v>
      </c>
      <c r="AB6" t="n">
        <v>2875.30850759138</v>
      </c>
      <c r="AC6" t="n">
        <v>2600.893099147694</v>
      </c>
      <c r="AD6" t="n">
        <v>2101458.703242599</v>
      </c>
      <c r="AE6" t="n">
        <v>2875308.50759138</v>
      </c>
      <c r="AF6" t="n">
        <v>1.540711624066745e-06</v>
      </c>
      <c r="AG6" t="n">
        <v>31.220703125</v>
      </c>
      <c r="AH6" t="n">
        <v>2600893.099147694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1.0608</v>
      </c>
      <c r="E7" t="n">
        <v>94.27</v>
      </c>
      <c r="F7" t="n">
        <v>89.28</v>
      </c>
      <c r="G7" t="n">
        <v>52.01</v>
      </c>
      <c r="H7" t="n">
        <v>0.76</v>
      </c>
      <c r="I7" t="n">
        <v>103</v>
      </c>
      <c r="J7" t="n">
        <v>139.95</v>
      </c>
      <c r="K7" t="n">
        <v>46.47</v>
      </c>
      <c r="L7" t="n">
        <v>6</v>
      </c>
      <c r="M7" t="n">
        <v>101</v>
      </c>
      <c r="N7" t="n">
        <v>22.49</v>
      </c>
      <c r="O7" t="n">
        <v>17494.97</v>
      </c>
      <c r="P7" t="n">
        <v>853.54</v>
      </c>
      <c r="Q7" t="n">
        <v>3777.57</v>
      </c>
      <c r="R7" t="n">
        <v>282.54</v>
      </c>
      <c r="S7" t="n">
        <v>146.75</v>
      </c>
      <c r="T7" t="n">
        <v>63742.23</v>
      </c>
      <c r="U7" t="n">
        <v>0.52</v>
      </c>
      <c r="V7" t="n">
        <v>0.88</v>
      </c>
      <c r="W7" t="n">
        <v>12.06</v>
      </c>
      <c r="X7" t="n">
        <v>3.85</v>
      </c>
      <c r="Y7" t="n">
        <v>0.5</v>
      </c>
      <c r="Z7" t="n">
        <v>10</v>
      </c>
      <c r="AA7" t="n">
        <v>2014.126333640728</v>
      </c>
      <c r="AB7" t="n">
        <v>2755.816506669873</v>
      </c>
      <c r="AC7" t="n">
        <v>2492.805247086059</v>
      </c>
      <c r="AD7" t="n">
        <v>2014126.333640728</v>
      </c>
      <c r="AE7" t="n">
        <v>2755816.506669872</v>
      </c>
      <c r="AF7" t="n">
        <v>1.567456498331258e-06</v>
      </c>
      <c r="AG7" t="n">
        <v>30.68684895833333</v>
      </c>
      <c r="AH7" t="n">
        <v>2492805.247086059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1.0747</v>
      </c>
      <c r="E8" t="n">
        <v>93.05</v>
      </c>
      <c r="F8" t="n">
        <v>88.55</v>
      </c>
      <c r="G8" t="n">
        <v>62.51</v>
      </c>
      <c r="H8" t="n">
        <v>0.88</v>
      </c>
      <c r="I8" t="n">
        <v>85</v>
      </c>
      <c r="J8" t="n">
        <v>141.31</v>
      </c>
      <c r="K8" t="n">
        <v>46.47</v>
      </c>
      <c r="L8" t="n">
        <v>7</v>
      </c>
      <c r="M8" t="n">
        <v>83</v>
      </c>
      <c r="N8" t="n">
        <v>22.85</v>
      </c>
      <c r="O8" t="n">
        <v>17662.75</v>
      </c>
      <c r="P8" t="n">
        <v>817.73</v>
      </c>
      <c r="Q8" t="n">
        <v>3777.41</v>
      </c>
      <c r="R8" t="n">
        <v>258.95</v>
      </c>
      <c r="S8" t="n">
        <v>146.75</v>
      </c>
      <c r="T8" t="n">
        <v>52037.57</v>
      </c>
      <c r="U8" t="n">
        <v>0.57</v>
      </c>
      <c r="V8" t="n">
        <v>0.89</v>
      </c>
      <c r="W8" t="n">
        <v>12.01</v>
      </c>
      <c r="X8" t="n">
        <v>3.12</v>
      </c>
      <c r="Y8" t="n">
        <v>0.5</v>
      </c>
      <c r="Z8" t="n">
        <v>10</v>
      </c>
      <c r="AA8" t="n">
        <v>1935.301710213013</v>
      </c>
      <c r="AB8" t="n">
        <v>2647.965179399117</v>
      </c>
      <c r="AC8" t="n">
        <v>2395.247099119737</v>
      </c>
      <c r="AD8" t="n">
        <v>1935301.710213013</v>
      </c>
      <c r="AE8" t="n">
        <v>2647965.179399117</v>
      </c>
      <c r="AF8" t="n">
        <v>1.587995379672514e-06</v>
      </c>
      <c r="AG8" t="n">
        <v>30.28971354166667</v>
      </c>
      <c r="AH8" t="n">
        <v>2395247.099119736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1.0846</v>
      </c>
      <c r="E9" t="n">
        <v>92.2</v>
      </c>
      <c r="F9" t="n">
        <v>88.06</v>
      </c>
      <c r="G9" t="n">
        <v>73.39</v>
      </c>
      <c r="H9" t="n">
        <v>0.99</v>
      </c>
      <c r="I9" t="n">
        <v>72</v>
      </c>
      <c r="J9" t="n">
        <v>142.68</v>
      </c>
      <c r="K9" t="n">
        <v>46.47</v>
      </c>
      <c r="L9" t="n">
        <v>8</v>
      </c>
      <c r="M9" t="n">
        <v>70</v>
      </c>
      <c r="N9" t="n">
        <v>23.21</v>
      </c>
      <c r="O9" t="n">
        <v>17831.04</v>
      </c>
      <c r="P9" t="n">
        <v>788.59</v>
      </c>
      <c r="Q9" t="n">
        <v>3777.38</v>
      </c>
      <c r="R9" t="n">
        <v>242.27</v>
      </c>
      <c r="S9" t="n">
        <v>146.75</v>
      </c>
      <c r="T9" t="n">
        <v>43763.12</v>
      </c>
      <c r="U9" t="n">
        <v>0.61</v>
      </c>
      <c r="V9" t="n">
        <v>0.89</v>
      </c>
      <c r="W9" t="n">
        <v>12</v>
      </c>
      <c r="X9" t="n">
        <v>2.63</v>
      </c>
      <c r="Y9" t="n">
        <v>0.5</v>
      </c>
      <c r="Z9" t="n">
        <v>10</v>
      </c>
      <c r="AA9" t="n">
        <v>1881.741161692979</v>
      </c>
      <c r="AB9" t="n">
        <v>2574.681273989373</v>
      </c>
      <c r="AC9" t="n">
        <v>2328.95730678769</v>
      </c>
      <c r="AD9" t="n">
        <v>1881741.161692979</v>
      </c>
      <c r="AE9" t="n">
        <v>2574681.273989372</v>
      </c>
      <c r="AF9" t="n">
        <v>1.602623791563049e-06</v>
      </c>
      <c r="AG9" t="n">
        <v>30.01302083333333</v>
      </c>
      <c r="AH9" t="n">
        <v>2328957.30678769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1.0911</v>
      </c>
      <c r="E10" t="n">
        <v>91.65000000000001</v>
      </c>
      <c r="F10" t="n">
        <v>87.76000000000001</v>
      </c>
      <c r="G10" t="n">
        <v>83.58</v>
      </c>
      <c r="H10" t="n">
        <v>1.11</v>
      </c>
      <c r="I10" t="n">
        <v>63</v>
      </c>
      <c r="J10" t="n">
        <v>144.05</v>
      </c>
      <c r="K10" t="n">
        <v>46.47</v>
      </c>
      <c r="L10" t="n">
        <v>9</v>
      </c>
      <c r="M10" t="n">
        <v>40</v>
      </c>
      <c r="N10" t="n">
        <v>23.58</v>
      </c>
      <c r="O10" t="n">
        <v>17999.83</v>
      </c>
      <c r="P10" t="n">
        <v>759.72</v>
      </c>
      <c r="Q10" t="n">
        <v>3777.35</v>
      </c>
      <c r="R10" t="n">
        <v>231.47</v>
      </c>
      <c r="S10" t="n">
        <v>146.75</v>
      </c>
      <c r="T10" t="n">
        <v>38408.51</v>
      </c>
      <c r="U10" t="n">
        <v>0.63</v>
      </c>
      <c r="V10" t="n">
        <v>0.89</v>
      </c>
      <c r="W10" t="n">
        <v>12</v>
      </c>
      <c r="X10" t="n">
        <v>2.33</v>
      </c>
      <c r="Y10" t="n">
        <v>0.5</v>
      </c>
      <c r="Z10" t="n">
        <v>10</v>
      </c>
      <c r="AA10" t="n">
        <v>1834.916219842455</v>
      </c>
      <c r="AB10" t="n">
        <v>2510.613322778846</v>
      </c>
      <c r="AC10" t="n">
        <v>2271.003910920761</v>
      </c>
      <c r="AD10" t="n">
        <v>1834916.219842455</v>
      </c>
      <c r="AE10" t="n">
        <v>2510613.322778846</v>
      </c>
      <c r="AF10" t="n">
        <v>1.612228304420471e-06</v>
      </c>
      <c r="AG10" t="n">
        <v>29.833984375</v>
      </c>
      <c r="AH10" t="n">
        <v>2271003.910920762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1.0927</v>
      </c>
      <c r="E11" t="n">
        <v>91.52</v>
      </c>
      <c r="F11" t="n">
        <v>87.7</v>
      </c>
      <c r="G11" t="n">
        <v>87.7</v>
      </c>
      <c r="H11" t="n">
        <v>1.22</v>
      </c>
      <c r="I11" t="n">
        <v>60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753.86</v>
      </c>
      <c r="Q11" t="n">
        <v>3777.31</v>
      </c>
      <c r="R11" t="n">
        <v>228.12</v>
      </c>
      <c r="S11" t="n">
        <v>146.75</v>
      </c>
      <c r="T11" t="n">
        <v>36746.63</v>
      </c>
      <c r="U11" t="n">
        <v>0.64</v>
      </c>
      <c r="V11" t="n">
        <v>0.89</v>
      </c>
      <c r="W11" t="n">
        <v>12.05</v>
      </c>
      <c r="X11" t="n">
        <v>2.27</v>
      </c>
      <c r="Y11" t="n">
        <v>0.5</v>
      </c>
      <c r="Z11" t="n">
        <v>10</v>
      </c>
      <c r="AA11" t="n">
        <v>1825.148702457464</v>
      </c>
      <c r="AB11" t="n">
        <v>2497.248974580247</v>
      </c>
      <c r="AC11" t="n">
        <v>2258.915037357256</v>
      </c>
      <c r="AD11" t="n">
        <v>1825148.702457464</v>
      </c>
      <c r="AE11" t="n">
        <v>2497248.974580247</v>
      </c>
      <c r="AF11" t="n">
        <v>1.61459249220076e-06</v>
      </c>
      <c r="AG11" t="n">
        <v>29.79166666666667</v>
      </c>
      <c r="AH11" t="n">
        <v>2258915.037357256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1.0928</v>
      </c>
      <c r="E12" t="n">
        <v>91.5</v>
      </c>
      <c r="F12" t="n">
        <v>87.69</v>
      </c>
      <c r="G12" t="n">
        <v>87.69</v>
      </c>
      <c r="H12" t="n">
        <v>1.33</v>
      </c>
      <c r="I12" t="n">
        <v>60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760.79</v>
      </c>
      <c r="Q12" t="n">
        <v>3777.42</v>
      </c>
      <c r="R12" t="n">
        <v>227.61</v>
      </c>
      <c r="S12" t="n">
        <v>146.75</v>
      </c>
      <c r="T12" t="n">
        <v>36495.88</v>
      </c>
      <c r="U12" t="n">
        <v>0.64</v>
      </c>
      <c r="V12" t="n">
        <v>0.89</v>
      </c>
      <c r="W12" t="n">
        <v>12.05</v>
      </c>
      <c r="X12" t="n">
        <v>2.26</v>
      </c>
      <c r="Y12" t="n">
        <v>0.5</v>
      </c>
      <c r="Z12" t="n">
        <v>10</v>
      </c>
      <c r="AA12" t="n">
        <v>1833.58679190746</v>
      </c>
      <c r="AB12" t="n">
        <v>2508.794340827965</v>
      </c>
      <c r="AC12" t="n">
        <v>2269.358530054315</v>
      </c>
      <c r="AD12" t="n">
        <v>1833586.79190746</v>
      </c>
      <c r="AE12" t="n">
        <v>2508794.340827965</v>
      </c>
      <c r="AF12" t="n">
        <v>1.614740253937028e-06</v>
      </c>
      <c r="AG12" t="n">
        <v>29.78515625</v>
      </c>
      <c r="AH12" t="n">
        <v>2269358.530054315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0.607</v>
      </c>
      <c r="E2" t="n">
        <v>164.74</v>
      </c>
      <c r="F2" t="n">
        <v>128.76</v>
      </c>
      <c r="G2" t="n">
        <v>7</v>
      </c>
      <c r="H2" t="n">
        <v>0.12</v>
      </c>
      <c r="I2" t="n">
        <v>1103</v>
      </c>
      <c r="J2" t="n">
        <v>150.44</v>
      </c>
      <c r="K2" t="n">
        <v>49.1</v>
      </c>
      <c r="L2" t="n">
        <v>1</v>
      </c>
      <c r="M2" t="n">
        <v>1101</v>
      </c>
      <c r="N2" t="n">
        <v>25.34</v>
      </c>
      <c r="O2" t="n">
        <v>18787.76</v>
      </c>
      <c r="P2" t="n">
        <v>1515.35</v>
      </c>
      <c r="Q2" t="n">
        <v>3778.5</v>
      </c>
      <c r="R2" t="n">
        <v>1603.37</v>
      </c>
      <c r="S2" t="n">
        <v>146.75</v>
      </c>
      <c r="T2" t="n">
        <v>719159.39</v>
      </c>
      <c r="U2" t="n">
        <v>0.09</v>
      </c>
      <c r="V2" t="n">
        <v>0.61</v>
      </c>
      <c r="W2" t="n">
        <v>13.71</v>
      </c>
      <c r="X2" t="n">
        <v>43.3</v>
      </c>
      <c r="Y2" t="n">
        <v>0.5</v>
      </c>
      <c r="Z2" t="n">
        <v>10</v>
      </c>
      <c r="AA2" t="n">
        <v>5498.807996117816</v>
      </c>
      <c r="AB2" t="n">
        <v>7523.711690576451</v>
      </c>
      <c r="AC2" t="n">
        <v>6805.65920642323</v>
      </c>
      <c r="AD2" t="n">
        <v>5498807.996117816</v>
      </c>
      <c r="AE2" t="n">
        <v>7523711.690576452</v>
      </c>
      <c r="AF2" t="n">
        <v>8.702737823671664e-07</v>
      </c>
      <c r="AG2" t="n">
        <v>53.62630208333334</v>
      </c>
      <c r="AH2" t="n">
        <v>6805659.20642323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0.857</v>
      </c>
      <c r="E3" t="n">
        <v>116.69</v>
      </c>
      <c r="F3" t="n">
        <v>101.46</v>
      </c>
      <c r="G3" t="n">
        <v>14.36</v>
      </c>
      <c r="H3" t="n">
        <v>0.23</v>
      </c>
      <c r="I3" t="n">
        <v>424</v>
      </c>
      <c r="J3" t="n">
        <v>151.83</v>
      </c>
      <c r="K3" t="n">
        <v>49.1</v>
      </c>
      <c r="L3" t="n">
        <v>2</v>
      </c>
      <c r="M3" t="n">
        <v>422</v>
      </c>
      <c r="N3" t="n">
        <v>25.73</v>
      </c>
      <c r="O3" t="n">
        <v>18959.54</v>
      </c>
      <c r="P3" t="n">
        <v>1173.92</v>
      </c>
      <c r="Q3" t="n">
        <v>3777.64</v>
      </c>
      <c r="R3" t="n">
        <v>689.16</v>
      </c>
      <c r="S3" t="n">
        <v>146.75</v>
      </c>
      <c r="T3" t="n">
        <v>265447.99</v>
      </c>
      <c r="U3" t="n">
        <v>0.21</v>
      </c>
      <c r="V3" t="n">
        <v>0.77</v>
      </c>
      <c r="W3" t="n">
        <v>12.59</v>
      </c>
      <c r="X3" t="n">
        <v>16.02</v>
      </c>
      <c r="Y3" t="n">
        <v>0.5</v>
      </c>
      <c r="Z3" t="n">
        <v>10</v>
      </c>
      <c r="AA3" t="n">
        <v>3140.482903197365</v>
      </c>
      <c r="AB3" t="n">
        <v>4296.947256482318</v>
      </c>
      <c r="AC3" t="n">
        <v>3886.852641126835</v>
      </c>
      <c r="AD3" t="n">
        <v>3140482.903197364</v>
      </c>
      <c r="AE3" t="n">
        <v>4296947.256482318</v>
      </c>
      <c r="AF3" t="n">
        <v>1.228706147427778e-06</v>
      </c>
      <c r="AG3" t="n">
        <v>37.98502604166666</v>
      </c>
      <c r="AH3" t="n">
        <v>3886852.641126835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0.9479</v>
      </c>
      <c r="E4" t="n">
        <v>105.49</v>
      </c>
      <c r="F4" t="n">
        <v>95.23999999999999</v>
      </c>
      <c r="G4" t="n">
        <v>21.89</v>
      </c>
      <c r="H4" t="n">
        <v>0.35</v>
      </c>
      <c r="I4" t="n">
        <v>261</v>
      </c>
      <c r="J4" t="n">
        <v>153.23</v>
      </c>
      <c r="K4" t="n">
        <v>49.1</v>
      </c>
      <c r="L4" t="n">
        <v>3</v>
      </c>
      <c r="M4" t="n">
        <v>259</v>
      </c>
      <c r="N4" t="n">
        <v>26.13</v>
      </c>
      <c r="O4" t="n">
        <v>19131.85</v>
      </c>
      <c r="P4" t="n">
        <v>1082.52</v>
      </c>
      <c r="Q4" t="n">
        <v>3777.55</v>
      </c>
      <c r="R4" t="n">
        <v>481.79</v>
      </c>
      <c r="S4" t="n">
        <v>146.75</v>
      </c>
      <c r="T4" t="n">
        <v>162577.44</v>
      </c>
      <c r="U4" t="n">
        <v>0.3</v>
      </c>
      <c r="V4" t="n">
        <v>0.82</v>
      </c>
      <c r="W4" t="n">
        <v>12.31</v>
      </c>
      <c r="X4" t="n">
        <v>9.81</v>
      </c>
      <c r="Y4" t="n">
        <v>0.5</v>
      </c>
      <c r="Z4" t="n">
        <v>10</v>
      </c>
      <c r="AA4" t="n">
        <v>2669.278520219696</v>
      </c>
      <c r="AB4" t="n">
        <v>3652.224631622006</v>
      </c>
      <c r="AC4" t="n">
        <v>3303.661438709328</v>
      </c>
      <c r="AD4" t="n">
        <v>2669278.520219696</v>
      </c>
      <c r="AE4" t="n">
        <v>3652224.631622006</v>
      </c>
      <c r="AF4" t="n">
        <v>1.359032155363817e-06</v>
      </c>
      <c r="AG4" t="n">
        <v>34.33919270833334</v>
      </c>
      <c r="AH4" t="n">
        <v>3303661.438709328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0.9966</v>
      </c>
      <c r="E5" t="n">
        <v>100.34</v>
      </c>
      <c r="F5" t="n">
        <v>92.38</v>
      </c>
      <c r="G5" t="n">
        <v>29.8</v>
      </c>
      <c r="H5" t="n">
        <v>0.46</v>
      </c>
      <c r="I5" t="n">
        <v>186</v>
      </c>
      <c r="J5" t="n">
        <v>154.63</v>
      </c>
      <c r="K5" t="n">
        <v>49.1</v>
      </c>
      <c r="L5" t="n">
        <v>4</v>
      </c>
      <c r="M5" t="n">
        <v>184</v>
      </c>
      <c r="N5" t="n">
        <v>26.53</v>
      </c>
      <c r="O5" t="n">
        <v>19304.72</v>
      </c>
      <c r="P5" t="n">
        <v>1030.55</v>
      </c>
      <c r="Q5" t="n">
        <v>3777.47</v>
      </c>
      <c r="R5" t="n">
        <v>386.1</v>
      </c>
      <c r="S5" t="n">
        <v>146.75</v>
      </c>
      <c r="T5" t="n">
        <v>115110.99</v>
      </c>
      <c r="U5" t="n">
        <v>0.38</v>
      </c>
      <c r="V5" t="n">
        <v>0.85</v>
      </c>
      <c r="W5" t="n">
        <v>12.19</v>
      </c>
      <c r="X5" t="n">
        <v>6.94</v>
      </c>
      <c r="Y5" t="n">
        <v>0.5</v>
      </c>
      <c r="Z5" t="n">
        <v>10</v>
      </c>
      <c r="AA5" t="n">
        <v>2445.581988535645</v>
      </c>
      <c r="AB5" t="n">
        <v>3346.153168177397</v>
      </c>
      <c r="AC5" t="n">
        <v>3026.801006161887</v>
      </c>
      <c r="AD5" t="n">
        <v>2445581.988535644</v>
      </c>
      <c r="AE5" t="n">
        <v>3346153.168177397</v>
      </c>
      <c r="AF5" t="n">
        <v>1.428854780077624e-06</v>
      </c>
      <c r="AG5" t="n">
        <v>32.66276041666666</v>
      </c>
      <c r="AH5" t="n">
        <v>3026801.006161887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1.0262</v>
      </c>
      <c r="E6" t="n">
        <v>97.44</v>
      </c>
      <c r="F6" t="n">
        <v>90.77</v>
      </c>
      <c r="G6" t="n">
        <v>37.82</v>
      </c>
      <c r="H6" t="n">
        <v>0.57</v>
      </c>
      <c r="I6" t="n">
        <v>144</v>
      </c>
      <c r="J6" t="n">
        <v>156.03</v>
      </c>
      <c r="K6" t="n">
        <v>49.1</v>
      </c>
      <c r="L6" t="n">
        <v>5</v>
      </c>
      <c r="M6" t="n">
        <v>142</v>
      </c>
      <c r="N6" t="n">
        <v>26.94</v>
      </c>
      <c r="O6" t="n">
        <v>19478.15</v>
      </c>
      <c r="P6" t="n">
        <v>992.49</v>
      </c>
      <c r="Q6" t="n">
        <v>3777.46</v>
      </c>
      <c r="R6" t="n">
        <v>332.64</v>
      </c>
      <c r="S6" t="n">
        <v>146.75</v>
      </c>
      <c r="T6" t="n">
        <v>88586.42999999999</v>
      </c>
      <c r="U6" t="n">
        <v>0.44</v>
      </c>
      <c r="V6" t="n">
        <v>0.86</v>
      </c>
      <c r="W6" t="n">
        <v>12.11</v>
      </c>
      <c r="X6" t="n">
        <v>5.33</v>
      </c>
      <c r="Y6" t="n">
        <v>0.5</v>
      </c>
      <c r="Z6" t="n">
        <v>10</v>
      </c>
      <c r="AA6" t="n">
        <v>2317.792511051121</v>
      </c>
      <c r="AB6" t="n">
        <v>3171.305967409202</v>
      </c>
      <c r="AC6" t="n">
        <v>2868.640976835429</v>
      </c>
      <c r="AD6" t="n">
        <v>2317792.511051121</v>
      </c>
      <c r="AE6" t="n">
        <v>3171305.967409202</v>
      </c>
      <c r="AF6" t="n">
        <v>1.471293172100801e-06</v>
      </c>
      <c r="AG6" t="n">
        <v>31.71875</v>
      </c>
      <c r="AH6" t="n">
        <v>2868640.976835429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1.0469</v>
      </c>
      <c r="E7" t="n">
        <v>95.52</v>
      </c>
      <c r="F7" t="n">
        <v>89.7</v>
      </c>
      <c r="G7" t="n">
        <v>46.39</v>
      </c>
      <c r="H7" t="n">
        <v>0.67</v>
      </c>
      <c r="I7" t="n">
        <v>116</v>
      </c>
      <c r="J7" t="n">
        <v>157.44</v>
      </c>
      <c r="K7" t="n">
        <v>49.1</v>
      </c>
      <c r="L7" t="n">
        <v>6</v>
      </c>
      <c r="M7" t="n">
        <v>114</v>
      </c>
      <c r="N7" t="n">
        <v>27.35</v>
      </c>
      <c r="O7" t="n">
        <v>19652.13</v>
      </c>
      <c r="P7" t="n">
        <v>958.86</v>
      </c>
      <c r="Q7" t="n">
        <v>3777.44</v>
      </c>
      <c r="R7" t="n">
        <v>297.3</v>
      </c>
      <c r="S7" t="n">
        <v>146.75</v>
      </c>
      <c r="T7" t="n">
        <v>71060.64999999999</v>
      </c>
      <c r="U7" t="n">
        <v>0.49</v>
      </c>
      <c r="V7" t="n">
        <v>0.87</v>
      </c>
      <c r="W7" t="n">
        <v>12.05</v>
      </c>
      <c r="X7" t="n">
        <v>4.26</v>
      </c>
      <c r="Y7" t="n">
        <v>0.5</v>
      </c>
      <c r="Z7" t="n">
        <v>10</v>
      </c>
      <c r="AA7" t="n">
        <v>2221.280186733686</v>
      </c>
      <c r="AB7" t="n">
        <v>3039.253547454834</v>
      </c>
      <c r="AC7" t="n">
        <v>2749.191454504774</v>
      </c>
      <c r="AD7" t="n">
        <v>2221280.186733686</v>
      </c>
      <c r="AE7" t="n">
        <v>3039253.547454834</v>
      </c>
      <c r="AF7" t="n">
        <v>1.500971371927819e-06</v>
      </c>
      <c r="AG7" t="n">
        <v>31.09375</v>
      </c>
      <c r="AH7" t="n">
        <v>2749191.454504774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1.061</v>
      </c>
      <c r="E8" t="n">
        <v>94.25</v>
      </c>
      <c r="F8" t="n">
        <v>89.01000000000001</v>
      </c>
      <c r="G8" t="n">
        <v>55.06</v>
      </c>
      <c r="H8" t="n">
        <v>0.78</v>
      </c>
      <c r="I8" t="n">
        <v>97</v>
      </c>
      <c r="J8" t="n">
        <v>158.86</v>
      </c>
      <c r="K8" t="n">
        <v>49.1</v>
      </c>
      <c r="L8" t="n">
        <v>7</v>
      </c>
      <c r="M8" t="n">
        <v>95</v>
      </c>
      <c r="N8" t="n">
        <v>27.77</v>
      </c>
      <c r="O8" t="n">
        <v>19826.68</v>
      </c>
      <c r="P8" t="n">
        <v>930.91</v>
      </c>
      <c r="Q8" t="n">
        <v>3777.42</v>
      </c>
      <c r="R8" t="n">
        <v>274.24</v>
      </c>
      <c r="S8" t="n">
        <v>146.75</v>
      </c>
      <c r="T8" t="n">
        <v>59622.81</v>
      </c>
      <c r="U8" t="n">
        <v>0.54</v>
      </c>
      <c r="V8" t="n">
        <v>0.88</v>
      </c>
      <c r="W8" t="n">
        <v>12.03</v>
      </c>
      <c r="X8" t="n">
        <v>3.57</v>
      </c>
      <c r="Y8" t="n">
        <v>0.5</v>
      </c>
      <c r="Z8" t="n">
        <v>10</v>
      </c>
      <c r="AA8" t="n">
        <v>2148.621929174574</v>
      </c>
      <c r="AB8" t="n">
        <v>2939.839314006188</v>
      </c>
      <c r="AC8" t="n">
        <v>2659.265175967829</v>
      </c>
      <c r="AD8" t="n">
        <v>2148621.929174574</v>
      </c>
      <c r="AE8" t="n">
        <v>2939839.314006188</v>
      </c>
      <c r="AF8" t="n">
        <v>1.521186957317238e-06</v>
      </c>
      <c r="AG8" t="n">
        <v>30.68033854166667</v>
      </c>
      <c r="AH8" t="n">
        <v>2659265.175967829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1.0728</v>
      </c>
      <c r="E9" t="n">
        <v>93.22</v>
      </c>
      <c r="F9" t="n">
        <v>88.44</v>
      </c>
      <c r="G9" t="n">
        <v>64.70999999999999</v>
      </c>
      <c r="H9" t="n">
        <v>0.88</v>
      </c>
      <c r="I9" t="n">
        <v>82</v>
      </c>
      <c r="J9" t="n">
        <v>160.28</v>
      </c>
      <c r="K9" t="n">
        <v>49.1</v>
      </c>
      <c r="L9" t="n">
        <v>8</v>
      </c>
      <c r="M9" t="n">
        <v>80</v>
      </c>
      <c r="N9" t="n">
        <v>28.19</v>
      </c>
      <c r="O9" t="n">
        <v>20001.93</v>
      </c>
      <c r="P9" t="n">
        <v>902.78</v>
      </c>
      <c r="Q9" t="n">
        <v>3777.37</v>
      </c>
      <c r="R9" t="n">
        <v>255.1</v>
      </c>
      <c r="S9" t="n">
        <v>146.75</v>
      </c>
      <c r="T9" t="n">
        <v>50130.32</v>
      </c>
      <c r="U9" t="n">
        <v>0.58</v>
      </c>
      <c r="V9" t="n">
        <v>0.89</v>
      </c>
      <c r="W9" t="n">
        <v>12</v>
      </c>
      <c r="X9" t="n">
        <v>3</v>
      </c>
      <c r="Y9" t="n">
        <v>0.5</v>
      </c>
      <c r="Z9" t="n">
        <v>10</v>
      </c>
      <c r="AA9" t="n">
        <v>2081.787485640165</v>
      </c>
      <c r="AB9" t="n">
        <v>2848.393479834859</v>
      </c>
      <c r="AC9" t="n">
        <v>2576.546803864776</v>
      </c>
      <c r="AD9" t="n">
        <v>2081787.485640165</v>
      </c>
      <c r="AE9" t="n">
        <v>2848393.479834859</v>
      </c>
      <c r="AF9" t="n">
        <v>1.538104964948099e-06</v>
      </c>
      <c r="AG9" t="n">
        <v>30.34505208333333</v>
      </c>
      <c r="AH9" t="n">
        <v>2576546.803864776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1.0811</v>
      </c>
      <c r="E10" t="n">
        <v>92.5</v>
      </c>
      <c r="F10" t="n">
        <v>88.06</v>
      </c>
      <c r="G10" t="n">
        <v>74.41</v>
      </c>
      <c r="H10" t="n">
        <v>0.99</v>
      </c>
      <c r="I10" t="n">
        <v>71</v>
      </c>
      <c r="J10" t="n">
        <v>161.71</v>
      </c>
      <c r="K10" t="n">
        <v>49.1</v>
      </c>
      <c r="L10" t="n">
        <v>9</v>
      </c>
      <c r="M10" t="n">
        <v>69</v>
      </c>
      <c r="N10" t="n">
        <v>28.61</v>
      </c>
      <c r="O10" t="n">
        <v>20177.64</v>
      </c>
      <c r="P10" t="n">
        <v>874.17</v>
      </c>
      <c r="Q10" t="n">
        <v>3777.38</v>
      </c>
      <c r="R10" t="n">
        <v>242.27</v>
      </c>
      <c r="S10" t="n">
        <v>146.75</v>
      </c>
      <c r="T10" t="n">
        <v>43770.29</v>
      </c>
      <c r="U10" t="n">
        <v>0.61</v>
      </c>
      <c r="V10" t="n">
        <v>0.89</v>
      </c>
      <c r="W10" t="n">
        <v>11.99</v>
      </c>
      <c r="X10" t="n">
        <v>2.62</v>
      </c>
      <c r="Y10" t="n">
        <v>0.5</v>
      </c>
      <c r="Z10" t="n">
        <v>10</v>
      </c>
      <c r="AA10" t="n">
        <v>2030.445620620369</v>
      </c>
      <c r="AB10" t="n">
        <v>2778.145275071548</v>
      </c>
      <c r="AC10" t="n">
        <v>2513.002989170101</v>
      </c>
      <c r="AD10" t="n">
        <v>2030445.620620369</v>
      </c>
      <c r="AE10" t="n">
        <v>2778145.275071547</v>
      </c>
      <c r="AF10" t="n">
        <v>1.550004919468111e-06</v>
      </c>
      <c r="AG10" t="n">
        <v>30.11067708333333</v>
      </c>
      <c r="AH10" t="n">
        <v>2513002.989170101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1.0881</v>
      </c>
      <c r="E11" t="n">
        <v>91.90000000000001</v>
      </c>
      <c r="F11" t="n">
        <v>87.73</v>
      </c>
      <c r="G11" t="n">
        <v>84.90000000000001</v>
      </c>
      <c r="H11" t="n">
        <v>1.09</v>
      </c>
      <c r="I11" t="n">
        <v>62</v>
      </c>
      <c r="J11" t="n">
        <v>163.13</v>
      </c>
      <c r="K11" t="n">
        <v>49.1</v>
      </c>
      <c r="L11" t="n">
        <v>10</v>
      </c>
      <c r="M11" t="n">
        <v>60</v>
      </c>
      <c r="N11" t="n">
        <v>29.04</v>
      </c>
      <c r="O11" t="n">
        <v>20353.94</v>
      </c>
      <c r="P11" t="n">
        <v>846.66</v>
      </c>
      <c r="Q11" t="n">
        <v>3777.39</v>
      </c>
      <c r="R11" t="n">
        <v>231.36</v>
      </c>
      <c r="S11" t="n">
        <v>146.75</v>
      </c>
      <c r="T11" t="n">
        <v>38357.15</v>
      </c>
      <c r="U11" t="n">
        <v>0.63</v>
      </c>
      <c r="V11" t="n">
        <v>0.89</v>
      </c>
      <c r="W11" t="n">
        <v>11.98</v>
      </c>
      <c r="X11" t="n">
        <v>2.3</v>
      </c>
      <c r="Y11" t="n">
        <v>0.5</v>
      </c>
      <c r="Z11" t="n">
        <v>10</v>
      </c>
      <c r="AA11" t="n">
        <v>1983.297837050416</v>
      </c>
      <c r="AB11" t="n">
        <v>2713.635597577726</v>
      </c>
      <c r="AC11" t="n">
        <v>2454.650024756389</v>
      </c>
      <c r="AD11" t="n">
        <v>1983297.837050416</v>
      </c>
      <c r="AE11" t="n">
        <v>2713635.597577726</v>
      </c>
      <c r="AF11" t="n">
        <v>1.560041025689808e-06</v>
      </c>
      <c r="AG11" t="n">
        <v>29.91536458333333</v>
      </c>
      <c r="AH11" t="n">
        <v>2454650.024756389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1.0936</v>
      </c>
      <c r="E12" t="n">
        <v>91.45</v>
      </c>
      <c r="F12" t="n">
        <v>87.48999999999999</v>
      </c>
      <c r="G12" t="n">
        <v>95.44</v>
      </c>
      <c r="H12" t="n">
        <v>1.18</v>
      </c>
      <c r="I12" t="n">
        <v>55</v>
      </c>
      <c r="J12" t="n">
        <v>164.57</v>
      </c>
      <c r="K12" t="n">
        <v>49.1</v>
      </c>
      <c r="L12" t="n">
        <v>11</v>
      </c>
      <c r="M12" t="n">
        <v>35</v>
      </c>
      <c r="N12" t="n">
        <v>29.47</v>
      </c>
      <c r="O12" t="n">
        <v>20530.82</v>
      </c>
      <c r="P12" t="n">
        <v>818.04</v>
      </c>
      <c r="Q12" t="n">
        <v>3777.36</v>
      </c>
      <c r="R12" t="n">
        <v>222.52</v>
      </c>
      <c r="S12" t="n">
        <v>146.75</v>
      </c>
      <c r="T12" t="n">
        <v>33972.05</v>
      </c>
      <c r="U12" t="n">
        <v>0.66</v>
      </c>
      <c r="V12" t="n">
        <v>0.9</v>
      </c>
      <c r="W12" t="n">
        <v>11.99</v>
      </c>
      <c r="X12" t="n">
        <v>2.06</v>
      </c>
      <c r="Y12" t="n">
        <v>0.5</v>
      </c>
      <c r="Z12" t="n">
        <v>10</v>
      </c>
      <c r="AA12" t="n">
        <v>1938.211845653525</v>
      </c>
      <c r="AB12" t="n">
        <v>2651.946955094941</v>
      </c>
      <c r="AC12" t="n">
        <v>2398.848859731607</v>
      </c>
      <c r="AD12" t="n">
        <v>1938211.845653525</v>
      </c>
      <c r="AE12" t="n">
        <v>2651946.95509494</v>
      </c>
      <c r="AF12" t="n">
        <v>1.567926537721142e-06</v>
      </c>
      <c r="AG12" t="n">
        <v>29.76888020833333</v>
      </c>
      <c r="AH12" t="n">
        <v>2398848.859731607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1.0959</v>
      </c>
      <c r="E13" t="n">
        <v>91.25</v>
      </c>
      <c r="F13" t="n">
        <v>87.38</v>
      </c>
      <c r="G13" t="n">
        <v>100.83</v>
      </c>
      <c r="H13" t="n">
        <v>1.28</v>
      </c>
      <c r="I13" t="n">
        <v>52</v>
      </c>
      <c r="J13" t="n">
        <v>166.01</v>
      </c>
      <c r="K13" t="n">
        <v>49.1</v>
      </c>
      <c r="L13" t="n">
        <v>12</v>
      </c>
      <c r="M13" t="n">
        <v>6</v>
      </c>
      <c r="N13" t="n">
        <v>29.91</v>
      </c>
      <c r="O13" t="n">
        <v>20708.3</v>
      </c>
      <c r="P13" t="n">
        <v>810.12</v>
      </c>
      <c r="Q13" t="n">
        <v>3777.54</v>
      </c>
      <c r="R13" t="n">
        <v>217.66</v>
      </c>
      <c r="S13" t="n">
        <v>146.75</v>
      </c>
      <c r="T13" t="n">
        <v>31561.08</v>
      </c>
      <c r="U13" t="n">
        <v>0.67</v>
      </c>
      <c r="V13" t="n">
        <v>0.9</v>
      </c>
      <c r="W13" t="n">
        <v>12.02</v>
      </c>
      <c r="X13" t="n">
        <v>1.95</v>
      </c>
      <c r="Y13" t="n">
        <v>0.5</v>
      </c>
      <c r="Z13" t="n">
        <v>10</v>
      </c>
      <c r="AA13" t="n">
        <v>1924.459186932858</v>
      </c>
      <c r="AB13" t="n">
        <v>2633.129960708842</v>
      </c>
      <c r="AC13" t="n">
        <v>2381.8277328799</v>
      </c>
      <c r="AD13" t="n">
        <v>1924459.186932858</v>
      </c>
      <c r="AE13" t="n">
        <v>2633129.960708842</v>
      </c>
      <c r="AF13" t="n">
        <v>1.5712241154797e-06</v>
      </c>
      <c r="AG13" t="n">
        <v>29.70377604166667</v>
      </c>
      <c r="AH13" t="n">
        <v>2381827.7328799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1.0957</v>
      </c>
      <c r="E14" t="n">
        <v>91.27</v>
      </c>
      <c r="F14" t="n">
        <v>87.40000000000001</v>
      </c>
      <c r="G14" t="n">
        <v>100.85</v>
      </c>
      <c r="H14" t="n">
        <v>1.38</v>
      </c>
      <c r="I14" t="n">
        <v>52</v>
      </c>
      <c r="J14" t="n">
        <v>167.45</v>
      </c>
      <c r="K14" t="n">
        <v>49.1</v>
      </c>
      <c r="L14" t="n">
        <v>13</v>
      </c>
      <c r="M14" t="n">
        <v>1</v>
      </c>
      <c r="N14" t="n">
        <v>30.36</v>
      </c>
      <c r="O14" t="n">
        <v>20886.38</v>
      </c>
      <c r="P14" t="n">
        <v>816.67</v>
      </c>
      <c r="Q14" t="n">
        <v>3777.51</v>
      </c>
      <c r="R14" t="n">
        <v>218.3</v>
      </c>
      <c r="S14" t="n">
        <v>146.75</v>
      </c>
      <c r="T14" t="n">
        <v>31880.62</v>
      </c>
      <c r="U14" t="n">
        <v>0.67</v>
      </c>
      <c r="V14" t="n">
        <v>0.9</v>
      </c>
      <c r="W14" t="n">
        <v>12.02</v>
      </c>
      <c r="X14" t="n">
        <v>1.97</v>
      </c>
      <c r="Y14" t="n">
        <v>0.5</v>
      </c>
      <c r="Z14" t="n">
        <v>10</v>
      </c>
      <c r="AA14" t="n">
        <v>1932.99389254112</v>
      </c>
      <c r="AB14" t="n">
        <v>2644.807521446702</v>
      </c>
      <c r="AC14" t="n">
        <v>2392.390803610499</v>
      </c>
      <c r="AD14" t="n">
        <v>1932993.89254112</v>
      </c>
      <c r="AE14" t="n">
        <v>2644807.521446702</v>
      </c>
      <c r="AF14" t="n">
        <v>1.570937369587651e-06</v>
      </c>
      <c r="AG14" t="n">
        <v>29.71028645833333</v>
      </c>
      <c r="AH14" t="n">
        <v>2392390.803610499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1.0957</v>
      </c>
      <c r="E15" t="n">
        <v>91.27</v>
      </c>
      <c r="F15" t="n">
        <v>87.40000000000001</v>
      </c>
      <c r="G15" t="n">
        <v>100.85</v>
      </c>
      <c r="H15" t="n">
        <v>1.47</v>
      </c>
      <c r="I15" t="n">
        <v>52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823.39</v>
      </c>
      <c r="Q15" t="n">
        <v>3777.42</v>
      </c>
      <c r="R15" t="n">
        <v>218.3</v>
      </c>
      <c r="S15" t="n">
        <v>146.75</v>
      </c>
      <c r="T15" t="n">
        <v>31879.45</v>
      </c>
      <c r="U15" t="n">
        <v>0.67</v>
      </c>
      <c r="V15" t="n">
        <v>0.9</v>
      </c>
      <c r="W15" t="n">
        <v>12.02</v>
      </c>
      <c r="X15" t="n">
        <v>1.97</v>
      </c>
      <c r="Y15" t="n">
        <v>0.5</v>
      </c>
      <c r="Z15" t="n">
        <v>10</v>
      </c>
      <c r="AA15" t="n">
        <v>1941.337864789445</v>
      </c>
      <c r="AB15" t="n">
        <v>2656.224112386937</v>
      </c>
      <c r="AC15" t="n">
        <v>2402.717811134683</v>
      </c>
      <c r="AD15" t="n">
        <v>1941337.864789445</v>
      </c>
      <c r="AE15" t="n">
        <v>2656224.112386937</v>
      </c>
      <c r="AF15" t="n">
        <v>1.570937369587651e-06</v>
      </c>
      <c r="AG15" t="n">
        <v>29.71028645833333</v>
      </c>
      <c r="AH15" t="n">
        <v>2402717.811134683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0.5135</v>
      </c>
      <c r="E2" t="n">
        <v>194.73</v>
      </c>
      <c r="F2" t="n">
        <v>140.64</v>
      </c>
      <c r="G2" t="n">
        <v>6.08</v>
      </c>
      <c r="H2" t="n">
        <v>0.1</v>
      </c>
      <c r="I2" t="n">
        <v>1387</v>
      </c>
      <c r="J2" t="n">
        <v>185.69</v>
      </c>
      <c r="K2" t="n">
        <v>53.44</v>
      </c>
      <c r="L2" t="n">
        <v>1</v>
      </c>
      <c r="M2" t="n">
        <v>1385</v>
      </c>
      <c r="N2" t="n">
        <v>36.26</v>
      </c>
      <c r="O2" t="n">
        <v>23136.14</v>
      </c>
      <c r="P2" t="n">
        <v>1901.05</v>
      </c>
      <c r="Q2" t="n">
        <v>3778.94</v>
      </c>
      <c r="R2" t="n">
        <v>2002.47</v>
      </c>
      <c r="S2" t="n">
        <v>146.75</v>
      </c>
      <c r="T2" t="n">
        <v>917288.48</v>
      </c>
      <c r="U2" t="n">
        <v>0.07000000000000001</v>
      </c>
      <c r="V2" t="n">
        <v>0.5600000000000001</v>
      </c>
      <c r="W2" t="n">
        <v>14.18</v>
      </c>
      <c r="X2" t="n">
        <v>55.17</v>
      </c>
      <c r="Y2" t="n">
        <v>0.5</v>
      </c>
      <c r="Z2" t="n">
        <v>10</v>
      </c>
      <c r="AA2" t="n">
        <v>7879.988661112418</v>
      </c>
      <c r="AB2" t="n">
        <v>10781.74812669912</v>
      </c>
      <c r="AC2" t="n">
        <v>9752.753217765081</v>
      </c>
      <c r="AD2" t="n">
        <v>7879988.661112417</v>
      </c>
      <c r="AE2" t="n">
        <v>10781748.12669912</v>
      </c>
      <c r="AF2" t="n">
        <v>6.991776980501482e-07</v>
      </c>
      <c r="AG2" t="n">
        <v>63.388671875</v>
      </c>
      <c r="AH2" t="n">
        <v>9752753.217765082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0.7938</v>
      </c>
      <c r="E3" t="n">
        <v>125.97</v>
      </c>
      <c r="F3" t="n">
        <v>104.67</v>
      </c>
      <c r="G3" t="n">
        <v>12.41</v>
      </c>
      <c r="H3" t="n">
        <v>0.19</v>
      </c>
      <c r="I3" t="n">
        <v>506</v>
      </c>
      <c r="J3" t="n">
        <v>187.21</v>
      </c>
      <c r="K3" t="n">
        <v>53.44</v>
      </c>
      <c r="L3" t="n">
        <v>2</v>
      </c>
      <c r="M3" t="n">
        <v>504</v>
      </c>
      <c r="N3" t="n">
        <v>36.77</v>
      </c>
      <c r="O3" t="n">
        <v>23322.88</v>
      </c>
      <c r="P3" t="n">
        <v>1398.97</v>
      </c>
      <c r="Q3" t="n">
        <v>3777.83</v>
      </c>
      <c r="R3" t="n">
        <v>796.6900000000001</v>
      </c>
      <c r="S3" t="n">
        <v>146.75</v>
      </c>
      <c r="T3" t="n">
        <v>318803.69</v>
      </c>
      <c r="U3" t="n">
        <v>0.18</v>
      </c>
      <c r="V3" t="n">
        <v>0.75</v>
      </c>
      <c r="W3" t="n">
        <v>12.7</v>
      </c>
      <c r="X3" t="n">
        <v>19.22</v>
      </c>
      <c r="Y3" t="n">
        <v>0.5</v>
      </c>
      <c r="Z3" t="n">
        <v>10</v>
      </c>
      <c r="AA3" t="n">
        <v>3908.14288925988</v>
      </c>
      <c r="AB3" t="n">
        <v>5347.293516181499</v>
      </c>
      <c r="AC3" t="n">
        <v>4836.955327970521</v>
      </c>
      <c r="AD3" t="n">
        <v>3908142.889259879</v>
      </c>
      <c r="AE3" t="n">
        <v>5347293.5161815</v>
      </c>
      <c r="AF3" t="n">
        <v>1.080832048125039e-06</v>
      </c>
      <c r="AG3" t="n">
        <v>41.005859375</v>
      </c>
      <c r="AH3" t="n">
        <v>4836955.327970522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0.9006999999999999</v>
      </c>
      <c r="E4" t="n">
        <v>111.03</v>
      </c>
      <c r="F4" t="n">
        <v>97.06</v>
      </c>
      <c r="G4" t="n">
        <v>18.85</v>
      </c>
      <c r="H4" t="n">
        <v>0.28</v>
      </c>
      <c r="I4" t="n">
        <v>309</v>
      </c>
      <c r="J4" t="n">
        <v>188.73</v>
      </c>
      <c r="K4" t="n">
        <v>53.44</v>
      </c>
      <c r="L4" t="n">
        <v>3</v>
      </c>
      <c r="M4" t="n">
        <v>307</v>
      </c>
      <c r="N4" t="n">
        <v>37.29</v>
      </c>
      <c r="O4" t="n">
        <v>23510.33</v>
      </c>
      <c r="P4" t="n">
        <v>1282.32</v>
      </c>
      <c r="Q4" t="n">
        <v>3777.67</v>
      </c>
      <c r="R4" t="n">
        <v>542.8099999999999</v>
      </c>
      <c r="S4" t="n">
        <v>146.75</v>
      </c>
      <c r="T4" t="n">
        <v>192849.72</v>
      </c>
      <c r="U4" t="n">
        <v>0.27</v>
      </c>
      <c r="V4" t="n">
        <v>0.8100000000000001</v>
      </c>
      <c r="W4" t="n">
        <v>12.37</v>
      </c>
      <c r="X4" t="n">
        <v>11.62</v>
      </c>
      <c r="Y4" t="n">
        <v>0.5</v>
      </c>
      <c r="Z4" t="n">
        <v>10</v>
      </c>
      <c r="AA4" t="n">
        <v>3202.028118309544</v>
      </c>
      <c r="AB4" t="n">
        <v>4381.156134982069</v>
      </c>
      <c r="AC4" t="n">
        <v>3963.02474245047</v>
      </c>
      <c r="AD4" t="n">
        <v>3202028.118309543</v>
      </c>
      <c r="AE4" t="n">
        <v>4381156.134982069</v>
      </c>
      <c r="AF4" t="n">
        <v>1.226386275820386e-06</v>
      </c>
      <c r="AG4" t="n">
        <v>36.142578125</v>
      </c>
      <c r="AH4" t="n">
        <v>3963024.74245047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0.9581</v>
      </c>
      <c r="E5" t="n">
        <v>104.38</v>
      </c>
      <c r="F5" t="n">
        <v>93.68000000000001</v>
      </c>
      <c r="G5" t="n">
        <v>25.43</v>
      </c>
      <c r="H5" t="n">
        <v>0.37</v>
      </c>
      <c r="I5" t="n">
        <v>221</v>
      </c>
      <c r="J5" t="n">
        <v>190.25</v>
      </c>
      <c r="K5" t="n">
        <v>53.44</v>
      </c>
      <c r="L5" t="n">
        <v>4</v>
      </c>
      <c r="M5" t="n">
        <v>219</v>
      </c>
      <c r="N5" t="n">
        <v>37.82</v>
      </c>
      <c r="O5" t="n">
        <v>23698.48</v>
      </c>
      <c r="P5" t="n">
        <v>1222.86</v>
      </c>
      <c r="Q5" t="n">
        <v>3777.47</v>
      </c>
      <c r="R5" t="n">
        <v>429.41</v>
      </c>
      <c r="S5" t="n">
        <v>146.75</v>
      </c>
      <c r="T5" t="n">
        <v>136588.04</v>
      </c>
      <c r="U5" t="n">
        <v>0.34</v>
      </c>
      <c r="V5" t="n">
        <v>0.84</v>
      </c>
      <c r="W5" t="n">
        <v>12.25</v>
      </c>
      <c r="X5" t="n">
        <v>8.24</v>
      </c>
      <c r="Y5" t="n">
        <v>0.5</v>
      </c>
      <c r="Z5" t="n">
        <v>10</v>
      </c>
      <c r="AA5" t="n">
        <v>2902.408135354058</v>
      </c>
      <c r="AB5" t="n">
        <v>3971.202856001604</v>
      </c>
      <c r="AC5" t="n">
        <v>3592.196829042875</v>
      </c>
      <c r="AD5" t="n">
        <v>2902408.135354058</v>
      </c>
      <c r="AE5" t="n">
        <v>3971202.856001604</v>
      </c>
      <c r="AF5" t="n">
        <v>1.304541679653061e-06</v>
      </c>
      <c r="AG5" t="n">
        <v>33.97786458333334</v>
      </c>
      <c r="AH5" t="n">
        <v>3592196.829042875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0.9937</v>
      </c>
      <c r="E6" t="n">
        <v>100.63</v>
      </c>
      <c r="F6" t="n">
        <v>91.8</v>
      </c>
      <c r="G6" t="n">
        <v>32.21</v>
      </c>
      <c r="H6" t="n">
        <v>0.46</v>
      </c>
      <c r="I6" t="n">
        <v>171</v>
      </c>
      <c r="J6" t="n">
        <v>191.78</v>
      </c>
      <c r="K6" t="n">
        <v>53.44</v>
      </c>
      <c r="L6" t="n">
        <v>5</v>
      </c>
      <c r="M6" t="n">
        <v>169</v>
      </c>
      <c r="N6" t="n">
        <v>38.35</v>
      </c>
      <c r="O6" t="n">
        <v>23887.36</v>
      </c>
      <c r="P6" t="n">
        <v>1183.73</v>
      </c>
      <c r="Q6" t="n">
        <v>3777.46</v>
      </c>
      <c r="R6" t="n">
        <v>366.81</v>
      </c>
      <c r="S6" t="n">
        <v>146.75</v>
      </c>
      <c r="T6" t="n">
        <v>105536.1</v>
      </c>
      <c r="U6" t="n">
        <v>0.4</v>
      </c>
      <c r="V6" t="n">
        <v>0.85</v>
      </c>
      <c r="W6" t="n">
        <v>12.17</v>
      </c>
      <c r="X6" t="n">
        <v>6.37</v>
      </c>
      <c r="Y6" t="n">
        <v>0.5</v>
      </c>
      <c r="Z6" t="n">
        <v>10</v>
      </c>
      <c r="AA6" t="n">
        <v>2729.983063525646</v>
      </c>
      <c r="AB6" t="n">
        <v>3735.283265868653</v>
      </c>
      <c r="AC6" t="n">
        <v>3378.793073476997</v>
      </c>
      <c r="AD6" t="n">
        <v>2729983.063525646</v>
      </c>
      <c r="AE6" t="n">
        <v>3735283.265868653</v>
      </c>
      <c r="AF6" t="n">
        <v>1.353014369138135e-06</v>
      </c>
      <c r="AG6" t="n">
        <v>32.75716145833334</v>
      </c>
      <c r="AH6" t="n">
        <v>3378793.073476997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1.0179</v>
      </c>
      <c r="E7" t="n">
        <v>98.23999999999999</v>
      </c>
      <c r="F7" t="n">
        <v>90.59999999999999</v>
      </c>
      <c r="G7" t="n">
        <v>39.11</v>
      </c>
      <c r="H7" t="n">
        <v>0.55</v>
      </c>
      <c r="I7" t="n">
        <v>139</v>
      </c>
      <c r="J7" t="n">
        <v>193.32</v>
      </c>
      <c r="K7" t="n">
        <v>53.44</v>
      </c>
      <c r="L7" t="n">
        <v>6</v>
      </c>
      <c r="M7" t="n">
        <v>137</v>
      </c>
      <c r="N7" t="n">
        <v>38.89</v>
      </c>
      <c r="O7" t="n">
        <v>24076.95</v>
      </c>
      <c r="P7" t="n">
        <v>1154.06</v>
      </c>
      <c r="Q7" t="n">
        <v>3777.52</v>
      </c>
      <c r="R7" t="n">
        <v>326.66</v>
      </c>
      <c r="S7" t="n">
        <v>146.75</v>
      </c>
      <c r="T7" t="n">
        <v>85625.17999999999</v>
      </c>
      <c r="U7" t="n">
        <v>0.45</v>
      </c>
      <c r="V7" t="n">
        <v>0.87</v>
      </c>
      <c r="W7" t="n">
        <v>12.11</v>
      </c>
      <c r="X7" t="n">
        <v>5.16</v>
      </c>
      <c r="Y7" t="n">
        <v>0.5</v>
      </c>
      <c r="Z7" t="n">
        <v>10</v>
      </c>
      <c r="AA7" t="n">
        <v>2618.345077002688</v>
      </c>
      <c r="AB7" t="n">
        <v>3582.535247587564</v>
      </c>
      <c r="AC7" t="n">
        <v>3240.623111677472</v>
      </c>
      <c r="AD7" t="n">
        <v>2618345.077002688</v>
      </c>
      <c r="AE7" t="n">
        <v>3582535.247587564</v>
      </c>
      <c r="AF7" t="n">
        <v>1.385964905248775e-06</v>
      </c>
      <c r="AG7" t="n">
        <v>31.97916666666667</v>
      </c>
      <c r="AH7" t="n">
        <v>3240623.111677472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1.0354</v>
      </c>
      <c r="E8" t="n">
        <v>96.58</v>
      </c>
      <c r="F8" t="n">
        <v>89.75</v>
      </c>
      <c r="G8" t="n">
        <v>46.03</v>
      </c>
      <c r="H8" t="n">
        <v>0.64</v>
      </c>
      <c r="I8" t="n">
        <v>117</v>
      </c>
      <c r="J8" t="n">
        <v>194.86</v>
      </c>
      <c r="K8" t="n">
        <v>53.44</v>
      </c>
      <c r="L8" t="n">
        <v>7</v>
      </c>
      <c r="M8" t="n">
        <v>115</v>
      </c>
      <c r="N8" t="n">
        <v>39.43</v>
      </c>
      <c r="O8" t="n">
        <v>24267.28</v>
      </c>
      <c r="P8" t="n">
        <v>1126.97</v>
      </c>
      <c r="Q8" t="n">
        <v>3777.44</v>
      </c>
      <c r="R8" t="n">
        <v>299.08</v>
      </c>
      <c r="S8" t="n">
        <v>146.75</v>
      </c>
      <c r="T8" t="n">
        <v>71942.00999999999</v>
      </c>
      <c r="U8" t="n">
        <v>0.49</v>
      </c>
      <c r="V8" t="n">
        <v>0.87</v>
      </c>
      <c r="W8" t="n">
        <v>12.06</v>
      </c>
      <c r="X8" t="n">
        <v>4.32</v>
      </c>
      <c r="Y8" t="n">
        <v>0.5</v>
      </c>
      <c r="Z8" t="n">
        <v>10</v>
      </c>
      <c r="AA8" t="n">
        <v>2531.081034892136</v>
      </c>
      <c r="AB8" t="n">
        <v>3463.13673535407</v>
      </c>
      <c r="AC8" t="n">
        <v>3132.619825874682</v>
      </c>
      <c r="AD8" t="n">
        <v>2531081.034892136</v>
      </c>
      <c r="AE8" t="n">
        <v>3463136.73535407</v>
      </c>
      <c r="AF8" t="n">
        <v>1.409792772270932e-06</v>
      </c>
      <c r="AG8" t="n">
        <v>31.43880208333333</v>
      </c>
      <c r="AH8" t="n">
        <v>3132619.825874682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1.0489</v>
      </c>
      <c r="E9" t="n">
        <v>95.33</v>
      </c>
      <c r="F9" t="n">
        <v>89.14</v>
      </c>
      <c r="G9" t="n">
        <v>53.49</v>
      </c>
      <c r="H9" t="n">
        <v>0.72</v>
      </c>
      <c r="I9" t="n">
        <v>100</v>
      </c>
      <c r="J9" t="n">
        <v>196.41</v>
      </c>
      <c r="K9" t="n">
        <v>53.44</v>
      </c>
      <c r="L9" t="n">
        <v>8</v>
      </c>
      <c r="M9" t="n">
        <v>98</v>
      </c>
      <c r="N9" t="n">
        <v>39.98</v>
      </c>
      <c r="O9" t="n">
        <v>24458.36</v>
      </c>
      <c r="P9" t="n">
        <v>1103.91</v>
      </c>
      <c r="Q9" t="n">
        <v>3777.35</v>
      </c>
      <c r="R9" t="n">
        <v>278.29</v>
      </c>
      <c r="S9" t="n">
        <v>146.75</v>
      </c>
      <c r="T9" t="n">
        <v>61634.68</v>
      </c>
      <c r="U9" t="n">
        <v>0.53</v>
      </c>
      <c r="V9" t="n">
        <v>0.88</v>
      </c>
      <c r="W9" t="n">
        <v>12.05</v>
      </c>
      <c r="X9" t="n">
        <v>3.71</v>
      </c>
      <c r="Y9" t="n">
        <v>0.5</v>
      </c>
      <c r="Z9" t="n">
        <v>10</v>
      </c>
      <c r="AA9" t="n">
        <v>2469.691973620617</v>
      </c>
      <c r="AB9" t="n">
        <v>3379.141513428131</v>
      </c>
      <c r="AC9" t="n">
        <v>3056.640990041324</v>
      </c>
      <c r="AD9" t="n">
        <v>2469691.973620617</v>
      </c>
      <c r="AE9" t="n">
        <v>3379141.513428131</v>
      </c>
      <c r="AF9" t="n">
        <v>1.428174269688024e-06</v>
      </c>
      <c r="AG9" t="n">
        <v>31.03190104166667</v>
      </c>
      <c r="AH9" t="n">
        <v>3056640.990041323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1.0589</v>
      </c>
      <c r="E10" t="n">
        <v>94.43000000000001</v>
      </c>
      <c r="F10" t="n">
        <v>88.69</v>
      </c>
      <c r="G10" t="n">
        <v>60.47</v>
      </c>
      <c r="H10" t="n">
        <v>0.8100000000000001</v>
      </c>
      <c r="I10" t="n">
        <v>88</v>
      </c>
      <c r="J10" t="n">
        <v>197.97</v>
      </c>
      <c r="K10" t="n">
        <v>53.44</v>
      </c>
      <c r="L10" t="n">
        <v>9</v>
      </c>
      <c r="M10" t="n">
        <v>86</v>
      </c>
      <c r="N10" t="n">
        <v>40.53</v>
      </c>
      <c r="O10" t="n">
        <v>24650.18</v>
      </c>
      <c r="P10" t="n">
        <v>1082.07</v>
      </c>
      <c r="Q10" t="n">
        <v>3777.38</v>
      </c>
      <c r="R10" t="n">
        <v>262.92</v>
      </c>
      <c r="S10" t="n">
        <v>146.75</v>
      </c>
      <c r="T10" t="n">
        <v>54009.5</v>
      </c>
      <c r="U10" t="n">
        <v>0.5600000000000001</v>
      </c>
      <c r="V10" t="n">
        <v>0.88</v>
      </c>
      <c r="W10" t="n">
        <v>12.03</v>
      </c>
      <c r="X10" t="n">
        <v>3.26</v>
      </c>
      <c r="Y10" t="n">
        <v>0.5</v>
      </c>
      <c r="Z10" t="n">
        <v>10</v>
      </c>
      <c r="AA10" t="n">
        <v>2410.544858750833</v>
      </c>
      <c r="AB10" t="n">
        <v>3298.213821476741</v>
      </c>
      <c r="AC10" t="n">
        <v>2983.436923427048</v>
      </c>
      <c r="AD10" t="n">
        <v>2410544.858750833</v>
      </c>
      <c r="AE10" t="n">
        <v>3298213.821476741</v>
      </c>
      <c r="AF10" t="n">
        <v>1.441790193700685e-06</v>
      </c>
      <c r="AG10" t="n">
        <v>30.73893229166667</v>
      </c>
      <c r="AH10" t="n">
        <v>2983436.923427048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1.0682</v>
      </c>
      <c r="E11" t="n">
        <v>93.62</v>
      </c>
      <c r="F11" t="n">
        <v>88.28</v>
      </c>
      <c r="G11" t="n">
        <v>68.79000000000001</v>
      </c>
      <c r="H11" t="n">
        <v>0.89</v>
      </c>
      <c r="I11" t="n">
        <v>77</v>
      </c>
      <c r="J11" t="n">
        <v>199.53</v>
      </c>
      <c r="K11" t="n">
        <v>53.44</v>
      </c>
      <c r="L11" t="n">
        <v>10</v>
      </c>
      <c r="M11" t="n">
        <v>75</v>
      </c>
      <c r="N11" t="n">
        <v>41.1</v>
      </c>
      <c r="O11" t="n">
        <v>24842.77</v>
      </c>
      <c r="P11" t="n">
        <v>1061.21</v>
      </c>
      <c r="Q11" t="n">
        <v>3777.37</v>
      </c>
      <c r="R11" t="n">
        <v>249.63</v>
      </c>
      <c r="S11" t="n">
        <v>146.75</v>
      </c>
      <c r="T11" t="n">
        <v>47420.76</v>
      </c>
      <c r="U11" t="n">
        <v>0.59</v>
      </c>
      <c r="V11" t="n">
        <v>0.89</v>
      </c>
      <c r="W11" t="n">
        <v>12</v>
      </c>
      <c r="X11" t="n">
        <v>2.85</v>
      </c>
      <c r="Y11" t="n">
        <v>0.5</v>
      </c>
      <c r="Z11" t="n">
        <v>10</v>
      </c>
      <c r="AA11" t="n">
        <v>2363.557533804745</v>
      </c>
      <c r="AB11" t="n">
        <v>3233.923690551023</v>
      </c>
      <c r="AC11" t="n">
        <v>2925.282552365118</v>
      </c>
      <c r="AD11" t="n">
        <v>2363557.533804744</v>
      </c>
      <c r="AE11" t="n">
        <v>3233923.690551023</v>
      </c>
      <c r="AF11" t="n">
        <v>1.45445300303246e-06</v>
      </c>
      <c r="AG11" t="n">
        <v>30.47526041666667</v>
      </c>
      <c r="AH11" t="n">
        <v>2925282.552365118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1.0749</v>
      </c>
      <c r="E12" t="n">
        <v>93.03</v>
      </c>
      <c r="F12" t="n">
        <v>87.98999999999999</v>
      </c>
      <c r="G12" t="n">
        <v>76.52</v>
      </c>
      <c r="H12" t="n">
        <v>0.97</v>
      </c>
      <c r="I12" t="n">
        <v>69</v>
      </c>
      <c r="J12" t="n">
        <v>201.1</v>
      </c>
      <c r="K12" t="n">
        <v>53.44</v>
      </c>
      <c r="L12" t="n">
        <v>11</v>
      </c>
      <c r="M12" t="n">
        <v>67</v>
      </c>
      <c r="N12" t="n">
        <v>41.66</v>
      </c>
      <c r="O12" t="n">
        <v>25036.12</v>
      </c>
      <c r="P12" t="n">
        <v>1040.99</v>
      </c>
      <c r="Q12" t="n">
        <v>3777.35</v>
      </c>
      <c r="R12" t="n">
        <v>239.57</v>
      </c>
      <c r="S12" t="n">
        <v>146.75</v>
      </c>
      <c r="T12" t="n">
        <v>42427</v>
      </c>
      <c r="U12" t="n">
        <v>0.61</v>
      </c>
      <c r="V12" t="n">
        <v>0.89</v>
      </c>
      <c r="W12" t="n">
        <v>12</v>
      </c>
      <c r="X12" t="n">
        <v>2.56</v>
      </c>
      <c r="Y12" t="n">
        <v>0.5</v>
      </c>
      <c r="Z12" t="n">
        <v>10</v>
      </c>
      <c r="AA12" t="n">
        <v>2315.385443533943</v>
      </c>
      <c r="AB12" t="n">
        <v>3168.012511439874</v>
      </c>
      <c r="AC12" t="n">
        <v>2865.661843681418</v>
      </c>
      <c r="AD12" t="n">
        <v>2315385.443533943</v>
      </c>
      <c r="AE12" t="n">
        <v>3168012.511439874</v>
      </c>
      <c r="AF12" t="n">
        <v>1.463575672120943e-06</v>
      </c>
      <c r="AG12" t="n">
        <v>30.283203125</v>
      </c>
      <c r="AH12" t="n">
        <v>2865661.843681418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1.0812</v>
      </c>
      <c r="E13" t="n">
        <v>92.48999999999999</v>
      </c>
      <c r="F13" t="n">
        <v>87.72</v>
      </c>
      <c r="G13" t="n">
        <v>84.89</v>
      </c>
      <c r="H13" t="n">
        <v>1.05</v>
      </c>
      <c r="I13" t="n">
        <v>62</v>
      </c>
      <c r="J13" t="n">
        <v>202.67</v>
      </c>
      <c r="K13" t="n">
        <v>53.44</v>
      </c>
      <c r="L13" t="n">
        <v>12</v>
      </c>
      <c r="M13" t="n">
        <v>60</v>
      </c>
      <c r="N13" t="n">
        <v>42.24</v>
      </c>
      <c r="O13" t="n">
        <v>25230.25</v>
      </c>
      <c r="P13" t="n">
        <v>1020.15</v>
      </c>
      <c r="Q13" t="n">
        <v>3777.39</v>
      </c>
      <c r="R13" t="n">
        <v>230.81</v>
      </c>
      <c r="S13" t="n">
        <v>146.75</v>
      </c>
      <c r="T13" t="n">
        <v>38081.99</v>
      </c>
      <c r="U13" t="n">
        <v>0.64</v>
      </c>
      <c r="V13" t="n">
        <v>0.89</v>
      </c>
      <c r="W13" t="n">
        <v>11.98</v>
      </c>
      <c r="X13" t="n">
        <v>2.28</v>
      </c>
      <c r="Y13" t="n">
        <v>0.5</v>
      </c>
      <c r="Z13" t="n">
        <v>10</v>
      </c>
      <c r="AA13" t="n">
        <v>2276.167009798937</v>
      </c>
      <c r="AB13" t="n">
        <v>3114.352120208451</v>
      </c>
      <c r="AC13" t="n">
        <v>2817.122724876292</v>
      </c>
      <c r="AD13" t="n">
        <v>2276167.009798937</v>
      </c>
      <c r="AE13" t="n">
        <v>3114352.120208451</v>
      </c>
      <c r="AF13" t="n">
        <v>1.47215370424892e-06</v>
      </c>
      <c r="AG13" t="n">
        <v>30.107421875</v>
      </c>
      <c r="AH13" t="n">
        <v>2817122.724876292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1.0868</v>
      </c>
      <c r="E14" t="n">
        <v>92.01000000000001</v>
      </c>
      <c r="F14" t="n">
        <v>87.45999999999999</v>
      </c>
      <c r="G14" t="n">
        <v>93.7</v>
      </c>
      <c r="H14" t="n">
        <v>1.13</v>
      </c>
      <c r="I14" t="n">
        <v>56</v>
      </c>
      <c r="J14" t="n">
        <v>204.25</v>
      </c>
      <c r="K14" t="n">
        <v>53.44</v>
      </c>
      <c r="L14" t="n">
        <v>13</v>
      </c>
      <c r="M14" t="n">
        <v>54</v>
      </c>
      <c r="N14" t="n">
        <v>42.82</v>
      </c>
      <c r="O14" t="n">
        <v>25425.3</v>
      </c>
      <c r="P14" t="n">
        <v>997.96</v>
      </c>
      <c r="Q14" t="n">
        <v>3777.31</v>
      </c>
      <c r="R14" t="n">
        <v>222.16</v>
      </c>
      <c r="S14" t="n">
        <v>146.75</v>
      </c>
      <c r="T14" t="n">
        <v>33786.45</v>
      </c>
      <c r="U14" t="n">
        <v>0.66</v>
      </c>
      <c r="V14" t="n">
        <v>0.9</v>
      </c>
      <c r="W14" t="n">
        <v>11.97</v>
      </c>
      <c r="X14" t="n">
        <v>2.03</v>
      </c>
      <c r="Y14" t="n">
        <v>0.5</v>
      </c>
      <c r="Z14" t="n">
        <v>10</v>
      </c>
      <c r="AA14" t="n">
        <v>2236.793976839723</v>
      </c>
      <c r="AB14" t="n">
        <v>3060.48019949803</v>
      </c>
      <c r="AC14" t="n">
        <v>2768.39226466876</v>
      </c>
      <c r="AD14" t="n">
        <v>2236793.976839723</v>
      </c>
      <c r="AE14" t="n">
        <v>3060480.19949803</v>
      </c>
      <c r="AF14" t="n">
        <v>1.47977862169601e-06</v>
      </c>
      <c r="AG14" t="n">
        <v>29.951171875</v>
      </c>
      <c r="AH14" t="n">
        <v>2768392.26466876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1.0911</v>
      </c>
      <c r="E15" t="n">
        <v>91.65000000000001</v>
      </c>
      <c r="F15" t="n">
        <v>87.28</v>
      </c>
      <c r="G15" t="n">
        <v>102.69</v>
      </c>
      <c r="H15" t="n">
        <v>1.21</v>
      </c>
      <c r="I15" t="n">
        <v>51</v>
      </c>
      <c r="J15" t="n">
        <v>205.84</v>
      </c>
      <c r="K15" t="n">
        <v>53.44</v>
      </c>
      <c r="L15" t="n">
        <v>14</v>
      </c>
      <c r="M15" t="n">
        <v>49</v>
      </c>
      <c r="N15" t="n">
        <v>43.4</v>
      </c>
      <c r="O15" t="n">
        <v>25621.03</v>
      </c>
      <c r="P15" t="n">
        <v>978.14</v>
      </c>
      <c r="Q15" t="n">
        <v>3777.34</v>
      </c>
      <c r="R15" t="n">
        <v>216.1</v>
      </c>
      <c r="S15" t="n">
        <v>146.75</v>
      </c>
      <c r="T15" t="n">
        <v>30781.14</v>
      </c>
      <c r="U15" t="n">
        <v>0.68</v>
      </c>
      <c r="V15" t="n">
        <v>0.9</v>
      </c>
      <c r="W15" t="n">
        <v>11.97</v>
      </c>
      <c r="X15" t="n">
        <v>1.85</v>
      </c>
      <c r="Y15" t="n">
        <v>0.5</v>
      </c>
      <c r="Z15" t="n">
        <v>10</v>
      </c>
      <c r="AA15" t="n">
        <v>2203.629037279774</v>
      </c>
      <c r="AB15" t="n">
        <v>3015.102466058235</v>
      </c>
      <c r="AC15" t="n">
        <v>2727.345318420412</v>
      </c>
      <c r="AD15" t="n">
        <v>2203629.037279774</v>
      </c>
      <c r="AE15" t="n">
        <v>3015102.466058235</v>
      </c>
      <c r="AF15" t="n">
        <v>1.485633469021454e-06</v>
      </c>
      <c r="AG15" t="n">
        <v>29.833984375</v>
      </c>
      <c r="AH15" t="n">
        <v>2727345.318420412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1.0946</v>
      </c>
      <c r="E16" t="n">
        <v>91.36</v>
      </c>
      <c r="F16" t="n">
        <v>87.14</v>
      </c>
      <c r="G16" t="n">
        <v>111.24</v>
      </c>
      <c r="H16" t="n">
        <v>1.28</v>
      </c>
      <c r="I16" t="n">
        <v>47</v>
      </c>
      <c r="J16" t="n">
        <v>207.43</v>
      </c>
      <c r="K16" t="n">
        <v>53.44</v>
      </c>
      <c r="L16" t="n">
        <v>15</v>
      </c>
      <c r="M16" t="n">
        <v>45</v>
      </c>
      <c r="N16" t="n">
        <v>44</v>
      </c>
      <c r="O16" t="n">
        <v>25817.56</v>
      </c>
      <c r="P16" t="n">
        <v>957.13</v>
      </c>
      <c r="Q16" t="n">
        <v>3777.38</v>
      </c>
      <c r="R16" t="n">
        <v>211.53</v>
      </c>
      <c r="S16" t="n">
        <v>146.75</v>
      </c>
      <c r="T16" t="n">
        <v>28518.18</v>
      </c>
      <c r="U16" t="n">
        <v>0.6899999999999999</v>
      </c>
      <c r="V16" t="n">
        <v>0.9</v>
      </c>
      <c r="W16" t="n">
        <v>11.95</v>
      </c>
      <c r="X16" t="n">
        <v>1.7</v>
      </c>
      <c r="Y16" t="n">
        <v>0.5</v>
      </c>
      <c r="Z16" t="n">
        <v>10</v>
      </c>
      <c r="AA16" t="n">
        <v>2170.807990233722</v>
      </c>
      <c r="AB16" t="n">
        <v>2970.195261527249</v>
      </c>
      <c r="AC16" t="n">
        <v>2686.72399446232</v>
      </c>
      <c r="AD16" t="n">
        <v>2170807.990233722</v>
      </c>
      <c r="AE16" t="n">
        <v>2970195.26152725</v>
      </c>
      <c r="AF16" t="n">
        <v>1.490399042425886e-06</v>
      </c>
      <c r="AG16" t="n">
        <v>29.73958333333333</v>
      </c>
      <c r="AH16" t="n">
        <v>2686723.99446232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1.097</v>
      </c>
      <c r="E17" t="n">
        <v>91.16</v>
      </c>
      <c r="F17" t="n">
        <v>87.05</v>
      </c>
      <c r="G17" t="n">
        <v>118.71</v>
      </c>
      <c r="H17" t="n">
        <v>1.36</v>
      </c>
      <c r="I17" t="n">
        <v>44</v>
      </c>
      <c r="J17" t="n">
        <v>209.03</v>
      </c>
      <c r="K17" t="n">
        <v>53.44</v>
      </c>
      <c r="L17" t="n">
        <v>16</v>
      </c>
      <c r="M17" t="n">
        <v>30</v>
      </c>
      <c r="N17" t="n">
        <v>44.6</v>
      </c>
      <c r="O17" t="n">
        <v>26014.91</v>
      </c>
      <c r="P17" t="n">
        <v>939.27</v>
      </c>
      <c r="Q17" t="n">
        <v>3777.36</v>
      </c>
      <c r="R17" t="n">
        <v>208.03</v>
      </c>
      <c r="S17" t="n">
        <v>146.75</v>
      </c>
      <c r="T17" t="n">
        <v>26781.81</v>
      </c>
      <c r="U17" t="n">
        <v>0.71</v>
      </c>
      <c r="V17" t="n">
        <v>0.9</v>
      </c>
      <c r="W17" t="n">
        <v>11.97</v>
      </c>
      <c r="X17" t="n">
        <v>1.62</v>
      </c>
      <c r="Y17" t="n">
        <v>0.5</v>
      </c>
      <c r="Z17" t="n">
        <v>10</v>
      </c>
      <c r="AA17" t="n">
        <v>2135.769326677881</v>
      </c>
      <c r="AB17" t="n">
        <v>2922.253816253409</v>
      </c>
      <c r="AC17" t="n">
        <v>2643.358013439173</v>
      </c>
      <c r="AD17" t="n">
        <v>2135769.326677881</v>
      </c>
      <c r="AE17" t="n">
        <v>2922253.816253409</v>
      </c>
      <c r="AF17" t="n">
        <v>1.493666864188924e-06</v>
      </c>
      <c r="AG17" t="n">
        <v>29.67447916666667</v>
      </c>
      <c r="AH17" t="n">
        <v>2643358.013439173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1.0987</v>
      </c>
      <c r="E18" t="n">
        <v>91.02</v>
      </c>
      <c r="F18" t="n">
        <v>86.98999999999999</v>
      </c>
      <c r="G18" t="n">
        <v>124.27</v>
      </c>
      <c r="H18" t="n">
        <v>1.43</v>
      </c>
      <c r="I18" t="n">
        <v>42</v>
      </c>
      <c r="J18" t="n">
        <v>210.64</v>
      </c>
      <c r="K18" t="n">
        <v>53.44</v>
      </c>
      <c r="L18" t="n">
        <v>17</v>
      </c>
      <c r="M18" t="n">
        <v>11</v>
      </c>
      <c r="N18" t="n">
        <v>45.21</v>
      </c>
      <c r="O18" t="n">
        <v>26213.09</v>
      </c>
      <c r="P18" t="n">
        <v>932.08</v>
      </c>
      <c r="Q18" t="n">
        <v>3777.39</v>
      </c>
      <c r="R18" t="n">
        <v>205.46</v>
      </c>
      <c r="S18" t="n">
        <v>146.75</v>
      </c>
      <c r="T18" t="n">
        <v>25510.22</v>
      </c>
      <c r="U18" t="n">
        <v>0.71</v>
      </c>
      <c r="V18" t="n">
        <v>0.9</v>
      </c>
      <c r="W18" t="n">
        <v>11.98</v>
      </c>
      <c r="X18" t="n">
        <v>1.56</v>
      </c>
      <c r="Y18" t="n">
        <v>0.5</v>
      </c>
      <c r="Z18" t="n">
        <v>10</v>
      </c>
      <c r="AA18" t="n">
        <v>2123.765645037788</v>
      </c>
      <c r="AB18" t="n">
        <v>2905.829849468375</v>
      </c>
      <c r="AC18" t="n">
        <v>2628.501526992921</v>
      </c>
      <c r="AD18" t="n">
        <v>2123765.645037788</v>
      </c>
      <c r="AE18" t="n">
        <v>2905829.849468375</v>
      </c>
      <c r="AF18" t="n">
        <v>1.495981571271077e-06</v>
      </c>
      <c r="AG18" t="n">
        <v>29.62890625</v>
      </c>
      <c r="AH18" t="n">
        <v>2628501.526992921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1.0992</v>
      </c>
      <c r="E19" t="n">
        <v>90.98</v>
      </c>
      <c r="F19" t="n">
        <v>86.98</v>
      </c>
      <c r="G19" t="n">
        <v>127.29</v>
      </c>
      <c r="H19" t="n">
        <v>1.51</v>
      </c>
      <c r="I19" t="n">
        <v>41</v>
      </c>
      <c r="J19" t="n">
        <v>212.25</v>
      </c>
      <c r="K19" t="n">
        <v>53.44</v>
      </c>
      <c r="L19" t="n">
        <v>18</v>
      </c>
      <c r="M19" t="n">
        <v>4</v>
      </c>
      <c r="N19" t="n">
        <v>45.82</v>
      </c>
      <c r="O19" t="n">
        <v>26412.11</v>
      </c>
      <c r="P19" t="n">
        <v>933.3200000000001</v>
      </c>
      <c r="Q19" t="n">
        <v>3777.41</v>
      </c>
      <c r="R19" t="n">
        <v>205.04</v>
      </c>
      <c r="S19" t="n">
        <v>146.75</v>
      </c>
      <c r="T19" t="n">
        <v>25302.76</v>
      </c>
      <c r="U19" t="n">
        <v>0.72</v>
      </c>
      <c r="V19" t="n">
        <v>0.9</v>
      </c>
      <c r="W19" t="n">
        <v>11.98</v>
      </c>
      <c r="X19" t="n">
        <v>1.55</v>
      </c>
      <c r="Y19" t="n">
        <v>0.5</v>
      </c>
      <c r="Z19" t="n">
        <v>10</v>
      </c>
      <c r="AA19" t="n">
        <v>2124.445275416972</v>
      </c>
      <c r="AB19" t="n">
        <v>2906.759749736351</v>
      </c>
      <c r="AC19" t="n">
        <v>2629.342678884444</v>
      </c>
      <c r="AD19" t="n">
        <v>2124445.275416972</v>
      </c>
      <c r="AE19" t="n">
        <v>2906759.749736351</v>
      </c>
      <c r="AF19" t="n">
        <v>1.49666236747171e-06</v>
      </c>
      <c r="AG19" t="n">
        <v>29.61588541666667</v>
      </c>
      <c r="AH19" t="n">
        <v>2629342.678884444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1.0991</v>
      </c>
      <c r="E20" t="n">
        <v>90.98999999999999</v>
      </c>
      <c r="F20" t="n">
        <v>86.98999999999999</v>
      </c>
      <c r="G20" t="n">
        <v>127.3</v>
      </c>
      <c r="H20" t="n">
        <v>1.58</v>
      </c>
      <c r="I20" t="n">
        <v>41</v>
      </c>
      <c r="J20" t="n">
        <v>213.87</v>
      </c>
      <c r="K20" t="n">
        <v>53.44</v>
      </c>
      <c r="L20" t="n">
        <v>19</v>
      </c>
      <c r="M20" t="n">
        <v>0</v>
      </c>
      <c r="N20" t="n">
        <v>46.44</v>
      </c>
      <c r="O20" t="n">
        <v>26611.98</v>
      </c>
      <c r="P20" t="n">
        <v>942.35</v>
      </c>
      <c r="Q20" t="n">
        <v>3777.34</v>
      </c>
      <c r="R20" t="n">
        <v>205.06</v>
      </c>
      <c r="S20" t="n">
        <v>146.75</v>
      </c>
      <c r="T20" t="n">
        <v>25315.23</v>
      </c>
      <c r="U20" t="n">
        <v>0.72</v>
      </c>
      <c r="V20" t="n">
        <v>0.9</v>
      </c>
      <c r="W20" t="n">
        <v>11.99</v>
      </c>
      <c r="X20" t="n">
        <v>1.56</v>
      </c>
      <c r="Y20" t="n">
        <v>0.5</v>
      </c>
      <c r="Z20" t="n">
        <v>10</v>
      </c>
      <c r="AA20" t="n">
        <v>2135.847170928058</v>
      </c>
      <c r="AB20" t="n">
        <v>2922.360326190747</v>
      </c>
      <c r="AC20" t="n">
        <v>2643.45435821758</v>
      </c>
      <c r="AD20" t="n">
        <v>2135847.170928058</v>
      </c>
      <c r="AE20" t="n">
        <v>2922360.326190747</v>
      </c>
      <c r="AF20" t="n">
        <v>1.496526208231583e-06</v>
      </c>
      <c r="AG20" t="n">
        <v>29.619140625</v>
      </c>
      <c r="AH20" t="n">
        <v>2643454.35821758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0.7112000000000001</v>
      </c>
      <c r="E2" t="n">
        <v>140.6</v>
      </c>
      <c r="F2" t="n">
        <v>118.29</v>
      </c>
      <c r="G2" t="n">
        <v>8.380000000000001</v>
      </c>
      <c r="H2" t="n">
        <v>0.15</v>
      </c>
      <c r="I2" t="n">
        <v>847</v>
      </c>
      <c r="J2" t="n">
        <v>116.05</v>
      </c>
      <c r="K2" t="n">
        <v>43.4</v>
      </c>
      <c r="L2" t="n">
        <v>1</v>
      </c>
      <c r="M2" t="n">
        <v>845</v>
      </c>
      <c r="N2" t="n">
        <v>16.65</v>
      </c>
      <c r="O2" t="n">
        <v>14546.17</v>
      </c>
      <c r="P2" t="n">
        <v>1166.96</v>
      </c>
      <c r="Q2" t="n">
        <v>3778.33</v>
      </c>
      <c r="R2" t="n">
        <v>1251.49</v>
      </c>
      <c r="S2" t="n">
        <v>146.75</v>
      </c>
      <c r="T2" t="n">
        <v>544497.08</v>
      </c>
      <c r="U2" t="n">
        <v>0.12</v>
      </c>
      <c r="V2" t="n">
        <v>0.66</v>
      </c>
      <c r="W2" t="n">
        <v>13.3</v>
      </c>
      <c r="X2" t="n">
        <v>32.84</v>
      </c>
      <c r="Y2" t="n">
        <v>0.5</v>
      </c>
      <c r="Z2" t="n">
        <v>10</v>
      </c>
      <c r="AA2" t="n">
        <v>3780.573641788678</v>
      </c>
      <c r="AB2" t="n">
        <v>5172.747643833395</v>
      </c>
      <c r="AC2" t="n">
        <v>4679.067868702656</v>
      </c>
      <c r="AD2" t="n">
        <v>3780573.641788678</v>
      </c>
      <c r="AE2" t="n">
        <v>5172747.643833395</v>
      </c>
      <c r="AF2" t="n">
        <v>1.087384678099987e-06</v>
      </c>
      <c r="AG2" t="n">
        <v>45.76822916666666</v>
      </c>
      <c r="AH2" t="n">
        <v>4679067.868702656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0.9222</v>
      </c>
      <c r="E3" t="n">
        <v>108.44</v>
      </c>
      <c r="F3" t="n">
        <v>98.23</v>
      </c>
      <c r="G3" t="n">
        <v>17.33</v>
      </c>
      <c r="H3" t="n">
        <v>0.3</v>
      </c>
      <c r="I3" t="n">
        <v>340</v>
      </c>
      <c r="J3" t="n">
        <v>117.34</v>
      </c>
      <c r="K3" t="n">
        <v>43.4</v>
      </c>
      <c r="L3" t="n">
        <v>2</v>
      </c>
      <c r="M3" t="n">
        <v>338</v>
      </c>
      <c r="N3" t="n">
        <v>16.94</v>
      </c>
      <c r="O3" t="n">
        <v>14705.49</v>
      </c>
      <c r="P3" t="n">
        <v>942.02</v>
      </c>
      <c r="Q3" t="n">
        <v>3777.69</v>
      </c>
      <c r="R3" t="n">
        <v>581.83</v>
      </c>
      <c r="S3" t="n">
        <v>146.75</v>
      </c>
      <c r="T3" t="n">
        <v>212204.74</v>
      </c>
      <c r="U3" t="n">
        <v>0.25</v>
      </c>
      <c r="V3" t="n">
        <v>0.8</v>
      </c>
      <c r="W3" t="n">
        <v>12.43</v>
      </c>
      <c r="X3" t="n">
        <v>12.79</v>
      </c>
      <c r="Y3" t="n">
        <v>0.5</v>
      </c>
      <c r="Z3" t="n">
        <v>10</v>
      </c>
      <c r="AA3" t="n">
        <v>2456.513942419753</v>
      </c>
      <c r="AB3" t="n">
        <v>3361.110749765403</v>
      </c>
      <c r="AC3" t="n">
        <v>3040.331057156232</v>
      </c>
      <c r="AD3" t="n">
        <v>2456513.942419753</v>
      </c>
      <c r="AE3" t="n">
        <v>3361110.749765404</v>
      </c>
      <c r="AF3" t="n">
        <v>1.409991774667896e-06</v>
      </c>
      <c r="AG3" t="n">
        <v>35.29947916666666</v>
      </c>
      <c r="AH3" t="n">
        <v>3040331.057156232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0.9967</v>
      </c>
      <c r="E4" t="n">
        <v>100.33</v>
      </c>
      <c r="F4" t="n">
        <v>93.26000000000001</v>
      </c>
      <c r="G4" t="n">
        <v>26.77</v>
      </c>
      <c r="H4" t="n">
        <v>0.45</v>
      </c>
      <c r="I4" t="n">
        <v>209</v>
      </c>
      <c r="J4" t="n">
        <v>118.63</v>
      </c>
      <c r="K4" t="n">
        <v>43.4</v>
      </c>
      <c r="L4" t="n">
        <v>3</v>
      </c>
      <c r="M4" t="n">
        <v>207</v>
      </c>
      <c r="N4" t="n">
        <v>17.23</v>
      </c>
      <c r="O4" t="n">
        <v>14865.24</v>
      </c>
      <c r="P4" t="n">
        <v>866.64</v>
      </c>
      <c r="Q4" t="n">
        <v>3777.56</v>
      </c>
      <c r="R4" t="n">
        <v>415.82</v>
      </c>
      <c r="S4" t="n">
        <v>146.75</v>
      </c>
      <c r="T4" t="n">
        <v>129855.11</v>
      </c>
      <c r="U4" t="n">
        <v>0.35</v>
      </c>
      <c r="V4" t="n">
        <v>0.84</v>
      </c>
      <c r="W4" t="n">
        <v>12.22</v>
      </c>
      <c r="X4" t="n">
        <v>7.82</v>
      </c>
      <c r="Y4" t="n">
        <v>0.5</v>
      </c>
      <c r="Z4" t="n">
        <v>10</v>
      </c>
      <c r="AA4" t="n">
        <v>2141.18355233177</v>
      </c>
      <c r="AB4" t="n">
        <v>2929.661798651839</v>
      </c>
      <c r="AC4" t="n">
        <v>2650.058988394665</v>
      </c>
      <c r="AD4" t="n">
        <v>2141183.55233177</v>
      </c>
      <c r="AE4" t="n">
        <v>2929661.798651839</v>
      </c>
      <c r="AF4" t="n">
        <v>1.523898071797324e-06</v>
      </c>
      <c r="AG4" t="n">
        <v>32.65950520833334</v>
      </c>
      <c r="AH4" t="n">
        <v>2650058.988394665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1.0357</v>
      </c>
      <c r="E5" t="n">
        <v>96.55</v>
      </c>
      <c r="F5" t="n">
        <v>90.93000000000001</v>
      </c>
      <c r="G5" t="n">
        <v>36.86</v>
      </c>
      <c r="H5" t="n">
        <v>0.59</v>
      </c>
      <c r="I5" t="n">
        <v>148</v>
      </c>
      <c r="J5" t="n">
        <v>119.93</v>
      </c>
      <c r="K5" t="n">
        <v>43.4</v>
      </c>
      <c r="L5" t="n">
        <v>4</v>
      </c>
      <c r="M5" t="n">
        <v>146</v>
      </c>
      <c r="N5" t="n">
        <v>17.53</v>
      </c>
      <c r="O5" t="n">
        <v>15025.44</v>
      </c>
      <c r="P5" t="n">
        <v>817.87</v>
      </c>
      <c r="Q5" t="n">
        <v>3777.4</v>
      </c>
      <c r="R5" t="n">
        <v>338.13</v>
      </c>
      <c r="S5" t="n">
        <v>146.75</v>
      </c>
      <c r="T5" t="n">
        <v>91314.25999999999</v>
      </c>
      <c r="U5" t="n">
        <v>0.43</v>
      </c>
      <c r="V5" t="n">
        <v>0.86</v>
      </c>
      <c r="W5" t="n">
        <v>12.12</v>
      </c>
      <c r="X5" t="n">
        <v>5.5</v>
      </c>
      <c r="Y5" t="n">
        <v>0.5</v>
      </c>
      <c r="Z5" t="n">
        <v>10</v>
      </c>
      <c r="AA5" t="n">
        <v>1982.324489594925</v>
      </c>
      <c r="AB5" t="n">
        <v>2712.303820648065</v>
      </c>
      <c r="AC5" t="n">
        <v>2453.445350747734</v>
      </c>
      <c r="AD5" t="n">
        <v>1982324.489594925</v>
      </c>
      <c r="AE5" t="n">
        <v>2712303.820648065</v>
      </c>
      <c r="AF5" t="n">
        <v>1.58352687163689e-06</v>
      </c>
      <c r="AG5" t="n">
        <v>31.42903645833333</v>
      </c>
      <c r="AH5" t="n">
        <v>2453445.350747734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1.0597</v>
      </c>
      <c r="E6" t="n">
        <v>94.37</v>
      </c>
      <c r="F6" t="n">
        <v>89.61</v>
      </c>
      <c r="G6" t="n">
        <v>48.01</v>
      </c>
      <c r="H6" t="n">
        <v>0.73</v>
      </c>
      <c r="I6" t="n">
        <v>112</v>
      </c>
      <c r="J6" t="n">
        <v>121.23</v>
      </c>
      <c r="K6" t="n">
        <v>43.4</v>
      </c>
      <c r="L6" t="n">
        <v>5</v>
      </c>
      <c r="M6" t="n">
        <v>110</v>
      </c>
      <c r="N6" t="n">
        <v>17.83</v>
      </c>
      <c r="O6" t="n">
        <v>15186.08</v>
      </c>
      <c r="P6" t="n">
        <v>774.89</v>
      </c>
      <c r="Q6" t="n">
        <v>3777.48</v>
      </c>
      <c r="R6" t="n">
        <v>294.03</v>
      </c>
      <c r="S6" t="n">
        <v>146.75</v>
      </c>
      <c r="T6" t="n">
        <v>69445.86</v>
      </c>
      <c r="U6" t="n">
        <v>0.5</v>
      </c>
      <c r="V6" t="n">
        <v>0.88</v>
      </c>
      <c r="W6" t="n">
        <v>12.06</v>
      </c>
      <c r="X6" t="n">
        <v>4.18</v>
      </c>
      <c r="Y6" t="n">
        <v>0.5</v>
      </c>
      <c r="Z6" t="n">
        <v>10</v>
      </c>
      <c r="AA6" t="n">
        <v>1875.733688366018</v>
      </c>
      <c r="AB6" t="n">
        <v>2566.461583952407</v>
      </c>
      <c r="AC6" t="n">
        <v>2321.522092431445</v>
      </c>
      <c r="AD6" t="n">
        <v>1875733.688366018</v>
      </c>
      <c r="AE6" t="n">
        <v>2566461.583952407</v>
      </c>
      <c r="AF6" t="n">
        <v>1.620221517692008e-06</v>
      </c>
      <c r="AG6" t="n">
        <v>30.71940104166667</v>
      </c>
      <c r="AH6" t="n">
        <v>2321522.092431445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1.0761</v>
      </c>
      <c r="E7" t="n">
        <v>92.93000000000001</v>
      </c>
      <c r="F7" t="n">
        <v>88.72</v>
      </c>
      <c r="G7" t="n">
        <v>59.81</v>
      </c>
      <c r="H7" t="n">
        <v>0.86</v>
      </c>
      <c r="I7" t="n">
        <v>89</v>
      </c>
      <c r="J7" t="n">
        <v>122.54</v>
      </c>
      <c r="K7" t="n">
        <v>43.4</v>
      </c>
      <c r="L7" t="n">
        <v>6</v>
      </c>
      <c r="M7" t="n">
        <v>87</v>
      </c>
      <c r="N7" t="n">
        <v>18.14</v>
      </c>
      <c r="O7" t="n">
        <v>15347.16</v>
      </c>
      <c r="P7" t="n">
        <v>735.21</v>
      </c>
      <c r="Q7" t="n">
        <v>3777.34</v>
      </c>
      <c r="R7" t="n">
        <v>263.8</v>
      </c>
      <c r="S7" t="n">
        <v>146.75</v>
      </c>
      <c r="T7" t="n">
        <v>54445.34</v>
      </c>
      <c r="U7" t="n">
        <v>0.5600000000000001</v>
      </c>
      <c r="V7" t="n">
        <v>0.88</v>
      </c>
      <c r="W7" t="n">
        <v>12.04</v>
      </c>
      <c r="X7" t="n">
        <v>3.29</v>
      </c>
      <c r="Y7" t="n">
        <v>0.5</v>
      </c>
      <c r="Z7" t="n">
        <v>10</v>
      </c>
      <c r="AA7" t="n">
        <v>1789.890155472342</v>
      </c>
      <c r="AB7" t="n">
        <v>2449.006675097892</v>
      </c>
      <c r="AC7" t="n">
        <v>2215.276915229005</v>
      </c>
      <c r="AD7" t="n">
        <v>1789890.155472342</v>
      </c>
      <c r="AE7" t="n">
        <v>2449006.675097892</v>
      </c>
      <c r="AF7" t="n">
        <v>1.645296192496338e-06</v>
      </c>
      <c r="AG7" t="n">
        <v>30.25065104166667</v>
      </c>
      <c r="AH7" t="n">
        <v>2215276.915229005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1.0866</v>
      </c>
      <c r="E8" t="n">
        <v>92.03</v>
      </c>
      <c r="F8" t="n">
        <v>88.18000000000001</v>
      </c>
      <c r="G8" t="n">
        <v>71.5</v>
      </c>
      <c r="H8" t="n">
        <v>1</v>
      </c>
      <c r="I8" t="n">
        <v>74</v>
      </c>
      <c r="J8" t="n">
        <v>123.85</v>
      </c>
      <c r="K8" t="n">
        <v>43.4</v>
      </c>
      <c r="L8" t="n">
        <v>7</v>
      </c>
      <c r="M8" t="n">
        <v>49</v>
      </c>
      <c r="N8" t="n">
        <v>18.45</v>
      </c>
      <c r="O8" t="n">
        <v>15508.69</v>
      </c>
      <c r="P8" t="n">
        <v>699.42</v>
      </c>
      <c r="Q8" t="n">
        <v>3777.39</v>
      </c>
      <c r="R8" t="n">
        <v>245.27</v>
      </c>
      <c r="S8" t="n">
        <v>146.75</v>
      </c>
      <c r="T8" t="n">
        <v>45252.44</v>
      </c>
      <c r="U8" t="n">
        <v>0.6</v>
      </c>
      <c r="V8" t="n">
        <v>0.89</v>
      </c>
      <c r="W8" t="n">
        <v>12.03</v>
      </c>
      <c r="X8" t="n">
        <v>2.75</v>
      </c>
      <c r="Y8" t="n">
        <v>0.5</v>
      </c>
      <c r="Z8" t="n">
        <v>10</v>
      </c>
      <c r="AA8" t="n">
        <v>1728.332568154772</v>
      </c>
      <c r="AB8" t="n">
        <v>2364.780868400906</v>
      </c>
      <c r="AC8" t="n">
        <v>2139.089501311517</v>
      </c>
      <c r="AD8" t="n">
        <v>1728332.568154772</v>
      </c>
      <c r="AE8" t="n">
        <v>2364780.868400906</v>
      </c>
      <c r="AF8" t="n">
        <v>1.661350100145452e-06</v>
      </c>
      <c r="AG8" t="n">
        <v>29.95768229166667</v>
      </c>
      <c r="AH8" t="n">
        <v>2139089.501311517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1.0891</v>
      </c>
      <c r="E9" t="n">
        <v>91.81</v>
      </c>
      <c r="F9" t="n">
        <v>88.06</v>
      </c>
      <c r="G9" t="n">
        <v>75.48</v>
      </c>
      <c r="H9" t="n">
        <v>1.13</v>
      </c>
      <c r="I9" t="n">
        <v>70</v>
      </c>
      <c r="J9" t="n">
        <v>125.16</v>
      </c>
      <c r="K9" t="n">
        <v>43.4</v>
      </c>
      <c r="L9" t="n">
        <v>8</v>
      </c>
      <c r="M9" t="n">
        <v>2</v>
      </c>
      <c r="N9" t="n">
        <v>18.76</v>
      </c>
      <c r="O9" t="n">
        <v>15670.68</v>
      </c>
      <c r="P9" t="n">
        <v>694.79</v>
      </c>
      <c r="Q9" t="n">
        <v>3777.45</v>
      </c>
      <c r="R9" t="n">
        <v>239.31</v>
      </c>
      <c r="S9" t="n">
        <v>146.75</v>
      </c>
      <c r="T9" t="n">
        <v>42292.31</v>
      </c>
      <c r="U9" t="n">
        <v>0.61</v>
      </c>
      <c r="V9" t="n">
        <v>0.89</v>
      </c>
      <c r="W9" t="n">
        <v>12.08</v>
      </c>
      <c r="X9" t="n">
        <v>2.63</v>
      </c>
      <c r="Y9" t="n">
        <v>0.5</v>
      </c>
      <c r="Z9" t="n">
        <v>10</v>
      </c>
      <c r="AA9" t="n">
        <v>1718.7983998677</v>
      </c>
      <c r="AB9" t="n">
        <v>2351.735798732715</v>
      </c>
      <c r="AC9" t="n">
        <v>2127.289434783588</v>
      </c>
      <c r="AD9" t="n">
        <v>1718798.3998677</v>
      </c>
      <c r="AE9" t="n">
        <v>2351735.798732716</v>
      </c>
      <c r="AF9" t="n">
        <v>1.665172459109527e-06</v>
      </c>
      <c r="AG9" t="n">
        <v>29.88606770833333</v>
      </c>
      <c r="AH9" t="n">
        <v>2127289.434783588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1.0896</v>
      </c>
      <c r="E10" t="n">
        <v>91.78</v>
      </c>
      <c r="F10" t="n">
        <v>88.02</v>
      </c>
      <c r="G10" t="n">
        <v>75.45</v>
      </c>
      <c r="H10" t="n">
        <v>1.26</v>
      </c>
      <c r="I10" t="n">
        <v>70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701.03</v>
      </c>
      <c r="Q10" t="n">
        <v>3777.41</v>
      </c>
      <c r="R10" t="n">
        <v>238.5</v>
      </c>
      <c r="S10" t="n">
        <v>146.75</v>
      </c>
      <c r="T10" t="n">
        <v>41888.93</v>
      </c>
      <c r="U10" t="n">
        <v>0.62</v>
      </c>
      <c r="V10" t="n">
        <v>0.89</v>
      </c>
      <c r="W10" t="n">
        <v>12.06</v>
      </c>
      <c r="X10" t="n">
        <v>2.59</v>
      </c>
      <c r="Y10" t="n">
        <v>0.5</v>
      </c>
      <c r="Z10" t="n">
        <v>10</v>
      </c>
      <c r="AA10" t="n">
        <v>1725.758186534597</v>
      </c>
      <c r="AB10" t="n">
        <v>2361.258485894481</v>
      </c>
      <c r="AC10" t="n">
        <v>2135.903290047811</v>
      </c>
      <c r="AD10" t="n">
        <v>1725758.186534597</v>
      </c>
      <c r="AE10" t="n">
        <v>2361258.485894481</v>
      </c>
      <c r="AF10" t="n">
        <v>1.665936930902342e-06</v>
      </c>
      <c r="AG10" t="n">
        <v>29.87630208333333</v>
      </c>
      <c r="AH10" t="n">
        <v>2135903.29004781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0.7993</v>
      </c>
      <c r="E2" t="n">
        <v>125.11</v>
      </c>
      <c r="F2" t="n">
        <v>110.72</v>
      </c>
      <c r="G2" t="n">
        <v>10.08</v>
      </c>
      <c r="H2" t="n">
        <v>0.2</v>
      </c>
      <c r="I2" t="n">
        <v>659</v>
      </c>
      <c r="J2" t="n">
        <v>89.87</v>
      </c>
      <c r="K2" t="n">
        <v>37.55</v>
      </c>
      <c r="L2" t="n">
        <v>1</v>
      </c>
      <c r="M2" t="n">
        <v>657</v>
      </c>
      <c r="N2" t="n">
        <v>11.32</v>
      </c>
      <c r="O2" t="n">
        <v>11317.98</v>
      </c>
      <c r="P2" t="n">
        <v>910.03</v>
      </c>
      <c r="Q2" t="n">
        <v>3778.2</v>
      </c>
      <c r="R2" t="n">
        <v>998.9299999999999</v>
      </c>
      <c r="S2" t="n">
        <v>146.75</v>
      </c>
      <c r="T2" t="n">
        <v>419158.52</v>
      </c>
      <c r="U2" t="n">
        <v>0.15</v>
      </c>
      <c r="V2" t="n">
        <v>0.71</v>
      </c>
      <c r="W2" t="n">
        <v>12.96</v>
      </c>
      <c r="X2" t="n">
        <v>25.27</v>
      </c>
      <c r="Y2" t="n">
        <v>0.5</v>
      </c>
      <c r="Z2" t="n">
        <v>10</v>
      </c>
      <c r="AA2" t="n">
        <v>2756.139139308842</v>
      </c>
      <c r="AB2" t="n">
        <v>3771.071162679846</v>
      </c>
      <c r="AC2" t="n">
        <v>3411.165423645158</v>
      </c>
      <c r="AD2" t="n">
        <v>2756139.139308841</v>
      </c>
      <c r="AE2" t="n">
        <v>3771071.162679846</v>
      </c>
      <c r="AF2" t="n">
        <v>1.300186747066405e-06</v>
      </c>
      <c r="AG2" t="n">
        <v>40.72591145833334</v>
      </c>
      <c r="AH2" t="n">
        <v>3411165.423645158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0.9743000000000001</v>
      </c>
      <c r="E3" t="n">
        <v>102.64</v>
      </c>
      <c r="F3" t="n">
        <v>95.58</v>
      </c>
      <c r="G3" t="n">
        <v>21.16</v>
      </c>
      <c r="H3" t="n">
        <v>0.39</v>
      </c>
      <c r="I3" t="n">
        <v>271</v>
      </c>
      <c r="J3" t="n">
        <v>91.09999999999999</v>
      </c>
      <c r="K3" t="n">
        <v>37.55</v>
      </c>
      <c r="L3" t="n">
        <v>2</v>
      </c>
      <c r="M3" t="n">
        <v>269</v>
      </c>
      <c r="N3" t="n">
        <v>11.54</v>
      </c>
      <c r="O3" t="n">
        <v>11468.97</v>
      </c>
      <c r="P3" t="n">
        <v>749.95</v>
      </c>
      <c r="Q3" t="n">
        <v>3777.7</v>
      </c>
      <c r="R3" t="n">
        <v>493.63</v>
      </c>
      <c r="S3" t="n">
        <v>146.75</v>
      </c>
      <c r="T3" t="n">
        <v>168447.82</v>
      </c>
      <c r="U3" t="n">
        <v>0.3</v>
      </c>
      <c r="V3" t="n">
        <v>0.82</v>
      </c>
      <c r="W3" t="n">
        <v>12.32</v>
      </c>
      <c r="X3" t="n">
        <v>10.15</v>
      </c>
      <c r="Y3" t="n">
        <v>0.5</v>
      </c>
      <c r="Z3" t="n">
        <v>10</v>
      </c>
      <c r="AA3" t="n">
        <v>1958.603373276636</v>
      </c>
      <c r="AB3" t="n">
        <v>2679.847542799588</v>
      </c>
      <c r="AC3" t="n">
        <v>2424.086654504443</v>
      </c>
      <c r="AD3" t="n">
        <v>1958603.373276636</v>
      </c>
      <c r="AE3" t="n">
        <v>2679847.542799588</v>
      </c>
      <c r="AF3" t="n">
        <v>1.584851679803326e-06</v>
      </c>
      <c r="AG3" t="n">
        <v>33.41145833333334</v>
      </c>
      <c r="AH3" t="n">
        <v>2424086.654504443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1.0354</v>
      </c>
      <c r="E4" t="n">
        <v>96.58</v>
      </c>
      <c r="F4" t="n">
        <v>91.54000000000001</v>
      </c>
      <c r="G4" t="n">
        <v>33.49</v>
      </c>
      <c r="H4" t="n">
        <v>0.57</v>
      </c>
      <c r="I4" t="n">
        <v>164</v>
      </c>
      <c r="J4" t="n">
        <v>92.31999999999999</v>
      </c>
      <c r="K4" t="n">
        <v>37.55</v>
      </c>
      <c r="L4" t="n">
        <v>3</v>
      </c>
      <c r="M4" t="n">
        <v>162</v>
      </c>
      <c r="N4" t="n">
        <v>11.77</v>
      </c>
      <c r="O4" t="n">
        <v>11620.34</v>
      </c>
      <c r="P4" t="n">
        <v>679.47</v>
      </c>
      <c r="Q4" t="n">
        <v>3777.4</v>
      </c>
      <c r="R4" t="n">
        <v>358.46</v>
      </c>
      <c r="S4" t="n">
        <v>146.75</v>
      </c>
      <c r="T4" t="n">
        <v>101397.07</v>
      </c>
      <c r="U4" t="n">
        <v>0.41</v>
      </c>
      <c r="V4" t="n">
        <v>0.86</v>
      </c>
      <c r="W4" t="n">
        <v>12.14</v>
      </c>
      <c r="X4" t="n">
        <v>6.11</v>
      </c>
      <c r="Y4" t="n">
        <v>0.5</v>
      </c>
      <c r="Z4" t="n">
        <v>10</v>
      </c>
      <c r="AA4" t="n">
        <v>1730.424193098276</v>
      </c>
      <c r="AB4" t="n">
        <v>2367.642721924588</v>
      </c>
      <c r="AC4" t="n">
        <v>2141.678223551536</v>
      </c>
      <c r="AD4" t="n">
        <v>1730424.193098276</v>
      </c>
      <c r="AE4" t="n">
        <v>2367642.721924589</v>
      </c>
      <c r="AF4" t="n">
        <v>1.684240407747474e-06</v>
      </c>
      <c r="AG4" t="n">
        <v>31.43880208333333</v>
      </c>
      <c r="AH4" t="n">
        <v>2141678.223551536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1.067</v>
      </c>
      <c r="E5" t="n">
        <v>93.72</v>
      </c>
      <c r="F5" t="n">
        <v>89.64</v>
      </c>
      <c r="G5" t="n">
        <v>47.6</v>
      </c>
      <c r="H5" t="n">
        <v>0.75</v>
      </c>
      <c r="I5" t="n">
        <v>113</v>
      </c>
      <c r="J5" t="n">
        <v>93.55</v>
      </c>
      <c r="K5" t="n">
        <v>37.55</v>
      </c>
      <c r="L5" t="n">
        <v>4</v>
      </c>
      <c r="M5" t="n">
        <v>103</v>
      </c>
      <c r="N5" t="n">
        <v>12</v>
      </c>
      <c r="O5" t="n">
        <v>11772.07</v>
      </c>
      <c r="P5" t="n">
        <v>621.36</v>
      </c>
      <c r="Q5" t="n">
        <v>3777.41</v>
      </c>
      <c r="R5" t="n">
        <v>294.6</v>
      </c>
      <c r="S5" t="n">
        <v>146.75</v>
      </c>
      <c r="T5" t="n">
        <v>69722.72</v>
      </c>
      <c r="U5" t="n">
        <v>0.5</v>
      </c>
      <c r="V5" t="n">
        <v>0.88</v>
      </c>
      <c r="W5" t="n">
        <v>12.08</v>
      </c>
      <c r="X5" t="n">
        <v>4.21</v>
      </c>
      <c r="Y5" t="n">
        <v>0.5</v>
      </c>
      <c r="Z5" t="n">
        <v>10</v>
      </c>
      <c r="AA5" t="n">
        <v>1599.321716767694</v>
      </c>
      <c r="AB5" t="n">
        <v>2188.262529976032</v>
      </c>
      <c r="AC5" t="n">
        <v>1979.41782536087</v>
      </c>
      <c r="AD5" t="n">
        <v>1599321.716767694</v>
      </c>
      <c r="AE5" t="n">
        <v>2188262.529976032</v>
      </c>
      <c r="AF5" t="n">
        <v>1.73564276131597e-06</v>
      </c>
      <c r="AG5" t="n">
        <v>30.5078125</v>
      </c>
      <c r="AH5" t="n">
        <v>1979417.82536087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1.0775</v>
      </c>
      <c r="E6" t="n">
        <v>92.81</v>
      </c>
      <c r="F6" t="n">
        <v>89.06</v>
      </c>
      <c r="G6" t="n">
        <v>55.66</v>
      </c>
      <c r="H6" t="n">
        <v>0.93</v>
      </c>
      <c r="I6" t="n">
        <v>96</v>
      </c>
      <c r="J6" t="n">
        <v>94.79000000000001</v>
      </c>
      <c r="K6" t="n">
        <v>37.55</v>
      </c>
      <c r="L6" t="n">
        <v>5</v>
      </c>
      <c r="M6" t="n">
        <v>10</v>
      </c>
      <c r="N6" t="n">
        <v>12.23</v>
      </c>
      <c r="O6" t="n">
        <v>11924.18</v>
      </c>
      <c r="P6" t="n">
        <v>597.25</v>
      </c>
      <c r="Q6" t="n">
        <v>3777.49</v>
      </c>
      <c r="R6" t="n">
        <v>272.15</v>
      </c>
      <c r="S6" t="n">
        <v>146.75</v>
      </c>
      <c r="T6" t="n">
        <v>58583.47</v>
      </c>
      <c r="U6" t="n">
        <v>0.54</v>
      </c>
      <c r="V6" t="n">
        <v>0.88</v>
      </c>
      <c r="W6" t="n">
        <v>12.13</v>
      </c>
      <c r="X6" t="n">
        <v>3.62</v>
      </c>
      <c r="Y6" t="n">
        <v>0.5</v>
      </c>
      <c r="Z6" t="n">
        <v>10</v>
      </c>
      <c r="AA6" t="n">
        <v>1546.295846527936</v>
      </c>
      <c r="AB6" t="n">
        <v>2115.710194977703</v>
      </c>
      <c r="AC6" t="n">
        <v>1913.789783386939</v>
      </c>
      <c r="AD6" t="n">
        <v>1546295.846527936</v>
      </c>
      <c r="AE6" t="n">
        <v>2115710.194977703</v>
      </c>
      <c r="AF6" t="n">
        <v>1.752722657280185e-06</v>
      </c>
      <c r="AG6" t="n">
        <v>30.21158854166667</v>
      </c>
      <c r="AH6" t="n">
        <v>1913789.783386939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1.077</v>
      </c>
      <c r="E7" t="n">
        <v>92.84999999999999</v>
      </c>
      <c r="F7" t="n">
        <v>89.09</v>
      </c>
      <c r="G7" t="n">
        <v>55.68</v>
      </c>
      <c r="H7" t="n">
        <v>1.1</v>
      </c>
      <c r="I7" t="n">
        <v>96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606.14</v>
      </c>
      <c r="Q7" t="n">
        <v>3777.59</v>
      </c>
      <c r="R7" t="n">
        <v>272.87</v>
      </c>
      <c r="S7" t="n">
        <v>146.75</v>
      </c>
      <c r="T7" t="n">
        <v>58944.13</v>
      </c>
      <c r="U7" t="n">
        <v>0.54</v>
      </c>
      <c r="V7" t="n">
        <v>0.88</v>
      </c>
      <c r="W7" t="n">
        <v>12.15</v>
      </c>
      <c r="X7" t="n">
        <v>3.66</v>
      </c>
      <c r="Y7" t="n">
        <v>0.5</v>
      </c>
      <c r="Z7" t="n">
        <v>10</v>
      </c>
      <c r="AA7" t="n">
        <v>1558.217875676567</v>
      </c>
      <c r="AB7" t="n">
        <v>2132.022441221667</v>
      </c>
      <c r="AC7" t="n">
        <v>1928.545211743759</v>
      </c>
      <c r="AD7" t="n">
        <v>1558217.875676567</v>
      </c>
      <c r="AE7" t="n">
        <v>2132022.441221667</v>
      </c>
      <c r="AF7" t="n">
        <v>1.751909328900937e-06</v>
      </c>
      <c r="AG7" t="n">
        <v>30.224609375</v>
      </c>
      <c r="AH7" t="n">
        <v>1928545.211743759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0.4911</v>
      </c>
      <c r="E2" t="n">
        <v>203.62</v>
      </c>
      <c r="F2" t="n">
        <v>144.05</v>
      </c>
      <c r="G2" t="n">
        <v>5.89</v>
      </c>
      <c r="H2" t="n">
        <v>0.09</v>
      </c>
      <c r="I2" t="n">
        <v>1467</v>
      </c>
      <c r="J2" t="n">
        <v>194.77</v>
      </c>
      <c r="K2" t="n">
        <v>54.38</v>
      </c>
      <c r="L2" t="n">
        <v>1</v>
      </c>
      <c r="M2" t="n">
        <v>1465</v>
      </c>
      <c r="N2" t="n">
        <v>39.4</v>
      </c>
      <c r="O2" t="n">
        <v>24256.19</v>
      </c>
      <c r="P2" t="n">
        <v>2008.48</v>
      </c>
      <c r="Q2" t="n">
        <v>3778.75</v>
      </c>
      <c r="R2" t="n">
        <v>2117.75</v>
      </c>
      <c r="S2" t="n">
        <v>146.75</v>
      </c>
      <c r="T2" t="n">
        <v>974530.7</v>
      </c>
      <c r="U2" t="n">
        <v>0.07000000000000001</v>
      </c>
      <c r="V2" t="n">
        <v>0.54</v>
      </c>
      <c r="W2" t="n">
        <v>14.31</v>
      </c>
      <c r="X2" t="n">
        <v>58.59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0.7788</v>
      </c>
      <c r="E3" t="n">
        <v>128.4</v>
      </c>
      <c r="F3" t="n">
        <v>105.43</v>
      </c>
      <c r="G3" t="n">
        <v>12.03</v>
      </c>
      <c r="H3" t="n">
        <v>0.18</v>
      </c>
      <c r="I3" t="n">
        <v>526</v>
      </c>
      <c r="J3" t="n">
        <v>196.32</v>
      </c>
      <c r="K3" t="n">
        <v>54.38</v>
      </c>
      <c r="L3" t="n">
        <v>2</v>
      </c>
      <c r="M3" t="n">
        <v>524</v>
      </c>
      <c r="N3" t="n">
        <v>39.95</v>
      </c>
      <c r="O3" t="n">
        <v>24447.22</v>
      </c>
      <c r="P3" t="n">
        <v>1454.89</v>
      </c>
      <c r="Q3" t="n">
        <v>3777.65</v>
      </c>
      <c r="R3" t="n">
        <v>822.29</v>
      </c>
      <c r="S3" t="n">
        <v>146.75</v>
      </c>
      <c r="T3" t="n">
        <v>331505.33</v>
      </c>
      <c r="U3" t="n">
        <v>0.18</v>
      </c>
      <c r="V3" t="n">
        <v>0.74</v>
      </c>
      <c r="W3" t="n">
        <v>12.73</v>
      </c>
      <c r="X3" t="n">
        <v>19.99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0.8887</v>
      </c>
      <c r="E4" t="n">
        <v>112.53</v>
      </c>
      <c r="F4" t="n">
        <v>97.53</v>
      </c>
      <c r="G4" t="n">
        <v>18.23</v>
      </c>
      <c r="H4" t="n">
        <v>0.27</v>
      </c>
      <c r="I4" t="n">
        <v>321</v>
      </c>
      <c r="J4" t="n">
        <v>197.88</v>
      </c>
      <c r="K4" t="n">
        <v>54.38</v>
      </c>
      <c r="L4" t="n">
        <v>3</v>
      </c>
      <c r="M4" t="n">
        <v>319</v>
      </c>
      <c r="N4" t="n">
        <v>40.5</v>
      </c>
      <c r="O4" t="n">
        <v>24639</v>
      </c>
      <c r="P4" t="n">
        <v>1332.01</v>
      </c>
      <c r="Q4" t="n">
        <v>3777.54</v>
      </c>
      <c r="R4" t="n">
        <v>558.66</v>
      </c>
      <c r="S4" t="n">
        <v>146.75</v>
      </c>
      <c r="T4" t="n">
        <v>200712</v>
      </c>
      <c r="U4" t="n">
        <v>0.26</v>
      </c>
      <c r="V4" t="n">
        <v>0.8</v>
      </c>
      <c r="W4" t="n">
        <v>12.39</v>
      </c>
      <c r="X4" t="n">
        <v>12.09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0.9487</v>
      </c>
      <c r="E5" t="n">
        <v>105.41</v>
      </c>
      <c r="F5" t="n">
        <v>93.98999999999999</v>
      </c>
      <c r="G5" t="n">
        <v>24.63</v>
      </c>
      <c r="H5" t="n">
        <v>0.36</v>
      </c>
      <c r="I5" t="n">
        <v>229</v>
      </c>
      <c r="J5" t="n">
        <v>199.44</v>
      </c>
      <c r="K5" t="n">
        <v>54.38</v>
      </c>
      <c r="L5" t="n">
        <v>4</v>
      </c>
      <c r="M5" t="n">
        <v>227</v>
      </c>
      <c r="N5" t="n">
        <v>41.06</v>
      </c>
      <c r="O5" t="n">
        <v>24831.54</v>
      </c>
      <c r="P5" t="n">
        <v>1269.51</v>
      </c>
      <c r="Q5" t="n">
        <v>3777.58</v>
      </c>
      <c r="R5" t="n">
        <v>439.87</v>
      </c>
      <c r="S5" t="n">
        <v>146.75</v>
      </c>
      <c r="T5" t="n">
        <v>141780.09</v>
      </c>
      <c r="U5" t="n">
        <v>0.33</v>
      </c>
      <c r="V5" t="n">
        <v>0.83</v>
      </c>
      <c r="W5" t="n">
        <v>12.25</v>
      </c>
      <c r="X5" t="n">
        <v>8.550000000000001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0.9851</v>
      </c>
      <c r="E6" t="n">
        <v>101.52</v>
      </c>
      <c r="F6" t="n">
        <v>92.08</v>
      </c>
      <c r="G6" t="n">
        <v>31.04</v>
      </c>
      <c r="H6" t="n">
        <v>0.44</v>
      </c>
      <c r="I6" t="n">
        <v>178</v>
      </c>
      <c r="J6" t="n">
        <v>201.01</v>
      </c>
      <c r="K6" t="n">
        <v>54.38</v>
      </c>
      <c r="L6" t="n">
        <v>5</v>
      </c>
      <c r="M6" t="n">
        <v>176</v>
      </c>
      <c r="N6" t="n">
        <v>41.63</v>
      </c>
      <c r="O6" t="n">
        <v>25024.84</v>
      </c>
      <c r="P6" t="n">
        <v>1229.56</v>
      </c>
      <c r="Q6" t="n">
        <v>3777.58</v>
      </c>
      <c r="R6" t="n">
        <v>375.87</v>
      </c>
      <c r="S6" t="n">
        <v>146.75</v>
      </c>
      <c r="T6" t="n">
        <v>110032.27</v>
      </c>
      <c r="U6" t="n">
        <v>0.39</v>
      </c>
      <c r="V6" t="n">
        <v>0.85</v>
      </c>
      <c r="W6" t="n">
        <v>12.18</v>
      </c>
      <c r="X6" t="n">
        <v>6.64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1.0105</v>
      </c>
      <c r="E7" t="n">
        <v>98.95999999999999</v>
      </c>
      <c r="F7" t="n">
        <v>90.8</v>
      </c>
      <c r="G7" t="n">
        <v>37.57</v>
      </c>
      <c r="H7" t="n">
        <v>0.53</v>
      </c>
      <c r="I7" t="n">
        <v>145</v>
      </c>
      <c r="J7" t="n">
        <v>202.58</v>
      </c>
      <c r="K7" t="n">
        <v>54.38</v>
      </c>
      <c r="L7" t="n">
        <v>6</v>
      </c>
      <c r="M7" t="n">
        <v>143</v>
      </c>
      <c r="N7" t="n">
        <v>42.2</v>
      </c>
      <c r="O7" t="n">
        <v>25218.93</v>
      </c>
      <c r="P7" t="n">
        <v>1199.22</v>
      </c>
      <c r="Q7" t="n">
        <v>3777.54</v>
      </c>
      <c r="R7" t="n">
        <v>333.67</v>
      </c>
      <c r="S7" t="n">
        <v>146.75</v>
      </c>
      <c r="T7" t="n">
        <v>89097.35000000001</v>
      </c>
      <c r="U7" t="n">
        <v>0.44</v>
      </c>
      <c r="V7" t="n">
        <v>0.86</v>
      </c>
      <c r="W7" t="n">
        <v>12.11</v>
      </c>
      <c r="X7" t="n">
        <v>5.37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1.0288</v>
      </c>
      <c r="E8" t="n">
        <v>97.2</v>
      </c>
      <c r="F8" t="n">
        <v>89.94</v>
      </c>
      <c r="G8" t="n">
        <v>44.23</v>
      </c>
      <c r="H8" t="n">
        <v>0.61</v>
      </c>
      <c r="I8" t="n">
        <v>122</v>
      </c>
      <c r="J8" t="n">
        <v>204.16</v>
      </c>
      <c r="K8" t="n">
        <v>54.38</v>
      </c>
      <c r="L8" t="n">
        <v>7</v>
      </c>
      <c r="M8" t="n">
        <v>120</v>
      </c>
      <c r="N8" t="n">
        <v>42.78</v>
      </c>
      <c r="O8" t="n">
        <v>25413.94</v>
      </c>
      <c r="P8" t="n">
        <v>1174.03</v>
      </c>
      <c r="Q8" t="n">
        <v>3777.43</v>
      </c>
      <c r="R8" t="n">
        <v>304.93</v>
      </c>
      <c r="S8" t="n">
        <v>146.75</v>
      </c>
      <c r="T8" t="n">
        <v>74844.08</v>
      </c>
      <c r="U8" t="n">
        <v>0.48</v>
      </c>
      <c r="V8" t="n">
        <v>0.87</v>
      </c>
      <c r="W8" t="n">
        <v>12.07</v>
      </c>
      <c r="X8" t="n">
        <v>4.5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1.0436</v>
      </c>
      <c r="E9" t="n">
        <v>95.83</v>
      </c>
      <c r="F9" t="n">
        <v>89.26000000000001</v>
      </c>
      <c r="G9" t="n">
        <v>51.5</v>
      </c>
      <c r="H9" t="n">
        <v>0.6899999999999999</v>
      </c>
      <c r="I9" t="n">
        <v>104</v>
      </c>
      <c r="J9" t="n">
        <v>205.75</v>
      </c>
      <c r="K9" t="n">
        <v>54.38</v>
      </c>
      <c r="L9" t="n">
        <v>8</v>
      </c>
      <c r="M9" t="n">
        <v>102</v>
      </c>
      <c r="N9" t="n">
        <v>43.37</v>
      </c>
      <c r="O9" t="n">
        <v>25609.61</v>
      </c>
      <c r="P9" t="n">
        <v>1150.09</v>
      </c>
      <c r="Q9" t="n">
        <v>3777.38</v>
      </c>
      <c r="R9" t="n">
        <v>282.89</v>
      </c>
      <c r="S9" t="n">
        <v>146.75</v>
      </c>
      <c r="T9" t="n">
        <v>63915.75</v>
      </c>
      <c r="U9" t="n">
        <v>0.52</v>
      </c>
      <c r="V9" t="n">
        <v>0.88</v>
      </c>
      <c r="W9" t="n">
        <v>12.04</v>
      </c>
      <c r="X9" t="n">
        <v>3.83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1.0545</v>
      </c>
      <c r="E10" t="n">
        <v>94.83</v>
      </c>
      <c r="F10" t="n">
        <v>88.78</v>
      </c>
      <c r="G10" t="n">
        <v>58.53</v>
      </c>
      <c r="H10" t="n">
        <v>0.77</v>
      </c>
      <c r="I10" t="n">
        <v>91</v>
      </c>
      <c r="J10" t="n">
        <v>207.34</v>
      </c>
      <c r="K10" t="n">
        <v>54.38</v>
      </c>
      <c r="L10" t="n">
        <v>9</v>
      </c>
      <c r="M10" t="n">
        <v>89</v>
      </c>
      <c r="N10" t="n">
        <v>43.96</v>
      </c>
      <c r="O10" t="n">
        <v>25806.1</v>
      </c>
      <c r="P10" t="n">
        <v>1129.2</v>
      </c>
      <c r="Q10" t="n">
        <v>3777.36</v>
      </c>
      <c r="R10" t="n">
        <v>266.24</v>
      </c>
      <c r="S10" t="n">
        <v>146.75</v>
      </c>
      <c r="T10" t="n">
        <v>55651.45</v>
      </c>
      <c r="U10" t="n">
        <v>0.55</v>
      </c>
      <c r="V10" t="n">
        <v>0.88</v>
      </c>
      <c r="W10" t="n">
        <v>12.02</v>
      </c>
      <c r="X10" t="n">
        <v>3.34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1.0629</v>
      </c>
      <c r="E11" t="n">
        <v>94.08</v>
      </c>
      <c r="F11" t="n">
        <v>88.41</v>
      </c>
      <c r="G11" t="n">
        <v>65.48999999999999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1110.75</v>
      </c>
      <c r="Q11" t="n">
        <v>3777.42</v>
      </c>
      <c r="R11" t="n">
        <v>253.85</v>
      </c>
      <c r="S11" t="n">
        <v>146.75</v>
      </c>
      <c r="T11" t="n">
        <v>49509.4</v>
      </c>
      <c r="U11" t="n">
        <v>0.58</v>
      </c>
      <c r="V11" t="n">
        <v>0.89</v>
      </c>
      <c r="W11" t="n">
        <v>12.02</v>
      </c>
      <c r="X11" t="n">
        <v>2.98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1.071</v>
      </c>
      <c r="E12" t="n">
        <v>93.38</v>
      </c>
      <c r="F12" t="n">
        <v>88.06</v>
      </c>
      <c r="G12" t="n">
        <v>73.38</v>
      </c>
      <c r="H12" t="n">
        <v>0.93</v>
      </c>
      <c r="I12" t="n">
        <v>72</v>
      </c>
      <c r="J12" t="n">
        <v>210.55</v>
      </c>
      <c r="K12" t="n">
        <v>54.38</v>
      </c>
      <c r="L12" t="n">
        <v>11</v>
      </c>
      <c r="M12" t="n">
        <v>70</v>
      </c>
      <c r="N12" t="n">
        <v>45.17</v>
      </c>
      <c r="O12" t="n">
        <v>26201.54</v>
      </c>
      <c r="P12" t="n">
        <v>1089.73</v>
      </c>
      <c r="Q12" t="n">
        <v>3777.51</v>
      </c>
      <c r="R12" t="n">
        <v>242.28</v>
      </c>
      <c r="S12" t="n">
        <v>146.75</v>
      </c>
      <c r="T12" t="n">
        <v>43769.54</v>
      </c>
      <c r="U12" t="n">
        <v>0.61</v>
      </c>
      <c r="V12" t="n">
        <v>0.89</v>
      </c>
      <c r="W12" t="n">
        <v>11.99</v>
      </c>
      <c r="X12" t="n">
        <v>2.62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1.0767</v>
      </c>
      <c r="E13" t="n">
        <v>92.87</v>
      </c>
      <c r="F13" t="n">
        <v>87.83</v>
      </c>
      <c r="G13" t="n">
        <v>81.06999999999999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63</v>
      </c>
      <c r="N13" t="n">
        <v>45.78</v>
      </c>
      <c r="O13" t="n">
        <v>26400.51</v>
      </c>
      <c r="P13" t="n">
        <v>1070.53</v>
      </c>
      <c r="Q13" t="n">
        <v>3777.4</v>
      </c>
      <c r="R13" t="n">
        <v>234.59</v>
      </c>
      <c r="S13" t="n">
        <v>146.75</v>
      </c>
      <c r="T13" t="n">
        <v>39957.87</v>
      </c>
      <c r="U13" t="n">
        <v>0.63</v>
      </c>
      <c r="V13" t="n">
        <v>0.89</v>
      </c>
      <c r="W13" t="n">
        <v>11.98</v>
      </c>
      <c r="X13" t="n">
        <v>2.4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1.0823</v>
      </c>
      <c r="E14" t="n">
        <v>92.40000000000001</v>
      </c>
      <c r="F14" t="n">
        <v>87.58</v>
      </c>
      <c r="G14" t="n">
        <v>89.06999999999999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1053.38</v>
      </c>
      <c r="Q14" t="n">
        <v>3777.37</v>
      </c>
      <c r="R14" t="n">
        <v>226.56</v>
      </c>
      <c r="S14" t="n">
        <v>146.75</v>
      </c>
      <c r="T14" t="n">
        <v>35975.33</v>
      </c>
      <c r="U14" t="n">
        <v>0.65</v>
      </c>
      <c r="V14" t="n">
        <v>0.9</v>
      </c>
      <c r="W14" t="n">
        <v>11.97</v>
      </c>
      <c r="X14" t="n">
        <v>2.15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1.0869</v>
      </c>
      <c r="E15" t="n">
        <v>92</v>
      </c>
      <c r="F15" t="n">
        <v>87.39</v>
      </c>
      <c r="G15" t="n">
        <v>97.09999999999999</v>
      </c>
      <c r="H15" t="n">
        <v>1.15</v>
      </c>
      <c r="I15" t="n">
        <v>54</v>
      </c>
      <c r="J15" t="n">
        <v>215.41</v>
      </c>
      <c r="K15" t="n">
        <v>54.38</v>
      </c>
      <c r="L15" t="n">
        <v>14</v>
      </c>
      <c r="M15" t="n">
        <v>52</v>
      </c>
      <c r="N15" t="n">
        <v>47.03</v>
      </c>
      <c r="O15" t="n">
        <v>26801</v>
      </c>
      <c r="P15" t="n">
        <v>1034.71</v>
      </c>
      <c r="Q15" t="n">
        <v>3777.47</v>
      </c>
      <c r="R15" t="n">
        <v>219.7</v>
      </c>
      <c r="S15" t="n">
        <v>146.75</v>
      </c>
      <c r="T15" t="n">
        <v>32568.83</v>
      </c>
      <c r="U15" t="n">
        <v>0.67</v>
      </c>
      <c r="V15" t="n">
        <v>0.9</v>
      </c>
      <c r="W15" t="n">
        <v>11.97</v>
      </c>
      <c r="X15" t="n">
        <v>1.95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1.0905</v>
      </c>
      <c r="E16" t="n">
        <v>91.7</v>
      </c>
      <c r="F16" t="n">
        <v>87.23999999999999</v>
      </c>
      <c r="G16" t="n">
        <v>104.69</v>
      </c>
      <c r="H16" t="n">
        <v>1.23</v>
      </c>
      <c r="I16" t="n">
        <v>50</v>
      </c>
      <c r="J16" t="n">
        <v>217.04</v>
      </c>
      <c r="K16" t="n">
        <v>54.38</v>
      </c>
      <c r="L16" t="n">
        <v>15</v>
      </c>
      <c r="M16" t="n">
        <v>48</v>
      </c>
      <c r="N16" t="n">
        <v>47.66</v>
      </c>
      <c r="O16" t="n">
        <v>27002.55</v>
      </c>
      <c r="P16" t="n">
        <v>1015.31</v>
      </c>
      <c r="Q16" t="n">
        <v>3777.35</v>
      </c>
      <c r="R16" t="n">
        <v>214.85</v>
      </c>
      <c r="S16" t="n">
        <v>146.75</v>
      </c>
      <c r="T16" t="n">
        <v>30163.21</v>
      </c>
      <c r="U16" t="n">
        <v>0.68</v>
      </c>
      <c r="V16" t="n">
        <v>0.9</v>
      </c>
      <c r="W16" t="n">
        <v>11.96</v>
      </c>
      <c r="X16" t="n">
        <v>1.81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1.094</v>
      </c>
      <c r="E17" t="n">
        <v>91.41</v>
      </c>
      <c r="F17" t="n">
        <v>87.09999999999999</v>
      </c>
      <c r="G17" t="n">
        <v>113.61</v>
      </c>
      <c r="H17" t="n">
        <v>1.3</v>
      </c>
      <c r="I17" t="n">
        <v>46</v>
      </c>
      <c r="J17" t="n">
        <v>218.68</v>
      </c>
      <c r="K17" t="n">
        <v>54.38</v>
      </c>
      <c r="L17" t="n">
        <v>16</v>
      </c>
      <c r="M17" t="n">
        <v>44</v>
      </c>
      <c r="N17" t="n">
        <v>48.31</v>
      </c>
      <c r="O17" t="n">
        <v>27204.98</v>
      </c>
      <c r="P17" t="n">
        <v>997.7</v>
      </c>
      <c r="Q17" t="n">
        <v>3777.34</v>
      </c>
      <c r="R17" t="n">
        <v>210.13</v>
      </c>
      <c r="S17" t="n">
        <v>146.75</v>
      </c>
      <c r="T17" t="n">
        <v>27823.87</v>
      </c>
      <c r="U17" t="n">
        <v>0.7</v>
      </c>
      <c r="V17" t="n">
        <v>0.9</v>
      </c>
      <c r="W17" t="n">
        <v>11.95</v>
      </c>
      <c r="X17" t="n">
        <v>1.67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1.0966</v>
      </c>
      <c r="E18" t="n">
        <v>91.19</v>
      </c>
      <c r="F18" t="n">
        <v>87</v>
      </c>
      <c r="G18" t="n">
        <v>121.39</v>
      </c>
      <c r="H18" t="n">
        <v>1.37</v>
      </c>
      <c r="I18" t="n">
        <v>43</v>
      </c>
      <c r="J18" t="n">
        <v>220.33</v>
      </c>
      <c r="K18" t="n">
        <v>54.38</v>
      </c>
      <c r="L18" t="n">
        <v>17</v>
      </c>
      <c r="M18" t="n">
        <v>34</v>
      </c>
      <c r="N18" t="n">
        <v>48.95</v>
      </c>
      <c r="O18" t="n">
        <v>27408.3</v>
      </c>
      <c r="P18" t="n">
        <v>977.86</v>
      </c>
      <c r="Q18" t="n">
        <v>3777.37</v>
      </c>
      <c r="R18" t="n">
        <v>206.56</v>
      </c>
      <c r="S18" t="n">
        <v>146.75</v>
      </c>
      <c r="T18" t="n">
        <v>26054.68</v>
      </c>
      <c r="U18" t="n">
        <v>0.71</v>
      </c>
      <c r="V18" t="n">
        <v>0.9</v>
      </c>
      <c r="W18" t="n">
        <v>11.96</v>
      </c>
      <c r="X18" t="n">
        <v>1.57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1.0983</v>
      </c>
      <c r="E19" t="n">
        <v>91.05</v>
      </c>
      <c r="F19" t="n">
        <v>86.94</v>
      </c>
      <c r="G19" t="n">
        <v>127.23</v>
      </c>
      <c r="H19" t="n">
        <v>1.44</v>
      </c>
      <c r="I19" t="n">
        <v>41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966.83</v>
      </c>
      <c r="Q19" t="n">
        <v>3777.39</v>
      </c>
      <c r="R19" t="n">
        <v>204.2</v>
      </c>
      <c r="S19" t="n">
        <v>146.75</v>
      </c>
      <c r="T19" t="n">
        <v>24882.79</v>
      </c>
      <c r="U19" t="n">
        <v>0.72</v>
      </c>
      <c r="V19" t="n">
        <v>0.9</v>
      </c>
      <c r="W19" t="n">
        <v>11.97</v>
      </c>
      <c r="X19" t="n">
        <v>1.51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1.0992</v>
      </c>
      <c r="E20" t="n">
        <v>90.98</v>
      </c>
      <c r="F20" t="n">
        <v>86.90000000000001</v>
      </c>
      <c r="G20" t="n">
        <v>130.36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960.79</v>
      </c>
      <c r="Q20" t="n">
        <v>3777.38</v>
      </c>
      <c r="R20" t="n">
        <v>202.63</v>
      </c>
      <c r="S20" t="n">
        <v>146.75</v>
      </c>
      <c r="T20" t="n">
        <v>24101.46</v>
      </c>
      <c r="U20" t="n">
        <v>0.72</v>
      </c>
      <c r="V20" t="n">
        <v>0.9</v>
      </c>
      <c r="W20" t="n">
        <v>11.98</v>
      </c>
      <c r="X20" t="n">
        <v>1.47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1.0997</v>
      </c>
      <c r="E21" t="n">
        <v>90.94</v>
      </c>
      <c r="F21" t="n">
        <v>86.90000000000001</v>
      </c>
      <c r="G21" t="n">
        <v>133.7</v>
      </c>
      <c r="H21" t="n">
        <v>1.58</v>
      </c>
      <c r="I21" t="n">
        <v>39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967.48</v>
      </c>
      <c r="Q21" t="n">
        <v>3777.45</v>
      </c>
      <c r="R21" t="n">
        <v>202.32</v>
      </c>
      <c r="S21" t="n">
        <v>146.75</v>
      </c>
      <c r="T21" t="n">
        <v>23952.87</v>
      </c>
      <c r="U21" t="n">
        <v>0.73</v>
      </c>
      <c r="V21" t="n">
        <v>0.9</v>
      </c>
      <c r="W21" t="n">
        <v>11.98</v>
      </c>
      <c r="X21" t="n">
        <v>1.47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1.0997</v>
      </c>
      <c r="E22" t="n">
        <v>90.94</v>
      </c>
      <c r="F22" t="n">
        <v>86.90000000000001</v>
      </c>
      <c r="G22" t="n">
        <v>133.7</v>
      </c>
      <c r="H22" t="n">
        <v>1.64</v>
      </c>
      <c r="I22" t="n">
        <v>39</v>
      </c>
      <c r="J22" t="n">
        <v>227</v>
      </c>
      <c r="K22" t="n">
        <v>54.38</v>
      </c>
      <c r="L22" t="n">
        <v>21</v>
      </c>
      <c r="M22" t="n">
        <v>0</v>
      </c>
      <c r="N22" t="n">
        <v>51.62</v>
      </c>
      <c r="O22" t="n">
        <v>28230.92</v>
      </c>
      <c r="P22" t="n">
        <v>974.5599999999999</v>
      </c>
      <c r="Q22" t="n">
        <v>3777.34</v>
      </c>
      <c r="R22" t="n">
        <v>202.37</v>
      </c>
      <c r="S22" t="n">
        <v>146.75</v>
      </c>
      <c r="T22" t="n">
        <v>23980.09</v>
      </c>
      <c r="U22" t="n">
        <v>0.73</v>
      </c>
      <c r="V22" t="n">
        <v>0.9</v>
      </c>
      <c r="W22" t="n">
        <v>11.99</v>
      </c>
      <c r="X22" t="n">
        <v>1.47</v>
      </c>
      <c r="Y22" t="n">
        <v>0.5</v>
      </c>
      <c r="Z22" t="n">
        <v>10</v>
      </c>
    </row>
    <row r="23">
      <c r="A23" t="n">
        <v>0</v>
      </c>
      <c r="B23" t="n">
        <v>40</v>
      </c>
      <c r="C23" t="inlineStr">
        <is>
          <t xml:space="preserve">CONCLUIDO	</t>
        </is>
      </c>
      <c r="D23" t="n">
        <v>0.7993</v>
      </c>
      <c r="E23" t="n">
        <v>125.11</v>
      </c>
      <c r="F23" t="n">
        <v>110.72</v>
      </c>
      <c r="G23" t="n">
        <v>10.08</v>
      </c>
      <c r="H23" t="n">
        <v>0.2</v>
      </c>
      <c r="I23" t="n">
        <v>659</v>
      </c>
      <c r="J23" t="n">
        <v>89.87</v>
      </c>
      <c r="K23" t="n">
        <v>37.55</v>
      </c>
      <c r="L23" t="n">
        <v>1</v>
      </c>
      <c r="M23" t="n">
        <v>657</v>
      </c>
      <c r="N23" t="n">
        <v>11.32</v>
      </c>
      <c r="O23" t="n">
        <v>11317.98</v>
      </c>
      <c r="P23" t="n">
        <v>910.03</v>
      </c>
      <c r="Q23" t="n">
        <v>3778.2</v>
      </c>
      <c r="R23" t="n">
        <v>998.9299999999999</v>
      </c>
      <c r="S23" t="n">
        <v>146.75</v>
      </c>
      <c r="T23" t="n">
        <v>419158.52</v>
      </c>
      <c r="U23" t="n">
        <v>0.15</v>
      </c>
      <c r="V23" t="n">
        <v>0.71</v>
      </c>
      <c r="W23" t="n">
        <v>12.96</v>
      </c>
      <c r="X23" t="n">
        <v>25.27</v>
      </c>
      <c r="Y23" t="n">
        <v>0.5</v>
      </c>
      <c r="Z23" t="n">
        <v>10</v>
      </c>
    </row>
    <row r="24">
      <c r="A24" t="n">
        <v>1</v>
      </c>
      <c r="B24" t="n">
        <v>40</v>
      </c>
      <c r="C24" t="inlineStr">
        <is>
          <t xml:space="preserve">CONCLUIDO	</t>
        </is>
      </c>
      <c r="D24" t="n">
        <v>0.9743000000000001</v>
      </c>
      <c r="E24" t="n">
        <v>102.64</v>
      </c>
      <c r="F24" t="n">
        <v>95.58</v>
      </c>
      <c r="G24" t="n">
        <v>21.16</v>
      </c>
      <c r="H24" t="n">
        <v>0.39</v>
      </c>
      <c r="I24" t="n">
        <v>271</v>
      </c>
      <c r="J24" t="n">
        <v>91.09999999999999</v>
      </c>
      <c r="K24" t="n">
        <v>37.55</v>
      </c>
      <c r="L24" t="n">
        <v>2</v>
      </c>
      <c r="M24" t="n">
        <v>269</v>
      </c>
      <c r="N24" t="n">
        <v>11.54</v>
      </c>
      <c r="O24" t="n">
        <v>11468.97</v>
      </c>
      <c r="P24" t="n">
        <v>749.95</v>
      </c>
      <c r="Q24" t="n">
        <v>3777.7</v>
      </c>
      <c r="R24" t="n">
        <v>493.63</v>
      </c>
      <c r="S24" t="n">
        <v>146.75</v>
      </c>
      <c r="T24" t="n">
        <v>168447.82</v>
      </c>
      <c r="U24" t="n">
        <v>0.3</v>
      </c>
      <c r="V24" t="n">
        <v>0.82</v>
      </c>
      <c r="W24" t="n">
        <v>12.32</v>
      </c>
      <c r="X24" t="n">
        <v>10.15</v>
      </c>
      <c r="Y24" t="n">
        <v>0.5</v>
      </c>
      <c r="Z24" t="n">
        <v>10</v>
      </c>
    </row>
    <row r="25">
      <c r="A25" t="n">
        <v>2</v>
      </c>
      <c r="B25" t="n">
        <v>40</v>
      </c>
      <c r="C25" t="inlineStr">
        <is>
          <t xml:space="preserve">CONCLUIDO	</t>
        </is>
      </c>
      <c r="D25" t="n">
        <v>1.0354</v>
      </c>
      <c r="E25" t="n">
        <v>96.58</v>
      </c>
      <c r="F25" t="n">
        <v>91.54000000000001</v>
      </c>
      <c r="G25" t="n">
        <v>33.49</v>
      </c>
      <c r="H25" t="n">
        <v>0.57</v>
      </c>
      <c r="I25" t="n">
        <v>164</v>
      </c>
      <c r="J25" t="n">
        <v>92.31999999999999</v>
      </c>
      <c r="K25" t="n">
        <v>37.55</v>
      </c>
      <c r="L25" t="n">
        <v>3</v>
      </c>
      <c r="M25" t="n">
        <v>162</v>
      </c>
      <c r="N25" t="n">
        <v>11.77</v>
      </c>
      <c r="O25" t="n">
        <v>11620.34</v>
      </c>
      <c r="P25" t="n">
        <v>679.47</v>
      </c>
      <c r="Q25" t="n">
        <v>3777.4</v>
      </c>
      <c r="R25" t="n">
        <v>358.46</v>
      </c>
      <c r="S25" t="n">
        <v>146.75</v>
      </c>
      <c r="T25" t="n">
        <v>101397.07</v>
      </c>
      <c r="U25" t="n">
        <v>0.41</v>
      </c>
      <c r="V25" t="n">
        <v>0.86</v>
      </c>
      <c r="W25" t="n">
        <v>12.14</v>
      </c>
      <c r="X25" t="n">
        <v>6.11</v>
      </c>
      <c r="Y25" t="n">
        <v>0.5</v>
      </c>
      <c r="Z25" t="n">
        <v>10</v>
      </c>
    </row>
    <row r="26">
      <c r="A26" t="n">
        <v>3</v>
      </c>
      <c r="B26" t="n">
        <v>40</v>
      </c>
      <c r="C26" t="inlineStr">
        <is>
          <t xml:space="preserve">CONCLUIDO	</t>
        </is>
      </c>
      <c r="D26" t="n">
        <v>1.067</v>
      </c>
      <c r="E26" t="n">
        <v>93.72</v>
      </c>
      <c r="F26" t="n">
        <v>89.64</v>
      </c>
      <c r="G26" t="n">
        <v>47.6</v>
      </c>
      <c r="H26" t="n">
        <v>0.75</v>
      </c>
      <c r="I26" t="n">
        <v>113</v>
      </c>
      <c r="J26" t="n">
        <v>93.55</v>
      </c>
      <c r="K26" t="n">
        <v>37.55</v>
      </c>
      <c r="L26" t="n">
        <v>4</v>
      </c>
      <c r="M26" t="n">
        <v>103</v>
      </c>
      <c r="N26" t="n">
        <v>12</v>
      </c>
      <c r="O26" t="n">
        <v>11772.07</v>
      </c>
      <c r="P26" t="n">
        <v>621.36</v>
      </c>
      <c r="Q26" t="n">
        <v>3777.41</v>
      </c>
      <c r="R26" t="n">
        <v>294.6</v>
      </c>
      <c r="S26" t="n">
        <v>146.75</v>
      </c>
      <c r="T26" t="n">
        <v>69722.72</v>
      </c>
      <c r="U26" t="n">
        <v>0.5</v>
      </c>
      <c r="V26" t="n">
        <v>0.88</v>
      </c>
      <c r="W26" t="n">
        <v>12.08</v>
      </c>
      <c r="X26" t="n">
        <v>4.21</v>
      </c>
      <c r="Y26" t="n">
        <v>0.5</v>
      </c>
      <c r="Z26" t="n">
        <v>10</v>
      </c>
    </row>
    <row r="27">
      <c r="A27" t="n">
        <v>4</v>
      </c>
      <c r="B27" t="n">
        <v>40</v>
      </c>
      <c r="C27" t="inlineStr">
        <is>
          <t xml:space="preserve">CONCLUIDO	</t>
        </is>
      </c>
      <c r="D27" t="n">
        <v>1.0775</v>
      </c>
      <c r="E27" t="n">
        <v>92.81</v>
      </c>
      <c r="F27" t="n">
        <v>89.06</v>
      </c>
      <c r="G27" t="n">
        <v>55.66</v>
      </c>
      <c r="H27" t="n">
        <v>0.93</v>
      </c>
      <c r="I27" t="n">
        <v>96</v>
      </c>
      <c r="J27" t="n">
        <v>94.79000000000001</v>
      </c>
      <c r="K27" t="n">
        <v>37.55</v>
      </c>
      <c r="L27" t="n">
        <v>5</v>
      </c>
      <c r="M27" t="n">
        <v>10</v>
      </c>
      <c r="N27" t="n">
        <v>12.23</v>
      </c>
      <c r="O27" t="n">
        <v>11924.18</v>
      </c>
      <c r="P27" t="n">
        <v>597.25</v>
      </c>
      <c r="Q27" t="n">
        <v>3777.49</v>
      </c>
      <c r="R27" t="n">
        <v>272.15</v>
      </c>
      <c r="S27" t="n">
        <v>146.75</v>
      </c>
      <c r="T27" t="n">
        <v>58583.47</v>
      </c>
      <c r="U27" t="n">
        <v>0.54</v>
      </c>
      <c r="V27" t="n">
        <v>0.88</v>
      </c>
      <c r="W27" t="n">
        <v>12.13</v>
      </c>
      <c r="X27" t="n">
        <v>3.62</v>
      </c>
      <c r="Y27" t="n">
        <v>0.5</v>
      </c>
      <c r="Z27" t="n">
        <v>10</v>
      </c>
    </row>
    <row r="28">
      <c r="A28" t="n">
        <v>5</v>
      </c>
      <c r="B28" t="n">
        <v>40</v>
      </c>
      <c r="C28" t="inlineStr">
        <is>
          <t xml:space="preserve">CONCLUIDO	</t>
        </is>
      </c>
      <c r="D28" t="n">
        <v>1.077</v>
      </c>
      <c r="E28" t="n">
        <v>92.84999999999999</v>
      </c>
      <c r="F28" t="n">
        <v>89.09</v>
      </c>
      <c r="G28" t="n">
        <v>55.68</v>
      </c>
      <c r="H28" t="n">
        <v>1.1</v>
      </c>
      <c r="I28" t="n">
        <v>96</v>
      </c>
      <c r="J28" t="n">
        <v>96.02</v>
      </c>
      <c r="K28" t="n">
        <v>37.55</v>
      </c>
      <c r="L28" t="n">
        <v>6</v>
      </c>
      <c r="M28" t="n">
        <v>0</v>
      </c>
      <c r="N28" t="n">
        <v>12.47</v>
      </c>
      <c r="O28" t="n">
        <v>12076.67</v>
      </c>
      <c r="P28" t="n">
        <v>606.14</v>
      </c>
      <c r="Q28" t="n">
        <v>3777.59</v>
      </c>
      <c r="R28" t="n">
        <v>272.87</v>
      </c>
      <c r="S28" t="n">
        <v>146.75</v>
      </c>
      <c r="T28" t="n">
        <v>58944.13</v>
      </c>
      <c r="U28" t="n">
        <v>0.54</v>
      </c>
      <c r="V28" t="n">
        <v>0.88</v>
      </c>
      <c r="W28" t="n">
        <v>12.15</v>
      </c>
      <c r="X28" t="n">
        <v>3.66</v>
      </c>
      <c r="Y28" t="n">
        <v>0.5</v>
      </c>
      <c r="Z28" t="n">
        <v>10</v>
      </c>
    </row>
    <row r="29">
      <c r="A29" t="n">
        <v>0</v>
      </c>
      <c r="B29" t="n">
        <v>30</v>
      </c>
      <c r="C29" t="inlineStr">
        <is>
          <t xml:space="preserve">CONCLUIDO	</t>
        </is>
      </c>
      <c r="D29" t="n">
        <v>0.8653999999999999</v>
      </c>
      <c r="E29" t="n">
        <v>115.56</v>
      </c>
      <c r="F29" t="n">
        <v>105.51</v>
      </c>
      <c r="G29" t="n">
        <v>12.01</v>
      </c>
      <c r="H29" t="n">
        <v>0.24</v>
      </c>
      <c r="I29" t="n">
        <v>527</v>
      </c>
      <c r="J29" t="n">
        <v>71.52</v>
      </c>
      <c r="K29" t="n">
        <v>32.27</v>
      </c>
      <c r="L29" t="n">
        <v>1</v>
      </c>
      <c r="M29" t="n">
        <v>525</v>
      </c>
      <c r="N29" t="n">
        <v>8.25</v>
      </c>
      <c r="O29" t="n">
        <v>9054.6</v>
      </c>
      <c r="P29" t="n">
        <v>728.54</v>
      </c>
      <c r="Q29" t="n">
        <v>3777.96</v>
      </c>
      <c r="R29" t="n">
        <v>824.5599999999999</v>
      </c>
      <c r="S29" t="n">
        <v>146.75</v>
      </c>
      <c r="T29" t="n">
        <v>332635.7</v>
      </c>
      <c r="U29" t="n">
        <v>0.18</v>
      </c>
      <c r="V29" t="n">
        <v>0.74</v>
      </c>
      <c r="W29" t="n">
        <v>12.76</v>
      </c>
      <c r="X29" t="n">
        <v>20.07</v>
      </c>
      <c r="Y29" t="n">
        <v>0.5</v>
      </c>
      <c r="Z29" t="n">
        <v>10</v>
      </c>
    </row>
    <row r="30">
      <c r="A30" t="n">
        <v>1</v>
      </c>
      <c r="B30" t="n">
        <v>30</v>
      </c>
      <c r="C30" t="inlineStr">
        <is>
          <t xml:space="preserve">CONCLUIDO	</t>
        </is>
      </c>
      <c r="D30" t="n">
        <v>1.0132</v>
      </c>
      <c r="E30" t="n">
        <v>98.7</v>
      </c>
      <c r="F30" t="n">
        <v>93.5</v>
      </c>
      <c r="G30" t="n">
        <v>25.97</v>
      </c>
      <c r="H30" t="n">
        <v>0.48</v>
      </c>
      <c r="I30" t="n">
        <v>216</v>
      </c>
      <c r="J30" t="n">
        <v>72.7</v>
      </c>
      <c r="K30" t="n">
        <v>32.27</v>
      </c>
      <c r="L30" t="n">
        <v>2</v>
      </c>
      <c r="M30" t="n">
        <v>214</v>
      </c>
      <c r="N30" t="n">
        <v>8.43</v>
      </c>
      <c r="O30" t="n">
        <v>9200.25</v>
      </c>
      <c r="P30" t="n">
        <v>597.6</v>
      </c>
      <c r="Q30" t="n">
        <v>3777.57</v>
      </c>
      <c r="R30" t="n">
        <v>423.14</v>
      </c>
      <c r="S30" t="n">
        <v>146.75</v>
      </c>
      <c r="T30" t="n">
        <v>133480.51</v>
      </c>
      <c r="U30" t="n">
        <v>0.35</v>
      </c>
      <c r="V30" t="n">
        <v>0.84</v>
      </c>
      <c r="W30" t="n">
        <v>12.24</v>
      </c>
      <c r="X30" t="n">
        <v>8.06</v>
      </c>
      <c r="Y30" t="n">
        <v>0.5</v>
      </c>
      <c r="Z30" t="n">
        <v>10</v>
      </c>
    </row>
    <row r="31">
      <c r="A31" t="n">
        <v>2</v>
      </c>
      <c r="B31" t="n">
        <v>30</v>
      </c>
      <c r="C31" t="inlineStr">
        <is>
          <t xml:space="preserve">CONCLUIDO	</t>
        </is>
      </c>
      <c r="D31" t="n">
        <v>1.0598</v>
      </c>
      <c r="E31" t="n">
        <v>94.36</v>
      </c>
      <c r="F31" t="n">
        <v>90.45</v>
      </c>
      <c r="G31" t="n">
        <v>40.8</v>
      </c>
      <c r="H31" t="n">
        <v>0.71</v>
      </c>
      <c r="I31" t="n">
        <v>133</v>
      </c>
      <c r="J31" t="n">
        <v>73.88</v>
      </c>
      <c r="K31" t="n">
        <v>32.27</v>
      </c>
      <c r="L31" t="n">
        <v>3</v>
      </c>
      <c r="M31" t="n">
        <v>55</v>
      </c>
      <c r="N31" t="n">
        <v>8.609999999999999</v>
      </c>
      <c r="O31" t="n">
        <v>9346.23</v>
      </c>
      <c r="P31" t="n">
        <v>529.8099999999999</v>
      </c>
      <c r="Q31" t="n">
        <v>3777.5</v>
      </c>
      <c r="R31" t="n">
        <v>318.19</v>
      </c>
      <c r="S31" t="n">
        <v>146.75</v>
      </c>
      <c r="T31" t="n">
        <v>81418.27</v>
      </c>
      <c r="U31" t="n">
        <v>0.46</v>
      </c>
      <c r="V31" t="n">
        <v>0.87</v>
      </c>
      <c r="W31" t="n">
        <v>12.2</v>
      </c>
      <c r="X31" t="n">
        <v>5.01</v>
      </c>
      <c r="Y31" t="n">
        <v>0.5</v>
      </c>
      <c r="Z31" t="n">
        <v>10</v>
      </c>
    </row>
    <row r="32">
      <c r="A32" t="n">
        <v>3</v>
      </c>
      <c r="B32" t="n">
        <v>30</v>
      </c>
      <c r="C32" t="inlineStr">
        <is>
          <t xml:space="preserve">CONCLUIDO	</t>
        </is>
      </c>
      <c r="D32" t="n">
        <v>1.0628</v>
      </c>
      <c r="E32" t="n">
        <v>94.09</v>
      </c>
      <c r="F32" t="n">
        <v>90.27</v>
      </c>
      <c r="G32" t="n">
        <v>42.65</v>
      </c>
      <c r="H32" t="n">
        <v>0.93</v>
      </c>
      <c r="I32" t="n">
        <v>127</v>
      </c>
      <c r="J32" t="n">
        <v>75.06999999999999</v>
      </c>
      <c r="K32" t="n">
        <v>32.27</v>
      </c>
      <c r="L32" t="n">
        <v>4</v>
      </c>
      <c r="M32" t="n">
        <v>0</v>
      </c>
      <c r="N32" t="n">
        <v>8.800000000000001</v>
      </c>
      <c r="O32" t="n">
        <v>9492.549999999999</v>
      </c>
      <c r="P32" t="n">
        <v>531.63</v>
      </c>
      <c r="Q32" t="n">
        <v>3777.51</v>
      </c>
      <c r="R32" t="n">
        <v>309.83</v>
      </c>
      <c r="S32" t="n">
        <v>146.75</v>
      </c>
      <c r="T32" t="n">
        <v>77268.89999999999</v>
      </c>
      <c r="U32" t="n">
        <v>0.47</v>
      </c>
      <c r="V32" t="n">
        <v>0.87</v>
      </c>
      <c r="W32" t="n">
        <v>12.27</v>
      </c>
      <c r="X32" t="n">
        <v>4.84</v>
      </c>
      <c r="Y32" t="n">
        <v>0.5</v>
      </c>
      <c r="Z32" t="n">
        <v>10</v>
      </c>
    </row>
    <row r="33">
      <c r="A33" t="n">
        <v>0</v>
      </c>
      <c r="B33" t="n">
        <v>15</v>
      </c>
      <c r="C33" t="inlineStr">
        <is>
          <t xml:space="preserve">CONCLUIDO	</t>
        </is>
      </c>
      <c r="D33" t="n">
        <v>0.9898</v>
      </c>
      <c r="E33" t="n">
        <v>101.03</v>
      </c>
      <c r="F33" t="n">
        <v>96.18000000000001</v>
      </c>
      <c r="G33" t="n">
        <v>20.32</v>
      </c>
      <c r="H33" t="n">
        <v>0.43</v>
      </c>
      <c r="I33" t="n">
        <v>284</v>
      </c>
      <c r="J33" t="n">
        <v>39.78</v>
      </c>
      <c r="K33" t="n">
        <v>19.54</v>
      </c>
      <c r="L33" t="n">
        <v>1</v>
      </c>
      <c r="M33" t="n">
        <v>189</v>
      </c>
      <c r="N33" t="n">
        <v>4.24</v>
      </c>
      <c r="O33" t="n">
        <v>5140</v>
      </c>
      <c r="P33" t="n">
        <v>384.7</v>
      </c>
      <c r="Q33" t="n">
        <v>3777.61</v>
      </c>
      <c r="R33" t="n">
        <v>509.26</v>
      </c>
      <c r="S33" t="n">
        <v>146.75</v>
      </c>
      <c r="T33" t="n">
        <v>176196.91</v>
      </c>
      <c r="U33" t="n">
        <v>0.29</v>
      </c>
      <c r="V33" t="n">
        <v>0.82</v>
      </c>
      <c r="W33" t="n">
        <v>12.46</v>
      </c>
      <c r="X33" t="n">
        <v>10.74</v>
      </c>
      <c r="Y33" t="n">
        <v>0.5</v>
      </c>
      <c r="Z33" t="n">
        <v>10</v>
      </c>
    </row>
    <row r="34">
      <c r="A34" t="n">
        <v>1</v>
      </c>
      <c r="B34" t="n">
        <v>15</v>
      </c>
      <c r="C34" t="inlineStr">
        <is>
          <t xml:space="preserve">CONCLUIDO	</t>
        </is>
      </c>
      <c r="D34" t="n">
        <v>1.0038</v>
      </c>
      <c r="E34" t="n">
        <v>99.63</v>
      </c>
      <c r="F34" t="n">
        <v>95.12</v>
      </c>
      <c r="G34" t="n">
        <v>22.56</v>
      </c>
      <c r="H34" t="n">
        <v>0.84</v>
      </c>
      <c r="I34" t="n">
        <v>253</v>
      </c>
      <c r="J34" t="n">
        <v>40.89</v>
      </c>
      <c r="K34" t="n">
        <v>19.54</v>
      </c>
      <c r="L34" t="n">
        <v>2</v>
      </c>
      <c r="M34" t="n">
        <v>0</v>
      </c>
      <c r="N34" t="n">
        <v>4.35</v>
      </c>
      <c r="O34" t="n">
        <v>5277.26</v>
      </c>
      <c r="P34" t="n">
        <v>380.91</v>
      </c>
      <c r="Q34" t="n">
        <v>3777.84</v>
      </c>
      <c r="R34" t="n">
        <v>465.6</v>
      </c>
      <c r="S34" t="n">
        <v>146.75</v>
      </c>
      <c r="T34" t="n">
        <v>154525.47</v>
      </c>
      <c r="U34" t="n">
        <v>0.32</v>
      </c>
      <c r="V34" t="n">
        <v>0.82</v>
      </c>
      <c r="W34" t="n">
        <v>12.64</v>
      </c>
      <c r="X34" t="n">
        <v>9.68</v>
      </c>
      <c r="Y34" t="n">
        <v>0.5</v>
      </c>
      <c r="Z34" t="n">
        <v>10</v>
      </c>
    </row>
    <row r="35">
      <c r="A35" t="n">
        <v>0</v>
      </c>
      <c r="B35" t="n">
        <v>70</v>
      </c>
      <c r="C35" t="inlineStr">
        <is>
          <t xml:space="preserve">CONCLUIDO	</t>
        </is>
      </c>
      <c r="D35" t="n">
        <v>0.6325</v>
      </c>
      <c r="E35" t="n">
        <v>158.1</v>
      </c>
      <c r="F35" t="n">
        <v>125.94</v>
      </c>
      <c r="G35" t="n">
        <v>7.29</v>
      </c>
      <c r="H35" t="n">
        <v>0.12</v>
      </c>
      <c r="I35" t="n">
        <v>1036</v>
      </c>
      <c r="J35" t="n">
        <v>141.81</v>
      </c>
      <c r="K35" t="n">
        <v>47.83</v>
      </c>
      <c r="L35" t="n">
        <v>1</v>
      </c>
      <c r="M35" t="n">
        <v>1034</v>
      </c>
      <c r="N35" t="n">
        <v>22.98</v>
      </c>
      <c r="O35" t="n">
        <v>17723.39</v>
      </c>
      <c r="P35" t="n">
        <v>1424.75</v>
      </c>
      <c r="Q35" t="n">
        <v>3778.23</v>
      </c>
      <c r="R35" t="n">
        <v>1509.21</v>
      </c>
      <c r="S35" t="n">
        <v>146.75</v>
      </c>
      <c r="T35" t="n">
        <v>672414.55</v>
      </c>
      <c r="U35" t="n">
        <v>0.1</v>
      </c>
      <c r="V35" t="n">
        <v>0.62</v>
      </c>
      <c r="W35" t="n">
        <v>13.59</v>
      </c>
      <c r="X35" t="n">
        <v>40.49</v>
      </c>
      <c r="Y35" t="n">
        <v>0.5</v>
      </c>
      <c r="Z35" t="n">
        <v>10</v>
      </c>
    </row>
    <row r="36">
      <c r="A36" t="n">
        <v>1</v>
      </c>
      <c r="B36" t="n">
        <v>70</v>
      </c>
      <c r="C36" t="inlineStr">
        <is>
          <t xml:space="preserve">CONCLUIDO	</t>
        </is>
      </c>
      <c r="D36" t="n">
        <v>0.8724</v>
      </c>
      <c r="E36" t="n">
        <v>114.63</v>
      </c>
      <c r="F36" t="n">
        <v>100.73</v>
      </c>
      <c r="G36" t="n">
        <v>14.96</v>
      </c>
      <c r="H36" t="n">
        <v>0.25</v>
      </c>
      <c r="I36" t="n">
        <v>404</v>
      </c>
      <c r="J36" t="n">
        <v>143.17</v>
      </c>
      <c r="K36" t="n">
        <v>47.83</v>
      </c>
      <c r="L36" t="n">
        <v>2</v>
      </c>
      <c r="M36" t="n">
        <v>402</v>
      </c>
      <c r="N36" t="n">
        <v>23.34</v>
      </c>
      <c r="O36" t="n">
        <v>17891.86</v>
      </c>
      <c r="P36" t="n">
        <v>1118.15</v>
      </c>
      <c r="Q36" t="n">
        <v>3777.65</v>
      </c>
      <c r="R36" t="n">
        <v>664.77</v>
      </c>
      <c r="S36" t="n">
        <v>146.75</v>
      </c>
      <c r="T36" t="n">
        <v>253355.01</v>
      </c>
      <c r="U36" t="n">
        <v>0.22</v>
      </c>
      <c r="V36" t="n">
        <v>0.78</v>
      </c>
      <c r="W36" t="n">
        <v>12.56</v>
      </c>
      <c r="X36" t="n">
        <v>15.3</v>
      </c>
      <c r="Y36" t="n">
        <v>0.5</v>
      </c>
      <c r="Z36" t="n">
        <v>10</v>
      </c>
    </row>
    <row r="37">
      <c r="A37" t="n">
        <v>2</v>
      </c>
      <c r="B37" t="n">
        <v>70</v>
      </c>
      <c r="C37" t="inlineStr">
        <is>
          <t xml:space="preserve">CONCLUIDO	</t>
        </is>
      </c>
      <c r="D37" t="n">
        <v>0.9604</v>
      </c>
      <c r="E37" t="n">
        <v>104.13</v>
      </c>
      <c r="F37" t="n">
        <v>94.73</v>
      </c>
      <c r="G37" t="n">
        <v>22.92</v>
      </c>
      <c r="H37" t="n">
        <v>0.37</v>
      </c>
      <c r="I37" t="n">
        <v>248</v>
      </c>
      <c r="J37" t="n">
        <v>144.54</v>
      </c>
      <c r="K37" t="n">
        <v>47.83</v>
      </c>
      <c r="L37" t="n">
        <v>3</v>
      </c>
      <c r="M37" t="n">
        <v>246</v>
      </c>
      <c r="N37" t="n">
        <v>23.71</v>
      </c>
      <c r="O37" t="n">
        <v>18060.85</v>
      </c>
      <c r="P37" t="n">
        <v>1030.45</v>
      </c>
      <c r="Q37" t="n">
        <v>3777.59</v>
      </c>
      <c r="R37" t="n">
        <v>465.14</v>
      </c>
      <c r="S37" t="n">
        <v>146.75</v>
      </c>
      <c r="T37" t="n">
        <v>154316.98</v>
      </c>
      <c r="U37" t="n">
        <v>0.32</v>
      </c>
      <c r="V37" t="n">
        <v>0.83</v>
      </c>
      <c r="W37" t="n">
        <v>12.28</v>
      </c>
      <c r="X37" t="n">
        <v>9.300000000000001</v>
      </c>
      <c r="Y37" t="n">
        <v>0.5</v>
      </c>
      <c r="Z37" t="n">
        <v>10</v>
      </c>
    </row>
    <row r="38">
      <c r="A38" t="n">
        <v>3</v>
      </c>
      <c r="B38" t="n">
        <v>70</v>
      </c>
      <c r="C38" t="inlineStr">
        <is>
          <t xml:space="preserve">CONCLUIDO	</t>
        </is>
      </c>
      <c r="D38" t="n">
        <v>1.0065</v>
      </c>
      <c r="E38" t="n">
        <v>99.36</v>
      </c>
      <c r="F38" t="n">
        <v>92.02</v>
      </c>
      <c r="G38" t="n">
        <v>31.19</v>
      </c>
      <c r="H38" t="n">
        <v>0.49</v>
      </c>
      <c r="I38" t="n">
        <v>177</v>
      </c>
      <c r="J38" t="n">
        <v>145.92</v>
      </c>
      <c r="K38" t="n">
        <v>47.83</v>
      </c>
      <c r="L38" t="n">
        <v>4</v>
      </c>
      <c r="M38" t="n">
        <v>175</v>
      </c>
      <c r="N38" t="n">
        <v>24.09</v>
      </c>
      <c r="O38" t="n">
        <v>18230.35</v>
      </c>
      <c r="P38" t="n">
        <v>980.0599999999999</v>
      </c>
      <c r="Q38" t="n">
        <v>3777.52</v>
      </c>
      <c r="R38" t="n">
        <v>374.56</v>
      </c>
      <c r="S38" t="n">
        <v>146.75</v>
      </c>
      <c r="T38" t="n">
        <v>109383.14</v>
      </c>
      <c r="U38" t="n">
        <v>0.39</v>
      </c>
      <c r="V38" t="n">
        <v>0.85</v>
      </c>
      <c r="W38" t="n">
        <v>12.16</v>
      </c>
      <c r="X38" t="n">
        <v>6.58</v>
      </c>
      <c r="Y38" t="n">
        <v>0.5</v>
      </c>
      <c r="Z38" t="n">
        <v>10</v>
      </c>
    </row>
    <row r="39">
      <c r="A39" t="n">
        <v>4</v>
      </c>
      <c r="B39" t="n">
        <v>70</v>
      </c>
      <c r="C39" t="inlineStr">
        <is>
          <t xml:space="preserve">CONCLUIDO	</t>
        </is>
      </c>
      <c r="D39" t="n">
        <v>1.0349</v>
      </c>
      <c r="E39" t="n">
        <v>96.63</v>
      </c>
      <c r="F39" t="n">
        <v>90.47</v>
      </c>
      <c r="G39" t="n">
        <v>39.91</v>
      </c>
      <c r="H39" t="n">
        <v>0.6</v>
      </c>
      <c r="I39" t="n">
        <v>136</v>
      </c>
      <c r="J39" t="n">
        <v>147.3</v>
      </c>
      <c r="K39" t="n">
        <v>47.83</v>
      </c>
      <c r="L39" t="n">
        <v>5</v>
      </c>
      <c r="M39" t="n">
        <v>134</v>
      </c>
      <c r="N39" t="n">
        <v>24.47</v>
      </c>
      <c r="O39" t="n">
        <v>18400.38</v>
      </c>
      <c r="P39" t="n">
        <v>940.9</v>
      </c>
      <c r="Q39" t="n">
        <v>3777.41</v>
      </c>
      <c r="R39" t="n">
        <v>322.28</v>
      </c>
      <c r="S39" t="n">
        <v>146.75</v>
      </c>
      <c r="T39" t="n">
        <v>83449.67</v>
      </c>
      <c r="U39" t="n">
        <v>0.46</v>
      </c>
      <c r="V39" t="n">
        <v>0.87</v>
      </c>
      <c r="W39" t="n">
        <v>12.11</v>
      </c>
      <c r="X39" t="n">
        <v>5.04</v>
      </c>
      <c r="Y39" t="n">
        <v>0.5</v>
      </c>
      <c r="Z39" t="n">
        <v>10</v>
      </c>
    </row>
    <row r="40">
      <c r="A40" t="n">
        <v>5</v>
      </c>
      <c r="B40" t="n">
        <v>70</v>
      </c>
      <c r="C40" t="inlineStr">
        <is>
          <t xml:space="preserve">CONCLUIDO	</t>
        </is>
      </c>
      <c r="D40" t="n">
        <v>1.0538</v>
      </c>
      <c r="E40" t="n">
        <v>94.89</v>
      </c>
      <c r="F40" t="n">
        <v>89.48</v>
      </c>
      <c r="G40" t="n">
        <v>48.81</v>
      </c>
      <c r="H40" t="n">
        <v>0.71</v>
      </c>
      <c r="I40" t="n">
        <v>110</v>
      </c>
      <c r="J40" t="n">
        <v>148.68</v>
      </c>
      <c r="K40" t="n">
        <v>47.83</v>
      </c>
      <c r="L40" t="n">
        <v>6</v>
      </c>
      <c r="M40" t="n">
        <v>108</v>
      </c>
      <c r="N40" t="n">
        <v>24.85</v>
      </c>
      <c r="O40" t="n">
        <v>18570.94</v>
      </c>
      <c r="P40" t="n">
        <v>906.59</v>
      </c>
      <c r="Q40" t="n">
        <v>3777.45</v>
      </c>
      <c r="R40" t="n">
        <v>289.7</v>
      </c>
      <c r="S40" t="n">
        <v>146.75</v>
      </c>
      <c r="T40" t="n">
        <v>67287.03</v>
      </c>
      <c r="U40" t="n">
        <v>0.51</v>
      </c>
      <c r="V40" t="n">
        <v>0.88</v>
      </c>
      <c r="W40" t="n">
        <v>12.06</v>
      </c>
      <c r="X40" t="n">
        <v>4.05</v>
      </c>
      <c r="Y40" t="n">
        <v>0.5</v>
      </c>
      <c r="Z40" t="n">
        <v>10</v>
      </c>
    </row>
    <row r="41">
      <c r="A41" t="n">
        <v>6</v>
      </c>
      <c r="B41" t="n">
        <v>70</v>
      </c>
      <c r="C41" t="inlineStr">
        <is>
          <t xml:space="preserve">CONCLUIDO	</t>
        </is>
      </c>
      <c r="D41" t="n">
        <v>1.0677</v>
      </c>
      <c r="E41" t="n">
        <v>93.66</v>
      </c>
      <c r="F41" t="n">
        <v>88.8</v>
      </c>
      <c r="G41" t="n">
        <v>58.55</v>
      </c>
      <c r="H41" t="n">
        <v>0.83</v>
      </c>
      <c r="I41" t="n">
        <v>91</v>
      </c>
      <c r="J41" t="n">
        <v>150.07</v>
      </c>
      <c r="K41" t="n">
        <v>47.83</v>
      </c>
      <c r="L41" t="n">
        <v>7</v>
      </c>
      <c r="M41" t="n">
        <v>89</v>
      </c>
      <c r="N41" t="n">
        <v>25.24</v>
      </c>
      <c r="O41" t="n">
        <v>18742.03</v>
      </c>
      <c r="P41" t="n">
        <v>876.53</v>
      </c>
      <c r="Q41" t="n">
        <v>3777.46</v>
      </c>
      <c r="R41" t="n">
        <v>267.02</v>
      </c>
      <c r="S41" t="n">
        <v>146.75</v>
      </c>
      <c r="T41" t="n">
        <v>56043.09</v>
      </c>
      <c r="U41" t="n">
        <v>0.55</v>
      </c>
      <c r="V41" t="n">
        <v>0.88</v>
      </c>
      <c r="W41" t="n">
        <v>12.03</v>
      </c>
      <c r="X41" t="n">
        <v>3.37</v>
      </c>
      <c r="Y41" t="n">
        <v>0.5</v>
      </c>
      <c r="Z41" t="n">
        <v>10</v>
      </c>
    </row>
    <row r="42">
      <c r="A42" t="n">
        <v>7</v>
      </c>
      <c r="B42" t="n">
        <v>70</v>
      </c>
      <c r="C42" t="inlineStr">
        <is>
          <t xml:space="preserve">CONCLUIDO	</t>
        </is>
      </c>
      <c r="D42" t="n">
        <v>1.0783</v>
      </c>
      <c r="E42" t="n">
        <v>92.73999999999999</v>
      </c>
      <c r="F42" t="n">
        <v>88.28</v>
      </c>
      <c r="G42" t="n">
        <v>68.79000000000001</v>
      </c>
      <c r="H42" t="n">
        <v>0.9399999999999999</v>
      </c>
      <c r="I42" t="n">
        <v>77</v>
      </c>
      <c r="J42" t="n">
        <v>151.46</v>
      </c>
      <c r="K42" t="n">
        <v>47.83</v>
      </c>
      <c r="L42" t="n">
        <v>8</v>
      </c>
      <c r="M42" t="n">
        <v>75</v>
      </c>
      <c r="N42" t="n">
        <v>25.63</v>
      </c>
      <c r="O42" t="n">
        <v>18913.66</v>
      </c>
      <c r="P42" t="n">
        <v>847.76</v>
      </c>
      <c r="Q42" t="n">
        <v>3777.32</v>
      </c>
      <c r="R42" t="n">
        <v>250.26</v>
      </c>
      <c r="S42" t="n">
        <v>146.75</v>
      </c>
      <c r="T42" t="n">
        <v>47732.75</v>
      </c>
      <c r="U42" t="n">
        <v>0.59</v>
      </c>
      <c r="V42" t="n">
        <v>0.89</v>
      </c>
      <c r="W42" t="n">
        <v>11.99</v>
      </c>
      <c r="X42" t="n">
        <v>2.85</v>
      </c>
      <c r="Y42" t="n">
        <v>0.5</v>
      </c>
      <c r="Z42" t="n">
        <v>10</v>
      </c>
    </row>
    <row r="43">
      <c r="A43" t="n">
        <v>8</v>
      </c>
      <c r="B43" t="n">
        <v>70</v>
      </c>
      <c r="C43" t="inlineStr">
        <is>
          <t xml:space="preserve">CONCLUIDO	</t>
        </is>
      </c>
      <c r="D43" t="n">
        <v>1.0871</v>
      </c>
      <c r="E43" t="n">
        <v>91.98</v>
      </c>
      <c r="F43" t="n">
        <v>87.84999999999999</v>
      </c>
      <c r="G43" t="n">
        <v>79.86</v>
      </c>
      <c r="H43" t="n">
        <v>1.04</v>
      </c>
      <c r="I43" t="n">
        <v>66</v>
      </c>
      <c r="J43" t="n">
        <v>152.85</v>
      </c>
      <c r="K43" t="n">
        <v>47.83</v>
      </c>
      <c r="L43" t="n">
        <v>9</v>
      </c>
      <c r="M43" t="n">
        <v>64</v>
      </c>
      <c r="N43" t="n">
        <v>26.03</v>
      </c>
      <c r="O43" t="n">
        <v>19085.83</v>
      </c>
      <c r="P43" t="n">
        <v>808.3</v>
      </c>
      <c r="Q43" t="n">
        <v>3777.39</v>
      </c>
      <c r="R43" t="n">
        <v>235.1</v>
      </c>
      <c r="S43" t="n">
        <v>146.75</v>
      </c>
      <c r="T43" t="n">
        <v>40208.24</v>
      </c>
      <c r="U43" t="n">
        <v>0.62</v>
      </c>
      <c r="V43" t="n">
        <v>0.89</v>
      </c>
      <c r="W43" t="n">
        <v>11.99</v>
      </c>
      <c r="X43" t="n">
        <v>2.42</v>
      </c>
      <c r="Y43" t="n">
        <v>0.5</v>
      </c>
      <c r="Z43" t="n">
        <v>10</v>
      </c>
    </row>
    <row r="44">
      <c r="A44" t="n">
        <v>9</v>
      </c>
      <c r="B44" t="n">
        <v>70</v>
      </c>
      <c r="C44" t="inlineStr">
        <is>
          <t xml:space="preserve">CONCLUIDO	</t>
        </is>
      </c>
      <c r="D44" t="n">
        <v>1.0932</v>
      </c>
      <c r="E44" t="n">
        <v>91.48</v>
      </c>
      <c r="F44" t="n">
        <v>87.56999999999999</v>
      </c>
      <c r="G44" t="n">
        <v>90.59</v>
      </c>
      <c r="H44" t="n">
        <v>1.15</v>
      </c>
      <c r="I44" t="n">
        <v>58</v>
      </c>
      <c r="J44" t="n">
        <v>154.25</v>
      </c>
      <c r="K44" t="n">
        <v>47.83</v>
      </c>
      <c r="L44" t="n">
        <v>10</v>
      </c>
      <c r="M44" t="n">
        <v>33</v>
      </c>
      <c r="N44" t="n">
        <v>26.43</v>
      </c>
      <c r="O44" t="n">
        <v>19258.55</v>
      </c>
      <c r="P44" t="n">
        <v>786.84</v>
      </c>
      <c r="Q44" t="n">
        <v>3777.4</v>
      </c>
      <c r="R44" t="n">
        <v>224.84</v>
      </c>
      <c r="S44" t="n">
        <v>146.75</v>
      </c>
      <c r="T44" t="n">
        <v>35116.98</v>
      </c>
      <c r="U44" t="n">
        <v>0.65</v>
      </c>
      <c r="V44" t="n">
        <v>0.9</v>
      </c>
      <c r="W44" t="n">
        <v>12.01</v>
      </c>
      <c r="X44" t="n">
        <v>2.14</v>
      </c>
      <c r="Y44" t="n">
        <v>0.5</v>
      </c>
      <c r="Z44" t="n">
        <v>10</v>
      </c>
    </row>
    <row r="45">
      <c r="A45" t="n">
        <v>10</v>
      </c>
      <c r="B45" t="n">
        <v>70</v>
      </c>
      <c r="C45" t="inlineStr">
        <is>
          <t xml:space="preserve">CONCLUIDO	</t>
        </is>
      </c>
      <c r="D45" t="n">
        <v>1.0944</v>
      </c>
      <c r="E45" t="n">
        <v>91.38</v>
      </c>
      <c r="F45" t="n">
        <v>87.53</v>
      </c>
      <c r="G45" t="n">
        <v>93.78</v>
      </c>
      <c r="H45" t="n">
        <v>1.25</v>
      </c>
      <c r="I45" t="n">
        <v>56</v>
      </c>
      <c r="J45" t="n">
        <v>155.66</v>
      </c>
      <c r="K45" t="n">
        <v>47.83</v>
      </c>
      <c r="L45" t="n">
        <v>11</v>
      </c>
      <c r="M45" t="n">
        <v>8</v>
      </c>
      <c r="N45" t="n">
        <v>26.83</v>
      </c>
      <c r="O45" t="n">
        <v>19431.82</v>
      </c>
      <c r="P45" t="n">
        <v>782.3200000000001</v>
      </c>
      <c r="Q45" t="n">
        <v>3777.47</v>
      </c>
      <c r="R45" t="n">
        <v>222.81</v>
      </c>
      <c r="S45" t="n">
        <v>146.75</v>
      </c>
      <c r="T45" t="n">
        <v>34112.49</v>
      </c>
      <c r="U45" t="n">
        <v>0.66</v>
      </c>
      <c r="V45" t="n">
        <v>0.9</v>
      </c>
      <c r="W45" t="n">
        <v>12.02</v>
      </c>
      <c r="X45" t="n">
        <v>2.1</v>
      </c>
      <c r="Y45" t="n">
        <v>0.5</v>
      </c>
      <c r="Z45" t="n">
        <v>10</v>
      </c>
    </row>
    <row r="46">
      <c r="A46" t="n">
        <v>11</v>
      </c>
      <c r="B46" t="n">
        <v>70</v>
      </c>
      <c r="C46" t="inlineStr">
        <is>
          <t xml:space="preserve">CONCLUIDO	</t>
        </is>
      </c>
      <c r="D46" t="n">
        <v>1.0951</v>
      </c>
      <c r="E46" t="n">
        <v>91.31</v>
      </c>
      <c r="F46" t="n">
        <v>87.5</v>
      </c>
      <c r="G46" t="n">
        <v>95.45</v>
      </c>
      <c r="H46" t="n">
        <v>1.35</v>
      </c>
      <c r="I46" t="n">
        <v>55</v>
      </c>
      <c r="J46" t="n">
        <v>157.07</v>
      </c>
      <c r="K46" t="n">
        <v>47.83</v>
      </c>
      <c r="L46" t="n">
        <v>12</v>
      </c>
      <c r="M46" t="n">
        <v>0</v>
      </c>
      <c r="N46" t="n">
        <v>27.24</v>
      </c>
      <c r="O46" t="n">
        <v>19605.66</v>
      </c>
      <c r="P46" t="n">
        <v>786.4400000000001</v>
      </c>
      <c r="Q46" t="n">
        <v>3777.39</v>
      </c>
      <c r="R46" t="n">
        <v>221.24</v>
      </c>
      <c r="S46" t="n">
        <v>146.75</v>
      </c>
      <c r="T46" t="n">
        <v>33333.63</v>
      </c>
      <c r="U46" t="n">
        <v>0.66</v>
      </c>
      <c r="V46" t="n">
        <v>0.9</v>
      </c>
      <c r="W46" t="n">
        <v>12.03</v>
      </c>
      <c r="X46" t="n">
        <v>2.06</v>
      </c>
      <c r="Y46" t="n">
        <v>0.5</v>
      </c>
      <c r="Z46" t="n">
        <v>10</v>
      </c>
    </row>
    <row r="47">
      <c r="A47" t="n">
        <v>0</v>
      </c>
      <c r="B47" t="n">
        <v>90</v>
      </c>
      <c r="C47" t="inlineStr">
        <is>
          <t xml:space="preserve">CONCLUIDO	</t>
        </is>
      </c>
      <c r="D47" t="n">
        <v>0.536</v>
      </c>
      <c r="E47" t="n">
        <v>186.56</v>
      </c>
      <c r="F47" t="n">
        <v>137.49</v>
      </c>
      <c r="G47" t="n">
        <v>6.29</v>
      </c>
      <c r="H47" t="n">
        <v>0.1</v>
      </c>
      <c r="I47" t="n">
        <v>1312</v>
      </c>
      <c r="J47" t="n">
        <v>176.73</v>
      </c>
      <c r="K47" t="n">
        <v>52.44</v>
      </c>
      <c r="L47" t="n">
        <v>1</v>
      </c>
      <c r="M47" t="n">
        <v>1310</v>
      </c>
      <c r="N47" t="n">
        <v>33.29</v>
      </c>
      <c r="O47" t="n">
        <v>22031.19</v>
      </c>
      <c r="P47" t="n">
        <v>1799.72</v>
      </c>
      <c r="Q47" t="n">
        <v>3778.78</v>
      </c>
      <c r="R47" t="n">
        <v>1896.7</v>
      </c>
      <c r="S47" t="n">
        <v>146.75</v>
      </c>
      <c r="T47" t="n">
        <v>864776.8100000001</v>
      </c>
      <c r="U47" t="n">
        <v>0.08</v>
      </c>
      <c r="V47" t="n">
        <v>0.57</v>
      </c>
      <c r="W47" t="n">
        <v>14.07</v>
      </c>
      <c r="X47" t="n">
        <v>52.03</v>
      </c>
      <c r="Y47" t="n">
        <v>0.5</v>
      </c>
      <c r="Z47" t="n">
        <v>10</v>
      </c>
    </row>
    <row r="48">
      <c r="A48" t="n">
        <v>1</v>
      </c>
      <c r="B48" t="n">
        <v>90</v>
      </c>
      <c r="C48" t="inlineStr">
        <is>
          <t xml:space="preserve">CONCLUIDO	</t>
        </is>
      </c>
      <c r="D48" t="n">
        <v>0.8088</v>
      </c>
      <c r="E48" t="n">
        <v>123.65</v>
      </c>
      <c r="F48" t="n">
        <v>103.95</v>
      </c>
      <c r="G48" t="n">
        <v>12.83</v>
      </c>
      <c r="H48" t="n">
        <v>0.2</v>
      </c>
      <c r="I48" t="n">
        <v>486</v>
      </c>
      <c r="J48" t="n">
        <v>178.21</v>
      </c>
      <c r="K48" t="n">
        <v>52.44</v>
      </c>
      <c r="L48" t="n">
        <v>2</v>
      </c>
      <c r="M48" t="n">
        <v>484</v>
      </c>
      <c r="N48" t="n">
        <v>33.77</v>
      </c>
      <c r="O48" t="n">
        <v>22213.89</v>
      </c>
      <c r="P48" t="n">
        <v>1343.91</v>
      </c>
      <c r="Q48" t="n">
        <v>3777.75</v>
      </c>
      <c r="R48" t="n">
        <v>771.92</v>
      </c>
      <c r="S48" t="n">
        <v>146.75</v>
      </c>
      <c r="T48" t="n">
        <v>306518.47</v>
      </c>
      <c r="U48" t="n">
        <v>0.19</v>
      </c>
      <c r="V48" t="n">
        <v>0.75</v>
      </c>
      <c r="W48" t="n">
        <v>12.69</v>
      </c>
      <c r="X48" t="n">
        <v>18.5</v>
      </c>
      <c r="Y48" t="n">
        <v>0.5</v>
      </c>
      <c r="Z48" t="n">
        <v>10</v>
      </c>
    </row>
    <row r="49">
      <c r="A49" t="n">
        <v>2</v>
      </c>
      <c r="B49" t="n">
        <v>90</v>
      </c>
      <c r="C49" t="inlineStr">
        <is>
          <t xml:space="preserve">CONCLUIDO	</t>
        </is>
      </c>
      <c r="D49" t="n">
        <v>0.9125</v>
      </c>
      <c r="E49" t="n">
        <v>109.59</v>
      </c>
      <c r="F49" t="n">
        <v>96.61</v>
      </c>
      <c r="G49" t="n">
        <v>19.52</v>
      </c>
      <c r="H49" t="n">
        <v>0.3</v>
      </c>
      <c r="I49" t="n">
        <v>297</v>
      </c>
      <c r="J49" t="n">
        <v>179.7</v>
      </c>
      <c r="K49" t="n">
        <v>52.44</v>
      </c>
      <c r="L49" t="n">
        <v>3</v>
      </c>
      <c r="M49" t="n">
        <v>295</v>
      </c>
      <c r="N49" t="n">
        <v>34.26</v>
      </c>
      <c r="O49" t="n">
        <v>22397.24</v>
      </c>
      <c r="P49" t="n">
        <v>1233.15</v>
      </c>
      <c r="Q49" t="n">
        <v>3777.47</v>
      </c>
      <c r="R49" t="n">
        <v>526.66</v>
      </c>
      <c r="S49" t="n">
        <v>146.75</v>
      </c>
      <c r="T49" t="n">
        <v>184834.81</v>
      </c>
      <c r="U49" t="n">
        <v>0.28</v>
      </c>
      <c r="V49" t="n">
        <v>0.8100000000000001</v>
      </c>
      <c r="W49" t="n">
        <v>12.39</v>
      </c>
      <c r="X49" t="n">
        <v>11.17</v>
      </c>
      <c r="Y49" t="n">
        <v>0.5</v>
      </c>
      <c r="Z49" t="n">
        <v>10</v>
      </c>
    </row>
    <row r="50">
      <c r="A50" t="n">
        <v>3</v>
      </c>
      <c r="B50" t="n">
        <v>90</v>
      </c>
      <c r="C50" t="inlineStr">
        <is>
          <t xml:space="preserve">CONCLUIDO	</t>
        </is>
      </c>
      <c r="D50" t="n">
        <v>0.9681</v>
      </c>
      <c r="E50" t="n">
        <v>103.29</v>
      </c>
      <c r="F50" t="n">
        <v>93.34</v>
      </c>
      <c r="G50" t="n">
        <v>26.42</v>
      </c>
      <c r="H50" t="n">
        <v>0.39</v>
      </c>
      <c r="I50" t="n">
        <v>212</v>
      </c>
      <c r="J50" t="n">
        <v>181.19</v>
      </c>
      <c r="K50" t="n">
        <v>52.44</v>
      </c>
      <c r="L50" t="n">
        <v>4</v>
      </c>
      <c r="M50" t="n">
        <v>210</v>
      </c>
      <c r="N50" t="n">
        <v>34.75</v>
      </c>
      <c r="O50" t="n">
        <v>22581.25</v>
      </c>
      <c r="P50" t="n">
        <v>1174.92</v>
      </c>
      <c r="Q50" t="n">
        <v>3777.49</v>
      </c>
      <c r="R50" t="n">
        <v>418.93</v>
      </c>
      <c r="S50" t="n">
        <v>146.75</v>
      </c>
      <c r="T50" t="n">
        <v>131391.42</v>
      </c>
      <c r="U50" t="n">
        <v>0.35</v>
      </c>
      <c r="V50" t="n">
        <v>0.84</v>
      </c>
      <c r="W50" t="n">
        <v>12.2</v>
      </c>
      <c r="X50" t="n">
        <v>7.9</v>
      </c>
      <c r="Y50" t="n">
        <v>0.5</v>
      </c>
      <c r="Z50" t="n">
        <v>10</v>
      </c>
    </row>
    <row r="51">
      <c r="A51" t="n">
        <v>4</v>
      </c>
      <c r="B51" t="n">
        <v>90</v>
      </c>
      <c r="C51" t="inlineStr">
        <is>
          <t xml:space="preserve">CONCLUIDO	</t>
        </is>
      </c>
      <c r="D51" t="n">
        <v>1.0012</v>
      </c>
      <c r="E51" t="n">
        <v>99.88</v>
      </c>
      <c r="F51" t="n">
        <v>91.59</v>
      </c>
      <c r="G51" t="n">
        <v>33.31</v>
      </c>
      <c r="H51" t="n">
        <v>0.49</v>
      </c>
      <c r="I51" t="n">
        <v>165</v>
      </c>
      <c r="J51" t="n">
        <v>182.69</v>
      </c>
      <c r="K51" t="n">
        <v>52.44</v>
      </c>
      <c r="L51" t="n">
        <v>5</v>
      </c>
      <c r="M51" t="n">
        <v>163</v>
      </c>
      <c r="N51" t="n">
        <v>35.25</v>
      </c>
      <c r="O51" t="n">
        <v>22766.06</v>
      </c>
      <c r="P51" t="n">
        <v>1137.85</v>
      </c>
      <c r="Q51" t="n">
        <v>3777.47</v>
      </c>
      <c r="R51" t="n">
        <v>359.52</v>
      </c>
      <c r="S51" t="n">
        <v>146.75</v>
      </c>
      <c r="T51" t="n">
        <v>101921.81</v>
      </c>
      <c r="U51" t="n">
        <v>0.41</v>
      </c>
      <c r="V51" t="n">
        <v>0.86</v>
      </c>
      <c r="W51" t="n">
        <v>12.16</v>
      </c>
      <c r="X51" t="n">
        <v>6.16</v>
      </c>
      <c r="Y51" t="n">
        <v>0.5</v>
      </c>
      <c r="Z51" t="n">
        <v>10</v>
      </c>
    </row>
    <row r="52">
      <c r="A52" t="n">
        <v>5</v>
      </c>
      <c r="B52" t="n">
        <v>90</v>
      </c>
      <c r="C52" t="inlineStr">
        <is>
          <t xml:space="preserve">CONCLUIDO	</t>
        </is>
      </c>
      <c r="D52" t="n">
        <v>1.0247</v>
      </c>
      <c r="E52" t="n">
        <v>97.59</v>
      </c>
      <c r="F52" t="n">
        <v>90.40000000000001</v>
      </c>
      <c r="G52" t="n">
        <v>40.48</v>
      </c>
      <c r="H52" t="n">
        <v>0.58</v>
      </c>
      <c r="I52" t="n">
        <v>134</v>
      </c>
      <c r="J52" t="n">
        <v>184.19</v>
      </c>
      <c r="K52" t="n">
        <v>52.44</v>
      </c>
      <c r="L52" t="n">
        <v>6</v>
      </c>
      <c r="M52" t="n">
        <v>132</v>
      </c>
      <c r="N52" t="n">
        <v>35.75</v>
      </c>
      <c r="O52" t="n">
        <v>22951.43</v>
      </c>
      <c r="P52" t="n">
        <v>1106.56</v>
      </c>
      <c r="Q52" t="n">
        <v>3777.53</v>
      </c>
      <c r="R52" t="n">
        <v>320.05</v>
      </c>
      <c r="S52" t="n">
        <v>146.75</v>
      </c>
      <c r="T52" t="n">
        <v>82343.09</v>
      </c>
      <c r="U52" t="n">
        <v>0.46</v>
      </c>
      <c r="V52" t="n">
        <v>0.87</v>
      </c>
      <c r="W52" t="n">
        <v>12.1</v>
      </c>
      <c r="X52" t="n">
        <v>4.97</v>
      </c>
      <c r="Y52" t="n">
        <v>0.5</v>
      </c>
      <c r="Z52" t="n">
        <v>10</v>
      </c>
    </row>
    <row r="53">
      <c r="A53" t="n">
        <v>6</v>
      </c>
      <c r="B53" t="n">
        <v>90</v>
      </c>
      <c r="C53" t="inlineStr">
        <is>
          <t xml:space="preserve">CONCLUIDO	</t>
        </is>
      </c>
      <c r="D53" t="n">
        <v>1.0421</v>
      </c>
      <c r="E53" t="n">
        <v>95.95999999999999</v>
      </c>
      <c r="F53" t="n">
        <v>89.55</v>
      </c>
      <c r="G53" t="n">
        <v>47.98</v>
      </c>
      <c r="H53" t="n">
        <v>0.67</v>
      </c>
      <c r="I53" t="n">
        <v>112</v>
      </c>
      <c r="J53" t="n">
        <v>185.7</v>
      </c>
      <c r="K53" t="n">
        <v>52.44</v>
      </c>
      <c r="L53" t="n">
        <v>7</v>
      </c>
      <c r="M53" t="n">
        <v>110</v>
      </c>
      <c r="N53" t="n">
        <v>36.26</v>
      </c>
      <c r="O53" t="n">
        <v>23137.49</v>
      </c>
      <c r="P53" t="n">
        <v>1079.89</v>
      </c>
      <c r="Q53" t="n">
        <v>3777.35</v>
      </c>
      <c r="R53" t="n">
        <v>292.19</v>
      </c>
      <c r="S53" t="n">
        <v>146.75</v>
      </c>
      <c r="T53" t="n">
        <v>68523.35000000001</v>
      </c>
      <c r="U53" t="n">
        <v>0.5</v>
      </c>
      <c r="V53" t="n">
        <v>0.88</v>
      </c>
      <c r="W53" t="n">
        <v>12.06</v>
      </c>
      <c r="X53" t="n">
        <v>4.12</v>
      </c>
      <c r="Y53" t="n">
        <v>0.5</v>
      </c>
      <c r="Z53" t="n">
        <v>10</v>
      </c>
    </row>
    <row r="54">
      <c r="A54" t="n">
        <v>7</v>
      </c>
      <c r="B54" t="n">
        <v>90</v>
      </c>
      <c r="C54" t="inlineStr">
        <is>
          <t xml:space="preserve">CONCLUIDO	</t>
        </is>
      </c>
      <c r="D54" t="n">
        <v>1.0551</v>
      </c>
      <c r="E54" t="n">
        <v>94.78</v>
      </c>
      <c r="F54" t="n">
        <v>88.94</v>
      </c>
      <c r="G54" t="n">
        <v>55.59</v>
      </c>
      <c r="H54" t="n">
        <v>0.76</v>
      </c>
      <c r="I54" t="n">
        <v>96</v>
      </c>
      <c r="J54" t="n">
        <v>187.22</v>
      </c>
      <c r="K54" t="n">
        <v>52.44</v>
      </c>
      <c r="L54" t="n">
        <v>8</v>
      </c>
      <c r="M54" t="n">
        <v>94</v>
      </c>
      <c r="N54" t="n">
        <v>36.78</v>
      </c>
      <c r="O54" t="n">
        <v>23324.24</v>
      </c>
      <c r="P54" t="n">
        <v>1055.48</v>
      </c>
      <c r="Q54" t="n">
        <v>3777.39</v>
      </c>
      <c r="R54" t="n">
        <v>272.16</v>
      </c>
      <c r="S54" t="n">
        <v>146.75</v>
      </c>
      <c r="T54" t="n">
        <v>58589.23</v>
      </c>
      <c r="U54" t="n">
        <v>0.54</v>
      </c>
      <c r="V54" t="n">
        <v>0.88</v>
      </c>
      <c r="W54" t="n">
        <v>12.02</v>
      </c>
      <c r="X54" t="n">
        <v>3.51</v>
      </c>
      <c r="Y54" t="n">
        <v>0.5</v>
      </c>
      <c r="Z54" t="n">
        <v>10</v>
      </c>
    </row>
    <row r="55">
      <c r="A55" t="n">
        <v>8</v>
      </c>
      <c r="B55" t="n">
        <v>90</v>
      </c>
      <c r="C55" t="inlineStr">
        <is>
          <t xml:space="preserve">CONCLUIDO	</t>
        </is>
      </c>
      <c r="D55" t="n">
        <v>1.0646</v>
      </c>
      <c r="E55" t="n">
        <v>93.93000000000001</v>
      </c>
      <c r="F55" t="n">
        <v>88.52</v>
      </c>
      <c r="G55" t="n">
        <v>63.23</v>
      </c>
      <c r="H55" t="n">
        <v>0.85</v>
      </c>
      <c r="I55" t="n">
        <v>84</v>
      </c>
      <c r="J55" t="n">
        <v>188.74</v>
      </c>
      <c r="K55" t="n">
        <v>52.44</v>
      </c>
      <c r="L55" t="n">
        <v>9</v>
      </c>
      <c r="M55" t="n">
        <v>82</v>
      </c>
      <c r="N55" t="n">
        <v>37.3</v>
      </c>
      <c r="O55" t="n">
        <v>23511.69</v>
      </c>
      <c r="P55" t="n">
        <v>1033.56</v>
      </c>
      <c r="Q55" t="n">
        <v>3777.35</v>
      </c>
      <c r="R55" t="n">
        <v>257.69</v>
      </c>
      <c r="S55" t="n">
        <v>146.75</v>
      </c>
      <c r="T55" t="n">
        <v>51415.05</v>
      </c>
      <c r="U55" t="n">
        <v>0.57</v>
      </c>
      <c r="V55" t="n">
        <v>0.89</v>
      </c>
      <c r="W55" t="n">
        <v>12.01</v>
      </c>
      <c r="X55" t="n">
        <v>3.09</v>
      </c>
      <c r="Y55" t="n">
        <v>0.5</v>
      </c>
      <c r="Z55" t="n">
        <v>10</v>
      </c>
    </row>
    <row r="56">
      <c r="A56" t="n">
        <v>9</v>
      </c>
      <c r="B56" t="n">
        <v>90</v>
      </c>
      <c r="C56" t="inlineStr">
        <is>
          <t xml:space="preserve">CONCLUIDO	</t>
        </is>
      </c>
      <c r="D56" t="n">
        <v>1.0728</v>
      </c>
      <c r="E56" t="n">
        <v>93.22</v>
      </c>
      <c r="F56" t="n">
        <v>88.16</v>
      </c>
      <c r="G56" t="n">
        <v>71.48</v>
      </c>
      <c r="H56" t="n">
        <v>0.93</v>
      </c>
      <c r="I56" t="n">
        <v>74</v>
      </c>
      <c r="J56" t="n">
        <v>190.26</v>
      </c>
      <c r="K56" t="n">
        <v>52.44</v>
      </c>
      <c r="L56" t="n">
        <v>10</v>
      </c>
      <c r="M56" t="n">
        <v>72</v>
      </c>
      <c r="N56" t="n">
        <v>37.82</v>
      </c>
      <c r="O56" t="n">
        <v>23699.85</v>
      </c>
      <c r="P56" t="n">
        <v>1011.57</v>
      </c>
      <c r="Q56" t="n">
        <v>3777.34</v>
      </c>
      <c r="R56" t="n">
        <v>245.59</v>
      </c>
      <c r="S56" t="n">
        <v>146.75</v>
      </c>
      <c r="T56" t="n">
        <v>45414.21</v>
      </c>
      <c r="U56" t="n">
        <v>0.6</v>
      </c>
      <c r="V56" t="n">
        <v>0.89</v>
      </c>
      <c r="W56" t="n">
        <v>12</v>
      </c>
      <c r="X56" t="n">
        <v>2.73</v>
      </c>
      <c r="Y56" t="n">
        <v>0.5</v>
      </c>
      <c r="Z56" t="n">
        <v>10</v>
      </c>
    </row>
    <row r="57">
      <c r="A57" t="n">
        <v>10</v>
      </c>
      <c r="B57" t="n">
        <v>90</v>
      </c>
      <c r="C57" t="inlineStr">
        <is>
          <t xml:space="preserve">CONCLUIDO	</t>
        </is>
      </c>
      <c r="D57" t="n">
        <v>1.0794</v>
      </c>
      <c r="E57" t="n">
        <v>92.65000000000001</v>
      </c>
      <c r="F57" t="n">
        <v>87.88</v>
      </c>
      <c r="G57" t="n">
        <v>79.89</v>
      </c>
      <c r="H57" t="n">
        <v>1.02</v>
      </c>
      <c r="I57" t="n">
        <v>66</v>
      </c>
      <c r="J57" t="n">
        <v>191.79</v>
      </c>
      <c r="K57" t="n">
        <v>52.44</v>
      </c>
      <c r="L57" t="n">
        <v>11</v>
      </c>
      <c r="M57" t="n">
        <v>64</v>
      </c>
      <c r="N57" t="n">
        <v>38.35</v>
      </c>
      <c r="O57" t="n">
        <v>23888.73</v>
      </c>
      <c r="P57" t="n">
        <v>984.58</v>
      </c>
      <c r="Q57" t="n">
        <v>3777.34</v>
      </c>
      <c r="R57" t="n">
        <v>236.12</v>
      </c>
      <c r="S57" t="n">
        <v>146.75</v>
      </c>
      <c r="T57" t="n">
        <v>40716.82</v>
      </c>
      <c r="U57" t="n">
        <v>0.62</v>
      </c>
      <c r="V57" t="n">
        <v>0.89</v>
      </c>
      <c r="W57" t="n">
        <v>11.99</v>
      </c>
      <c r="X57" t="n">
        <v>2.45</v>
      </c>
      <c r="Y57" t="n">
        <v>0.5</v>
      </c>
      <c r="Z57" t="n">
        <v>10</v>
      </c>
    </row>
    <row r="58">
      <c r="A58" t="n">
        <v>11</v>
      </c>
      <c r="B58" t="n">
        <v>90</v>
      </c>
      <c r="C58" t="inlineStr">
        <is>
          <t xml:space="preserve">CONCLUIDO	</t>
        </is>
      </c>
      <c r="D58" t="n">
        <v>1.0859</v>
      </c>
      <c r="E58" t="n">
        <v>92.09</v>
      </c>
      <c r="F58" t="n">
        <v>87.56999999999999</v>
      </c>
      <c r="G58" t="n">
        <v>89.05</v>
      </c>
      <c r="H58" t="n">
        <v>1.1</v>
      </c>
      <c r="I58" t="n">
        <v>59</v>
      </c>
      <c r="J58" t="n">
        <v>193.33</v>
      </c>
      <c r="K58" t="n">
        <v>52.44</v>
      </c>
      <c r="L58" t="n">
        <v>12</v>
      </c>
      <c r="M58" t="n">
        <v>57</v>
      </c>
      <c r="N58" t="n">
        <v>38.89</v>
      </c>
      <c r="O58" t="n">
        <v>24078.33</v>
      </c>
      <c r="P58" t="n">
        <v>967.4</v>
      </c>
      <c r="Q58" t="n">
        <v>3777.36</v>
      </c>
      <c r="R58" t="n">
        <v>225.93</v>
      </c>
      <c r="S58" t="n">
        <v>146.75</v>
      </c>
      <c r="T58" t="n">
        <v>35659.5</v>
      </c>
      <c r="U58" t="n">
        <v>0.65</v>
      </c>
      <c r="V58" t="n">
        <v>0.9</v>
      </c>
      <c r="W58" t="n">
        <v>11.97</v>
      </c>
      <c r="X58" t="n">
        <v>2.13</v>
      </c>
      <c r="Y58" t="n">
        <v>0.5</v>
      </c>
      <c r="Z58" t="n">
        <v>10</v>
      </c>
    </row>
    <row r="59">
      <c r="A59" t="n">
        <v>12</v>
      </c>
      <c r="B59" t="n">
        <v>90</v>
      </c>
      <c r="C59" t="inlineStr">
        <is>
          <t xml:space="preserve">CONCLUIDO	</t>
        </is>
      </c>
      <c r="D59" t="n">
        <v>1.0907</v>
      </c>
      <c r="E59" t="n">
        <v>91.69</v>
      </c>
      <c r="F59" t="n">
        <v>87.38</v>
      </c>
      <c r="G59" t="n">
        <v>98.92</v>
      </c>
      <c r="H59" t="n">
        <v>1.18</v>
      </c>
      <c r="I59" t="n">
        <v>53</v>
      </c>
      <c r="J59" t="n">
        <v>194.88</v>
      </c>
      <c r="K59" t="n">
        <v>52.44</v>
      </c>
      <c r="L59" t="n">
        <v>13</v>
      </c>
      <c r="M59" t="n">
        <v>51</v>
      </c>
      <c r="N59" t="n">
        <v>39.43</v>
      </c>
      <c r="O59" t="n">
        <v>24268.67</v>
      </c>
      <c r="P59" t="n">
        <v>944.78</v>
      </c>
      <c r="Q59" t="n">
        <v>3777.32</v>
      </c>
      <c r="R59" t="n">
        <v>220.02</v>
      </c>
      <c r="S59" t="n">
        <v>146.75</v>
      </c>
      <c r="T59" t="n">
        <v>32735.01</v>
      </c>
      <c r="U59" t="n">
        <v>0.67</v>
      </c>
      <c r="V59" t="n">
        <v>0.9</v>
      </c>
      <c r="W59" t="n">
        <v>11.96</v>
      </c>
      <c r="X59" t="n">
        <v>1.95</v>
      </c>
      <c r="Y59" t="n">
        <v>0.5</v>
      </c>
      <c r="Z59" t="n">
        <v>10</v>
      </c>
    </row>
    <row r="60">
      <c r="A60" t="n">
        <v>13</v>
      </c>
      <c r="B60" t="n">
        <v>90</v>
      </c>
      <c r="C60" t="inlineStr">
        <is>
          <t xml:space="preserve">CONCLUIDO	</t>
        </is>
      </c>
      <c r="D60" t="n">
        <v>1.0945</v>
      </c>
      <c r="E60" t="n">
        <v>91.36</v>
      </c>
      <c r="F60" t="n">
        <v>87.2</v>
      </c>
      <c r="G60" t="n">
        <v>106.78</v>
      </c>
      <c r="H60" t="n">
        <v>1.27</v>
      </c>
      <c r="I60" t="n">
        <v>49</v>
      </c>
      <c r="J60" t="n">
        <v>196.42</v>
      </c>
      <c r="K60" t="n">
        <v>52.44</v>
      </c>
      <c r="L60" t="n">
        <v>14</v>
      </c>
      <c r="M60" t="n">
        <v>46</v>
      </c>
      <c r="N60" t="n">
        <v>39.98</v>
      </c>
      <c r="O60" t="n">
        <v>24459.75</v>
      </c>
      <c r="P60" t="n">
        <v>920.67</v>
      </c>
      <c r="Q60" t="n">
        <v>3777.33</v>
      </c>
      <c r="R60" t="n">
        <v>213.91</v>
      </c>
      <c r="S60" t="n">
        <v>146.75</v>
      </c>
      <c r="T60" t="n">
        <v>29698.14</v>
      </c>
      <c r="U60" t="n">
        <v>0.6899999999999999</v>
      </c>
      <c r="V60" t="n">
        <v>0.9</v>
      </c>
      <c r="W60" t="n">
        <v>11.95</v>
      </c>
      <c r="X60" t="n">
        <v>1.77</v>
      </c>
      <c r="Y60" t="n">
        <v>0.5</v>
      </c>
      <c r="Z60" t="n">
        <v>10</v>
      </c>
    </row>
    <row r="61">
      <c r="A61" t="n">
        <v>14</v>
      </c>
      <c r="B61" t="n">
        <v>90</v>
      </c>
      <c r="C61" t="inlineStr">
        <is>
          <t xml:space="preserve">CONCLUIDO	</t>
        </is>
      </c>
      <c r="D61" t="n">
        <v>1.0972</v>
      </c>
      <c r="E61" t="n">
        <v>91.14</v>
      </c>
      <c r="F61" t="n">
        <v>87.12</v>
      </c>
      <c r="G61" t="n">
        <v>116.16</v>
      </c>
      <c r="H61" t="n">
        <v>1.35</v>
      </c>
      <c r="I61" t="n">
        <v>45</v>
      </c>
      <c r="J61" t="n">
        <v>197.98</v>
      </c>
      <c r="K61" t="n">
        <v>52.44</v>
      </c>
      <c r="L61" t="n">
        <v>15</v>
      </c>
      <c r="M61" t="n">
        <v>24</v>
      </c>
      <c r="N61" t="n">
        <v>40.54</v>
      </c>
      <c r="O61" t="n">
        <v>24651.58</v>
      </c>
      <c r="P61" t="n">
        <v>903.63</v>
      </c>
      <c r="Q61" t="n">
        <v>3777.36</v>
      </c>
      <c r="R61" t="n">
        <v>210.02</v>
      </c>
      <c r="S61" t="n">
        <v>146.75</v>
      </c>
      <c r="T61" t="n">
        <v>27775.9</v>
      </c>
      <c r="U61" t="n">
        <v>0.7</v>
      </c>
      <c r="V61" t="n">
        <v>0.9</v>
      </c>
      <c r="W61" t="n">
        <v>11.98</v>
      </c>
      <c r="X61" t="n">
        <v>1.69</v>
      </c>
      <c r="Y61" t="n">
        <v>0.5</v>
      </c>
      <c r="Z61" t="n">
        <v>10</v>
      </c>
    </row>
    <row r="62">
      <c r="A62" t="n">
        <v>15</v>
      </c>
      <c r="B62" t="n">
        <v>90</v>
      </c>
      <c r="C62" t="inlineStr">
        <is>
          <t xml:space="preserve">CONCLUIDO	</t>
        </is>
      </c>
      <c r="D62" t="n">
        <v>1.0985</v>
      </c>
      <c r="E62" t="n">
        <v>91.03</v>
      </c>
      <c r="F62" t="n">
        <v>87.05</v>
      </c>
      <c r="G62" t="n">
        <v>118.7</v>
      </c>
      <c r="H62" t="n">
        <v>1.42</v>
      </c>
      <c r="I62" t="n">
        <v>44</v>
      </c>
      <c r="J62" t="n">
        <v>199.54</v>
      </c>
      <c r="K62" t="n">
        <v>52.44</v>
      </c>
      <c r="L62" t="n">
        <v>16</v>
      </c>
      <c r="M62" t="n">
        <v>8</v>
      </c>
      <c r="N62" t="n">
        <v>41.1</v>
      </c>
      <c r="O62" t="n">
        <v>24844.17</v>
      </c>
      <c r="P62" t="n">
        <v>900.72</v>
      </c>
      <c r="Q62" t="n">
        <v>3777.34</v>
      </c>
      <c r="R62" t="n">
        <v>207.23</v>
      </c>
      <c r="S62" t="n">
        <v>146.75</v>
      </c>
      <c r="T62" t="n">
        <v>26385.16</v>
      </c>
      <c r="U62" t="n">
        <v>0.71</v>
      </c>
      <c r="V62" t="n">
        <v>0.9</v>
      </c>
      <c r="W62" t="n">
        <v>11.99</v>
      </c>
      <c r="X62" t="n">
        <v>1.62</v>
      </c>
      <c r="Y62" t="n">
        <v>0.5</v>
      </c>
      <c r="Z62" t="n">
        <v>10</v>
      </c>
    </row>
    <row r="63">
      <c r="A63" t="n">
        <v>16</v>
      </c>
      <c r="B63" t="n">
        <v>90</v>
      </c>
      <c r="C63" t="inlineStr">
        <is>
          <t xml:space="preserve">CONCLUIDO	</t>
        </is>
      </c>
      <c r="D63" t="n">
        <v>1.0989</v>
      </c>
      <c r="E63" t="n">
        <v>91</v>
      </c>
      <c r="F63" t="n">
        <v>87.05</v>
      </c>
      <c r="G63" t="n">
        <v>121.47</v>
      </c>
      <c r="H63" t="n">
        <v>1.5</v>
      </c>
      <c r="I63" t="n">
        <v>43</v>
      </c>
      <c r="J63" t="n">
        <v>201.11</v>
      </c>
      <c r="K63" t="n">
        <v>52.44</v>
      </c>
      <c r="L63" t="n">
        <v>17</v>
      </c>
      <c r="M63" t="n">
        <v>1</v>
      </c>
      <c r="N63" t="n">
        <v>41.67</v>
      </c>
      <c r="O63" t="n">
        <v>25037.53</v>
      </c>
      <c r="P63" t="n">
        <v>903.49</v>
      </c>
      <c r="Q63" t="n">
        <v>3777.43</v>
      </c>
      <c r="R63" t="n">
        <v>206.55</v>
      </c>
      <c r="S63" t="n">
        <v>146.75</v>
      </c>
      <c r="T63" t="n">
        <v>26046.87</v>
      </c>
      <c r="U63" t="n">
        <v>0.71</v>
      </c>
      <c r="V63" t="n">
        <v>0.9</v>
      </c>
      <c r="W63" t="n">
        <v>12.01</v>
      </c>
      <c r="X63" t="n">
        <v>1.62</v>
      </c>
      <c r="Y63" t="n">
        <v>0.5</v>
      </c>
      <c r="Z63" t="n">
        <v>10</v>
      </c>
    </row>
    <row r="64">
      <c r="A64" t="n">
        <v>17</v>
      </c>
      <c r="B64" t="n">
        <v>90</v>
      </c>
      <c r="C64" t="inlineStr">
        <is>
          <t xml:space="preserve">CONCLUIDO	</t>
        </is>
      </c>
      <c r="D64" t="n">
        <v>1.099</v>
      </c>
      <c r="E64" t="n">
        <v>90.98999999999999</v>
      </c>
      <c r="F64" t="n">
        <v>87.05</v>
      </c>
      <c r="G64" t="n">
        <v>121.46</v>
      </c>
      <c r="H64" t="n">
        <v>1.58</v>
      </c>
      <c r="I64" t="n">
        <v>43</v>
      </c>
      <c r="J64" t="n">
        <v>202.68</v>
      </c>
      <c r="K64" t="n">
        <v>52.44</v>
      </c>
      <c r="L64" t="n">
        <v>18</v>
      </c>
      <c r="M64" t="n">
        <v>0</v>
      </c>
      <c r="N64" t="n">
        <v>42.24</v>
      </c>
      <c r="O64" t="n">
        <v>25231.66</v>
      </c>
      <c r="P64" t="n">
        <v>910.09</v>
      </c>
      <c r="Q64" t="n">
        <v>3777.39</v>
      </c>
      <c r="R64" t="n">
        <v>206.73</v>
      </c>
      <c r="S64" t="n">
        <v>146.75</v>
      </c>
      <c r="T64" t="n">
        <v>26137.48</v>
      </c>
      <c r="U64" t="n">
        <v>0.71</v>
      </c>
      <c r="V64" t="n">
        <v>0.9</v>
      </c>
      <c r="W64" t="n">
        <v>12</v>
      </c>
      <c r="X64" t="n">
        <v>1.61</v>
      </c>
      <c r="Y64" t="n">
        <v>0.5</v>
      </c>
      <c r="Z64" t="n">
        <v>10</v>
      </c>
    </row>
    <row r="65">
      <c r="A65" t="n">
        <v>0</v>
      </c>
      <c r="B65" t="n">
        <v>10</v>
      </c>
      <c r="C65" t="inlineStr">
        <is>
          <t xml:space="preserve">CONCLUIDO	</t>
        </is>
      </c>
      <c r="D65" t="n">
        <v>0.9446</v>
      </c>
      <c r="E65" t="n">
        <v>105.86</v>
      </c>
      <c r="F65" t="n">
        <v>100</v>
      </c>
      <c r="G65" t="n">
        <v>15.83</v>
      </c>
      <c r="H65" t="n">
        <v>0.64</v>
      </c>
      <c r="I65" t="n">
        <v>379</v>
      </c>
      <c r="J65" t="n">
        <v>26.11</v>
      </c>
      <c r="K65" t="n">
        <v>12.1</v>
      </c>
      <c r="L65" t="n">
        <v>1</v>
      </c>
      <c r="M65" t="n">
        <v>0</v>
      </c>
      <c r="N65" t="n">
        <v>3.01</v>
      </c>
      <c r="O65" t="n">
        <v>3454.41</v>
      </c>
      <c r="P65" t="n">
        <v>289.64</v>
      </c>
      <c r="Q65" t="n">
        <v>3777.99</v>
      </c>
      <c r="R65" t="n">
        <v>622.95</v>
      </c>
      <c r="S65" t="n">
        <v>146.75</v>
      </c>
      <c r="T65" t="n">
        <v>232570.16</v>
      </c>
      <c r="U65" t="n">
        <v>0.24</v>
      </c>
      <c r="V65" t="n">
        <v>0.78</v>
      </c>
      <c r="W65" t="n">
        <v>13.02</v>
      </c>
      <c r="X65" t="n">
        <v>14.56</v>
      </c>
      <c r="Y65" t="n">
        <v>0.5</v>
      </c>
      <c r="Z65" t="n">
        <v>10</v>
      </c>
    </row>
    <row r="66">
      <c r="A66" t="n">
        <v>0</v>
      </c>
      <c r="B66" t="n">
        <v>45</v>
      </c>
      <c r="C66" t="inlineStr">
        <is>
          <t xml:space="preserve">CONCLUIDO	</t>
        </is>
      </c>
      <c r="D66" t="n">
        <v>0.769</v>
      </c>
      <c r="E66" t="n">
        <v>130.04</v>
      </c>
      <c r="F66" t="n">
        <v>113.21</v>
      </c>
      <c r="G66" t="n">
        <v>9.41</v>
      </c>
      <c r="H66" t="n">
        <v>0.18</v>
      </c>
      <c r="I66" t="n">
        <v>722</v>
      </c>
      <c r="J66" t="n">
        <v>98.70999999999999</v>
      </c>
      <c r="K66" t="n">
        <v>39.72</v>
      </c>
      <c r="L66" t="n">
        <v>1</v>
      </c>
      <c r="M66" t="n">
        <v>720</v>
      </c>
      <c r="N66" t="n">
        <v>12.99</v>
      </c>
      <c r="O66" t="n">
        <v>12407.75</v>
      </c>
      <c r="P66" t="n">
        <v>996.1799999999999</v>
      </c>
      <c r="Q66" t="n">
        <v>3778.13</v>
      </c>
      <c r="R66" t="n">
        <v>1083.03</v>
      </c>
      <c r="S66" t="n">
        <v>146.75</v>
      </c>
      <c r="T66" t="n">
        <v>460891.87</v>
      </c>
      <c r="U66" t="n">
        <v>0.14</v>
      </c>
      <c r="V66" t="n">
        <v>0.6899999999999999</v>
      </c>
      <c r="W66" t="n">
        <v>13.05</v>
      </c>
      <c r="X66" t="n">
        <v>27.76</v>
      </c>
      <c r="Y66" t="n">
        <v>0.5</v>
      </c>
      <c r="Z66" t="n">
        <v>10</v>
      </c>
    </row>
    <row r="67">
      <c r="A67" t="n">
        <v>1</v>
      </c>
      <c r="B67" t="n">
        <v>45</v>
      </c>
      <c r="C67" t="inlineStr">
        <is>
          <t xml:space="preserve">CONCLUIDO	</t>
        </is>
      </c>
      <c r="D67" t="n">
        <v>0.9560999999999999</v>
      </c>
      <c r="E67" t="n">
        <v>104.59</v>
      </c>
      <c r="F67" t="n">
        <v>96.54000000000001</v>
      </c>
      <c r="G67" t="n">
        <v>19.64</v>
      </c>
      <c r="H67" t="n">
        <v>0.35</v>
      </c>
      <c r="I67" t="n">
        <v>295</v>
      </c>
      <c r="J67" t="n">
        <v>99.95</v>
      </c>
      <c r="K67" t="n">
        <v>39.72</v>
      </c>
      <c r="L67" t="n">
        <v>2</v>
      </c>
      <c r="M67" t="n">
        <v>293</v>
      </c>
      <c r="N67" t="n">
        <v>13.24</v>
      </c>
      <c r="O67" t="n">
        <v>12561.45</v>
      </c>
      <c r="P67" t="n">
        <v>816.96</v>
      </c>
      <c r="Q67" t="n">
        <v>3777.62</v>
      </c>
      <c r="R67" t="n">
        <v>524.41</v>
      </c>
      <c r="S67" t="n">
        <v>146.75</v>
      </c>
      <c r="T67" t="n">
        <v>183718.35</v>
      </c>
      <c r="U67" t="n">
        <v>0.28</v>
      </c>
      <c r="V67" t="n">
        <v>0.8100000000000001</v>
      </c>
      <c r="W67" t="n">
        <v>12.38</v>
      </c>
      <c r="X67" t="n">
        <v>11.1</v>
      </c>
      <c r="Y67" t="n">
        <v>0.5</v>
      </c>
      <c r="Z67" t="n">
        <v>10</v>
      </c>
    </row>
    <row r="68">
      <c r="A68" t="n">
        <v>2</v>
      </c>
      <c r="B68" t="n">
        <v>45</v>
      </c>
      <c r="C68" t="inlineStr">
        <is>
          <t xml:space="preserve">CONCLUIDO	</t>
        </is>
      </c>
      <c r="D68" t="n">
        <v>1.0221</v>
      </c>
      <c r="E68" t="n">
        <v>97.84</v>
      </c>
      <c r="F68" t="n">
        <v>92.15000000000001</v>
      </c>
      <c r="G68" t="n">
        <v>30.72</v>
      </c>
      <c r="H68" t="n">
        <v>0.52</v>
      </c>
      <c r="I68" t="n">
        <v>180</v>
      </c>
      <c r="J68" t="n">
        <v>101.2</v>
      </c>
      <c r="K68" t="n">
        <v>39.72</v>
      </c>
      <c r="L68" t="n">
        <v>3</v>
      </c>
      <c r="M68" t="n">
        <v>178</v>
      </c>
      <c r="N68" t="n">
        <v>13.49</v>
      </c>
      <c r="O68" t="n">
        <v>12715.54</v>
      </c>
      <c r="P68" t="n">
        <v>746.34</v>
      </c>
      <c r="Q68" t="n">
        <v>3777.43</v>
      </c>
      <c r="R68" t="n">
        <v>378.47</v>
      </c>
      <c r="S68" t="n">
        <v>146.75</v>
      </c>
      <c r="T68" t="n">
        <v>111321.92</v>
      </c>
      <c r="U68" t="n">
        <v>0.39</v>
      </c>
      <c r="V68" t="n">
        <v>0.85</v>
      </c>
      <c r="W68" t="n">
        <v>12.17</v>
      </c>
      <c r="X68" t="n">
        <v>6.71</v>
      </c>
      <c r="Y68" t="n">
        <v>0.5</v>
      </c>
      <c r="Z68" t="n">
        <v>10</v>
      </c>
    </row>
    <row r="69">
      <c r="A69" t="n">
        <v>3</v>
      </c>
      <c r="B69" t="n">
        <v>45</v>
      </c>
      <c r="C69" t="inlineStr">
        <is>
          <t xml:space="preserve">CONCLUIDO	</t>
        </is>
      </c>
      <c r="D69" t="n">
        <v>1.0568</v>
      </c>
      <c r="E69" t="n">
        <v>94.63</v>
      </c>
      <c r="F69" t="n">
        <v>90.05</v>
      </c>
      <c r="G69" t="n">
        <v>42.88</v>
      </c>
      <c r="H69" t="n">
        <v>0.6899999999999999</v>
      </c>
      <c r="I69" t="n">
        <v>126</v>
      </c>
      <c r="J69" t="n">
        <v>102.45</v>
      </c>
      <c r="K69" t="n">
        <v>39.72</v>
      </c>
      <c r="L69" t="n">
        <v>4</v>
      </c>
      <c r="M69" t="n">
        <v>124</v>
      </c>
      <c r="N69" t="n">
        <v>13.74</v>
      </c>
      <c r="O69" t="n">
        <v>12870.03</v>
      </c>
      <c r="P69" t="n">
        <v>693</v>
      </c>
      <c r="Q69" t="n">
        <v>3777.51</v>
      </c>
      <c r="R69" t="n">
        <v>308.64</v>
      </c>
      <c r="S69" t="n">
        <v>146.75</v>
      </c>
      <c r="T69" t="n">
        <v>76677.46000000001</v>
      </c>
      <c r="U69" t="n">
        <v>0.48</v>
      </c>
      <c r="V69" t="n">
        <v>0.87</v>
      </c>
      <c r="W69" t="n">
        <v>12.08</v>
      </c>
      <c r="X69" t="n">
        <v>4.61</v>
      </c>
      <c r="Y69" t="n">
        <v>0.5</v>
      </c>
      <c r="Z69" t="n">
        <v>10</v>
      </c>
    </row>
    <row r="70">
      <c r="A70" t="n">
        <v>4</v>
      </c>
      <c r="B70" t="n">
        <v>45</v>
      </c>
      <c r="C70" t="inlineStr">
        <is>
          <t xml:space="preserve">CONCLUIDO	</t>
        </is>
      </c>
      <c r="D70" t="n">
        <v>1.077</v>
      </c>
      <c r="E70" t="n">
        <v>92.84999999999999</v>
      </c>
      <c r="F70" t="n">
        <v>88.93000000000001</v>
      </c>
      <c r="G70" t="n">
        <v>56.77</v>
      </c>
      <c r="H70" t="n">
        <v>0.85</v>
      </c>
      <c r="I70" t="n">
        <v>94</v>
      </c>
      <c r="J70" t="n">
        <v>103.71</v>
      </c>
      <c r="K70" t="n">
        <v>39.72</v>
      </c>
      <c r="L70" t="n">
        <v>5</v>
      </c>
      <c r="M70" t="n">
        <v>76</v>
      </c>
      <c r="N70" t="n">
        <v>14</v>
      </c>
      <c r="O70" t="n">
        <v>13024.91</v>
      </c>
      <c r="P70" t="n">
        <v>644.09</v>
      </c>
      <c r="Q70" t="n">
        <v>3777.4</v>
      </c>
      <c r="R70" t="n">
        <v>270.78</v>
      </c>
      <c r="S70" t="n">
        <v>146.75</v>
      </c>
      <c r="T70" t="n">
        <v>57909.63</v>
      </c>
      <c r="U70" t="n">
        <v>0.54</v>
      </c>
      <c r="V70" t="n">
        <v>0.88</v>
      </c>
      <c r="W70" t="n">
        <v>12.05</v>
      </c>
      <c r="X70" t="n">
        <v>3.5</v>
      </c>
      <c r="Y70" t="n">
        <v>0.5</v>
      </c>
      <c r="Z70" t="n">
        <v>10</v>
      </c>
    </row>
    <row r="71">
      <c r="A71" t="n">
        <v>5</v>
      </c>
      <c r="B71" t="n">
        <v>45</v>
      </c>
      <c r="C71" t="inlineStr">
        <is>
          <t xml:space="preserve">CONCLUIDO	</t>
        </is>
      </c>
      <c r="D71" t="n">
        <v>1.0815</v>
      </c>
      <c r="E71" t="n">
        <v>92.47</v>
      </c>
      <c r="F71" t="n">
        <v>88.70999999999999</v>
      </c>
      <c r="G71" t="n">
        <v>61.89</v>
      </c>
      <c r="H71" t="n">
        <v>1.01</v>
      </c>
      <c r="I71" t="n">
        <v>86</v>
      </c>
      <c r="J71" t="n">
        <v>104.97</v>
      </c>
      <c r="K71" t="n">
        <v>39.72</v>
      </c>
      <c r="L71" t="n">
        <v>6</v>
      </c>
      <c r="M71" t="n">
        <v>5</v>
      </c>
      <c r="N71" t="n">
        <v>14.25</v>
      </c>
      <c r="O71" t="n">
        <v>13180.19</v>
      </c>
      <c r="P71" t="n">
        <v>631.87</v>
      </c>
      <c r="Q71" t="n">
        <v>3777.36</v>
      </c>
      <c r="R71" t="n">
        <v>260.17</v>
      </c>
      <c r="S71" t="n">
        <v>146.75</v>
      </c>
      <c r="T71" t="n">
        <v>52642.38</v>
      </c>
      <c r="U71" t="n">
        <v>0.5600000000000001</v>
      </c>
      <c r="V71" t="n">
        <v>0.88</v>
      </c>
      <c r="W71" t="n">
        <v>12.13</v>
      </c>
      <c r="X71" t="n">
        <v>3.28</v>
      </c>
      <c r="Y71" t="n">
        <v>0.5</v>
      </c>
      <c r="Z71" t="n">
        <v>10</v>
      </c>
    </row>
    <row r="72">
      <c r="A72" t="n">
        <v>6</v>
      </c>
      <c r="B72" t="n">
        <v>45</v>
      </c>
      <c r="C72" t="inlineStr">
        <is>
          <t xml:space="preserve">CONCLUIDO	</t>
        </is>
      </c>
      <c r="D72" t="n">
        <v>1.0823</v>
      </c>
      <c r="E72" t="n">
        <v>92.40000000000001</v>
      </c>
      <c r="F72" t="n">
        <v>88.66</v>
      </c>
      <c r="G72" t="n">
        <v>62.59</v>
      </c>
      <c r="H72" t="n">
        <v>1.16</v>
      </c>
      <c r="I72" t="n">
        <v>85</v>
      </c>
      <c r="J72" t="n">
        <v>106.23</v>
      </c>
      <c r="K72" t="n">
        <v>39.72</v>
      </c>
      <c r="L72" t="n">
        <v>7</v>
      </c>
      <c r="M72" t="n">
        <v>0</v>
      </c>
      <c r="N72" t="n">
        <v>14.52</v>
      </c>
      <c r="O72" t="n">
        <v>13335.87</v>
      </c>
      <c r="P72" t="n">
        <v>638.22</v>
      </c>
      <c r="Q72" t="n">
        <v>3777.38</v>
      </c>
      <c r="R72" t="n">
        <v>258.93</v>
      </c>
      <c r="S72" t="n">
        <v>146.75</v>
      </c>
      <c r="T72" t="n">
        <v>52027.24</v>
      </c>
      <c r="U72" t="n">
        <v>0.57</v>
      </c>
      <c r="V72" t="n">
        <v>0.88</v>
      </c>
      <c r="W72" t="n">
        <v>12.12</v>
      </c>
      <c r="X72" t="n">
        <v>3.23</v>
      </c>
      <c r="Y72" t="n">
        <v>0.5</v>
      </c>
      <c r="Z72" t="n">
        <v>10</v>
      </c>
    </row>
    <row r="73">
      <c r="A73" t="n">
        <v>0</v>
      </c>
      <c r="B73" t="n">
        <v>60</v>
      </c>
      <c r="C73" t="inlineStr">
        <is>
          <t xml:space="preserve">CONCLUIDO	</t>
        </is>
      </c>
      <c r="D73" t="n">
        <v>0.6843</v>
      </c>
      <c r="E73" t="n">
        <v>146.14</v>
      </c>
      <c r="F73" t="n">
        <v>120.78</v>
      </c>
      <c r="G73" t="n">
        <v>7.97</v>
      </c>
      <c r="H73" t="n">
        <v>0.14</v>
      </c>
      <c r="I73" t="n">
        <v>909</v>
      </c>
      <c r="J73" t="n">
        <v>124.63</v>
      </c>
      <c r="K73" t="n">
        <v>45</v>
      </c>
      <c r="L73" t="n">
        <v>1</v>
      </c>
      <c r="M73" t="n">
        <v>907</v>
      </c>
      <c r="N73" t="n">
        <v>18.64</v>
      </c>
      <c r="O73" t="n">
        <v>15605.44</v>
      </c>
      <c r="P73" t="n">
        <v>1251.76</v>
      </c>
      <c r="Q73" t="n">
        <v>3778.24</v>
      </c>
      <c r="R73" t="n">
        <v>1336.06</v>
      </c>
      <c r="S73" t="n">
        <v>146.75</v>
      </c>
      <c r="T73" t="n">
        <v>586474.01</v>
      </c>
      <c r="U73" t="n">
        <v>0.11</v>
      </c>
      <c r="V73" t="n">
        <v>0.65</v>
      </c>
      <c r="W73" t="n">
        <v>13.37</v>
      </c>
      <c r="X73" t="n">
        <v>35.33</v>
      </c>
      <c r="Y73" t="n">
        <v>0.5</v>
      </c>
      <c r="Z73" t="n">
        <v>10</v>
      </c>
    </row>
    <row r="74">
      <c r="A74" t="n">
        <v>1</v>
      </c>
      <c r="B74" t="n">
        <v>60</v>
      </c>
      <c r="C74" t="inlineStr">
        <is>
          <t xml:space="preserve">CONCLUIDO	</t>
        </is>
      </c>
      <c r="D74" t="n">
        <v>0.905</v>
      </c>
      <c r="E74" t="n">
        <v>110.5</v>
      </c>
      <c r="F74" t="n">
        <v>99.12</v>
      </c>
      <c r="G74" t="n">
        <v>16.43</v>
      </c>
      <c r="H74" t="n">
        <v>0.28</v>
      </c>
      <c r="I74" t="n">
        <v>362</v>
      </c>
      <c r="J74" t="n">
        <v>125.95</v>
      </c>
      <c r="K74" t="n">
        <v>45</v>
      </c>
      <c r="L74" t="n">
        <v>2</v>
      </c>
      <c r="M74" t="n">
        <v>360</v>
      </c>
      <c r="N74" t="n">
        <v>18.95</v>
      </c>
      <c r="O74" t="n">
        <v>15767.7</v>
      </c>
      <c r="P74" t="n">
        <v>1002.36</v>
      </c>
      <c r="Q74" t="n">
        <v>3777.66</v>
      </c>
      <c r="R74" t="n">
        <v>610.5599999999999</v>
      </c>
      <c r="S74" t="n">
        <v>146.75</v>
      </c>
      <c r="T74" t="n">
        <v>226460.9</v>
      </c>
      <c r="U74" t="n">
        <v>0.24</v>
      </c>
      <c r="V74" t="n">
        <v>0.79</v>
      </c>
      <c r="W74" t="n">
        <v>12.5</v>
      </c>
      <c r="X74" t="n">
        <v>13.68</v>
      </c>
      <c r="Y74" t="n">
        <v>0.5</v>
      </c>
      <c r="Z74" t="n">
        <v>10</v>
      </c>
    </row>
    <row r="75">
      <c r="A75" t="n">
        <v>2</v>
      </c>
      <c r="B75" t="n">
        <v>60</v>
      </c>
      <c r="C75" t="inlineStr">
        <is>
          <t xml:space="preserve">CONCLUIDO	</t>
        </is>
      </c>
      <c r="D75" t="n">
        <v>0.9848</v>
      </c>
      <c r="E75" t="n">
        <v>101.54</v>
      </c>
      <c r="F75" t="n">
        <v>93.73999999999999</v>
      </c>
      <c r="G75" t="n">
        <v>25.33</v>
      </c>
      <c r="H75" t="n">
        <v>0.42</v>
      </c>
      <c r="I75" t="n">
        <v>222</v>
      </c>
      <c r="J75" t="n">
        <v>127.27</v>
      </c>
      <c r="K75" t="n">
        <v>45</v>
      </c>
      <c r="L75" t="n">
        <v>3</v>
      </c>
      <c r="M75" t="n">
        <v>220</v>
      </c>
      <c r="N75" t="n">
        <v>19.27</v>
      </c>
      <c r="O75" t="n">
        <v>15930.42</v>
      </c>
      <c r="P75" t="n">
        <v>922.9299999999999</v>
      </c>
      <c r="Q75" t="n">
        <v>3777.73</v>
      </c>
      <c r="R75" t="n">
        <v>431.41</v>
      </c>
      <c r="S75" t="n">
        <v>146.75</v>
      </c>
      <c r="T75" t="n">
        <v>137581.19</v>
      </c>
      <c r="U75" t="n">
        <v>0.34</v>
      </c>
      <c r="V75" t="n">
        <v>0.84</v>
      </c>
      <c r="W75" t="n">
        <v>12.25</v>
      </c>
      <c r="X75" t="n">
        <v>8.300000000000001</v>
      </c>
      <c r="Y75" t="n">
        <v>0.5</v>
      </c>
      <c r="Z75" t="n">
        <v>10</v>
      </c>
    </row>
    <row r="76">
      <c r="A76" t="n">
        <v>3</v>
      </c>
      <c r="B76" t="n">
        <v>60</v>
      </c>
      <c r="C76" t="inlineStr">
        <is>
          <t xml:space="preserve">CONCLUIDO	</t>
        </is>
      </c>
      <c r="D76" t="n">
        <v>1.0263</v>
      </c>
      <c r="E76" t="n">
        <v>97.44</v>
      </c>
      <c r="F76" t="n">
        <v>91.27</v>
      </c>
      <c r="G76" t="n">
        <v>34.66</v>
      </c>
      <c r="H76" t="n">
        <v>0.55</v>
      </c>
      <c r="I76" t="n">
        <v>158</v>
      </c>
      <c r="J76" t="n">
        <v>128.59</v>
      </c>
      <c r="K76" t="n">
        <v>45</v>
      </c>
      <c r="L76" t="n">
        <v>4</v>
      </c>
      <c r="M76" t="n">
        <v>156</v>
      </c>
      <c r="N76" t="n">
        <v>19.59</v>
      </c>
      <c r="O76" t="n">
        <v>16093.6</v>
      </c>
      <c r="P76" t="n">
        <v>873.54</v>
      </c>
      <c r="Q76" t="n">
        <v>3777.49</v>
      </c>
      <c r="R76" t="n">
        <v>348.9</v>
      </c>
      <c r="S76" t="n">
        <v>146.75</v>
      </c>
      <c r="T76" t="n">
        <v>96650.02</v>
      </c>
      <c r="U76" t="n">
        <v>0.42</v>
      </c>
      <c r="V76" t="n">
        <v>0.86</v>
      </c>
      <c r="W76" t="n">
        <v>12.14</v>
      </c>
      <c r="X76" t="n">
        <v>5.83</v>
      </c>
      <c r="Y76" t="n">
        <v>0.5</v>
      </c>
      <c r="Z76" t="n">
        <v>10</v>
      </c>
    </row>
    <row r="77">
      <c r="A77" t="n">
        <v>4</v>
      </c>
      <c r="B77" t="n">
        <v>60</v>
      </c>
      <c r="C77" t="inlineStr">
        <is>
          <t xml:space="preserve">CONCLUIDO	</t>
        </is>
      </c>
      <c r="D77" t="n">
        <v>1.0509</v>
      </c>
      <c r="E77" t="n">
        <v>95.15000000000001</v>
      </c>
      <c r="F77" t="n">
        <v>89.93000000000001</v>
      </c>
      <c r="G77" t="n">
        <v>44.59</v>
      </c>
      <c r="H77" t="n">
        <v>0.68</v>
      </c>
      <c r="I77" t="n">
        <v>121</v>
      </c>
      <c r="J77" t="n">
        <v>129.92</v>
      </c>
      <c r="K77" t="n">
        <v>45</v>
      </c>
      <c r="L77" t="n">
        <v>5</v>
      </c>
      <c r="M77" t="n">
        <v>119</v>
      </c>
      <c r="N77" t="n">
        <v>19.92</v>
      </c>
      <c r="O77" t="n">
        <v>16257.24</v>
      </c>
      <c r="P77" t="n">
        <v>833.48</v>
      </c>
      <c r="Q77" t="n">
        <v>3777.4</v>
      </c>
      <c r="R77" t="n">
        <v>304.31</v>
      </c>
      <c r="S77" t="n">
        <v>146.75</v>
      </c>
      <c r="T77" t="n">
        <v>74538.17999999999</v>
      </c>
      <c r="U77" t="n">
        <v>0.48</v>
      </c>
      <c r="V77" t="n">
        <v>0.87</v>
      </c>
      <c r="W77" t="n">
        <v>12.08</v>
      </c>
      <c r="X77" t="n">
        <v>4.5</v>
      </c>
      <c r="Y77" t="n">
        <v>0.5</v>
      </c>
      <c r="Z77" t="n">
        <v>10</v>
      </c>
    </row>
    <row r="78">
      <c r="A78" t="n">
        <v>5</v>
      </c>
      <c r="B78" t="n">
        <v>60</v>
      </c>
      <c r="C78" t="inlineStr">
        <is>
          <t xml:space="preserve">CONCLUIDO	</t>
        </is>
      </c>
      <c r="D78" t="n">
        <v>1.068</v>
      </c>
      <c r="E78" t="n">
        <v>93.63</v>
      </c>
      <c r="F78" t="n">
        <v>89.02</v>
      </c>
      <c r="G78" t="n">
        <v>55.07</v>
      </c>
      <c r="H78" t="n">
        <v>0.8100000000000001</v>
      </c>
      <c r="I78" t="n">
        <v>97</v>
      </c>
      <c r="J78" t="n">
        <v>131.25</v>
      </c>
      <c r="K78" t="n">
        <v>45</v>
      </c>
      <c r="L78" t="n">
        <v>6</v>
      </c>
      <c r="M78" t="n">
        <v>95</v>
      </c>
      <c r="N78" t="n">
        <v>20.25</v>
      </c>
      <c r="O78" t="n">
        <v>16421.36</v>
      </c>
      <c r="P78" t="n">
        <v>796.97</v>
      </c>
      <c r="Q78" t="n">
        <v>3777.53</v>
      </c>
      <c r="R78" t="n">
        <v>274.45</v>
      </c>
      <c r="S78" t="n">
        <v>146.75</v>
      </c>
      <c r="T78" t="n">
        <v>59729.62</v>
      </c>
      <c r="U78" t="n">
        <v>0.53</v>
      </c>
      <c r="V78" t="n">
        <v>0.88</v>
      </c>
      <c r="W78" t="n">
        <v>12.04</v>
      </c>
      <c r="X78" t="n">
        <v>3.59</v>
      </c>
      <c r="Y78" t="n">
        <v>0.5</v>
      </c>
      <c r="Z78" t="n">
        <v>10</v>
      </c>
    </row>
    <row r="79">
      <c r="A79" t="n">
        <v>6</v>
      </c>
      <c r="B79" t="n">
        <v>60</v>
      </c>
      <c r="C79" t="inlineStr">
        <is>
          <t xml:space="preserve">CONCLUIDO	</t>
        </is>
      </c>
      <c r="D79" t="n">
        <v>1.0816</v>
      </c>
      <c r="E79" t="n">
        <v>92.45999999999999</v>
      </c>
      <c r="F79" t="n">
        <v>88.31</v>
      </c>
      <c r="G79" t="n">
        <v>67.06999999999999</v>
      </c>
      <c r="H79" t="n">
        <v>0.93</v>
      </c>
      <c r="I79" t="n">
        <v>79</v>
      </c>
      <c r="J79" t="n">
        <v>132.58</v>
      </c>
      <c r="K79" t="n">
        <v>45</v>
      </c>
      <c r="L79" t="n">
        <v>7</v>
      </c>
      <c r="M79" t="n">
        <v>77</v>
      </c>
      <c r="N79" t="n">
        <v>20.59</v>
      </c>
      <c r="O79" t="n">
        <v>16585.95</v>
      </c>
      <c r="P79" t="n">
        <v>760.72</v>
      </c>
      <c r="Q79" t="n">
        <v>3777.34</v>
      </c>
      <c r="R79" t="n">
        <v>250.84</v>
      </c>
      <c r="S79" t="n">
        <v>146.75</v>
      </c>
      <c r="T79" t="n">
        <v>48012.62</v>
      </c>
      <c r="U79" t="n">
        <v>0.59</v>
      </c>
      <c r="V79" t="n">
        <v>0.89</v>
      </c>
      <c r="W79" t="n">
        <v>11.99</v>
      </c>
      <c r="X79" t="n">
        <v>2.87</v>
      </c>
      <c r="Y79" t="n">
        <v>0.5</v>
      </c>
      <c r="Z79" t="n">
        <v>10</v>
      </c>
    </row>
    <row r="80">
      <c r="A80" t="n">
        <v>7</v>
      </c>
      <c r="B80" t="n">
        <v>60</v>
      </c>
      <c r="C80" t="inlineStr">
        <is>
          <t xml:space="preserve">CONCLUIDO	</t>
        </is>
      </c>
      <c r="D80" t="n">
        <v>1.0888</v>
      </c>
      <c r="E80" t="n">
        <v>91.84</v>
      </c>
      <c r="F80" t="n">
        <v>87.97</v>
      </c>
      <c r="G80" t="n">
        <v>77.62</v>
      </c>
      <c r="H80" t="n">
        <v>1.06</v>
      </c>
      <c r="I80" t="n">
        <v>68</v>
      </c>
      <c r="J80" t="n">
        <v>133.92</v>
      </c>
      <c r="K80" t="n">
        <v>45</v>
      </c>
      <c r="L80" t="n">
        <v>8</v>
      </c>
      <c r="M80" t="n">
        <v>39</v>
      </c>
      <c r="N80" t="n">
        <v>20.93</v>
      </c>
      <c r="O80" t="n">
        <v>16751.02</v>
      </c>
      <c r="P80" t="n">
        <v>728.45</v>
      </c>
      <c r="Q80" t="n">
        <v>3777.43</v>
      </c>
      <c r="R80" t="n">
        <v>238.65</v>
      </c>
      <c r="S80" t="n">
        <v>146.75</v>
      </c>
      <c r="T80" t="n">
        <v>41973.8</v>
      </c>
      <c r="U80" t="n">
        <v>0.61</v>
      </c>
      <c r="V80" t="n">
        <v>0.89</v>
      </c>
      <c r="W80" t="n">
        <v>12.01</v>
      </c>
      <c r="X80" t="n">
        <v>2.54</v>
      </c>
      <c r="Y80" t="n">
        <v>0.5</v>
      </c>
      <c r="Z80" t="n">
        <v>10</v>
      </c>
    </row>
    <row r="81">
      <c r="A81" t="n">
        <v>8</v>
      </c>
      <c r="B81" t="n">
        <v>60</v>
      </c>
      <c r="C81" t="inlineStr">
        <is>
          <t xml:space="preserve">CONCLUIDO	</t>
        </is>
      </c>
      <c r="D81" t="n">
        <v>1.0909</v>
      </c>
      <c r="E81" t="n">
        <v>91.67</v>
      </c>
      <c r="F81" t="n">
        <v>87.87</v>
      </c>
      <c r="G81" t="n">
        <v>81.11</v>
      </c>
      <c r="H81" t="n">
        <v>1.18</v>
      </c>
      <c r="I81" t="n">
        <v>65</v>
      </c>
      <c r="J81" t="n">
        <v>135.27</v>
      </c>
      <c r="K81" t="n">
        <v>45</v>
      </c>
      <c r="L81" t="n">
        <v>9</v>
      </c>
      <c r="M81" t="n">
        <v>5</v>
      </c>
      <c r="N81" t="n">
        <v>21.27</v>
      </c>
      <c r="O81" t="n">
        <v>16916.71</v>
      </c>
      <c r="P81" t="n">
        <v>725.3</v>
      </c>
      <c r="Q81" t="n">
        <v>3777.37</v>
      </c>
      <c r="R81" t="n">
        <v>234</v>
      </c>
      <c r="S81" t="n">
        <v>146.75</v>
      </c>
      <c r="T81" t="n">
        <v>39662.95</v>
      </c>
      <c r="U81" t="n">
        <v>0.63</v>
      </c>
      <c r="V81" t="n">
        <v>0.89</v>
      </c>
      <c r="W81" t="n">
        <v>12.04</v>
      </c>
      <c r="X81" t="n">
        <v>2.44</v>
      </c>
      <c r="Y81" t="n">
        <v>0.5</v>
      </c>
      <c r="Z81" t="n">
        <v>10</v>
      </c>
    </row>
    <row r="82">
      <c r="A82" t="n">
        <v>9</v>
      </c>
      <c r="B82" t="n">
        <v>60</v>
      </c>
      <c r="C82" t="inlineStr">
        <is>
          <t xml:space="preserve">CONCLUIDO	</t>
        </is>
      </c>
      <c r="D82" t="n">
        <v>1.0915</v>
      </c>
      <c r="E82" t="n">
        <v>91.62</v>
      </c>
      <c r="F82" t="n">
        <v>87.84999999999999</v>
      </c>
      <c r="G82" t="n">
        <v>82.36</v>
      </c>
      <c r="H82" t="n">
        <v>1.29</v>
      </c>
      <c r="I82" t="n">
        <v>64</v>
      </c>
      <c r="J82" t="n">
        <v>136.61</v>
      </c>
      <c r="K82" t="n">
        <v>45</v>
      </c>
      <c r="L82" t="n">
        <v>10</v>
      </c>
      <c r="M82" t="n">
        <v>0</v>
      </c>
      <c r="N82" t="n">
        <v>21.61</v>
      </c>
      <c r="O82" t="n">
        <v>17082.76</v>
      </c>
      <c r="P82" t="n">
        <v>730.29</v>
      </c>
      <c r="Q82" t="n">
        <v>3777.34</v>
      </c>
      <c r="R82" t="n">
        <v>232.2</v>
      </c>
      <c r="S82" t="n">
        <v>146.75</v>
      </c>
      <c r="T82" t="n">
        <v>38768.85</v>
      </c>
      <c r="U82" t="n">
        <v>0.63</v>
      </c>
      <c r="V82" t="n">
        <v>0.89</v>
      </c>
      <c r="W82" t="n">
        <v>12.07</v>
      </c>
      <c r="X82" t="n">
        <v>2.42</v>
      </c>
      <c r="Y82" t="n">
        <v>0.5</v>
      </c>
      <c r="Z82" t="n">
        <v>10</v>
      </c>
    </row>
    <row r="83">
      <c r="A83" t="n">
        <v>0</v>
      </c>
      <c r="B83" t="n">
        <v>80</v>
      </c>
      <c r="C83" t="inlineStr">
        <is>
          <t xml:space="preserve">CONCLUIDO	</t>
        </is>
      </c>
      <c r="D83" t="n">
        <v>0.5829</v>
      </c>
      <c r="E83" t="n">
        <v>171.55</v>
      </c>
      <c r="F83" t="n">
        <v>131.52</v>
      </c>
      <c r="G83" t="n">
        <v>6.74</v>
      </c>
      <c r="H83" t="n">
        <v>0.11</v>
      </c>
      <c r="I83" t="n">
        <v>1170</v>
      </c>
      <c r="J83" t="n">
        <v>159.12</v>
      </c>
      <c r="K83" t="n">
        <v>50.28</v>
      </c>
      <c r="L83" t="n">
        <v>1</v>
      </c>
      <c r="M83" t="n">
        <v>1168</v>
      </c>
      <c r="N83" t="n">
        <v>27.84</v>
      </c>
      <c r="O83" t="n">
        <v>19859.16</v>
      </c>
      <c r="P83" t="n">
        <v>1606.82</v>
      </c>
      <c r="Q83" t="n">
        <v>3778.47</v>
      </c>
      <c r="R83" t="n">
        <v>1696.69</v>
      </c>
      <c r="S83" t="n">
        <v>146.75</v>
      </c>
      <c r="T83" t="n">
        <v>765485.48</v>
      </c>
      <c r="U83" t="n">
        <v>0.09</v>
      </c>
      <c r="V83" t="n">
        <v>0.6</v>
      </c>
      <c r="W83" t="n">
        <v>13.81</v>
      </c>
      <c r="X83" t="n">
        <v>46.07</v>
      </c>
      <c r="Y83" t="n">
        <v>0.5</v>
      </c>
      <c r="Z83" t="n">
        <v>10</v>
      </c>
    </row>
    <row r="84">
      <c r="A84" t="n">
        <v>1</v>
      </c>
      <c r="B84" t="n">
        <v>80</v>
      </c>
      <c r="C84" t="inlineStr">
        <is>
          <t xml:space="preserve">CONCLUIDO	</t>
        </is>
      </c>
      <c r="D84" t="n">
        <v>0.8407</v>
      </c>
      <c r="E84" t="n">
        <v>118.95</v>
      </c>
      <c r="F84" t="n">
        <v>102.29</v>
      </c>
      <c r="G84" t="n">
        <v>13.79</v>
      </c>
      <c r="H84" t="n">
        <v>0.22</v>
      </c>
      <c r="I84" t="n">
        <v>445</v>
      </c>
      <c r="J84" t="n">
        <v>160.54</v>
      </c>
      <c r="K84" t="n">
        <v>50.28</v>
      </c>
      <c r="L84" t="n">
        <v>2</v>
      </c>
      <c r="M84" t="n">
        <v>443</v>
      </c>
      <c r="N84" t="n">
        <v>28.26</v>
      </c>
      <c r="O84" t="n">
        <v>20034.4</v>
      </c>
      <c r="P84" t="n">
        <v>1230.5</v>
      </c>
      <c r="Q84" t="n">
        <v>3777.85</v>
      </c>
      <c r="R84" t="n">
        <v>717.0599999999999</v>
      </c>
      <c r="S84" t="n">
        <v>146.75</v>
      </c>
      <c r="T84" t="n">
        <v>279295.5</v>
      </c>
      <c r="U84" t="n">
        <v>0.2</v>
      </c>
      <c r="V84" t="n">
        <v>0.77</v>
      </c>
      <c r="W84" t="n">
        <v>12.61</v>
      </c>
      <c r="X84" t="n">
        <v>16.85</v>
      </c>
      <c r="Y84" t="n">
        <v>0.5</v>
      </c>
      <c r="Z84" t="n">
        <v>10</v>
      </c>
    </row>
    <row r="85">
      <c r="A85" t="n">
        <v>2</v>
      </c>
      <c r="B85" t="n">
        <v>80</v>
      </c>
      <c r="C85" t="inlineStr">
        <is>
          <t xml:space="preserve">CONCLUIDO	</t>
        </is>
      </c>
      <c r="D85" t="n">
        <v>0.9367</v>
      </c>
      <c r="E85" t="n">
        <v>106.76</v>
      </c>
      <c r="F85" t="n">
        <v>95.64</v>
      </c>
      <c r="G85" t="n">
        <v>21.02</v>
      </c>
      <c r="H85" t="n">
        <v>0.33</v>
      </c>
      <c r="I85" t="n">
        <v>273</v>
      </c>
      <c r="J85" t="n">
        <v>161.97</v>
      </c>
      <c r="K85" t="n">
        <v>50.28</v>
      </c>
      <c r="L85" t="n">
        <v>3</v>
      </c>
      <c r="M85" t="n">
        <v>271</v>
      </c>
      <c r="N85" t="n">
        <v>28.69</v>
      </c>
      <c r="O85" t="n">
        <v>20210.21</v>
      </c>
      <c r="P85" t="n">
        <v>1132.36</v>
      </c>
      <c r="Q85" t="n">
        <v>3777.58</v>
      </c>
      <c r="R85" t="n">
        <v>495.42</v>
      </c>
      <c r="S85" t="n">
        <v>146.75</v>
      </c>
      <c r="T85" t="n">
        <v>169334.16</v>
      </c>
      <c r="U85" t="n">
        <v>0.3</v>
      </c>
      <c r="V85" t="n">
        <v>0.82</v>
      </c>
      <c r="W85" t="n">
        <v>12.31</v>
      </c>
      <c r="X85" t="n">
        <v>10.2</v>
      </c>
      <c r="Y85" t="n">
        <v>0.5</v>
      </c>
      <c r="Z85" t="n">
        <v>10</v>
      </c>
    </row>
    <row r="86">
      <c r="A86" t="n">
        <v>3</v>
      </c>
      <c r="B86" t="n">
        <v>80</v>
      </c>
      <c r="C86" t="inlineStr">
        <is>
          <t xml:space="preserve">CONCLUIDO	</t>
        </is>
      </c>
      <c r="D86" t="n">
        <v>0.9872</v>
      </c>
      <c r="E86" t="n">
        <v>101.3</v>
      </c>
      <c r="F86" t="n">
        <v>92.69</v>
      </c>
      <c r="G86" t="n">
        <v>28.52</v>
      </c>
      <c r="H86" t="n">
        <v>0.43</v>
      </c>
      <c r="I86" t="n">
        <v>195</v>
      </c>
      <c r="J86" t="n">
        <v>163.4</v>
      </c>
      <c r="K86" t="n">
        <v>50.28</v>
      </c>
      <c r="L86" t="n">
        <v>4</v>
      </c>
      <c r="M86" t="n">
        <v>193</v>
      </c>
      <c r="N86" t="n">
        <v>29.12</v>
      </c>
      <c r="O86" t="n">
        <v>20386.62</v>
      </c>
      <c r="P86" t="n">
        <v>1079.17</v>
      </c>
      <c r="Q86" t="n">
        <v>3777.49</v>
      </c>
      <c r="R86" t="n">
        <v>396.81</v>
      </c>
      <c r="S86" t="n">
        <v>146.75</v>
      </c>
      <c r="T86" t="n">
        <v>120417.52</v>
      </c>
      <c r="U86" t="n">
        <v>0.37</v>
      </c>
      <c r="V86" t="n">
        <v>0.85</v>
      </c>
      <c r="W86" t="n">
        <v>12.19</v>
      </c>
      <c r="X86" t="n">
        <v>7.26</v>
      </c>
      <c r="Y86" t="n">
        <v>0.5</v>
      </c>
      <c r="Z86" t="n">
        <v>10</v>
      </c>
    </row>
    <row r="87">
      <c r="A87" t="n">
        <v>4</v>
      </c>
      <c r="B87" t="n">
        <v>80</v>
      </c>
      <c r="C87" t="inlineStr">
        <is>
          <t xml:space="preserve">CONCLUIDO	</t>
        </is>
      </c>
      <c r="D87" t="n">
        <v>1.0181</v>
      </c>
      <c r="E87" t="n">
        <v>98.23</v>
      </c>
      <c r="F87" t="n">
        <v>91.04000000000001</v>
      </c>
      <c r="G87" t="n">
        <v>36.17</v>
      </c>
      <c r="H87" t="n">
        <v>0.54</v>
      </c>
      <c r="I87" t="n">
        <v>151</v>
      </c>
      <c r="J87" t="n">
        <v>164.83</v>
      </c>
      <c r="K87" t="n">
        <v>50.28</v>
      </c>
      <c r="L87" t="n">
        <v>5</v>
      </c>
      <c r="M87" t="n">
        <v>149</v>
      </c>
      <c r="N87" t="n">
        <v>29.55</v>
      </c>
      <c r="O87" t="n">
        <v>20563.61</v>
      </c>
      <c r="P87" t="n">
        <v>1041.88</v>
      </c>
      <c r="Q87" t="n">
        <v>3777.44</v>
      </c>
      <c r="R87" t="n">
        <v>341.74</v>
      </c>
      <c r="S87" t="n">
        <v>146.75</v>
      </c>
      <c r="T87" t="n">
        <v>93105.14999999999</v>
      </c>
      <c r="U87" t="n">
        <v>0.43</v>
      </c>
      <c r="V87" t="n">
        <v>0.86</v>
      </c>
      <c r="W87" t="n">
        <v>12.12</v>
      </c>
      <c r="X87" t="n">
        <v>5.6</v>
      </c>
      <c r="Y87" t="n">
        <v>0.5</v>
      </c>
      <c r="Z87" t="n">
        <v>10</v>
      </c>
    </row>
    <row r="88">
      <c r="A88" t="n">
        <v>5</v>
      </c>
      <c r="B88" t="n">
        <v>80</v>
      </c>
      <c r="C88" t="inlineStr">
        <is>
          <t xml:space="preserve">CONCLUIDO	</t>
        </is>
      </c>
      <c r="D88" t="n">
        <v>1.0394</v>
      </c>
      <c r="E88" t="n">
        <v>96.20999999999999</v>
      </c>
      <c r="F88" t="n">
        <v>89.95999999999999</v>
      </c>
      <c r="G88" t="n">
        <v>44.24</v>
      </c>
      <c r="H88" t="n">
        <v>0.64</v>
      </c>
      <c r="I88" t="n">
        <v>122</v>
      </c>
      <c r="J88" t="n">
        <v>166.27</v>
      </c>
      <c r="K88" t="n">
        <v>50.28</v>
      </c>
      <c r="L88" t="n">
        <v>6</v>
      </c>
      <c r="M88" t="n">
        <v>120</v>
      </c>
      <c r="N88" t="n">
        <v>29.99</v>
      </c>
      <c r="O88" t="n">
        <v>20741.2</v>
      </c>
      <c r="P88" t="n">
        <v>1009.53</v>
      </c>
      <c r="Q88" t="n">
        <v>3777.45</v>
      </c>
      <c r="R88" t="n">
        <v>305.93</v>
      </c>
      <c r="S88" t="n">
        <v>146.75</v>
      </c>
      <c r="T88" t="n">
        <v>75343.03</v>
      </c>
      <c r="U88" t="n">
        <v>0.48</v>
      </c>
      <c r="V88" t="n">
        <v>0.87</v>
      </c>
      <c r="W88" t="n">
        <v>12.07</v>
      </c>
      <c r="X88" t="n">
        <v>4.52</v>
      </c>
      <c r="Y88" t="n">
        <v>0.5</v>
      </c>
      <c r="Z88" t="n">
        <v>10</v>
      </c>
    </row>
    <row r="89">
      <c r="A89" t="n">
        <v>6</v>
      </c>
      <c r="B89" t="n">
        <v>80</v>
      </c>
      <c r="C89" t="inlineStr">
        <is>
          <t xml:space="preserve">CONCLUIDO	</t>
        </is>
      </c>
      <c r="D89" t="n">
        <v>1.0545</v>
      </c>
      <c r="E89" t="n">
        <v>94.84</v>
      </c>
      <c r="F89" t="n">
        <v>89.22</v>
      </c>
      <c r="G89" t="n">
        <v>52.48</v>
      </c>
      <c r="H89" t="n">
        <v>0.74</v>
      </c>
      <c r="I89" t="n">
        <v>102</v>
      </c>
      <c r="J89" t="n">
        <v>167.72</v>
      </c>
      <c r="K89" t="n">
        <v>50.28</v>
      </c>
      <c r="L89" t="n">
        <v>7</v>
      </c>
      <c r="M89" t="n">
        <v>100</v>
      </c>
      <c r="N89" t="n">
        <v>30.44</v>
      </c>
      <c r="O89" t="n">
        <v>20919.39</v>
      </c>
      <c r="P89" t="n">
        <v>982.42</v>
      </c>
      <c r="Q89" t="n">
        <v>3777.53</v>
      </c>
      <c r="R89" t="n">
        <v>281.08</v>
      </c>
      <c r="S89" t="n">
        <v>146.75</v>
      </c>
      <c r="T89" t="n">
        <v>63018.3</v>
      </c>
      <c r="U89" t="n">
        <v>0.52</v>
      </c>
      <c r="V89" t="n">
        <v>0.88</v>
      </c>
      <c r="W89" t="n">
        <v>12.04</v>
      </c>
      <c r="X89" t="n">
        <v>3.79</v>
      </c>
      <c r="Y89" t="n">
        <v>0.5</v>
      </c>
      <c r="Z89" t="n">
        <v>10</v>
      </c>
    </row>
    <row r="90">
      <c r="A90" t="n">
        <v>7</v>
      </c>
      <c r="B90" t="n">
        <v>80</v>
      </c>
      <c r="C90" t="inlineStr">
        <is>
          <t xml:space="preserve">CONCLUIDO	</t>
        </is>
      </c>
      <c r="D90" t="n">
        <v>1.0667</v>
      </c>
      <c r="E90" t="n">
        <v>93.75</v>
      </c>
      <c r="F90" t="n">
        <v>88.62</v>
      </c>
      <c r="G90" t="n">
        <v>61.12</v>
      </c>
      <c r="H90" t="n">
        <v>0.84</v>
      </c>
      <c r="I90" t="n">
        <v>87</v>
      </c>
      <c r="J90" t="n">
        <v>169.17</v>
      </c>
      <c r="K90" t="n">
        <v>50.28</v>
      </c>
      <c r="L90" t="n">
        <v>8</v>
      </c>
      <c r="M90" t="n">
        <v>85</v>
      </c>
      <c r="N90" t="n">
        <v>30.89</v>
      </c>
      <c r="O90" t="n">
        <v>21098.19</v>
      </c>
      <c r="P90" t="n">
        <v>954.96</v>
      </c>
      <c r="Q90" t="n">
        <v>3777.4</v>
      </c>
      <c r="R90" t="n">
        <v>261</v>
      </c>
      <c r="S90" t="n">
        <v>146.75</v>
      </c>
      <c r="T90" t="n">
        <v>53052</v>
      </c>
      <c r="U90" t="n">
        <v>0.5600000000000001</v>
      </c>
      <c r="V90" t="n">
        <v>0.89</v>
      </c>
      <c r="W90" t="n">
        <v>12.01</v>
      </c>
      <c r="X90" t="n">
        <v>3.19</v>
      </c>
      <c r="Y90" t="n">
        <v>0.5</v>
      </c>
      <c r="Z90" t="n">
        <v>10</v>
      </c>
    </row>
    <row r="91">
      <c r="A91" t="n">
        <v>8</v>
      </c>
      <c r="B91" t="n">
        <v>80</v>
      </c>
      <c r="C91" t="inlineStr">
        <is>
          <t xml:space="preserve">CONCLUIDO	</t>
        </is>
      </c>
      <c r="D91" t="n">
        <v>1.0764</v>
      </c>
      <c r="E91" t="n">
        <v>92.91</v>
      </c>
      <c r="F91" t="n">
        <v>88.17</v>
      </c>
      <c r="G91" t="n">
        <v>70.53</v>
      </c>
      <c r="H91" t="n">
        <v>0.9399999999999999</v>
      </c>
      <c r="I91" t="n">
        <v>75</v>
      </c>
      <c r="J91" t="n">
        <v>170.62</v>
      </c>
      <c r="K91" t="n">
        <v>50.28</v>
      </c>
      <c r="L91" t="n">
        <v>9</v>
      </c>
      <c r="M91" t="n">
        <v>73</v>
      </c>
      <c r="N91" t="n">
        <v>31.34</v>
      </c>
      <c r="O91" t="n">
        <v>21277.6</v>
      </c>
      <c r="P91" t="n">
        <v>928.3200000000001</v>
      </c>
      <c r="Q91" t="n">
        <v>3777.42</v>
      </c>
      <c r="R91" t="n">
        <v>246.22</v>
      </c>
      <c r="S91" t="n">
        <v>146.75</v>
      </c>
      <c r="T91" t="n">
        <v>45721.57</v>
      </c>
      <c r="U91" t="n">
        <v>0.6</v>
      </c>
      <c r="V91" t="n">
        <v>0.89</v>
      </c>
      <c r="W91" t="n">
        <v>11.99</v>
      </c>
      <c r="X91" t="n">
        <v>2.73</v>
      </c>
      <c r="Y91" t="n">
        <v>0.5</v>
      </c>
      <c r="Z91" t="n">
        <v>10</v>
      </c>
    </row>
    <row r="92">
      <c r="A92" t="n">
        <v>9</v>
      </c>
      <c r="B92" t="n">
        <v>80</v>
      </c>
      <c r="C92" t="inlineStr">
        <is>
          <t xml:space="preserve">CONCLUIDO	</t>
        </is>
      </c>
      <c r="D92" t="n">
        <v>1.0833</v>
      </c>
      <c r="E92" t="n">
        <v>92.31</v>
      </c>
      <c r="F92" t="n">
        <v>87.86</v>
      </c>
      <c r="G92" t="n">
        <v>79.87</v>
      </c>
      <c r="H92" t="n">
        <v>1.03</v>
      </c>
      <c r="I92" t="n">
        <v>66</v>
      </c>
      <c r="J92" t="n">
        <v>172.08</v>
      </c>
      <c r="K92" t="n">
        <v>50.28</v>
      </c>
      <c r="L92" t="n">
        <v>10</v>
      </c>
      <c r="M92" t="n">
        <v>64</v>
      </c>
      <c r="N92" t="n">
        <v>31.8</v>
      </c>
      <c r="O92" t="n">
        <v>21457.64</v>
      </c>
      <c r="P92" t="n">
        <v>896.89</v>
      </c>
      <c r="Q92" t="n">
        <v>3777.33</v>
      </c>
      <c r="R92" t="n">
        <v>235.39</v>
      </c>
      <c r="S92" t="n">
        <v>146.75</v>
      </c>
      <c r="T92" t="n">
        <v>40354.82</v>
      </c>
      <c r="U92" t="n">
        <v>0.62</v>
      </c>
      <c r="V92" t="n">
        <v>0.89</v>
      </c>
      <c r="W92" t="n">
        <v>11.99</v>
      </c>
      <c r="X92" t="n">
        <v>2.43</v>
      </c>
      <c r="Y92" t="n">
        <v>0.5</v>
      </c>
      <c r="Z92" t="n">
        <v>10</v>
      </c>
    </row>
    <row r="93">
      <c r="A93" t="n">
        <v>10</v>
      </c>
      <c r="B93" t="n">
        <v>80</v>
      </c>
      <c r="C93" t="inlineStr">
        <is>
          <t xml:space="preserve">CONCLUIDO	</t>
        </is>
      </c>
      <c r="D93" t="n">
        <v>1.0902</v>
      </c>
      <c r="E93" t="n">
        <v>91.72</v>
      </c>
      <c r="F93" t="n">
        <v>87.53</v>
      </c>
      <c r="G93" t="n">
        <v>90.55</v>
      </c>
      <c r="H93" t="n">
        <v>1.12</v>
      </c>
      <c r="I93" t="n">
        <v>58</v>
      </c>
      <c r="J93" t="n">
        <v>173.55</v>
      </c>
      <c r="K93" t="n">
        <v>50.28</v>
      </c>
      <c r="L93" t="n">
        <v>11</v>
      </c>
      <c r="M93" t="n">
        <v>56</v>
      </c>
      <c r="N93" t="n">
        <v>32.27</v>
      </c>
      <c r="O93" t="n">
        <v>21638.31</v>
      </c>
      <c r="P93" t="n">
        <v>875.04</v>
      </c>
      <c r="Q93" t="n">
        <v>3777.32</v>
      </c>
      <c r="R93" t="n">
        <v>224.85</v>
      </c>
      <c r="S93" t="n">
        <v>146.75</v>
      </c>
      <c r="T93" t="n">
        <v>35123.73</v>
      </c>
      <c r="U93" t="n">
        <v>0.65</v>
      </c>
      <c r="V93" t="n">
        <v>0.9</v>
      </c>
      <c r="W93" t="n">
        <v>11.96</v>
      </c>
      <c r="X93" t="n">
        <v>2.1</v>
      </c>
      <c r="Y93" t="n">
        <v>0.5</v>
      </c>
      <c r="Z93" t="n">
        <v>10</v>
      </c>
    </row>
    <row r="94">
      <c r="A94" t="n">
        <v>11</v>
      </c>
      <c r="B94" t="n">
        <v>80</v>
      </c>
      <c r="C94" t="inlineStr">
        <is>
          <t xml:space="preserve">CONCLUIDO	</t>
        </is>
      </c>
      <c r="D94" t="n">
        <v>1.095</v>
      </c>
      <c r="E94" t="n">
        <v>91.33</v>
      </c>
      <c r="F94" t="n">
        <v>87.33</v>
      </c>
      <c r="G94" t="n">
        <v>100.76</v>
      </c>
      <c r="H94" t="n">
        <v>1.22</v>
      </c>
      <c r="I94" t="n">
        <v>52</v>
      </c>
      <c r="J94" t="n">
        <v>175.02</v>
      </c>
      <c r="K94" t="n">
        <v>50.28</v>
      </c>
      <c r="L94" t="n">
        <v>12</v>
      </c>
      <c r="M94" t="n">
        <v>39</v>
      </c>
      <c r="N94" t="n">
        <v>32.74</v>
      </c>
      <c r="O94" t="n">
        <v>21819.6</v>
      </c>
      <c r="P94" t="n">
        <v>850.13</v>
      </c>
      <c r="Q94" t="n">
        <v>3777.36</v>
      </c>
      <c r="R94" t="n">
        <v>217.68</v>
      </c>
      <c r="S94" t="n">
        <v>146.75</v>
      </c>
      <c r="T94" t="n">
        <v>31569.74</v>
      </c>
      <c r="U94" t="n">
        <v>0.67</v>
      </c>
      <c r="V94" t="n">
        <v>0.9</v>
      </c>
      <c r="W94" t="n">
        <v>11.97</v>
      </c>
      <c r="X94" t="n">
        <v>1.9</v>
      </c>
      <c r="Y94" t="n">
        <v>0.5</v>
      </c>
      <c r="Z94" t="n">
        <v>10</v>
      </c>
    </row>
    <row r="95">
      <c r="A95" t="n">
        <v>12</v>
      </c>
      <c r="B95" t="n">
        <v>80</v>
      </c>
      <c r="C95" t="inlineStr">
        <is>
          <t xml:space="preserve">CONCLUIDO	</t>
        </is>
      </c>
      <c r="D95" t="n">
        <v>1.0968</v>
      </c>
      <c r="E95" t="n">
        <v>91.18000000000001</v>
      </c>
      <c r="F95" t="n">
        <v>87.27</v>
      </c>
      <c r="G95" t="n">
        <v>106.87</v>
      </c>
      <c r="H95" t="n">
        <v>1.31</v>
      </c>
      <c r="I95" t="n">
        <v>49</v>
      </c>
      <c r="J95" t="n">
        <v>176.49</v>
      </c>
      <c r="K95" t="n">
        <v>50.28</v>
      </c>
      <c r="L95" t="n">
        <v>13</v>
      </c>
      <c r="M95" t="n">
        <v>13</v>
      </c>
      <c r="N95" t="n">
        <v>33.21</v>
      </c>
      <c r="O95" t="n">
        <v>22001.54</v>
      </c>
      <c r="P95" t="n">
        <v>840.1900000000001</v>
      </c>
      <c r="Q95" t="n">
        <v>3777.35</v>
      </c>
      <c r="R95" t="n">
        <v>214.6</v>
      </c>
      <c r="S95" t="n">
        <v>146.75</v>
      </c>
      <c r="T95" t="n">
        <v>30045.8</v>
      </c>
      <c r="U95" t="n">
        <v>0.68</v>
      </c>
      <c r="V95" t="n">
        <v>0.9</v>
      </c>
      <c r="W95" t="n">
        <v>12</v>
      </c>
      <c r="X95" t="n">
        <v>1.84</v>
      </c>
      <c r="Y95" t="n">
        <v>0.5</v>
      </c>
      <c r="Z95" t="n">
        <v>10</v>
      </c>
    </row>
    <row r="96">
      <c r="A96" t="n">
        <v>13</v>
      </c>
      <c r="B96" t="n">
        <v>80</v>
      </c>
      <c r="C96" t="inlineStr">
        <is>
          <t xml:space="preserve">CONCLUIDO	</t>
        </is>
      </c>
      <c r="D96" t="n">
        <v>1.0967</v>
      </c>
      <c r="E96" t="n">
        <v>91.18000000000001</v>
      </c>
      <c r="F96" t="n">
        <v>87.28</v>
      </c>
      <c r="G96" t="n">
        <v>106.87</v>
      </c>
      <c r="H96" t="n">
        <v>1.4</v>
      </c>
      <c r="I96" t="n">
        <v>49</v>
      </c>
      <c r="J96" t="n">
        <v>177.97</v>
      </c>
      <c r="K96" t="n">
        <v>50.28</v>
      </c>
      <c r="L96" t="n">
        <v>14</v>
      </c>
      <c r="M96" t="n">
        <v>1</v>
      </c>
      <c r="N96" t="n">
        <v>33.69</v>
      </c>
      <c r="O96" t="n">
        <v>22184.13</v>
      </c>
      <c r="P96" t="n">
        <v>844.62</v>
      </c>
      <c r="Q96" t="n">
        <v>3777.37</v>
      </c>
      <c r="R96" t="n">
        <v>214.37</v>
      </c>
      <c r="S96" t="n">
        <v>146.75</v>
      </c>
      <c r="T96" t="n">
        <v>29926.71</v>
      </c>
      <c r="U96" t="n">
        <v>0.68</v>
      </c>
      <c r="V96" t="n">
        <v>0.9</v>
      </c>
      <c r="W96" t="n">
        <v>12.01</v>
      </c>
      <c r="X96" t="n">
        <v>1.85</v>
      </c>
      <c r="Y96" t="n">
        <v>0.5</v>
      </c>
      <c r="Z96" t="n">
        <v>10</v>
      </c>
    </row>
    <row r="97">
      <c r="A97" t="n">
        <v>14</v>
      </c>
      <c r="B97" t="n">
        <v>80</v>
      </c>
      <c r="C97" t="inlineStr">
        <is>
          <t xml:space="preserve">CONCLUIDO	</t>
        </is>
      </c>
      <c r="D97" t="n">
        <v>1.0967</v>
      </c>
      <c r="E97" t="n">
        <v>91.18000000000001</v>
      </c>
      <c r="F97" t="n">
        <v>87.28</v>
      </c>
      <c r="G97" t="n">
        <v>106.87</v>
      </c>
      <c r="H97" t="n">
        <v>1.48</v>
      </c>
      <c r="I97" t="n">
        <v>49</v>
      </c>
      <c r="J97" t="n">
        <v>179.46</v>
      </c>
      <c r="K97" t="n">
        <v>50.28</v>
      </c>
      <c r="L97" t="n">
        <v>15</v>
      </c>
      <c r="M97" t="n">
        <v>0</v>
      </c>
      <c r="N97" t="n">
        <v>34.18</v>
      </c>
      <c r="O97" t="n">
        <v>22367.38</v>
      </c>
      <c r="P97" t="n">
        <v>851.16</v>
      </c>
      <c r="Q97" t="n">
        <v>3777.36</v>
      </c>
      <c r="R97" t="n">
        <v>214.47</v>
      </c>
      <c r="S97" t="n">
        <v>146.75</v>
      </c>
      <c r="T97" t="n">
        <v>29980.43</v>
      </c>
      <c r="U97" t="n">
        <v>0.68</v>
      </c>
      <c r="V97" t="n">
        <v>0.9</v>
      </c>
      <c r="W97" t="n">
        <v>12.01</v>
      </c>
      <c r="X97" t="n">
        <v>1.85</v>
      </c>
      <c r="Y97" t="n">
        <v>0.5</v>
      </c>
      <c r="Z97" t="n">
        <v>10</v>
      </c>
    </row>
    <row r="98">
      <c r="A98" t="n">
        <v>0</v>
      </c>
      <c r="B98" t="n">
        <v>35</v>
      </c>
      <c r="C98" t="inlineStr">
        <is>
          <t xml:space="preserve">CONCLUIDO	</t>
        </is>
      </c>
      <c r="D98" t="n">
        <v>0.8308</v>
      </c>
      <c r="E98" t="n">
        <v>120.37</v>
      </c>
      <c r="F98" t="n">
        <v>108.23</v>
      </c>
      <c r="G98" t="n">
        <v>10.91</v>
      </c>
      <c r="H98" t="n">
        <v>0.22</v>
      </c>
      <c r="I98" t="n">
        <v>595</v>
      </c>
      <c r="J98" t="n">
        <v>80.84</v>
      </c>
      <c r="K98" t="n">
        <v>35.1</v>
      </c>
      <c r="L98" t="n">
        <v>1</v>
      </c>
      <c r="M98" t="n">
        <v>593</v>
      </c>
      <c r="N98" t="n">
        <v>9.74</v>
      </c>
      <c r="O98" t="n">
        <v>10204.21</v>
      </c>
      <c r="P98" t="n">
        <v>821.96</v>
      </c>
      <c r="Q98" t="n">
        <v>3778.06</v>
      </c>
      <c r="R98" t="n">
        <v>914.48</v>
      </c>
      <c r="S98" t="n">
        <v>146.75</v>
      </c>
      <c r="T98" t="n">
        <v>377252.6</v>
      </c>
      <c r="U98" t="n">
        <v>0.16</v>
      </c>
      <c r="V98" t="n">
        <v>0.73</v>
      </c>
      <c r="W98" t="n">
        <v>12.89</v>
      </c>
      <c r="X98" t="n">
        <v>22.78</v>
      </c>
      <c r="Y98" t="n">
        <v>0.5</v>
      </c>
      <c r="Z98" t="n">
        <v>10</v>
      </c>
    </row>
    <row r="99">
      <c r="A99" t="n">
        <v>1</v>
      </c>
      <c r="B99" t="n">
        <v>35</v>
      </c>
      <c r="C99" t="inlineStr">
        <is>
          <t xml:space="preserve">CONCLUIDO	</t>
        </is>
      </c>
      <c r="D99" t="n">
        <v>0.9929</v>
      </c>
      <c r="E99" t="n">
        <v>100.72</v>
      </c>
      <c r="F99" t="n">
        <v>94.61</v>
      </c>
      <c r="G99" t="n">
        <v>23.17</v>
      </c>
      <c r="H99" t="n">
        <v>0.43</v>
      </c>
      <c r="I99" t="n">
        <v>245</v>
      </c>
      <c r="J99" t="n">
        <v>82.04000000000001</v>
      </c>
      <c r="K99" t="n">
        <v>35.1</v>
      </c>
      <c r="L99" t="n">
        <v>2</v>
      </c>
      <c r="M99" t="n">
        <v>243</v>
      </c>
      <c r="N99" t="n">
        <v>9.94</v>
      </c>
      <c r="O99" t="n">
        <v>10352.53</v>
      </c>
      <c r="P99" t="n">
        <v>677.42</v>
      </c>
      <c r="Q99" t="n">
        <v>3777.65</v>
      </c>
      <c r="R99" t="n">
        <v>460.36</v>
      </c>
      <c r="S99" t="n">
        <v>146.75</v>
      </c>
      <c r="T99" t="n">
        <v>151944.05</v>
      </c>
      <c r="U99" t="n">
        <v>0.32</v>
      </c>
      <c r="V99" t="n">
        <v>0.83</v>
      </c>
      <c r="W99" t="n">
        <v>12.28</v>
      </c>
      <c r="X99" t="n">
        <v>9.17</v>
      </c>
      <c r="Y99" t="n">
        <v>0.5</v>
      </c>
      <c r="Z99" t="n">
        <v>10</v>
      </c>
    </row>
    <row r="100">
      <c r="A100" t="n">
        <v>2</v>
      </c>
      <c r="B100" t="n">
        <v>35</v>
      </c>
      <c r="C100" t="inlineStr">
        <is>
          <t xml:space="preserve">CONCLUIDO	</t>
        </is>
      </c>
      <c r="D100" t="n">
        <v>1.0497</v>
      </c>
      <c r="E100" t="n">
        <v>95.27</v>
      </c>
      <c r="F100" t="n">
        <v>90.86</v>
      </c>
      <c r="G100" t="n">
        <v>37.34</v>
      </c>
      <c r="H100" t="n">
        <v>0.63</v>
      </c>
      <c r="I100" t="n">
        <v>146</v>
      </c>
      <c r="J100" t="n">
        <v>83.25</v>
      </c>
      <c r="K100" t="n">
        <v>35.1</v>
      </c>
      <c r="L100" t="n">
        <v>3</v>
      </c>
      <c r="M100" t="n">
        <v>144</v>
      </c>
      <c r="N100" t="n">
        <v>10.15</v>
      </c>
      <c r="O100" t="n">
        <v>10501.19</v>
      </c>
      <c r="P100" t="n">
        <v>604.23</v>
      </c>
      <c r="Q100" t="n">
        <v>3777.68</v>
      </c>
      <c r="R100" t="n">
        <v>335.84</v>
      </c>
      <c r="S100" t="n">
        <v>146.75</v>
      </c>
      <c r="T100" t="n">
        <v>90179.66</v>
      </c>
      <c r="U100" t="n">
        <v>0.44</v>
      </c>
      <c r="V100" t="n">
        <v>0.86</v>
      </c>
      <c r="W100" t="n">
        <v>12.12</v>
      </c>
      <c r="X100" t="n">
        <v>5.43</v>
      </c>
      <c r="Y100" t="n">
        <v>0.5</v>
      </c>
      <c r="Z100" t="n">
        <v>10</v>
      </c>
    </row>
    <row r="101">
      <c r="A101" t="n">
        <v>3</v>
      </c>
      <c r="B101" t="n">
        <v>35</v>
      </c>
      <c r="C101" t="inlineStr">
        <is>
          <t xml:space="preserve">CONCLUIDO	</t>
        </is>
      </c>
      <c r="D101" t="n">
        <v>1.0699</v>
      </c>
      <c r="E101" t="n">
        <v>93.45999999999999</v>
      </c>
      <c r="F101" t="n">
        <v>89.66</v>
      </c>
      <c r="G101" t="n">
        <v>48.47</v>
      </c>
      <c r="H101" t="n">
        <v>0.83</v>
      </c>
      <c r="I101" t="n">
        <v>111</v>
      </c>
      <c r="J101" t="n">
        <v>84.45999999999999</v>
      </c>
      <c r="K101" t="n">
        <v>35.1</v>
      </c>
      <c r="L101" t="n">
        <v>4</v>
      </c>
      <c r="M101" t="n">
        <v>18</v>
      </c>
      <c r="N101" t="n">
        <v>10.36</v>
      </c>
      <c r="O101" t="n">
        <v>10650.22</v>
      </c>
      <c r="P101" t="n">
        <v>565.01</v>
      </c>
      <c r="Q101" t="n">
        <v>3777.45</v>
      </c>
      <c r="R101" t="n">
        <v>291.75</v>
      </c>
      <c r="S101" t="n">
        <v>146.75</v>
      </c>
      <c r="T101" t="n">
        <v>68310.92999999999</v>
      </c>
      <c r="U101" t="n">
        <v>0.5</v>
      </c>
      <c r="V101" t="n">
        <v>0.88</v>
      </c>
      <c r="W101" t="n">
        <v>12.17</v>
      </c>
      <c r="X101" t="n">
        <v>4.23</v>
      </c>
      <c r="Y101" t="n">
        <v>0.5</v>
      </c>
      <c r="Z101" t="n">
        <v>10</v>
      </c>
    </row>
    <row r="102">
      <c r="A102" t="n">
        <v>4</v>
      </c>
      <c r="B102" t="n">
        <v>35</v>
      </c>
      <c r="C102" t="inlineStr">
        <is>
          <t xml:space="preserve">CONCLUIDO	</t>
        </is>
      </c>
      <c r="D102" t="n">
        <v>1.0709</v>
      </c>
      <c r="E102" t="n">
        <v>93.38</v>
      </c>
      <c r="F102" t="n">
        <v>89.61</v>
      </c>
      <c r="G102" t="n">
        <v>49.33</v>
      </c>
      <c r="H102" t="n">
        <v>1.02</v>
      </c>
      <c r="I102" t="n">
        <v>109</v>
      </c>
      <c r="J102" t="n">
        <v>85.67</v>
      </c>
      <c r="K102" t="n">
        <v>35.1</v>
      </c>
      <c r="L102" t="n">
        <v>5</v>
      </c>
      <c r="M102" t="n">
        <v>0</v>
      </c>
      <c r="N102" t="n">
        <v>10.57</v>
      </c>
      <c r="O102" t="n">
        <v>10799.59</v>
      </c>
      <c r="P102" t="n">
        <v>570.25</v>
      </c>
      <c r="Q102" t="n">
        <v>3777.55</v>
      </c>
      <c r="R102" t="n">
        <v>288.89</v>
      </c>
      <c r="S102" t="n">
        <v>146.75</v>
      </c>
      <c r="T102" t="n">
        <v>66888.64999999999</v>
      </c>
      <c r="U102" t="n">
        <v>0.51</v>
      </c>
      <c r="V102" t="n">
        <v>0.88</v>
      </c>
      <c r="W102" t="n">
        <v>12.21</v>
      </c>
      <c r="X102" t="n">
        <v>4.18</v>
      </c>
      <c r="Y102" t="n">
        <v>0.5</v>
      </c>
      <c r="Z102" t="n">
        <v>10</v>
      </c>
    </row>
    <row r="103">
      <c r="A103" t="n">
        <v>0</v>
      </c>
      <c r="B103" t="n">
        <v>50</v>
      </c>
      <c r="C103" t="inlineStr">
        <is>
          <t xml:space="preserve">CONCLUIDO	</t>
        </is>
      </c>
      <c r="D103" t="n">
        <v>0.74</v>
      </c>
      <c r="E103" t="n">
        <v>135.14</v>
      </c>
      <c r="F103" t="n">
        <v>115.68</v>
      </c>
      <c r="G103" t="n">
        <v>8.85</v>
      </c>
      <c r="H103" t="n">
        <v>0.16</v>
      </c>
      <c r="I103" t="n">
        <v>784</v>
      </c>
      <c r="J103" t="n">
        <v>107.41</v>
      </c>
      <c r="K103" t="n">
        <v>41.65</v>
      </c>
      <c r="L103" t="n">
        <v>1</v>
      </c>
      <c r="M103" t="n">
        <v>782</v>
      </c>
      <c r="N103" t="n">
        <v>14.77</v>
      </c>
      <c r="O103" t="n">
        <v>13481.73</v>
      </c>
      <c r="P103" t="n">
        <v>1081.06</v>
      </c>
      <c r="Q103" t="n">
        <v>3778</v>
      </c>
      <c r="R103" t="n">
        <v>1166.44</v>
      </c>
      <c r="S103" t="n">
        <v>146.75</v>
      </c>
      <c r="T103" t="n">
        <v>502289.29</v>
      </c>
      <c r="U103" t="n">
        <v>0.13</v>
      </c>
      <c r="V103" t="n">
        <v>0.68</v>
      </c>
      <c r="W103" t="n">
        <v>13.15</v>
      </c>
      <c r="X103" t="n">
        <v>30.24</v>
      </c>
      <c r="Y103" t="n">
        <v>0.5</v>
      </c>
      <c r="Z103" t="n">
        <v>10</v>
      </c>
    </row>
    <row r="104">
      <c r="A104" t="n">
        <v>1</v>
      </c>
      <c r="B104" t="n">
        <v>50</v>
      </c>
      <c r="C104" t="inlineStr">
        <is>
          <t xml:space="preserve">CONCLUIDO	</t>
        </is>
      </c>
      <c r="D104" t="n">
        <v>0.9392</v>
      </c>
      <c r="E104" t="n">
        <v>106.47</v>
      </c>
      <c r="F104" t="n">
        <v>97.37</v>
      </c>
      <c r="G104" t="n">
        <v>18.37</v>
      </c>
      <c r="H104" t="n">
        <v>0.32</v>
      </c>
      <c r="I104" t="n">
        <v>318</v>
      </c>
      <c r="J104" t="n">
        <v>108.68</v>
      </c>
      <c r="K104" t="n">
        <v>41.65</v>
      </c>
      <c r="L104" t="n">
        <v>2</v>
      </c>
      <c r="M104" t="n">
        <v>316</v>
      </c>
      <c r="N104" t="n">
        <v>15.03</v>
      </c>
      <c r="O104" t="n">
        <v>13638.32</v>
      </c>
      <c r="P104" t="n">
        <v>880.35</v>
      </c>
      <c r="Q104" t="n">
        <v>3777.67</v>
      </c>
      <c r="R104" t="n">
        <v>552.77</v>
      </c>
      <c r="S104" t="n">
        <v>146.75</v>
      </c>
      <c r="T104" t="n">
        <v>197783.55</v>
      </c>
      <c r="U104" t="n">
        <v>0.27</v>
      </c>
      <c r="V104" t="n">
        <v>0.8100000000000001</v>
      </c>
      <c r="W104" t="n">
        <v>12.4</v>
      </c>
      <c r="X104" t="n">
        <v>11.93</v>
      </c>
      <c r="Y104" t="n">
        <v>0.5</v>
      </c>
      <c r="Z104" t="n">
        <v>10</v>
      </c>
    </row>
    <row r="105">
      <c r="A105" t="n">
        <v>2</v>
      </c>
      <c r="B105" t="n">
        <v>50</v>
      </c>
      <c r="C105" t="inlineStr">
        <is>
          <t xml:space="preserve">CONCLUIDO	</t>
        </is>
      </c>
      <c r="D105" t="n">
        <v>1.0092</v>
      </c>
      <c r="E105" t="n">
        <v>99.08</v>
      </c>
      <c r="F105" t="n">
        <v>92.70999999999999</v>
      </c>
      <c r="G105" t="n">
        <v>28.53</v>
      </c>
      <c r="H105" t="n">
        <v>0.48</v>
      </c>
      <c r="I105" t="n">
        <v>195</v>
      </c>
      <c r="J105" t="n">
        <v>109.96</v>
      </c>
      <c r="K105" t="n">
        <v>41.65</v>
      </c>
      <c r="L105" t="n">
        <v>3</v>
      </c>
      <c r="M105" t="n">
        <v>193</v>
      </c>
      <c r="N105" t="n">
        <v>15.31</v>
      </c>
      <c r="O105" t="n">
        <v>13795.21</v>
      </c>
      <c r="P105" t="n">
        <v>808.79</v>
      </c>
      <c r="Q105" t="n">
        <v>3777.48</v>
      </c>
      <c r="R105" t="n">
        <v>397.09</v>
      </c>
      <c r="S105" t="n">
        <v>146.75</v>
      </c>
      <c r="T105" t="n">
        <v>120556.57</v>
      </c>
      <c r="U105" t="n">
        <v>0.37</v>
      </c>
      <c r="V105" t="n">
        <v>0.85</v>
      </c>
      <c r="W105" t="n">
        <v>12.21</v>
      </c>
      <c r="X105" t="n">
        <v>7.28</v>
      </c>
      <c r="Y105" t="n">
        <v>0.5</v>
      </c>
      <c r="Z105" t="n">
        <v>10</v>
      </c>
    </row>
    <row r="106">
      <c r="A106" t="n">
        <v>3</v>
      </c>
      <c r="B106" t="n">
        <v>50</v>
      </c>
      <c r="C106" t="inlineStr">
        <is>
          <t xml:space="preserve">CONCLUIDO	</t>
        </is>
      </c>
      <c r="D106" t="n">
        <v>1.0462</v>
      </c>
      <c r="E106" t="n">
        <v>95.58</v>
      </c>
      <c r="F106" t="n">
        <v>90.5</v>
      </c>
      <c r="G106" t="n">
        <v>39.63</v>
      </c>
      <c r="H106" t="n">
        <v>0.63</v>
      </c>
      <c r="I106" t="n">
        <v>137</v>
      </c>
      <c r="J106" t="n">
        <v>111.23</v>
      </c>
      <c r="K106" t="n">
        <v>41.65</v>
      </c>
      <c r="L106" t="n">
        <v>4</v>
      </c>
      <c r="M106" t="n">
        <v>135</v>
      </c>
      <c r="N106" t="n">
        <v>15.58</v>
      </c>
      <c r="O106" t="n">
        <v>13952.52</v>
      </c>
      <c r="P106" t="n">
        <v>756.95</v>
      </c>
      <c r="Q106" t="n">
        <v>3777.33</v>
      </c>
      <c r="R106" t="n">
        <v>323.95</v>
      </c>
      <c r="S106" t="n">
        <v>146.75</v>
      </c>
      <c r="T106" t="n">
        <v>84278.2</v>
      </c>
      <c r="U106" t="n">
        <v>0.45</v>
      </c>
      <c r="V106" t="n">
        <v>0.87</v>
      </c>
      <c r="W106" t="n">
        <v>12.09</v>
      </c>
      <c r="X106" t="n">
        <v>5.07</v>
      </c>
      <c r="Y106" t="n">
        <v>0.5</v>
      </c>
      <c r="Z106" t="n">
        <v>10</v>
      </c>
    </row>
    <row r="107">
      <c r="A107" t="n">
        <v>4</v>
      </c>
      <c r="B107" t="n">
        <v>50</v>
      </c>
      <c r="C107" t="inlineStr">
        <is>
          <t xml:space="preserve">CONCLUIDO	</t>
        </is>
      </c>
      <c r="D107" t="n">
        <v>1.0685</v>
      </c>
      <c r="E107" t="n">
        <v>93.59</v>
      </c>
      <c r="F107" t="n">
        <v>89.26000000000001</v>
      </c>
      <c r="G107" t="n">
        <v>52</v>
      </c>
      <c r="H107" t="n">
        <v>0.78</v>
      </c>
      <c r="I107" t="n">
        <v>103</v>
      </c>
      <c r="J107" t="n">
        <v>112.51</v>
      </c>
      <c r="K107" t="n">
        <v>41.65</v>
      </c>
      <c r="L107" t="n">
        <v>5</v>
      </c>
      <c r="M107" t="n">
        <v>101</v>
      </c>
      <c r="N107" t="n">
        <v>15.86</v>
      </c>
      <c r="O107" t="n">
        <v>14110.24</v>
      </c>
      <c r="P107" t="n">
        <v>711.5700000000001</v>
      </c>
      <c r="Q107" t="n">
        <v>3777.48</v>
      </c>
      <c r="R107" t="n">
        <v>282.48</v>
      </c>
      <c r="S107" t="n">
        <v>146.75</v>
      </c>
      <c r="T107" t="n">
        <v>63714.62</v>
      </c>
      <c r="U107" t="n">
        <v>0.52</v>
      </c>
      <c r="V107" t="n">
        <v>0.88</v>
      </c>
      <c r="W107" t="n">
        <v>12.04</v>
      </c>
      <c r="X107" t="n">
        <v>3.83</v>
      </c>
      <c r="Y107" t="n">
        <v>0.5</v>
      </c>
      <c r="Z107" t="n">
        <v>10</v>
      </c>
    </row>
    <row r="108">
      <c r="A108" t="n">
        <v>5</v>
      </c>
      <c r="B108" t="n">
        <v>50</v>
      </c>
      <c r="C108" t="inlineStr">
        <is>
          <t xml:space="preserve">CONCLUIDO	</t>
        </is>
      </c>
      <c r="D108" t="n">
        <v>1.0829</v>
      </c>
      <c r="E108" t="n">
        <v>92.34</v>
      </c>
      <c r="F108" t="n">
        <v>88.48</v>
      </c>
      <c r="G108" t="n">
        <v>64.73999999999999</v>
      </c>
      <c r="H108" t="n">
        <v>0.93</v>
      </c>
      <c r="I108" t="n">
        <v>82</v>
      </c>
      <c r="J108" t="n">
        <v>113.79</v>
      </c>
      <c r="K108" t="n">
        <v>41.65</v>
      </c>
      <c r="L108" t="n">
        <v>6</v>
      </c>
      <c r="M108" t="n">
        <v>52</v>
      </c>
      <c r="N108" t="n">
        <v>16.14</v>
      </c>
      <c r="O108" t="n">
        <v>14268.39</v>
      </c>
      <c r="P108" t="n">
        <v>671.62</v>
      </c>
      <c r="Q108" t="n">
        <v>3777.52</v>
      </c>
      <c r="R108" t="n">
        <v>255.53</v>
      </c>
      <c r="S108" t="n">
        <v>146.75</v>
      </c>
      <c r="T108" t="n">
        <v>50341.18</v>
      </c>
      <c r="U108" t="n">
        <v>0.57</v>
      </c>
      <c r="V108" t="n">
        <v>0.89</v>
      </c>
      <c r="W108" t="n">
        <v>12.04</v>
      </c>
      <c r="X108" t="n">
        <v>3.05</v>
      </c>
      <c r="Y108" t="n">
        <v>0.5</v>
      </c>
      <c r="Z108" t="n">
        <v>10</v>
      </c>
    </row>
    <row r="109">
      <c r="A109" t="n">
        <v>6</v>
      </c>
      <c r="B109" t="n">
        <v>50</v>
      </c>
      <c r="C109" t="inlineStr">
        <is>
          <t xml:space="preserve">CONCLUIDO	</t>
        </is>
      </c>
      <c r="D109" t="n">
        <v>1.086</v>
      </c>
      <c r="E109" t="n">
        <v>92.08</v>
      </c>
      <c r="F109" t="n">
        <v>88.33</v>
      </c>
      <c r="G109" t="n">
        <v>68.83</v>
      </c>
      <c r="H109" t="n">
        <v>1.07</v>
      </c>
      <c r="I109" t="n">
        <v>77</v>
      </c>
      <c r="J109" t="n">
        <v>115.08</v>
      </c>
      <c r="K109" t="n">
        <v>41.65</v>
      </c>
      <c r="L109" t="n">
        <v>7</v>
      </c>
      <c r="M109" t="n">
        <v>6</v>
      </c>
      <c r="N109" t="n">
        <v>16.43</v>
      </c>
      <c r="O109" t="n">
        <v>14426.96</v>
      </c>
      <c r="P109" t="n">
        <v>663.95</v>
      </c>
      <c r="Q109" t="n">
        <v>3777.42</v>
      </c>
      <c r="R109" t="n">
        <v>248.68</v>
      </c>
      <c r="S109" t="n">
        <v>146.75</v>
      </c>
      <c r="T109" t="n">
        <v>46943.68</v>
      </c>
      <c r="U109" t="n">
        <v>0.59</v>
      </c>
      <c r="V109" t="n">
        <v>0.89</v>
      </c>
      <c r="W109" t="n">
        <v>12.08</v>
      </c>
      <c r="X109" t="n">
        <v>2.9</v>
      </c>
      <c r="Y109" t="n">
        <v>0.5</v>
      </c>
      <c r="Z109" t="n">
        <v>10</v>
      </c>
    </row>
    <row r="110">
      <c r="A110" t="n">
        <v>7</v>
      </c>
      <c r="B110" t="n">
        <v>50</v>
      </c>
      <c r="C110" t="inlineStr">
        <is>
          <t xml:space="preserve">CONCLUIDO	</t>
        </is>
      </c>
      <c r="D110" t="n">
        <v>1.0856</v>
      </c>
      <c r="E110" t="n">
        <v>92.12</v>
      </c>
      <c r="F110" t="n">
        <v>88.37</v>
      </c>
      <c r="G110" t="n">
        <v>68.86</v>
      </c>
      <c r="H110" t="n">
        <v>1.21</v>
      </c>
      <c r="I110" t="n">
        <v>77</v>
      </c>
      <c r="J110" t="n">
        <v>116.37</v>
      </c>
      <c r="K110" t="n">
        <v>41.65</v>
      </c>
      <c r="L110" t="n">
        <v>8</v>
      </c>
      <c r="M110" t="n">
        <v>0</v>
      </c>
      <c r="N110" t="n">
        <v>16.72</v>
      </c>
      <c r="O110" t="n">
        <v>14585.96</v>
      </c>
      <c r="P110" t="n">
        <v>672.47</v>
      </c>
      <c r="Q110" t="n">
        <v>3777.39</v>
      </c>
      <c r="R110" t="n">
        <v>249.61</v>
      </c>
      <c r="S110" t="n">
        <v>146.75</v>
      </c>
      <c r="T110" t="n">
        <v>47408.02</v>
      </c>
      <c r="U110" t="n">
        <v>0.59</v>
      </c>
      <c r="V110" t="n">
        <v>0.89</v>
      </c>
      <c r="W110" t="n">
        <v>12.1</v>
      </c>
      <c r="X110" t="n">
        <v>2.94</v>
      </c>
      <c r="Y110" t="n">
        <v>0.5</v>
      </c>
      <c r="Z110" t="n">
        <v>10</v>
      </c>
    </row>
    <row r="111">
      <c r="A111" t="n">
        <v>0</v>
      </c>
      <c r="B111" t="n">
        <v>25</v>
      </c>
      <c r="C111" t="inlineStr">
        <is>
          <t xml:space="preserve">CONCLUIDO	</t>
        </is>
      </c>
      <c r="D111" t="n">
        <v>0.902</v>
      </c>
      <c r="E111" t="n">
        <v>110.87</v>
      </c>
      <c r="F111" t="n">
        <v>102.76</v>
      </c>
      <c r="G111" t="n">
        <v>13.55</v>
      </c>
      <c r="H111" t="n">
        <v>0.28</v>
      </c>
      <c r="I111" t="n">
        <v>455</v>
      </c>
      <c r="J111" t="n">
        <v>61.76</v>
      </c>
      <c r="K111" t="n">
        <v>28.92</v>
      </c>
      <c r="L111" t="n">
        <v>1</v>
      </c>
      <c r="M111" t="n">
        <v>453</v>
      </c>
      <c r="N111" t="n">
        <v>6.84</v>
      </c>
      <c r="O111" t="n">
        <v>7851.41</v>
      </c>
      <c r="P111" t="n">
        <v>629.51</v>
      </c>
      <c r="Q111" t="n">
        <v>3777.56</v>
      </c>
      <c r="R111" t="n">
        <v>732.3</v>
      </c>
      <c r="S111" t="n">
        <v>146.75</v>
      </c>
      <c r="T111" t="n">
        <v>286865.26</v>
      </c>
      <c r="U111" t="n">
        <v>0.2</v>
      </c>
      <c r="V111" t="n">
        <v>0.76</v>
      </c>
      <c r="W111" t="n">
        <v>12.65</v>
      </c>
      <c r="X111" t="n">
        <v>17.32</v>
      </c>
      <c r="Y111" t="n">
        <v>0.5</v>
      </c>
      <c r="Z111" t="n">
        <v>10</v>
      </c>
    </row>
    <row r="112">
      <c r="A112" t="n">
        <v>1</v>
      </c>
      <c r="B112" t="n">
        <v>25</v>
      </c>
      <c r="C112" t="inlineStr">
        <is>
          <t xml:space="preserve">CONCLUIDO	</t>
        </is>
      </c>
      <c r="D112" t="n">
        <v>1.0344</v>
      </c>
      <c r="E112" t="n">
        <v>96.67</v>
      </c>
      <c r="F112" t="n">
        <v>92.31999999999999</v>
      </c>
      <c r="G112" t="n">
        <v>30.11</v>
      </c>
      <c r="H112" t="n">
        <v>0.55</v>
      </c>
      <c r="I112" t="n">
        <v>184</v>
      </c>
      <c r="J112" t="n">
        <v>62.92</v>
      </c>
      <c r="K112" t="n">
        <v>28.92</v>
      </c>
      <c r="L112" t="n">
        <v>2</v>
      </c>
      <c r="M112" t="n">
        <v>164</v>
      </c>
      <c r="N112" t="n">
        <v>7</v>
      </c>
      <c r="O112" t="n">
        <v>7994.37</v>
      </c>
      <c r="P112" t="n">
        <v>507.36</v>
      </c>
      <c r="Q112" t="n">
        <v>3777.54</v>
      </c>
      <c r="R112" t="n">
        <v>383.93</v>
      </c>
      <c r="S112" t="n">
        <v>146.75</v>
      </c>
      <c r="T112" t="n">
        <v>114032.18</v>
      </c>
      <c r="U112" t="n">
        <v>0.38</v>
      </c>
      <c r="V112" t="n">
        <v>0.85</v>
      </c>
      <c r="W112" t="n">
        <v>12.2</v>
      </c>
      <c r="X112" t="n">
        <v>6.89</v>
      </c>
      <c r="Y112" t="n">
        <v>0.5</v>
      </c>
      <c r="Z112" t="n">
        <v>10</v>
      </c>
    </row>
    <row r="113">
      <c r="A113" t="n">
        <v>2</v>
      </c>
      <c r="B113" t="n">
        <v>25</v>
      </c>
      <c r="C113" t="inlineStr">
        <is>
          <t xml:space="preserve">CONCLUIDO	</t>
        </is>
      </c>
      <c r="D113" t="n">
        <v>1.0504</v>
      </c>
      <c r="E113" t="n">
        <v>95.2</v>
      </c>
      <c r="F113" t="n">
        <v>91.28</v>
      </c>
      <c r="G113" t="n">
        <v>35.8</v>
      </c>
      <c r="H113" t="n">
        <v>0.8100000000000001</v>
      </c>
      <c r="I113" t="n">
        <v>153</v>
      </c>
      <c r="J113" t="n">
        <v>64.08</v>
      </c>
      <c r="K113" t="n">
        <v>28.92</v>
      </c>
      <c r="L113" t="n">
        <v>3</v>
      </c>
      <c r="M113" t="n">
        <v>1</v>
      </c>
      <c r="N113" t="n">
        <v>7.16</v>
      </c>
      <c r="O113" t="n">
        <v>8137.65</v>
      </c>
      <c r="P113" t="n">
        <v>487.75</v>
      </c>
      <c r="Q113" t="n">
        <v>3777.66</v>
      </c>
      <c r="R113" t="n">
        <v>342.95</v>
      </c>
      <c r="S113" t="n">
        <v>146.75</v>
      </c>
      <c r="T113" t="n">
        <v>93699.47</v>
      </c>
      <c r="U113" t="n">
        <v>0.43</v>
      </c>
      <c r="V113" t="n">
        <v>0.86</v>
      </c>
      <c r="W113" t="n">
        <v>12.32</v>
      </c>
      <c r="X113" t="n">
        <v>5.84</v>
      </c>
      <c r="Y113" t="n">
        <v>0.5</v>
      </c>
      <c r="Z113" t="n">
        <v>10</v>
      </c>
    </row>
    <row r="114">
      <c r="A114" t="n">
        <v>3</v>
      </c>
      <c r="B114" t="n">
        <v>25</v>
      </c>
      <c r="C114" t="inlineStr">
        <is>
          <t xml:space="preserve">CONCLUIDO	</t>
        </is>
      </c>
      <c r="D114" t="n">
        <v>1.0512</v>
      </c>
      <c r="E114" t="n">
        <v>95.13</v>
      </c>
      <c r="F114" t="n">
        <v>91.23</v>
      </c>
      <c r="G114" t="n">
        <v>36.01</v>
      </c>
      <c r="H114" t="n">
        <v>1.07</v>
      </c>
      <c r="I114" t="n">
        <v>152</v>
      </c>
      <c r="J114" t="n">
        <v>65.25</v>
      </c>
      <c r="K114" t="n">
        <v>28.92</v>
      </c>
      <c r="L114" t="n">
        <v>4</v>
      </c>
      <c r="M114" t="n">
        <v>0</v>
      </c>
      <c r="N114" t="n">
        <v>7.33</v>
      </c>
      <c r="O114" t="n">
        <v>8281.25</v>
      </c>
      <c r="P114" t="n">
        <v>495.52</v>
      </c>
      <c r="Q114" t="n">
        <v>3777.69</v>
      </c>
      <c r="R114" t="n">
        <v>341.53</v>
      </c>
      <c r="S114" t="n">
        <v>146.75</v>
      </c>
      <c r="T114" t="n">
        <v>92992.25</v>
      </c>
      <c r="U114" t="n">
        <v>0.43</v>
      </c>
      <c r="V114" t="n">
        <v>0.86</v>
      </c>
      <c r="W114" t="n">
        <v>12.31</v>
      </c>
      <c r="X114" t="n">
        <v>5.79</v>
      </c>
      <c r="Y114" t="n">
        <v>0.5</v>
      </c>
      <c r="Z114" t="n">
        <v>10</v>
      </c>
    </row>
    <row r="115">
      <c r="A115" t="n">
        <v>0</v>
      </c>
      <c r="B115" t="n">
        <v>85</v>
      </c>
      <c r="C115" t="inlineStr">
        <is>
          <t xml:space="preserve">CONCLUIDO	</t>
        </is>
      </c>
      <c r="D115" t="n">
        <v>0.5590000000000001</v>
      </c>
      <c r="E115" t="n">
        <v>178.88</v>
      </c>
      <c r="F115" t="n">
        <v>134.48</v>
      </c>
      <c r="G115" t="n">
        <v>6.51</v>
      </c>
      <c r="H115" t="n">
        <v>0.11</v>
      </c>
      <c r="I115" t="n">
        <v>1240</v>
      </c>
      <c r="J115" t="n">
        <v>167.88</v>
      </c>
      <c r="K115" t="n">
        <v>51.39</v>
      </c>
      <c r="L115" t="n">
        <v>1</v>
      </c>
      <c r="M115" t="n">
        <v>1238</v>
      </c>
      <c r="N115" t="n">
        <v>30.49</v>
      </c>
      <c r="O115" t="n">
        <v>20939.59</v>
      </c>
      <c r="P115" t="n">
        <v>1702.02</v>
      </c>
      <c r="Q115" t="n">
        <v>3778.5</v>
      </c>
      <c r="R115" t="n">
        <v>1794.48</v>
      </c>
      <c r="S115" t="n">
        <v>146.75</v>
      </c>
      <c r="T115" t="n">
        <v>814026.5600000001</v>
      </c>
      <c r="U115" t="n">
        <v>0.08</v>
      </c>
      <c r="V115" t="n">
        <v>0.58</v>
      </c>
      <c r="W115" t="n">
        <v>13.98</v>
      </c>
      <c r="X115" t="n">
        <v>49.03</v>
      </c>
      <c r="Y115" t="n">
        <v>0.5</v>
      </c>
      <c r="Z115" t="n">
        <v>10</v>
      </c>
    </row>
    <row r="116">
      <c r="A116" t="n">
        <v>1</v>
      </c>
      <c r="B116" t="n">
        <v>85</v>
      </c>
      <c r="C116" t="inlineStr">
        <is>
          <t xml:space="preserve">CONCLUIDO	</t>
        </is>
      </c>
      <c r="D116" t="n">
        <v>0.8249</v>
      </c>
      <c r="E116" t="n">
        <v>121.22</v>
      </c>
      <c r="F116" t="n">
        <v>103.09</v>
      </c>
      <c r="G116" t="n">
        <v>13.3</v>
      </c>
      <c r="H116" t="n">
        <v>0.21</v>
      </c>
      <c r="I116" t="n">
        <v>465</v>
      </c>
      <c r="J116" t="n">
        <v>169.33</v>
      </c>
      <c r="K116" t="n">
        <v>51.39</v>
      </c>
      <c r="L116" t="n">
        <v>2</v>
      </c>
      <c r="M116" t="n">
        <v>463</v>
      </c>
      <c r="N116" t="n">
        <v>30.94</v>
      </c>
      <c r="O116" t="n">
        <v>21118.46</v>
      </c>
      <c r="P116" t="n">
        <v>1287.06</v>
      </c>
      <c r="Q116" t="n">
        <v>3777.88</v>
      </c>
      <c r="R116" t="n">
        <v>744.04</v>
      </c>
      <c r="S116" t="n">
        <v>146.75</v>
      </c>
      <c r="T116" t="n">
        <v>292684.07</v>
      </c>
      <c r="U116" t="n">
        <v>0.2</v>
      </c>
      <c r="V116" t="n">
        <v>0.76</v>
      </c>
      <c r="W116" t="n">
        <v>12.65</v>
      </c>
      <c r="X116" t="n">
        <v>17.65</v>
      </c>
      <c r="Y116" t="n">
        <v>0.5</v>
      </c>
      <c r="Z116" t="n">
        <v>10</v>
      </c>
    </row>
    <row r="117">
      <c r="A117" t="n">
        <v>2</v>
      </c>
      <c r="B117" t="n">
        <v>85</v>
      </c>
      <c r="C117" t="inlineStr">
        <is>
          <t xml:space="preserve">CONCLUIDO	</t>
        </is>
      </c>
      <c r="D117" t="n">
        <v>0.9246</v>
      </c>
      <c r="E117" t="n">
        <v>108.16</v>
      </c>
      <c r="F117" t="n">
        <v>96.13</v>
      </c>
      <c r="G117" t="n">
        <v>20.24</v>
      </c>
      <c r="H117" t="n">
        <v>0.31</v>
      </c>
      <c r="I117" t="n">
        <v>285</v>
      </c>
      <c r="J117" t="n">
        <v>170.79</v>
      </c>
      <c r="K117" t="n">
        <v>51.39</v>
      </c>
      <c r="L117" t="n">
        <v>3</v>
      </c>
      <c r="M117" t="n">
        <v>283</v>
      </c>
      <c r="N117" t="n">
        <v>31.4</v>
      </c>
      <c r="O117" t="n">
        <v>21297.94</v>
      </c>
      <c r="P117" t="n">
        <v>1182.89</v>
      </c>
      <c r="Q117" t="n">
        <v>3777.62</v>
      </c>
      <c r="R117" t="n">
        <v>511.8</v>
      </c>
      <c r="S117" t="n">
        <v>146.75</v>
      </c>
      <c r="T117" t="n">
        <v>177464.63</v>
      </c>
      <c r="U117" t="n">
        <v>0.29</v>
      </c>
      <c r="V117" t="n">
        <v>0.82</v>
      </c>
      <c r="W117" t="n">
        <v>12.34</v>
      </c>
      <c r="X117" t="n">
        <v>10.69</v>
      </c>
      <c r="Y117" t="n">
        <v>0.5</v>
      </c>
      <c r="Z117" t="n">
        <v>10</v>
      </c>
    </row>
    <row r="118">
      <c r="A118" t="n">
        <v>3</v>
      </c>
      <c r="B118" t="n">
        <v>85</v>
      </c>
      <c r="C118" t="inlineStr">
        <is>
          <t xml:space="preserve">CONCLUIDO	</t>
        </is>
      </c>
      <c r="D118" t="n">
        <v>0.9775</v>
      </c>
      <c r="E118" t="n">
        <v>102.31</v>
      </c>
      <c r="F118" t="n">
        <v>93.02</v>
      </c>
      <c r="G118" t="n">
        <v>27.36</v>
      </c>
      <c r="H118" t="n">
        <v>0.41</v>
      </c>
      <c r="I118" t="n">
        <v>204</v>
      </c>
      <c r="J118" t="n">
        <v>172.25</v>
      </c>
      <c r="K118" t="n">
        <v>51.39</v>
      </c>
      <c r="L118" t="n">
        <v>4</v>
      </c>
      <c r="M118" t="n">
        <v>202</v>
      </c>
      <c r="N118" t="n">
        <v>31.86</v>
      </c>
      <c r="O118" t="n">
        <v>21478.05</v>
      </c>
      <c r="P118" t="n">
        <v>1127.67</v>
      </c>
      <c r="Q118" t="n">
        <v>3777.52</v>
      </c>
      <c r="R118" t="n">
        <v>407.76</v>
      </c>
      <c r="S118" t="n">
        <v>146.75</v>
      </c>
      <c r="T118" t="n">
        <v>125847.23</v>
      </c>
      <c r="U118" t="n">
        <v>0.36</v>
      </c>
      <c r="V118" t="n">
        <v>0.84</v>
      </c>
      <c r="W118" t="n">
        <v>12.2</v>
      </c>
      <c r="X118" t="n">
        <v>7.59</v>
      </c>
      <c r="Y118" t="n">
        <v>0.5</v>
      </c>
      <c r="Z118" t="n">
        <v>10</v>
      </c>
    </row>
    <row r="119">
      <c r="A119" t="n">
        <v>4</v>
      </c>
      <c r="B119" t="n">
        <v>85</v>
      </c>
      <c r="C119" t="inlineStr">
        <is>
          <t xml:space="preserve">CONCLUIDO	</t>
        </is>
      </c>
      <c r="D119" t="n">
        <v>1.0098</v>
      </c>
      <c r="E119" t="n">
        <v>99.03</v>
      </c>
      <c r="F119" t="n">
        <v>91.3</v>
      </c>
      <c r="G119" t="n">
        <v>34.67</v>
      </c>
      <c r="H119" t="n">
        <v>0.51</v>
      </c>
      <c r="I119" t="n">
        <v>158</v>
      </c>
      <c r="J119" t="n">
        <v>173.71</v>
      </c>
      <c r="K119" t="n">
        <v>51.39</v>
      </c>
      <c r="L119" t="n">
        <v>5</v>
      </c>
      <c r="M119" t="n">
        <v>156</v>
      </c>
      <c r="N119" t="n">
        <v>32.32</v>
      </c>
      <c r="O119" t="n">
        <v>21658.78</v>
      </c>
      <c r="P119" t="n">
        <v>1089.77</v>
      </c>
      <c r="Q119" t="n">
        <v>3777.54</v>
      </c>
      <c r="R119" t="n">
        <v>350</v>
      </c>
      <c r="S119" t="n">
        <v>146.75</v>
      </c>
      <c r="T119" t="n">
        <v>97200.73</v>
      </c>
      <c r="U119" t="n">
        <v>0.42</v>
      </c>
      <c r="V119" t="n">
        <v>0.86</v>
      </c>
      <c r="W119" t="n">
        <v>12.14</v>
      </c>
      <c r="X119" t="n">
        <v>5.87</v>
      </c>
      <c r="Y119" t="n">
        <v>0.5</v>
      </c>
      <c r="Z119" t="n">
        <v>10</v>
      </c>
    </row>
    <row r="120">
      <c r="A120" t="n">
        <v>5</v>
      </c>
      <c r="B120" t="n">
        <v>85</v>
      </c>
      <c r="C120" t="inlineStr">
        <is>
          <t xml:space="preserve">CONCLUIDO	</t>
        </is>
      </c>
      <c r="D120" t="n">
        <v>1.032</v>
      </c>
      <c r="E120" t="n">
        <v>96.90000000000001</v>
      </c>
      <c r="F120" t="n">
        <v>90.19</v>
      </c>
      <c r="G120" t="n">
        <v>42.28</v>
      </c>
      <c r="H120" t="n">
        <v>0.61</v>
      </c>
      <c r="I120" t="n">
        <v>128</v>
      </c>
      <c r="J120" t="n">
        <v>175.18</v>
      </c>
      <c r="K120" t="n">
        <v>51.39</v>
      </c>
      <c r="L120" t="n">
        <v>6</v>
      </c>
      <c r="M120" t="n">
        <v>126</v>
      </c>
      <c r="N120" t="n">
        <v>32.79</v>
      </c>
      <c r="O120" t="n">
        <v>21840.16</v>
      </c>
      <c r="P120" t="n">
        <v>1058.44</v>
      </c>
      <c r="Q120" t="n">
        <v>3777.37</v>
      </c>
      <c r="R120" t="n">
        <v>313.03</v>
      </c>
      <c r="S120" t="n">
        <v>146.75</v>
      </c>
      <c r="T120" t="n">
        <v>78862.06</v>
      </c>
      <c r="U120" t="n">
        <v>0.47</v>
      </c>
      <c r="V120" t="n">
        <v>0.87</v>
      </c>
      <c r="W120" t="n">
        <v>12.1</v>
      </c>
      <c r="X120" t="n">
        <v>4.76</v>
      </c>
      <c r="Y120" t="n">
        <v>0.5</v>
      </c>
      <c r="Z120" t="n">
        <v>10</v>
      </c>
    </row>
    <row r="121">
      <c r="A121" t="n">
        <v>6</v>
      </c>
      <c r="B121" t="n">
        <v>85</v>
      </c>
      <c r="C121" t="inlineStr">
        <is>
          <t xml:space="preserve">CONCLUIDO	</t>
        </is>
      </c>
      <c r="D121" t="n">
        <v>1.0485</v>
      </c>
      <c r="E121" t="n">
        <v>95.37</v>
      </c>
      <c r="F121" t="n">
        <v>89.38</v>
      </c>
      <c r="G121" t="n">
        <v>50.12</v>
      </c>
      <c r="H121" t="n">
        <v>0.7</v>
      </c>
      <c r="I121" t="n">
        <v>107</v>
      </c>
      <c r="J121" t="n">
        <v>176.66</v>
      </c>
      <c r="K121" t="n">
        <v>51.39</v>
      </c>
      <c r="L121" t="n">
        <v>7</v>
      </c>
      <c r="M121" t="n">
        <v>105</v>
      </c>
      <c r="N121" t="n">
        <v>33.27</v>
      </c>
      <c r="O121" t="n">
        <v>22022.17</v>
      </c>
      <c r="P121" t="n">
        <v>1032.22</v>
      </c>
      <c r="Q121" t="n">
        <v>3777.43</v>
      </c>
      <c r="R121" t="n">
        <v>287</v>
      </c>
      <c r="S121" t="n">
        <v>146.75</v>
      </c>
      <c r="T121" t="n">
        <v>65955.82000000001</v>
      </c>
      <c r="U121" t="n">
        <v>0.51</v>
      </c>
      <c r="V121" t="n">
        <v>0.88</v>
      </c>
      <c r="W121" t="n">
        <v>12.03</v>
      </c>
      <c r="X121" t="n">
        <v>3.94</v>
      </c>
      <c r="Y121" t="n">
        <v>0.5</v>
      </c>
      <c r="Z121" t="n">
        <v>10</v>
      </c>
    </row>
    <row r="122">
      <c r="A122" t="n">
        <v>7</v>
      </c>
      <c r="B122" t="n">
        <v>85</v>
      </c>
      <c r="C122" t="inlineStr">
        <is>
          <t xml:space="preserve">CONCLUIDO	</t>
        </is>
      </c>
      <c r="D122" t="n">
        <v>1.0601</v>
      </c>
      <c r="E122" t="n">
        <v>94.33</v>
      </c>
      <c r="F122" t="n">
        <v>88.84</v>
      </c>
      <c r="G122" t="n">
        <v>57.94</v>
      </c>
      <c r="H122" t="n">
        <v>0.8</v>
      </c>
      <c r="I122" t="n">
        <v>92</v>
      </c>
      <c r="J122" t="n">
        <v>178.14</v>
      </c>
      <c r="K122" t="n">
        <v>51.39</v>
      </c>
      <c r="L122" t="n">
        <v>8</v>
      </c>
      <c r="M122" t="n">
        <v>90</v>
      </c>
      <c r="N122" t="n">
        <v>33.75</v>
      </c>
      <c r="O122" t="n">
        <v>22204.83</v>
      </c>
      <c r="P122" t="n">
        <v>1007.43</v>
      </c>
      <c r="Q122" t="n">
        <v>3777.35</v>
      </c>
      <c r="R122" t="n">
        <v>267.8</v>
      </c>
      <c r="S122" t="n">
        <v>146.75</v>
      </c>
      <c r="T122" t="n">
        <v>56428.36</v>
      </c>
      <c r="U122" t="n">
        <v>0.55</v>
      </c>
      <c r="V122" t="n">
        <v>0.88</v>
      </c>
      <c r="W122" t="n">
        <v>12.04</v>
      </c>
      <c r="X122" t="n">
        <v>3.41</v>
      </c>
      <c r="Y122" t="n">
        <v>0.5</v>
      </c>
      <c r="Z122" t="n">
        <v>10</v>
      </c>
    </row>
    <row r="123">
      <c r="A123" t="n">
        <v>8</v>
      </c>
      <c r="B123" t="n">
        <v>85</v>
      </c>
      <c r="C123" t="inlineStr">
        <is>
          <t xml:space="preserve">CONCLUIDO	</t>
        </is>
      </c>
      <c r="D123" t="n">
        <v>1.0702</v>
      </c>
      <c r="E123" t="n">
        <v>93.44</v>
      </c>
      <c r="F123" t="n">
        <v>88.36</v>
      </c>
      <c r="G123" t="n">
        <v>66.27</v>
      </c>
      <c r="H123" t="n">
        <v>0.89</v>
      </c>
      <c r="I123" t="n">
        <v>80</v>
      </c>
      <c r="J123" t="n">
        <v>179.63</v>
      </c>
      <c r="K123" t="n">
        <v>51.39</v>
      </c>
      <c r="L123" t="n">
        <v>9</v>
      </c>
      <c r="M123" t="n">
        <v>78</v>
      </c>
      <c r="N123" t="n">
        <v>34.24</v>
      </c>
      <c r="O123" t="n">
        <v>22388.15</v>
      </c>
      <c r="P123" t="n">
        <v>982.21</v>
      </c>
      <c r="Q123" t="n">
        <v>3777.4</v>
      </c>
      <c r="R123" t="n">
        <v>252.61</v>
      </c>
      <c r="S123" t="n">
        <v>146.75</v>
      </c>
      <c r="T123" t="n">
        <v>48892.1</v>
      </c>
      <c r="U123" t="n">
        <v>0.58</v>
      </c>
      <c r="V123" t="n">
        <v>0.89</v>
      </c>
      <c r="W123" t="n">
        <v>11.99</v>
      </c>
      <c r="X123" t="n">
        <v>2.92</v>
      </c>
      <c r="Y123" t="n">
        <v>0.5</v>
      </c>
      <c r="Z123" t="n">
        <v>10</v>
      </c>
    </row>
    <row r="124">
      <c r="A124" t="n">
        <v>9</v>
      </c>
      <c r="B124" t="n">
        <v>85</v>
      </c>
      <c r="C124" t="inlineStr">
        <is>
          <t xml:space="preserve">CONCLUIDO	</t>
        </is>
      </c>
      <c r="D124" t="n">
        <v>1.0787</v>
      </c>
      <c r="E124" t="n">
        <v>92.70999999999999</v>
      </c>
      <c r="F124" t="n">
        <v>87.95999999999999</v>
      </c>
      <c r="G124" t="n">
        <v>75.40000000000001</v>
      </c>
      <c r="H124" t="n">
        <v>0.98</v>
      </c>
      <c r="I124" t="n">
        <v>70</v>
      </c>
      <c r="J124" t="n">
        <v>181.12</v>
      </c>
      <c r="K124" t="n">
        <v>51.39</v>
      </c>
      <c r="L124" t="n">
        <v>10</v>
      </c>
      <c r="M124" t="n">
        <v>68</v>
      </c>
      <c r="N124" t="n">
        <v>34.73</v>
      </c>
      <c r="O124" t="n">
        <v>22572.13</v>
      </c>
      <c r="P124" t="n">
        <v>960.52</v>
      </c>
      <c r="Q124" t="n">
        <v>3777.34</v>
      </c>
      <c r="R124" t="n">
        <v>238.95</v>
      </c>
      <c r="S124" t="n">
        <v>146.75</v>
      </c>
      <c r="T124" t="n">
        <v>42113.17</v>
      </c>
      <c r="U124" t="n">
        <v>0.61</v>
      </c>
      <c r="V124" t="n">
        <v>0.89</v>
      </c>
      <c r="W124" t="n">
        <v>11.99</v>
      </c>
      <c r="X124" t="n">
        <v>2.53</v>
      </c>
      <c r="Y124" t="n">
        <v>0.5</v>
      </c>
      <c r="Z124" t="n">
        <v>10</v>
      </c>
    </row>
    <row r="125">
      <c r="A125" t="n">
        <v>10</v>
      </c>
      <c r="B125" t="n">
        <v>85</v>
      </c>
      <c r="C125" t="inlineStr">
        <is>
          <t xml:space="preserve">CONCLUIDO	</t>
        </is>
      </c>
      <c r="D125" t="n">
        <v>1.0846</v>
      </c>
      <c r="E125" t="n">
        <v>92.2</v>
      </c>
      <c r="F125" t="n">
        <v>87.72</v>
      </c>
      <c r="G125" t="n">
        <v>84.89</v>
      </c>
      <c r="H125" t="n">
        <v>1.07</v>
      </c>
      <c r="I125" t="n">
        <v>62</v>
      </c>
      <c r="J125" t="n">
        <v>182.62</v>
      </c>
      <c r="K125" t="n">
        <v>51.39</v>
      </c>
      <c r="L125" t="n">
        <v>11</v>
      </c>
      <c r="M125" t="n">
        <v>60</v>
      </c>
      <c r="N125" t="n">
        <v>35.22</v>
      </c>
      <c r="O125" t="n">
        <v>22756.91</v>
      </c>
      <c r="P125" t="n">
        <v>934.8200000000001</v>
      </c>
      <c r="Q125" t="n">
        <v>3777.47</v>
      </c>
      <c r="R125" t="n">
        <v>230.83</v>
      </c>
      <c r="S125" t="n">
        <v>146.75</v>
      </c>
      <c r="T125" t="n">
        <v>38094.43</v>
      </c>
      <c r="U125" t="n">
        <v>0.64</v>
      </c>
      <c r="V125" t="n">
        <v>0.89</v>
      </c>
      <c r="W125" t="n">
        <v>11.98</v>
      </c>
      <c r="X125" t="n">
        <v>2.29</v>
      </c>
      <c r="Y125" t="n">
        <v>0.5</v>
      </c>
      <c r="Z125" t="n">
        <v>10</v>
      </c>
    </row>
    <row r="126">
      <c r="A126" t="n">
        <v>11</v>
      </c>
      <c r="B126" t="n">
        <v>85</v>
      </c>
      <c r="C126" t="inlineStr">
        <is>
          <t xml:space="preserve">CONCLUIDO	</t>
        </is>
      </c>
      <c r="D126" t="n">
        <v>1.09</v>
      </c>
      <c r="E126" t="n">
        <v>91.73999999999999</v>
      </c>
      <c r="F126" t="n">
        <v>87.47</v>
      </c>
      <c r="G126" t="n">
        <v>93.72</v>
      </c>
      <c r="H126" t="n">
        <v>1.16</v>
      </c>
      <c r="I126" t="n">
        <v>56</v>
      </c>
      <c r="J126" t="n">
        <v>184.12</v>
      </c>
      <c r="K126" t="n">
        <v>51.39</v>
      </c>
      <c r="L126" t="n">
        <v>12</v>
      </c>
      <c r="M126" t="n">
        <v>54</v>
      </c>
      <c r="N126" t="n">
        <v>35.73</v>
      </c>
      <c r="O126" t="n">
        <v>22942.24</v>
      </c>
      <c r="P126" t="n">
        <v>908.62</v>
      </c>
      <c r="Q126" t="n">
        <v>3777.34</v>
      </c>
      <c r="R126" t="n">
        <v>222.8</v>
      </c>
      <c r="S126" t="n">
        <v>146.75</v>
      </c>
      <c r="T126" t="n">
        <v>34109.63</v>
      </c>
      <c r="U126" t="n">
        <v>0.66</v>
      </c>
      <c r="V126" t="n">
        <v>0.9</v>
      </c>
      <c r="W126" t="n">
        <v>11.96</v>
      </c>
      <c r="X126" t="n">
        <v>2.04</v>
      </c>
      <c r="Y126" t="n">
        <v>0.5</v>
      </c>
      <c r="Z126" t="n">
        <v>10</v>
      </c>
    </row>
    <row r="127">
      <c r="A127" t="n">
        <v>12</v>
      </c>
      <c r="B127" t="n">
        <v>85</v>
      </c>
      <c r="C127" t="inlineStr">
        <is>
          <t xml:space="preserve">CONCLUIDO	</t>
        </is>
      </c>
      <c r="D127" t="n">
        <v>1.0954</v>
      </c>
      <c r="E127" t="n">
        <v>91.29000000000001</v>
      </c>
      <c r="F127" t="n">
        <v>87.23</v>
      </c>
      <c r="G127" t="n">
        <v>104.67</v>
      </c>
      <c r="H127" t="n">
        <v>1.24</v>
      </c>
      <c r="I127" t="n">
        <v>50</v>
      </c>
      <c r="J127" t="n">
        <v>185.63</v>
      </c>
      <c r="K127" t="n">
        <v>51.39</v>
      </c>
      <c r="L127" t="n">
        <v>13</v>
      </c>
      <c r="M127" t="n">
        <v>42</v>
      </c>
      <c r="N127" t="n">
        <v>36.24</v>
      </c>
      <c r="O127" t="n">
        <v>23128.27</v>
      </c>
      <c r="P127" t="n">
        <v>884.6900000000001</v>
      </c>
      <c r="Q127" t="n">
        <v>3777.36</v>
      </c>
      <c r="R127" t="n">
        <v>214.42</v>
      </c>
      <c r="S127" t="n">
        <v>146.75</v>
      </c>
      <c r="T127" t="n">
        <v>29950.99</v>
      </c>
      <c r="U127" t="n">
        <v>0.68</v>
      </c>
      <c r="V127" t="n">
        <v>0.9</v>
      </c>
      <c r="W127" t="n">
        <v>11.96</v>
      </c>
      <c r="X127" t="n">
        <v>1.8</v>
      </c>
      <c r="Y127" t="n">
        <v>0.5</v>
      </c>
      <c r="Z127" t="n">
        <v>10</v>
      </c>
    </row>
    <row r="128">
      <c r="A128" t="n">
        <v>13</v>
      </c>
      <c r="B128" t="n">
        <v>85</v>
      </c>
      <c r="C128" t="inlineStr">
        <is>
          <t xml:space="preserve">CONCLUIDO	</t>
        </is>
      </c>
      <c r="D128" t="n">
        <v>1.0971</v>
      </c>
      <c r="E128" t="n">
        <v>91.15000000000001</v>
      </c>
      <c r="F128" t="n">
        <v>87.19</v>
      </c>
      <c r="G128" t="n">
        <v>111.3</v>
      </c>
      <c r="H128" t="n">
        <v>1.33</v>
      </c>
      <c r="I128" t="n">
        <v>47</v>
      </c>
      <c r="J128" t="n">
        <v>187.14</v>
      </c>
      <c r="K128" t="n">
        <v>51.39</v>
      </c>
      <c r="L128" t="n">
        <v>14</v>
      </c>
      <c r="M128" t="n">
        <v>19</v>
      </c>
      <c r="N128" t="n">
        <v>36.75</v>
      </c>
      <c r="O128" t="n">
        <v>23314.98</v>
      </c>
      <c r="P128" t="n">
        <v>872.6</v>
      </c>
      <c r="Q128" t="n">
        <v>3777.36</v>
      </c>
      <c r="R128" t="n">
        <v>212.29</v>
      </c>
      <c r="S128" t="n">
        <v>146.75</v>
      </c>
      <c r="T128" t="n">
        <v>28897.97</v>
      </c>
      <c r="U128" t="n">
        <v>0.6899999999999999</v>
      </c>
      <c r="V128" t="n">
        <v>0.9</v>
      </c>
      <c r="W128" t="n">
        <v>11.98</v>
      </c>
      <c r="X128" t="n">
        <v>1.75</v>
      </c>
      <c r="Y128" t="n">
        <v>0.5</v>
      </c>
      <c r="Z128" t="n">
        <v>10</v>
      </c>
    </row>
    <row r="129">
      <c r="A129" t="n">
        <v>14</v>
      </c>
      <c r="B129" t="n">
        <v>85</v>
      </c>
      <c r="C129" t="inlineStr">
        <is>
          <t xml:space="preserve">CONCLUIDO	</t>
        </is>
      </c>
      <c r="D129" t="n">
        <v>1.0977</v>
      </c>
      <c r="E129" t="n">
        <v>91.09999999999999</v>
      </c>
      <c r="F129" t="n">
        <v>87.16</v>
      </c>
      <c r="G129" t="n">
        <v>113.69</v>
      </c>
      <c r="H129" t="n">
        <v>1.41</v>
      </c>
      <c r="I129" t="n">
        <v>46</v>
      </c>
      <c r="J129" t="n">
        <v>188.66</v>
      </c>
      <c r="K129" t="n">
        <v>51.39</v>
      </c>
      <c r="L129" t="n">
        <v>15</v>
      </c>
      <c r="M129" t="n">
        <v>3</v>
      </c>
      <c r="N129" t="n">
        <v>37.27</v>
      </c>
      <c r="O129" t="n">
        <v>23502.4</v>
      </c>
      <c r="P129" t="n">
        <v>874.08</v>
      </c>
      <c r="Q129" t="n">
        <v>3777.45</v>
      </c>
      <c r="R129" t="n">
        <v>210.74</v>
      </c>
      <c r="S129" t="n">
        <v>146.75</v>
      </c>
      <c r="T129" t="n">
        <v>28128.1</v>
      </c>
      <c r="U129" t="n">
        <v>0.7</v>
      </c>
      <c r="V129" t="n">
        <v>0.9</v>
      </c>
      <c r="W129" t="n">
        <v>12</v>
      </c>
      <c r="X129" t="n">
        <v>1.73</v>
      </c>
      <c r="Y129" t="n">
        <v>0.5</v>
      </c>
      <c r="Z129" t="n">
        <v>10</v>
      </c>
    </row>
    <row r="130">
      <c r="A130" t="n">
        <v>15</v>
      </c>
      <c r="B130" t="n">
        <v>85</v>
      </c>
      <c r="C130" t="inlineStr">
        <is>
          <t xml:space="preserve">CONCLUIDO	</t>
        </is>
      </c>
      <c r="D130" t="n">
        <v>1.0978</v>
      </c>
      <c r="E130" t="n">
        <v>91.09</v>
      </c>
      <c r="F130" t="n">
        <v>87.16</v>
      </c>
      <c r="G130" t="n">
        <v>113.68</v>
      </c>
      <c r="H130" t="n">
        <v>1.49</v>
      </c>
      <c r="I130" t="n">
        <v>46</v>
      </c>
      <c r="J130" t="n">
        <v>190.19</v>
      </c>
      <c r="K130" t="n">
        <v>51.39</v>
      </c>
      <c r="L130" t="n">
        <v>16</v>
      </c>
      <c r="M130" t="n">
        <v>1</v>
      </c>
      <c r="N130" t="n">
        <v>37.79</v>
      </c>
      <c r="O130" t="n">
        <v>23690.52</v>
      </c>
      <c r="P130" t="n">
        <v>879.53</v>
      </c>
      <c r="Q130" t="n">
        <v>3777.33</v>
      </c>
      <c r="R130" t="n">
        <v>210.47</v>
      </c>
      <c r="S130" t="n">
        <v>146.75</v>
      </c>
      <c r="T130" t="n">
        <v>27991.81</v>
      </c>
      <c r="U130" t="n">
        <v>0.7</v>
      </c>
      <c r="V130" t="n">
        <v>0.9</v>
      </c>
      <c r="W130" t="n">
        <v>12.01</v>
      </c>
      <c r="X130" t="n">
        <v>1.73</v>
      </c>
      <c r="Y130" t="n">
        <v>0.5</v>
      </c>
      <c r="Z130" t="n">
        <v>10</v>
      </c>
    </row>
    <row r="131">
      <c r="A131" t="n">
        <v>16</v>
      </c>
      <c r="B131" t="n">
        <v>85</v>
      </c>
      <c r="C131" t="inlineStr">
        <is>
          <t xml:space="preserve">CONCLUIDO	</t>
        </is>
      </c>
      <c r="D131" t="n">
        <v>1.0978</v>
      </c>
      <c r="E131" t="n">
        <v>91.09</v>
      </c>
      <c r="F131" t="n">
        <v>87.16</v>
      </c>
      <c r="G131" t="n">
        <v>113.69</v>
      </c>
      <c r="H131" t="n">
        <v>1.57</v>
      </c>
      <c r="I131" t="n">
        <v>46</v>
      </c>
      <c r="J131" t="n">
        <v>191.72</v>
      </c>
      <c r="K131" t="n">
        <v>51.39</v>
      </c>
      <c r="L131" t="n">
        <v>17</v>
      </c>
      <c r="M131" t="n">
        <v>0</v>
      </c>
      <c r="N131" t="n">
        <v>38.33</v>
      </c>
      <c r="O131" t="n">
        <v>23879.37</v>
      </c>
      <c r="P131" t="n">
        <v>886.21</v>
      </c>
      <c r="Q131" t="n">
        <v>3777.36</v>
      </c>
      <c r="R131" t="n">
        <v>210.49</v>
      </c>
      <c r="S131" t="n">
        <v>146.75</v>
      </c>
      <c r="T131" t="n">
        <v>28002.82</v>
      </c>
      <c r="U131" t="n">
        <v>0.7</v>
      </c>
      <c r="V131" t="n">
        <v>0.9</v>
      </c>
      <c r="W131" t="n">
        <v>12.01</v>
      </c>
      <c r="X131" t="n">
        <v>1.73</v>
      </c>
      <c r="Y131" t="n">
        <v>0.5</v>
      </c>
      <c r="Z131" t="n">
        <v>10</v>
      </c>
    </row>
    <row r="132">
      <c r="A132" t="n">
        <v>0</v>
      </c>
      <c r="B132" t="n">
        <v>20</v>
      </c>
      <c r="C132" t="inlineStr">
        <is>
          <t xml:space="preserve">CONCLUIDO	</t>
        </is>
      </c>
      <c r="D132" t="n">
        <v>0.9444</v>
      </c>
      <c r="E132" t="n">
        <v>105.89</v>
      </c>
      <c r="F132" t="n">
        <v>99.56999999999999</v>
      </c>
      <c r="G132" t="n">
        <v>15.97</v>
      </c>
      <c r="H132" t="n">
        <v>0.34</v>
      </c>
      <c r="I132" t="n">
        <v>374</v>
      </c>
      <c r="J132" t="n">
        <v>51.33</v>
      </c>
      <c r="K132" t="n">
        <v>24.83</v>
      </c>
      <c r="L132" t="n">
        <v>1</v>
      </c>
      <c r="M132" t="n">
        <v>372</v>
      </c>
      <c r="N132" t="n">
        <v>5.51</v>
      </c>
      <c r="O132" t="n">
        <v>6564.78</v>
      </c>
      <c r="P132" t="n">
        <v>517.39</v>
      </c>
      <c r="Q132" t="n">
        <v>3777.55</v>
      </c>
      <c r="R132" t="n">
        <v>626.41</v>
      </c>
      <c r="S132" t="n">
        <v>146.75</v>
      </c>
      <c r="T132" t="n">
        <v>234322.58</v>
      </c>
      <c r="U132" t="n">
        <v>0.23</v>
      </c>
      <c r="V132" t="n">
        <v>0.79</v>
      </c>
      <c r="W132" t="n">
        <v>12.5</v>
      </c>
      <c r="X132" t="n">
        <v>14.14</v>
      </c>
      <c r="Y132" t="n">
        <v>0.5</v>
      </c>
      <c r="Z132" t="n">
        <v>10</v>
      </c>
    </row>
    <row r="133">
      <c r="A133" t="n">
        <v>1</v>
      </c>
      <c r="B133" t="n">
        <v>20</v>
      </c>
      <c r="C133" t="inlineStr">
        <is>
          <t xml:space="preserve">CONCLUIDO	</t>
        </is>
      </c>
      <c r="D133" t="n">
        <v>1.0329</v>
      </c>
      <c r="E133" t="n">
        <v>96.81999999999999</v>
      </c>
      <c r="F133" t="n">
        <v>92.73999999999999</v>
      </c>
      <c r="G133" t="n">
        <v>29.13</v>
      </c>
      <c r="H133" t="n">
        <v>0.66</v>
      </c>
      <c r="I133" t="n">
        <v>191</v>
      </c>
      <c r="J133" t="n">
        <v>52.47</v>
      </c>
      <c r="K133" t="n">
        <v>24.83</v>
      </c>
      <c r="L133" t="n">
        <v>2</v>
      </c>
      <c r="M133" t="n">
        <v>5</v>
      </c>
      <c r="N133" t="n">
        <v>5.64</v>
      </c>
      <c r="O133" t="n">
        <v>6705.1</v>
      </c>
      <c r="P133" t="n">
        <v>436.58</v>
      </c>
      <c r="Q133" t="n">
        <v>3777.77</v>
      </c>
      <c r="R133" t="n">
        <v>390.25</v>
      </c>
      <c r="S133" t="n">
        <v>146.75</v>
      </c>
      <c r="T133" t="n">
        <v>117158.96</v>
      </c>
      <c r="U133" t="n">
        <v>0.38</v>
      </c>
      <c r="V133" t="n">
        <v>0.85</v>
      </c>
      <c r="W133" t="n">
        <v>12.42</v>
      </c>
      <c r="X133" t="n">
        <v>7.3</v>
      </c>
      <c r="Y133" t="n">
        <v>0.5</v>
      </c>
      <c r="Z133" t="n">
        <v>10</v>
      </c>
    </row>
    <row r="134">
      <c r="A134" t="n">
        <v>2</v>
      </c>
      <c r="B134" t="n">
        <v>20</v>
      </c>
      <c r="C134" t="inlineStr">
        <is>
          <t xml:space="preserve">CONCLUIDO	</t>
        </is>
      </c>
      <c r="D134" t="n">
        <v>1.0333</v>
      </c>
      <c r="E134" t="n">
        <v>96.78</v>
      </c>
      <c r="F134" t="n">
        <v>92.70999999999999</v>
      </c>
      <c r="G134" t="n">
        <v>29.28</v>
      </c>
      <c r="H134" t="n">
        <v>0.97</v>
      </c>
      <c r="I134" t="n">
        <v>190</v>
      </c>
      <c r="J134" t="n">
        <v>53.61</v>
      </c>
      <c r="K134" t="n">
        <v>24.83</v>
      </c>
      <c r="L134" t="n">
        <v>3</v>
      </c>
      <c r="M134" t="n">
        <v>0</v>
      </c>
      <c r="N134" t="n">
        <v>5.78</v>
      </c>
      <c r="O134" t="n">
        <v>6845.59</v>
      </c>
      <c r="P134" t="n">
        <v>444.75</v>
      </c>
      <c r="Q134" t="n">
        <v>3777.7</v>
      </c>
      <c r="R134" t="n">
        <v>388.95</v>
      </c>
      <c r="S134" t="n">
        <v>146.75</v>
      </c>
      <c r="T134" t="n">
        <v>116512.62</v>
      </c>
      <c r="U134" t="n">
        <v>0.38</v>
      </c>
      <c r="V134" t="n">
        <v>0.85</v>
      </c>
      <c r="W134" t="n">
        <v>12.43</v>
      </c>
      <c r="X134" t="n">
        <v>7.27</v>
      </c>
      <c r="Y134" t="n">
        <v>0.5</v>
      </c>
      <c r="Z134" t="n">
        <v>10</v>
      </c>
    </row>
    <row r="135">
      <c r="A135" t="n">
        <v>0</v>
      </c>
      <c r="B135" t="n">
        <v>65</v>
      </c>
      <c r="C135" t="inlineStr">
        <is>
          <t xml:space="preserve">CONCLUIDO	</t>
        </is>
      </c>
      <c r="D135" t="n">
        <v>0.658</v>
      </c>
      <c r="E135" t="n">
        <v>151.98</v>
      </c>
      <c r="F135" t="n">
        <v>123.34</v>
      </c>
      <c r="G135" t="n">
        <v>7.61</v>
      </c>
      <c r="H135" t="n">
        <v>0.13</v>
      </c>
      <c r="I135" t="n">
        <v>972</v>
      </c>
      <c r="J135" t="n">
        <v>133.21</v>
      </c>
      <c r="K135" t="n">
        <v>46.47</v>
      </c>
      <c r="L135" t="n">
        <v>1</v>
      </c>
      <c r="M135" t="n">
        <v>970</v>
      </c>
      <c r="N135" t="n">
        <v>20.75</v>
      </c>
      <c r="O135" t="n">
        <v>16663.42</v>
      </c>
      <c r="P135" t="n">
        <v>1337.63</v>
      </c>
      <c r="Q135" t="n">
        <v>3778.35</v>
      </c>
      <c r="R135" t="n">
        <v>1422.53</v>
      </c>
      <c r="S135" t="n">
        <v>146.75</v>
      </c>
      <c r="T135" t="n">
        <v>629394.27</v>
      </c>
      <c r="U135" t="n">
        <v>0.1</v>
      </c>
      <c r="V135" t="n">
        <v>0.64</v>
      </c>
      <c r="W135" t="n">
        <v>13.47</v>
      </c>
      <c r="X135" t="n">
        <v>37.89</v>
      </c>
      <c r="Y135" t="n">
        <v>0.5</v>
      </c>
      <c r="Z135" t="n">
        <v>10</v>
      </c>
    </row>
    <row r="136">
      <c r="A136" t="n">
        <v>1</v>
      </c>
      <c r="B136" t="n">
        <v>65</v>
      </c>
      <c r="C136" t="inlineStr">
        <is>
          <t xml:space="preserve">CONCLUIDO	</t>
        </is>
      </c>
      <c r="D136" t="n">
        <v>0.8885999999999999</v>
      </c>
      <c r="E136" t="n">
        <v>112.54</v>
      </c>
      <c r="F136" t="n">
        <v>99.93000000000001</v>
      </c>
      <c r="G136" t="n">
        <v>15.65</v>
      </c>
      <c r="H136" t="n">
        <v>0.26</v>
      </c>
      <c r="I136" t="n">
        <v>383</v>
      </c>
      <c r="J136" t="n">
        <v>134.55</v>
      </c>
      <c r="K136" t="n">
        <v>46.47</v>
      </c>
      <c r="L136" t="n">
        <v>2</v>
      </c>
      <c r="M136" t="n">
        <v>381</v>
      </c>
      <c r="N136" t="n">
        <v>21.09</v>
      </c>
      <c r="O136" t="n">
        <v>16828.84</v>
      </c>
      <c r="P136" t="n">
        <v>1060.85</v>
      </c>
      <c r="Q136" t="n">
        <v>3777.62</v>
      </c>
      <c r="R136" t="n">
        <v>638.21</v>
      </c>
      <c r="S136" t="n">
        <v>146.75</v>
      </c>
      <c r="T136" t="n">
        <v>240176.65</v>
      </c>
      <c r="U136" t="n">
        <v>0.23</v>
      </c>
      <c r="V136" t="n">
        <v>0.79</v>
      </c>
      <c r="W136" t="n">
        <v>12.51</v>
      </c>
      <c r="X136" t="n">
        <v>14.49</v>
      </c>
      <c r="Y136" t="n">
        <v>0.5</v>
      </c>
      <c r="Z136" t="n">
        <v>10</v>
      </c>
    </row>
    <row r="137">
      <c r="A137" t="n">
        <v>2</v>
      </c>
      <c r="B137" t="n">
        <v>65</v>
      </c>
      <c r="C137" t="inlineStr">
        <is>
          <t xml:space="preserve">CONCLUIDO	</t>
        </is>
      </c>
      <c r="D137" t="n">
        <v>0.9727</v>
      </c>
      <c r="E137" t="n">
        <v>102.81</v>
      </c>
      <c r="F137" t="n">
        <v>94.23</v>
      </c>
      <c r="G137" t="n">
        <v>24.06</v>
      </c>
      <c r="H137" t="n">
        <v>0.39</v>
      </c>
      <c r="I137" t="n">
        <v>235</v>
      </c>
      <c r="J137" t="n">
        <v>135.9</v>
      </c>
      <c r="K137" t="n">
        <v>46.47</v>
      </c>
      <c r="L137" t="n">
        <v>3</v>
      </c>
      <c r="M137" t="n">
        <v>233</v>
      </c>
      <c r="N137" t="n">
        <v>21.43</v>
      </c>
      <c r="O137" t="n">
        <v>16994.64</v>
      </c>
      <c r="P137" t="n">
        <v>977.41</v>
      </c>
      <c r="Q137" t="n">
        <v>3777.59</v>
      </c>
      <c r="R137" t="n">
        <v>447.67</v>
      </c>
      <c r="S137" t="n">
        <v>146.75</v>
      </c>
      <c r="T137" t="n">
        <v>145649.48</v>
      </c>
      <c r="U137" t="n">
        <v>0.33</v>
      </c>
      <c r="V137" t="n">
        <v>0.83</v>
      </c>
      <c r="W137" t="n">
        <v>12.27</v>
      </c>
      <c r="X137" t="n">
        <v>8.789999999999999</v>
      </c>
      <c r="Y137" t="n">
        <v>0.5</v>
      </c>
      <c r="Z137" t="n">
        <v>10</v>
      </c>
    </row>
    <row r="138">
      <c r="A138" t="n">
        <v>3</v>
      </c>
      <c r="B138" t="n">
        <v>65</v>
      </c>
      <c r="C138" t="inlineStr">
        <is>
          <t xml:space="preserve">CONCLUIDO	</t>
        </is>
      </c>
      <c r="D138" t="n">
        <v>1.0159</v>
      </c>
      <c r="E138" t="n">
        <v>98.44</v>
      </c>
      <c r="F138" t="n">
        <v>91.68000000000001</v>
      </c>
      <c r="G138" t="n">
        <v>32.74</v>
      </c>
      <c r="H138" t="n">
        <v>0.52</v>
      </c>
      <c r="I138" t="n">
        <v>168</v>
      </c>
      <c r="J138" t="n">
        <v>137.25</v>
      </c>
      <c r="K138" t="n">
        <v>46.47</v>
      </c>
      <c r="L138" t="n">
        <v>4</v>
      </c>
      <c r="M138" t="n">
        <v>166</v>
      </c>
      <c r="N138" t="n">
        <v>21.78</v>
      </c>
      <c r="O138" t="n">
        <v>17160.92</v>
      </c>
      <c r="P138" t="n">
        <v>927.61</v>
      </c>
      <c r="Q138" t="n">
        <v>3777.49</v>
      </c>
      <c r="R138" t="n">
        <v>362.64</v>
      </c>
      <c r="S138" t="n">
        <v>146.75</v>
      </c>
      <c r="T138" t="n">
        <v>103468.96</v>
      </c>
      <c r="U138" t="n">
        <v>0.4</v>
      </c>
      <c r="V138" t="n">
        <v>0.86</v>
      </c>
      <c r="W138" t="n">
        <v>12.17</v>
      </c>
      <c r="X138" t="n">
        <v>6.25</v>
      </c>
      <c r="Y138" t="n">
        <v>0.5</v>
      </c>
      <c r="Z138" t="n">
        <v>10</v>
      </c>
    </row>
    <row r="139">
      <c r="A139" t="n">
        <v>4</v>
      </c>
      <c r="B139" t="n">
        <v>65</v>
      </c>
      <c r="C139" t="inlineStr">
        <is>
          <t xml:space="preserve">CONCLUIDO	</t>
        </is>
      </c>
      <c r="D139" t="n">
        <v>1.0427</v>
      </c>
      <c r="E139" t="n">
        <v>95.91</v>
      </c>
      <c r="F139" t="n">
        <v>90.22</v>
      </c>
      <c r="G139" t="n">
        <v>41.96</v>
      </c>
      <c r="H139" t="n">
        <v>0.64</v>
      </c>
      <c r="I139" t="n">
        <v>129</v>
      </c>
      <c r="J139" t="n">
        <v>138.6</v>
      </c>
      <c r="K139" t="n">
        <v>46.47</v>
      </c>
      <c r="L139" t="n">
        <v>5</v>
      </c>
      <c r="M139" t="n">
        <v>127</v>
      </c>
      <c r="N139" t="n">
        <v>22.13</v>
      </c>
      <c r="O139" t="n">
        <v>17327.69</v>
      </c>
      <c r="P139" t="n">
        <v>888.23</v>
      </c>
      <c r="Q139" t="n">
        <v>3777.49</v>
      </c>
      <c r="R139" t="n">
        <v>314.09</v>
      </c>
      <c r="S139" t="n">
        <v>146.75</v>
      </c>
      <c r="T139" t="n">
        <v>79389.72</v>
      </c>
      <c r="U139" t="n">
        <v>0.47</v>
      </c>
      <c r="V139" t="n">
        <v>0.87</v>
      </c>
      <c r="W139" t="n">
        <v>12.09</v>
      </c>
      <c r="X139" t="n">
        <v>4.78</v>
      </c>
      <c r="Y139" t="n">
        <v>0.5</v>
      </c>
      <c r="Z139" t="n">
        <v>10</v>
      </c>
    </row>
    <row r="140">
      <c r="A140" t="n">
        <v>5</v>
      </c>
      <c r="B140" t="n">
        <v>65</v>
      </c>
      <c r="C140" t="inlineStr">
        <is>
          <t xml:space="preserve">CONCLUIDO	</t>
        </is>
      </c>
      <c r="D140" t="n">
        <v>1.0608</v>
      </c>
      <c r="E140" t="n">
        <v>94.27</v>
      </c>
      <c r="F140" t="n">
        <v>89.28</v>
      </c>
      <c r="G140" t="n">
        <v>52.01</v>
      </c>
      <c r="H140" t="n">
        <v>0.76</v>
      </c>
      <c r="I140" t="n">
        <v>103</v>
      </c>
      <c r="J140" t="n">
        <v>139.95</v>
      </c>
      <c r="K140" t="n">
        <v>46.47</v>
      </c>
      <c r="L140" t="n">
        <v>6</v>
      </c>
      <c r="M140" t="n">
        <v>101</v>
      </c>
      <c r="N140" t="n">
        <v>22.49</v>
      </c>
      <c r="O140" t="n">
        <v>17494.97</v>
      </c>
      <c r="P140" t="n">
        <v>853.54</v>
      </c>
      <c r="Q140" t="n">
        <v>3777.57</v>
      </c>
      <c r="R140" t="n">
        <v>282.54</v>
      </c>
      <c r="S140" t="n">
        <v>146.75</v>
      </c>
      <c r="T140" t="n">
        <v>63742.23</v>
      </c>
      <c r="U140" t="n">
        <v>0.52</v>
      </c>
      <c r="V140" t="n">
        <v>0.88</v>
      </c>
      <c r="W140" t="n">
        <v>12.06</v>
      </c>
      <c r="X140" t="n">
        <v>3.85</v>
      </c>
      <c r="Y140" t="n">
        <v>0.5</v>
      </c>
      <c r="Z140" t="n">
        <v>10</v>
      </c>
    </row>
    <row r="141">
      <c r="A141" t="n">
        <v>6</v>
      </c>
      <c r="B141" t="n">
        <v>65</v>
      </c>
      <c r="C141" t="inlineStr">
        <is>
          <t xml:space="preserve">CONCLUIDO	</t>
        </is>
      </c>
      <c r="D141" t="n">
        <v>1.0747</v>
      </c>
      <c r="E141" t="n">
        <v>93.05</v>
      </c>
      <c r="F141" t="n">
        <v>88.55</v>
      </c>
      <c r="G141" t="n">
        <v>62.51</v>
      </c>
      <c r="H141" t="n">
        <v>0.88</v>
      </c>
      <c r="I141" t="n">
        <v>85</v>
      </c>
      <c r="J141" t="n">
        <v>141.31</v>
      </c>
      <c r="K141" t="n">
        <v>46.47</v>
      </c>
      <c r="L141" t="n">
        <v>7</v>
      </c>
      <c r="M141" t="n">
        <v>83</v>
      </c>
      <c r="N141" t="n">
        <v>22.85</v>
      </c>
      <c r="O141" t="n">
        <v>17662.75</v>
      </c>
      <c r="P141" t="n">
        <v>817.73</v>
      </c>
      <c r="Q141" t="n">
        <v>3777.41</v>
      </c>
      <c r="R141" t="n">
        <v>258.95</v>
      </c>
      <c r="S141" t="n">
        <v>146.75</v>
      </c>
      <c r="T141" t="n">
        <v>52037.57</v>
      </c>
      <c r="U141" t="n">
        <v>0.57</v>
      </c>
      <c r="V141" t="n">
        <v>0.89</v>
      </c>
      <c r="W141" t="n">
        <v>12.01</v>
      </c>
      <c r="X141" t="n">
        <v>3.12</v>
      </c>
      <c r="Y141" t="n">
        <v>0.5</v>
      </c>
      <c r="Z141" t="n">
        <v>10</v>
      </c>
    </row>
    <row r="142">
      <c r="A142" t="n">
        <v>7</v>
      </c>
      <c r="B142" t="n">
        <v>65</v>
      </c>
      <c r="C142" t="inlineStr">
        <is>
          <t xml:space="preserve">CONCLUIDO	</t>
        </is>
      </c>
      <c r="D142" t="n">
        <v>1.0846</v>
      </c>
      <c r="E142" t="n">
        <v>92.2</v>
      </c>
      <c r="F142" t="n">
        <v>88.06</v>
      </c>
      <c r="G142" t="n">
        <v>73.39</v>
      </c>
      <c r="H142" t="n">
        <v>0.99</v>
      </c>
      <c r="I142" t="n">
        <v>72</v>
      </c>
      <c r="J142" t="n">
        <v>142.68</v>
      </c>
      <c r="K142" t="n">
        <v>46.47</v>
      </c>
      <c r="L142" t="n">
        <v>8</v>
      </c>
      <c r="M142" t="n">
        <v>70</v>
      </c>
      <c r="N142" t="n">
        <v>23.21</v>
      </c>
      <c r="O142" t="n">
        <v>17831.04</v>
      </c>
      <c r="P142" t="n">
        <v>788.59</v>
      </c>
      <c r="Q142" t="n">
        <v>3777.38</v>
      </c>
      <c r="R142" t="n">
        <v>242.27</v>
      </c>
      <c r="S142" t="n">
        <v>146.75</v>
      </c>
      <c r="T142" t="n">
        <v>43763.12</v>
      </c>
      <c r="U142" t="n">
        <v>0.61</v>
      </c>
      <c r="V142" t="n">
        <v>0.89</v>
      </c>
      <c r="W142" t="n">
        <v>12</v>
      </c>
      <c r="X142" t="n">
        <v>2.63</v>
      </c>
      <c r="Y142" t="n">
        <v>0.5</v>
      </c>
      <c r="Z142" t="n">
        <v>10</v>
      </c>
    </row>
    <row r="143">
      <c r="A143" t="n">
        <v>8</v>
      </c>
      <c r="B143" t="n">
        <v>65</v>
      </c>
      <c r="C143" t="inlineStr">
        <is>
          <t xml:space="preserve">CONCLUIDO	</t>
        </is>
      </c>
      <c r="D143" t="n">
        <v>1.0911</v>
      </c>
      <c r="E143" t="n">
        <v>91.65000000000001</v>
      </c>
      <c r="F143" t="n">
        <v>87.76000000000001</v>
      </c>
      <c r="G143" t="n">
        <v>83.58</v>
      </c>
      <c r="H143" t="n">
        <v>1.11</v>
      </c>
      <c r="I143" t="n">
        <v>63</v>
      </c>
      <c r="J143" t="n">
        <v>144.05</v>
      </c>
      <c r="K143" t="n">
        <v>46.47</v>
      </c>
      <c r="L143" t="n">
        <v>9</v>
      </c>
      <c r="M143" t="n">
        <v>40</v>
      </c>
      <c r="N143" t="n">
        <v>23.58</v>
      </c>
      <c r="O143" t="n">
        <v>17999.83</v>
      </c>
      <c r="P143" t="n">
        <v>759.72</v>
      </c>
      <c r="Q143" t="n">
        <v>3777.35</v>
      </c>
      <c r="R143" t="n">
        <v>231.47</v>
      </c>
      <c r="S143" t="n">
        <v>146.75</v>
      </c>
      <c r="T143" t="n">
        <v>38408.51</v>
      </c>
      <c r="U143" t="n">
        <v>0.63</v>
      </c>
      <c r="V143" t="n">
        <v>0.89</v>
      </c>
      <c r="W143" t="n">
        <v>12</v>
      </c>
      <c r="X143" t="n">
        <v>2.33</v>
      </c>
      <c r="Y143" t="n">
        <v>0.5</v>
      </c>
      <c r="Z143" t="n">
        <v>10</v>
      </c>
    </row>
    <row r="144">
      <c r="A144" t="n">
        <v>9</v>
      </c>
      <c r="B144" t="n">
        <v>65</v>
      </c>
      <c r="C144" t="inlineStr">
        <is>
          <t xml:space="preserve">CONCLUIDO	</t>
        </is>
      </c>
      <c r="D144" t="n">
        <v>1.0927</v>
      </c>
      <c r="E144" t="n">
        <v>91.52</v>
      </c>
      <c r="F144" t="n">
        <v>87.7</v>
      </c>
      <c r="G144" t="n">
        <v>87.7</v>
      </c>
      <c r="H144" t="n">
        <v>1.22</v>
      </c>
      <c r="I144" t="n">
        <v>60</v>
      </c>
      <c r="J144" t="n">
        <v>145.42</v>
      </c>
      <c r="K144" t="n">
        <v>46.47</v>
      </c>
      <c r="L144" t="n">
        <v>10</v>
      </c>
      <c r="M144" t="n">
        <v>5</v>
      </c>
      <c r="N144" t="n">
        <v>23.95</v>
      </c>
      <c r="O144" t="n">
        <v>18169.15</v>
      </c>
      <c r="P144" t="n">
        <v>753.86</v>
      </c>
      <c r="Q144" t="n">
        <v>3777.31</v>
      </c>
      <c r="R144" t="n">
        <v>228.12</v>
      </c>
      <c r="S144" t="n">
        <v>146.75</v>
      </c>
      <c r="T144" t="n">
        <v>36746.63</v>
      </c>
      <c r="U144" t="n">
        <v>0.64</v>
      </c>
      <c r="V144" t="n">
        <v>0.89</v>
      </c>
      <c r="W144" t="n">
        <v>12.05</v>
      </c>
      <c r="X144" t="n">
        <v>2.27</v>
      </c>
      <c r="Y144" t="n">
        <v>0.5</v>
      </c>
      <c r="Z144" t="n">
        <v>10</v>
      </c>
    </row>
    <row r="145">
      <c r="A145" t="n">
        <v>10</v>
      </c>
      <c r="B145" t="n">
        <v>65</v>
      </c>
      <c r="C145" t="inlineStr">
        <is>
          <t xml:space="preserve">CONCLUIDO	</t>
        </is>
      </c>
      <c r="D145" t="n">
        <v>1.0928</v>
      </c>
      <c r="E145" t="n">
        <v>91.5</v>
      </c>
      <c r="F145" t="n">
        <v>87.69</v>
      </c>
      <c r="G145" t="n">
        <v>87.69</v>
      </c>
      <c r="H145" t="n">
        <v>1.33</v>
      </c>
      <c r="I145" t="n">
        <v>60</v>
      </c>
      <c r="J145" t="n">
        <v>146.8</v>
      </c>
      <c r="K145" t="n">
        <v>46.47</v>
      </c>
      <c r="L145" t="n">
        <v>11</v>
      </c>
      <c r="M145" t="n">
        <v>0</v>
      </c>
      <c r="N145" t="n">
        <v>24.33</v>
      </c>
      <c r="O145" t="n">
        <v>18338.99</v>
      </c>
      <c r="P145" t="n">
        <v>760.79</v>
      </c>
      <c r="Q145" t="n">
        <v>3777.42</v>
      </c>
      <c r="R145" t="n">
        <v>227.61</v>
      </c>
      <c r="S145" t="n">
        <v>146.75</v>
      </c>
      <c r="T145" t="n">
        <v>36495.88</v>
      </c>
      <c r="U145" t="n">
        <v>0.64</v>
      </c>
      <c r="V145" t="n">
        <v>0.89</v>
      </c>
      <c r="W145" t="n">
        <v>12.05</v>
      </c>
      <c r="X145" t="n">
        <v>2.26</v>
      </c>
      <c r="Y145" t="n">
        <v>0.5</v>
      </c>
      <c r="Z145" t="n">
        <v>10</v>
      </c>
    </row>
    <row r="146">
      <c r="A146" t="n">
        <v>0</v>
      </c>
      <c r="B146" t="n">
        <v>75</v>
      </c>
      <c r="C146" t="inlineStr">
        <is>
          <t xml:space="preserve">CONCLUIDO	</t>
        </is>
      </c>
      <c r="D146" t="n">
        <v>0.607</v>
      </c>
      <c r="E146" t="n">
        <v>164.74</v>
      </c>
      <c r="F146" t="n">
        <v>128.76</v>
      </c>
      <c r="G146" t="n">
        <v>7</v>
      </c>
      <c r="H146" t="n">
        <v>0.12</v>
      </c>
      <c r="I146" t="n">
        <v>1103</v>
      </c>
      <c r="J146" t="n">
        <v>150.44</v>
      </c>
      <c r="K146" t="n">
        <v>49.1</v>
      </c>
      <c r="L146" t="n">
        <v>1</v>
      </c>
      <c r="M146" t="n">
        <v>1101</v>
      </c>
      <c r="N146" t="n">
        <v>25.34</v>
      </c>
      <c r="O146" t="n">
        <v>18787.76</v>
      </c>
      <c r="P146" t="n">
        <v>1515.35</v>
      </c>
      <c r="Q146" t="n">
        <v>3778.5</v>
      </c>
      <c r="R146" t="n">
        <v>1603.37</v>
      </c>
      <c r="S146" t="n">
        <v>146.75</v>
      </c>
      <c r="T146" t="n">
        <v>719159.39</v>
      </c>
      <c r="U146" t="n">
        <v>0.09</v>
      </c>
      <c r="V146" t="n">
        <v>0.61</v>
      </c>
      <c r="W146" t="n">
        <v>13.71</v>
      </c>
      <c r="X146" t="n">
        <v>43.3</v>
      </c>
      <c r="Y146" t="n">
        <v>0.5</v>
      </c>
      <c r="Z146" t="n">
        <v>10</v>
      </c>
    </row>
    <row r="147">
      <c r="A147" t="n">
        <v>1</v>
      </c>
      <c r="B147" t="n">
        <v>75</v>
      </c>
      <c r="C147" t="inlineStr">
        <is>
          <t xml:space="preserve">CONCLUIDO	</t>
        </is>
      </c>
      <c r="D147" t="n">
        <v>0.857</v>
      </c>
      <c r="E147" t="n">
        <v>116.69</v>
      </c>
      <c r="F147" t="n">
        <v>101.46</v>
      </c>
      <c r="G147" t="n">
        <v>14.36</v>
      </c>
      <c r="H147" t="n">
        <v>0.23</v>
      </c>
      <c r="I147" t="n">
        <v>424</v>
      </c>
      <c r="J147" t="n">
        <v>151.83</v>
      </c>
      <c r="K147" t="n">
        <v>49.1</v>
      </c>
      <c r="L147" t="n">
        <v>2</v>
      </c>
      <c r="M147" t="n">
        <v>422</v>
      </c>
      <c r="N147" t="n">
        <v>25.73</v>
      </c>
      <c r="O147" t="n">
        <v>18959.54</v>
      </c>
      <c r="P147" t="n">
        <v>1173.92</v>
      </c>
      <c r="Q147" t="n">
        <v>3777.64</v>
      </c>
      <c r="R147" t="n">
        <v>689.16</v>
      </c>
      <c r="S147" t="n">
        <v>146.75</v>
      </c>
      <c r="T147" t="n">
        <v>265447.99</v>
      </c>
      <c r="U147" t="n">
        <v>0.21</v>
      </c>
      <c r="V147" t="n">
        <v>0.77</v>
      </c>
      <c r="W147" t="n">
        <v>12.59</v>
      </c>
      <c r="X147" t="n">
        <v>16.02</v>
      </c>
      <c r="Y147" t="n">
        <v>0.5</v>
      </c>
      <c r="Z147" t="n">
        <v>10</v>
      </c>
    </row>
    <row r="148">
      <c r="A148" t="n">
        <v>2</v>
      </c>
      <c r="B148" t="n">
        <v>75</v>
      </c>
      <c r="C148" t="inlineStr">
        <is>
          <t xml:space="preserve">CONCLUIDO	</t>
        </is>
      </c>
      <c r="D148" t="n">
        <v>0.9479</v>
      </c>
      <c r="E148" t="n">
        <v>105.49</v>
      </c>
      <c r="F148" t="n">
        <v>95.23999999999999</v>
      </c>
      <c r="G148" t="n">
        <v>21.89</v>
      </c>
      <c r="H148" t="n">
        <v>0.35</v>
      </c>
      <c r="I148" t="n">
        <v>261</v>
      </c>
      <c r="J148" t="n">
        <v>153.23</v>
      </c>
      <c r="K148" t="n">
        <v>49.1</v>
      </c>
      <c r="L148" t="n">
        <v>3</v>
      </c>
      <c r="M148" t="n">
        <v>259</v>
      </c>
      <c r="N148" t="n">
        <v>26.13</v>
      </c>
      <c r="O148" t="n">
        <v>19131.85</v>
      </c>
      <c r="P148" t="n">
        <v>1082.52</v>
      </c>
      <c r="Q148" t="n">
        <v>3777.55</v>
      </c>
      <c r="R148" t="n">
        <v>481.79</v>
      </c>
      <c r="S148" t="n">
        <v>146.75</v>
      </c>
      <c r="T148" t="n">
        <v>162577.44</v>
      </c>
      <c r="U148" t="n">
        <v>0.3</v>
      </c>
      <c r="V148" t="n">
        <v>0.82</v>
      </c>
      <c r="W148" t="n">
        <v>12.31</v>
      </c>
      <c r="X148" t="n">
        <v>9.81</v>
      </c>
      <c r="Y148" t="n">
        <v>0.5</v>
      </c>
      <c r="Z148" t="n">
        <v>10</v>
      </c>
    </row>
    <row r="149">
      <c r="A149" t="n">
        <v>3</v>
      </c>
      <c r="B149" t="n">
        <v>75</v>
      </c>
      <c r="C149" t="inlineStr">
        <is>
          <t xml:space="preserve">CONCLUIDO	</t>
        </is>
      </c>
      <c r="D149" t="n">
        <v>0.9966</v>
      </c>
      <c r="E149" t="n">
        <v>100.34</v>
      </c>
      <c r="F149" t="n">
        <v>92.38</v>
      </c>
      <c r="G149" t="n">
        <v>29.8</v>
      </c>
      <c r="H149" t="n">
        <v>0.46</v>
      </c>
      <c r="I149" t="n">
        <v>186</v>
      </c>
      <c r="J149" t="n">
        <v>154.63</v>
      </c>
      <c r="K149" t="n">
        <v>49.1</v>
      </c>
      <c r="L149" t="n">
        <v>4</v>
      </c>
      <c r="M149" t="n">
        <v>184</v>
      </c>
      <c r="N149" t="n">
        <v>26.53</v>
      </c>
      <c r="O149" t="n">
        <v>19304.72</v>
      </c>
      <c r="P149" t="n">
        <v>1030.55</v>
      </c>
      <c r="Q149" t="n">
        <v>3777.47</v>
      </c>
      <c r="R149" t="n">
        <v>386.1</v>
      </c>
      <c r="S149" t="n">
        <v>146.75</v>
      </c>
      <c r="T149" t="n">
        <v>115110.99</v>
      </c>
      <c r="U149" t="n">
        <v>0.38</v>
      </c>
      <c r="V149" t="n">
        <v>0.85</v>
      </c>
      <c r="W149" t="n">
        <v>12.19</v>
      </c>
      <c r="X149" t="n">
        <v>6.94</v>
      </c>
      <c r="Y149" t="n">
        <v>0.5</v>
      </c>
      <c r="Z149" t="n">
        <v>10</v>
      </c>
    </row>
    <row r="150">
      <c r="A150" t="n">
        <v>4</v>
      </c>
      <c r="B150" t="n">
        <v>75</v>
      </c>
      <c r="C150" t="inlineStr">
        <is>
          <t xml:space="preserve">CONCLUIDO	</t>
        </is>
      </c>
      <c r="D150" t="n">
        <v>1.0262</v>
      </c>
      <c r="E150" t="n">
        <v>97.44</v>
      </c>
      <c r="F150" t="n">
        <v>90.77</v>
      </c>
      <c r="G150" t="n">
        <v>37.82</v>
      </c>
      <c r="H150" t="n">
        <v>0.57</v>
      </c>
      <c r="I150" t="n">
        <v>144</v>
      </c>
      <c r="J150" t="n">
        <v>156.03</v>
      </c>
      <c r="K150" t="n">
        <v>49.1</v>
      </c>
      <c r="L150" t="n">
        <v>5</v>
      </c>
      <c r="M150" t="n">
        <v>142</v>
      </c>
      <c r="N150" t="n">
        <v>26.94</v>
      </c>
      <c r="O150" t="n">
        <v>19478.15</v>
      </c>
      <c r="P150" t="n">
        <v>992.49</v>
      </c>
      <c r="Q150" t="n">
        <v>3777.46</v>
      </c>
      <c r="R150" t="n">
        <v>332.64</v>
      </c>
      <c r="S150" t="n">
        <v>146.75</v>
      </c>
      <c r="T150" t="n">
        <v>88586.42999999999</v>
      </c>
      <c r="U150" t="n">
        <v>0.44</v>
      </c>
      <c r="V150" t="n">
        <v>0.86</v>
      </c>
      <c r="W150" t="n">
        <v>12.11</v>
      </c>
      <c r="X150" t="n">
        <v>5.33</v>
      </c>
      <c r="Y150" t="n">
        <v>0.5</v>
      </c>
      <c r="Z150" t="n">
        <v>10</v>
      </c>
    </row>
    <row r="151">
      <c r="A151" t="n">
        <v>5</v>
      </c>
      <c r="B151" t="n">
        <v>75</v>
      </c>
      <c r="C151" t="inlineStr">
        <is>
          <t xml:space="preserve">CONCLUIDO	</t>
        </is>
      </c>
      <c r="D151" t="n">
        <v>1.0469</v>
      </c>
      <c r="E151" t="n">
        <v>95.52</v>
      </c>
      <c r="F151" t="n">
        <v>89.7</v>
      </c>
      <c r="G151" t="n">
        <v>46.39</v>
      </c>
      <c r="H151" t="n">
        <v>0.67</v>
      </c>
      <c r="I151" t="n">
        <v>116</v>
      </c>
      <c r="J151" t="n">
        <v>157.44</v>
      </c>
      <c r="K151" t="n">
        <v>49.1</v>
      </c>
      <c r="L151" t="n">
        <v>6</v>
      </c>
      <c r="M151" t="n">
        <v>114</v>
      </c>
      <c r="N151" t="n">
        <v>27.35</v>
      </c>
      <c r="O151" t="n">
        <v>19652.13</v>
      </c>
      <c r="P151" t="n">
        <v>958.86</v>
      </c>
      <c r="Q151" t="n">
        <v>3777.44</v>
      </c>
      <c r="R151" t="n">
        <v>297.3</v>
      </c>
      <c r="S151" t="n">
        <v>146.75</v>
      </c>
      <c r="T151" t="n">
        <v>71060.64999999999</v>
      </c>
      <c r="U151" t="n">
        <v>0.49</v>
      </c>
      <c r="V151" t="n">
        <v>0.87</v>
      </c>
      <c r="W151" t="n">
        <v>12.05</v>
      </c>
      <c r="X151" t="n">
        <v>4.26</v>
      </c>
      <c r="Y151" t="n">
        <v>0.5</v>
      </c>
      <c r="Z151" t="n">
        <v>10</v>
      </c>
    </row>
    <row r="152">
      <c r="A152" t="n">
        <v>6</v>
      </c>
      <c r="B152" t="n">
        <v>75</v>
      </c>
      <c r="C152" t="inlineStr">
        <is>
          <t xml:space="preserve">CONCLUIDO	</t>
        </is>
      </c>
      <c r="D152" t="n">
        <v>1.061</v>
      </c>
      <c r="E152" t="n">
        <v>94.25</v>
      </c>
      <c r="F152" t="n">
        <v>89.01000000000001</v>
      </c>
      <c r="G152" t="n">
        <v>55.06</v>
      </c>
      <c r="H152" t="n">
        <v>0.78</v>
      </c>
      <c r="I152" t="n">
        <v>97</v>
      </c>
      <c r="J152" t="n">
        <v>158.86</v>
      </c>
      <c r="K152" t="n">
        <v>49.1</v>
      </c>
      <c r="L152" t="n">
        <v>7</v>
      </c>
      <c r="M152" t="n">
        <v>95</v>
      </c>
      <c r="N152" t="n">
        <v>27.77</v>
      </c>
      <c r="O152" t="n">
        <v>19826.68</v>
      </c>
      <c r="P152" t="n">
        <v>930.91</v>
      </c>
      <c r="Q152" t="n">
        <v>3777.42</v>
      </c>
      <c r="R152" t="n">
        <v>274.24</v>
      </c>
      <c r="S152" t="n">
        <v>146.75</v>
      </c>
      <c r="T152" t="n">
        <v>59622.81</v>
      </c>
      <c r="U152" t="n">
        <v>0.54</v>
      </c>
      <c r="V152" t="n">
        <v>0.88</v>
      </c>
      <c r="W152" t="n">
        <v>12.03</v>
      </c>
      <c r="X152" t="n">
        <v>3.57</v>
      </c>
      <c r="Y152" t="n">
        <v>0.5</v>
      </c>
      <c r="Z152" t="n">
        <v>10</v>
      </c>
    </row>
    <row r="153">
      <c r="A153" t="n">
        <v>7</v>
      </c>
      <c r="B153" t="n">
        <v>75</v>
      </c>
      <c r="C153" t="inlineStr">
        <is>
          <t xml:space="preserve">CONCLUIDO	</t>
        </is>
      </c>
      <c r="D153" t="n">
        <v>1.0728</v>
      </c>
      <c r="E153" t="n">
        <v>93.22</v>
      </c>
      <c r="F153" t="n">
        <v>88.44</v>
      </c>
      <c r="G153" t="n">
        <v>64.70999999999999</v>
      </c>
      <c r="H153" t="n">
        <v>0.88</v>
      </c>
      <c r="I153" t="n">
        <v>82</v>
      </c>
      <c r="J153" t="n">
        <v>160.28</v>
      </c>
      <c r="K153" t="n">
        <v>49.1</v>
      </c>
      <c r="L153" t="n">
        <v>8</v>
      </c>
      <c r="M153" t="n">
        <v>80</v>
      </c>
      <c r="N153" t="n">
        <v>28.19</v>
      </c>
      <c r="O153" t="n">
        <v>20001.93</v>
      </c>
      <c r="P153" t="n">
        <v>902.78</v>
      </c>
      <c r="Q153" t="n">
        <v>3777.37</v>
      </c>
      <c r="R153" t="n">
        <v>255.1</v>
      </c>
      <c r="S153" t="n">
        <v>146.75</v>
      </c>
      <c r="T153" t="n">
        <v>50130.32</v>
      </c>
      <c r="U153" t="n">
        <v>0.58</v>
      </c>
      <c r="V153" t="n">
        <v>0.89</v>
      </c>
      <c r="W153" t="n">
        <v>12</v>
      </c>
      <c r="X153" t="n">
        <v>3</v>
      </c>
      <c r="Y153" t="n">
        <v>0.5</v>
      </c>
      <c r="Z153" t="n">
        <v>10</v>
      </c>
    </row>
    <row r="154">
      <c r="A154" t="n">
        <v>8</v>
      </c>
      <c r="B154" t="n">
        <v>75</v>
      </c>
      <c r="C154" t="inlineStr">
        <is>
          <t xml:space="preserve">CONCLUIDO	</t>
        </is>
      </c>
      <c r="D154" t="n">
        <v>1.0811</v>
      </c>
      <c r="E154" t="n">
        <v>92.5</v>
      </c>
      <c r="F154" t="n">
        <v>88.06</v>
      </c>
      <c r="G154" t="n">
        <v>74.41</v>
      </c>
      <c r="H154" t="n">
        <v>0.99</v>
      </c>
      <c r="I154" t="n">
        <v>71</v>
      </c>
      <c r="J154" t="n">
        <v>161.71</v>
      </c>
      <c r="K154" t="n">
        <v>49.1</v>
      </c>
      <c r="L154" t="n">
        <v>9</v>
      </c>
      <c r="M154" t="n">
        <v>69</v>
      </c>
      <c r="N154" t="n">
        <v>28.61</v>
      </c>
      <c r="O154" t="n">
        <v>20177.64</v>
      </c>
      <c r="P154" t="n">
        <v>874.17</v>
      </c>
      <c r="Q154" t="n">
        <v>3777.38</v>
      </c>
      <c r="R154" t="n">
        <v>242.27</v>
      </c>
      <c r="S154" t="n">
        <v>146.75</v>
      </c>
      <c r="T154" t="n">
        <v>43770.29</v>
      </c>
      <c r="U154" t="n">
        <v>0.61</v>
      </c>
      <c r="V154" t="n">
        <v>0.89</v>
      </c>
      <c r="W154" t="n">
        <v>11.99</v>
      </c>
      <c r="X154" t="n">
        <v>2.62</v>
      </c>
      <c r="Y154" t="n">
        <v>0.5</v>
      </c>
      <c r="Z154" t="n">
        <v>10</v>
      </c>
    </row>
    <row r="155">
      <c r="A155" t="n">
        <v>9</v>
      </c>
      <c r="B155" t="n">
        <v>75</v>
      </c>
      <c r="C155" t="inlineStr">
        <is>
          <t xml:space="preserve">CONCLUIDO	</t>
        </is>
      </c>
      <c r="D155" t="n">
        <v>1.0881</v>
      </c>
      <c r="E155" t="n">
        <v>91.90000000000001</v>
      </c>
      <c r="F155" t="n">
        <v>87.73</v>
      </c>
      <c r="G155" t="n">
        <v>84.90000000000001</v>
      </c>
      <c r="H155" t="n">
        <v>1.09</v>
      </c>
      <c r="I155" t="n">
        <v>62</v>
      </c>
      <c r="J155" t="n">
        <v>163.13</v>
      </c>
      <c r="K155" t="n">
        <v>49.1</v>
      </c>
      <c r="L155" t="n">
        <v>10</v>
      </c>
      <c r="M155" t="n">
        <v>60</v>
      </c>
      <c r="N155" t="n">
        <v>29.04</v>
      </c>
      <c r="O155" t="n">
        <v>20353.94</v>
      </c>
      <c r="P155" t="n">
        <v>846.66</v>
      </c>
      <c r="Q155" t="n">
        <v>3777.39</v>
      </c>
      <c r="R155" t="n">
        <v>231.36</v>
      </c>
      <c r="S155" t="n">
        <v>146.75</v>
      </c>
      <c r="T155" t="n">
        <v>38357.15</v>
      </c>
      <c r="U155" t="n">
        <v>0.63</v>
      </c>
      <c r="V155" t="n">
        <v>0.89</v>
      </c>
      <c r="W155" t="n">
        <v>11.98</v>
      </c>
      <c r="X155" t="n">
        <v>2.3</v>
      </c>
      <c r="Y155" t="n">
        <v>0.5</v>
      </c>
      <c r="Z155" t="n">
        <v>10</v>
      </c>
    </row>
    <row r="156">
      <c r="A156" t="n">
        <v>10</v>
      </c>
      <c r="B156" t="n">
        <v>75</v>
      </c>
      <c r="C156" t="inlineStr">
        <is>
          <t xml:space="preserve">CONCLUIDO	</t>
        </is>
      </c>
      <c r="D156" t="n">
        <v>1.0936</v>
      </c>
      <c r="E156" t="n">
        <v>91.45</v>
      </c>
      <c r="F156" t="n">
        <v>87.48999999999999</v>
      </c>
      <c r="G156" t="n">
        <v>95.44</v>
      </c>
      <c r="H156" t="n">
        <v>1.18</v>
      </c>
      <c r="I156" t="n">
        <v>55</v>
      </c>
      <c r="J156" t="n">
        <v>164.57</v>
      </c>
      <c r="K156" t="n">
        <v>49.1</v>
      </c>
      <c r="L156" t="n">
        <v>11</v>
      </c>
      <c r="M156" t="n">
        <v>35</v>
      </c>
      <c r="N156" t="n">
        <v>29.47</v>
      </c>
      <c r="O156" t="n">
        <v>20530.82</v>
      </c>
      <c r="P156" t="n">
        <v>818.04</v>
      </c>
      <c r="Q156" t="n">
        <v>3777.36</v>
      </c>
      <c r="R156" t="n">
        <v>222.52</v>
      </c>
      <c r="S156" t="n">
        <v>146.75</v>
      </c>
      <c r="T156" t="n">
        <v>33972.05</v>
      </c>
      <c r="U156" t="n">
        <v>0.66</v>
      </c>
      <c r="V156" t="n">
        <v>0.9</v>
      </c>
      <c r="W156" t="n">
        <v>11.99</v>
      </c>
      <c r="X156" t="n">
        <v>2.06</v>
      </c>
      <c r="Y156" t="n">
        <v>0.5</v>
      </c>
      <c r="Z156" t="n">
        <v>10</v>
      </c>
    </row>
    <row r="157">
      <c r="A157" t="n">
        <v>11</v>
      </c>
      <c r="B157" t="n">
        <v>75</v>
      </c>
      <c r="C157" t="inlineStr">
        <is>
          <t xml:space="preserve">CONCLUIDO	</t>
        </is>
      </c>
      <c r="D157" t="n">
        <v>1.0959</v>
      </c>
      <c r="E157" t="n">
        <v>91.25</v>
      </c>
      <c r="F157" t="n">
        <v>87.38</v>
      </c>
      <c r="G157" t="n">
        <v>100.83</v>
      </c>
      <c r="H157" t="n">
        <v>1.28</v>
      </c>
      <c r="I157" t="n">
        <v>52</v>
      </c>
      <c r="J157" t="n">
        <v>166.01</v>
      </c>
      <c r="K157" t="n">
        <v>49.1</v>
      </c>
      <c r="L157" t="n">
        <v>12</v>
      </c>
      <c r="M157" t="n">
        <v>6</v>
      </c>
      <c r="N157" t="n">
        <v>29.91</v>
      </c>
      <c r="O157" t="n">
        <v>20708.3</v>
      </c>
      <c r="P157" t="n">
        <v>810.12</v>
      </c>
      <c r="Q157" t="n">
        <v>3777.54</v>
      </c>
      <c r="R157" t="n">
        <v>217.66</v>
      </c>
      <c r="S157" t="n">
        <v>146.75</v>
      </c>
      <c r="T157" t="n">
        <v>31561.08</v>
      </c>
      <c r="U157" t="n">
        <v>0.67</v>
      </c>
      <c r="V157" t="n">
        <v>0.9</v>
      </c>
      <c r="W157" t="n">
        <v>12.02</v>
      </c>
      <c r="X157" t="n">
        <v>1.95</v>
      </c>
      <c r="Y157" t="n">
        <v>0.5</v>
      </c>
      <c r="Z157" t="n">
        <v>10</v>
      </c>
    </row>
    <row r="158">
      <c r="A158" t="n">
        <v>12</v>
      </c>
      <c r="B158" t="n">
        <v>75</v>
      </c>
      <c r="C158" t="inlineStr">
        <is>
          <t xml:space="preserve">CONCLUIDO	</t>
        </is>
      </c>
      <c r="D158" t="n">
        <v>1.0957</v>
      </c>
      <c r="E158" t="n">
        <v>91.27</v>
      </c>
      <c r="F158" t="n">
        <v>87.40000000000001</v>
      </c>
      <c r="G158" t="n">
        <v>100.85</v>
      </c>
      <c r="H158" t="n">
        <v>1.38</v>
      </c>
      <c r="I158" t="n">
        <v>52</v>
      </c>
      <c r="J158" t="n">
        <v>167.45</v>
      </c>
      <c r="K158" t="n">
        <v>49.1</v>
      </c>
      <c r="L158" t="n">
        <v>13</v>
      </c>
      <c r="M158" t="n">
        <v>1</v>
      </c>
      <c r="N158" t="n">
        <v>30.36</v>
      </c>
      <c r="O158" t="n">
        <v>20886.38</v>
      </c>
      <c r="P158" t="n">
        <v>816.67</v>
      </c>
      <c r="Q158" t="n">
        <v>3777.51</v>
      </c>
      <c r="R158" t="n">
        <v>218.3</v>
      </c>
      <c r="S158" t="n">
        <v>146.75</v>
      </c>
      <c r="T158" t="n">
        <v>31880.62</v>
      </c>
      <c r="U158" t="n">
        <v>0.67</v>
      </c>
      <c r="V158" t="n">
        <v>0.9</v>
      </c>
      <c r="W158" t="n">
        <v>12.02</v>
      </c>
      <c r="X158" t="n">
        <v>1.97</v>
      </c>
      <c r="Y158" t="n">
        <v>0.5</v>
      </c>
      <c r="Z158" t="n">
        <v>10</v>
      </c>
    </row>
    <row r="159">
      <c r="A159" t="n">
        <v>13</v>
      </c>
      <c r="B159" t="n">
        <v>75</v>
      </c>
      <c r="C159" t="inlineStr">
        <is>
          <t xml:space="preserve">CONCLUIDO	</t>
        </is>
      </c>
      <c r="D159" t="n">
        <v>1.0957</v>
      </c>
      <c r="E159" t="n">
        <v>91.27</v>
      </c>
      <c r="F159" t="n">
        <v>87.40000000000001</v>
      </c>
      <c r="G159" t="n">
        <v>100.85</v>
      </c>
      <c r="H159" t="n">
        <v>1.47</v>
      </c>
      <c r="I159" t="n">
        <v>52</v>
      </c>
      <c r="J159" t="n">
        <v>168.9</v>
      </c>
      <c r="K159" t="n">
        <v>49.1</v>
      </c>
      <c r="L159" t="n">
        <v>14</v>
      </c>
      <c r="M159" t="n">
        <v>0</v>
      </c>
      <c r="N159" t="n">
        <v>30.81</v>
      </c>
      <c r="O159" t="n">
        <v>21065.06</v>
      </c>
      <c r="P159" t="n">
        <v>823.39</v>
      </c>
      <c r="Q159" t="n">
        <v>3777.42</v>
      </c>
      <c r="R159" t="n">
        <v>218.3</v>
      </c>
      <c r="S159" t="n">
        <v>146.75</v>
      </c>
      <c r="T159" t="n">
        <v>31879.45</v>
      </c>
      <c r="U159" t="n">
        <v>0.67</v>
      </c>
      <c r="V159" t="n">
        <v>0.9</v>
      </c>
      <c r="W159" t="n">
        <v>12.02</v>
      </c>
      <c r="X159" t="n">
        <v>1.97</v>
      </c>
      <c r="Y159" t="n">
        <v>0.5</v>
      </c>
      <c r="Z159" t="n">
        <v>10</v>
      </c>
    </row>
    <row r="160">
      <c r="A160" t="n">
        <v>0</v>
      </c>
      <c r="B160" t="n">
        <v>95</v>
      </c>
      <c r="C160" t="inlineStr">
        <is>
          <t xml:space="preserve">CONCLUIDO	</t>
        </is>
      </c>
      <c r="D160" t="n">
        <v>0.5135</v>
      </c>
      <c r="E160" t="n">
        <v>194.73</v>
      </c>
      <c r="F160" t="n">
        <v>140.64</v>
      </c>
      <c r="G160" t="n">
        <v>6.08</v>
      </c>
      <c r="H160" t="n">
        <v>0.1</v>
      </c>
      <c r="I160" t="n">
        <v>1387</v>
      </c>
      <c r="J160" t="n">
        <v>185.69</v>
      </c>
      <c r="K160" t="n">
        <v>53.44</v>
      </c>
      <c r="L160" t="n">
        <v>1</v>
      </c>
      <c r="M160" t="n">
        <v>1385</v>
      </c>
      <c r="N160" t="n">
        <v>36.26</v>
      </c>
      <c r="O160" t="n">
        <v>23136.14</v>
      </c>
      <c r="P160" t="n">
        <v>1901.05</v>
      </c>
      <c r="Q160" t="n">
        <v>3778.94</v>
      </c>
      <c r="R160" t="n">
        <v>2002.47</v>
      </c>
      <c r="S160" t="n">
        <v>146.75</v>
      </c>
      <c r="T160" t="n">
        <v>917288.48</v>
      </c>
      <c r="U160" t="n">
        <v>0.07000000000000001</v>
      </c>
      <c r="V160" t="n">
        <v>0.5600000000000001</v>
      </c>
      <c r="W160" t="n">
        <v>14.18</v>
      </c>
      <c r="X160" t="n">
        <v>55.17</v>
      </c>
      <c r="Y160" t="n">
        <v>0.5</v>
      </c>
      <c r="Z160" t="n">
        <v>10</v>
      </c>
    </row>
    <row r="161">
      <c r="A161" t="n">
        <v>1</v>
      </c>
      <c r="B161" t="n">
        <v>95</v>
      </c>
      <c r="C161" t="inlineStr">
        <is>
          <t xml:space="preserve">CONCLUIDO	</t>
        </is>
      </c>
      <c r="D161" t="n">
        <v>0.7938</v>
      </c>
      <c r="E161" t="n">
        <v>125.97</v>
      </c>
      <c r="F161" t="n">
        <v>104.67</v>
      </c>
      <c r="G161" t="n">
        <v>12.41</v>
      </c>
      <c r="H161" t="n">
        <v>0.19</v>
      </c>
      <c r="I161" t="n">
        <v>506</v>
      </c>
      <c r="J161" t="n">
        <v>187.21</v>
      </c>
      <c r="K161" t="n">
        <v>53.44</v>
      </c>
      <c r="L161" t="n">
        <v>2</v>
      </c>
      <c r="M161" t="n">
        <v>504</v>
      </c>
      <c r="N161" t="n">
        <v>36.77</v>
      </c>
      <c r="O161" t="n">
        <v>23322.88</v>
      </c>
      <c r="P161" t="n">
        <v>1398.97</v>
      </c>
      <c r="Q161" t="n">
        <v>3777.83</v>
      </c>
      <c r="R161" t="n">
        <v>796.6900000000001</v>
      </c>
      <c r="S161" t="n">
        <v>146.75</v>
      </c>
      <c r="T161" t="n">
        <v>318803.69</v>
      </c>
      <c r="U161" t="n">
        <v>0.18</v>
      </c>
      <c r="V161" t="n">
        <v>0.75</v>
      </c>
      <c r="W161" t="n">
        <v>12.7</v>
      </c>
      <c r="X161" t="n">
        <v>19.22</v>
      </c>
      <c r="Y161" t="n">
        <v>0.5</v>
      </c>
      <c r="Z161" t="n">
        <v>10</v>
      </c>
    </row>
    <row r="162">
      <c r="A162" t="n">
        <v>2</v>
      </c>
      <c r="B162" t="n">
        <v>95</v>
      </c>
      <c r="C162" t="inlineStr">
        <is>
          <t xml:space="preserve">CONCLUIDO	</t>
        </is>
      </c>
      <c r="D162" t="n">
        <v>0.9006999999999999</v>
      </c>
      <c r="E162" t="n">
        <v>111.03</v>
      </c>
      <c r="F162" t="n">
        <v>97.06</v>
      </c>
      <c r="G162" t="n">
        <v>18.85</v>
      </c>
      <c r="H162" t="n">
        <v>0.28</v>
      </c>
      <c r="I162" t="n">
        <v>309</v>
      </c>
      <c r="J162" t="n">
        <v>188.73</v>
      </c>
      <c r="K162" t="n">
        <v>53.44</v>
      </c>
      <c r="L162" t="n">
        <v>3</v>
      </c>
      <c r="M162" t="n">
        <v>307</v>
      </c>
      <c r="N162" t="n">
        <v>37.29</v>
      </c>
      <c r="O162" t="n">
        <v>23510.33</v>
      </c>
      <c r="P162" t="n">
        <v>1282.32</v>
      </c>
      <c r="Q162" t="n">
        <v>3777.67</v>
      </c>
      <c r="R162" t="n">
        <v>542.8099999999999</v>
      </c>
      <c r="S162" t="n">
        <v>146.75</v>
      </c>
      <c r="T162" t="n">
        <v>192849.72</v>
      </c>
      <c r="U162" t="n">
        <v>0.27</v>
      </c>
      <c r="V162" t="n">
        <v>0.8100000000000001</v>
      </c>
      <c r="W162" t="n">
        <v>12.37</v>
      </c>
      <c r="X162" t="n">
        <v>11.62</v>
      </c>
      <c r="Y162" t="n">
        <v>0.5</v>
      </c>
      <c r="Z162" t="n">
        <v>10</v>
      </c>
    </row>
    <row r="163">
      <c r="A163" t="n">
        <v>3</v>
      </c>
      <c r="B163" t="n">
        <v>95</v>
      </c>
      <c r="C163" t="inlineStr">
        <is>
          <t xml:space="preserve">CONCLUIDO	</t>
        </is>
      </c>
      <c r="D163" t="n">
        <v>0.9581</v>
      </c>
      <c r="E163" t="n">
        <v>104.38</v>
      </c>
      <c r="F163" t="n">
        <v>93.68000000000001</v>
      </c>
      <c r="G163" t="n">
        <v>25.43</v>
      </c>
      <c r="H163" t="n">
        <v>0.37</v>
      </c>
      <c r="I163" t="n">
        <v>221</v>
      </c>
      <c r="J163" t="n">
        <v>190.25</v>
      </c>
      <c r="K163" t="n">
        <v>53.44</v>
      </c>
      <c r="L163" t="n">
        <v>4</v>
      </c>
      <c r="M163" t="n">
        <v>219</v>
      </c>
      <c r="N163" t="n">
        <v>37.82</v>
      </c>
      <c r="O163" t="n">
        <v>23698.48</v>
      </c>
      <c r="P163" t="n">
        <v>1222.86</v>
      </c>
      <c r="Q163" t="n">
        <v>3777.47</v>
      </c>
      <c r="R163" t="n">
        <v>429.41</v>
      </c>
      <c r="S163" t="n">
        <v>146.75</v>
      </c>
      <c r="T163" t="n">
        <v>136588.04</v>
      </c>
      <c r="U163" t="n">
        <v>0.34</v>
      </c>
      <c r="V163" t="n">
        <v>0.84</v>
      </c>
      <c r="W163" t="n">
        <v>12.25</v>
      </c>
      <c r="X163" t="n">
        <v>8.24</v>
      </c>
      <c r="Y163" t="n">
        <v>0.5</v>
      </c>
      <c r="Z163" t="n">
        <v>10</v>
      </c>
    </row>
    <row r="164">
      <c r="A164" t="n">
        <v>4</v>
      </c>
      <c r="B164" t="n">
        <v>95</v>
      </c>
      <c r="C164" t="inlineStr">
        <is>
          <t xml:space="preserve">CONCLUIDO	</t>
        </is>
      </c>
      <c r="D164" t="n">
        <v>0.9937</v>
      </c>
      <c r="E164" t="n">
        <v>100.63</v>
      </c>
      <c r="F164" t="n">
        <v>91.8</v>
      </c>
      <c r="G164" t="n">
        <v>32.21</v>
      </c>
      <c r="H164" t="n">
        <v>0.46</v>
      </c>
      <c r="I164" t="n">
        <v>171</v>
      </c>
      <c r="J164" t="n">
        <v>191.78</v>
      </c>
      <c r="K164" t="n">
        <v>53.44</v>
      </c>
      <c r="L164" t="n">
        <v>5</v>
      </c>
      <c r="M164" t="n">
        <v>169</v>
      </c>
      <c r="N164" t="n">
        <v>38.35</v>
      </c>
      <c r="O164" t="n">
        <v>23887.36</v>
      </c>
      <c r="P164" t="n">
        <v>1183.73</v>
      </c>
      <c r="Q164" t="n">
        <v>3777.46</v>
      </c>
      <c r="R164" t="n">
        <v>366.81</v>
      </c>
      <c r="S164" t="n">
        <v>146.75</v>
      </c>
      <c r="T164" t="n">
        <v>105536.1</v>
      </c>
      <c r="U164" t="n">
        <v>0.4</v>
      </c>
      <c r="V164" t="n">
        <v>0.85</v>
      </c>
      <c r="W164" t="n">
        <v>12.17</v>
      </c>
      <c r="X164" t="n">
        <v>6.37</v>
      </c>
      <c r="Y164" t="n">
        <v>0.5</v>
      </c>
      <c r="Z164" t="n">
        <v>10</v>
      </c>
    </row>
    <row r="165">
      <c r="A165" t="n">
        <v>5</v>
      </c>
      <c r="B165" t="n">
        <v>95</v>
      </c>
      <c r="C165" t="inlineStr">
        <is>
          <t xml:space="preserve">CONCLUIDO	</t>
        </is>
      </c>
      <c r="D165" t="n">
        <v>1.0179</v>
      </c>
      <c r="E165" t="n">
        <v>98.23999999999999</v>
      </c>
      <c r="F165" t="n">
        <v>90.59999999999999</v>
      </c>
      <c r="G165" t="n">
        <v>39.11</v>
      </c>
      <c r="H165" t="n">
        <v>0.55</v>
      </c>
      <c r="I165" t="n">
        <v>139</v>
      </c>
      <c r="J165" t="n">
        <v>193.32</v>
      </c>
      <c r="K165" t="n">
        <v>53.44</v>
      </c>
      <c r="L165" t="n">
        <v>6</v>
      </c>
      <c r="M165" t="n">
        <v>137</v>
      </c>
      <c r="N165" t="n">
        <v>38.89</v>
      </c>
      <c r="O165" t="n">
        <v>24076.95</v>
      </c>
      <c r="P165" t="n">
        <v>1154.06</v>
      </c>
      <c r="Q165" t="n">
        <v>3777.52</v>
      </c>
      <c r="R165" t="n">
        <v>326.66</v>
      </c>
      <c r="S165" t="n">
        <v>146.75</v>
      </c>
      <c r="T165" t="n">
        <v>85625.17999999999</v>
      </c>
      <c r="U165" t="n">
        <v>0.45</v>
      </c>
      <c r="V165" t="n">
        <v>0.87</v>
      </c>
      <c r="W165" t="n">
        <v>12.11</v>
      </c>
      <c r="X165" t="n">
        <v>5.16</v>
      </c>
      <c r="Y165" t="n">
        <v>0.5</v>
      </c>
      <c r="Z165" t="n">
        <v>10</v>
      </c>
    </row>
    <row r="166">
      <c r="A166" t="n">
        <v>6</v>
      </c>
      <c r="B166" t="n">
        <v>95</v>
      </c>
      <c r="C166" t="inlineStr">
        <is>
          <t xml:space="preserve">CONCLUIDO	</t>
        </is>
      </c>
      <c r="D166" t="n">
        <v>1.0354</v>
      </c>
      <c r="E166" t="n">
        <v>96.58</v>
      </c>
      <c r="F166" t="n">
        <v>89.75</v>
      </c>
      <c r="G166" t="n">
        <v>46.03</v>
      </c>
      <c r="H166" t="n">
        <v>0.64</v>
      </c>
      <c r="I166" t="n">
        <v>117</v>
      </c>
      <c r="J166" t="n">
        <v>194.86</v>
      </c>
      <c r="K166" t="n">
        <v>53.44</v>
      </c>
      <c r="L166" t="n">
        <v>7</v>
      </c>
      <c r="M166" t="n">
        <v>115</v>
      </c>
      <c r="N166" t="n">
        <v>39.43</v>
      </c>
      <c r="O166" t="n">
        <v>24267.28</v>
      </c>
      <c r="P166" t="n">
        <v>1126.97</v>
      </c>
      <c r="Q166" t="n">
        <v>3777.44</v>
      </c>
      <c r="R166" t="n">
        <v>299.08</v>
      </c>
      <c r="S166" t="n">
        <v>146.75</v>
      </c>
      <c r="T166" t="n">
        <v>71942.00999999999</v>
      </c>
      <c r="U166" t="n">
        <v>0.49</v>
      </c>
      <c r="V166" t="n">
        <v>0.87</v>
      </c>
      <c r="W166" t="n">
        <v>12.06</v>
      </c>
      <c r="X166" t="n">
        <v>4.32</v>
      </c>
      <c r="Y166" t="n">
        <v>0.5</v>
      </c>
      <c r="Z166" t="n">
        <v>10</v>
      </c>
    </row>
    <row r="167">
      <c r="A167" t="n">
        <v>7</v>
      </c>
      <c r="B167" t="n">
        <v>95</v>
      </c>
      <c r="C167" t="inlineStr">
        <is>
          <t xml:space="preserve">CONCLUIDO	</t>
        </is>
      </c>
      <c r="D167" t="n">
        <v>1.0489</v>
      </c>
      <c r="E167" t="n">
        <v>95.33</v>
      </c>
      <c r="F167" t="n">
        <v>89.14</v>
      </c>
      <c r="G167" t="n">
        <v>53.49</v>
      </c>
      <c r="H167" t="n">
        <v>0.72</v>
      </c>
      <c r="I167" t="n">
        <v>100</v>
      </c>
      <c r="J167" t="n">
        <v>196.41</v>
      </c>
      <c r="K167" t="n">
        <v>53.44</v>
      </c>
      <c r="L167" t="n">
        <v>8</v>
      </c>
      <c r="M167" t="n">
        <v>98</v>
      </c>
      <c r="N167" t="n">
        <v>39.98</v>
      </c>
      <c r="O167" t="n">
        <v>24458.36</v>
      </c>
      <c r="P167" t="n">
        <v>1103.91</v>
      </c>
      <c r="Q167" t="n">
        <v>3777.35</v>
      </c>
      <c r="R167" t="n">
        <v>278.29</v>
      </c>
      <c r="S167" t="n">
        <v>146.75</v>
      </c>
      <c r="T167" t="n">
        <v>61634.68</v>
      </c>
      <c r="U167" t="n">
        <v>0.53</v>
      </c>
      <c r="V167" t="n">
        <v>0.88</v>
      </c>
      <c r="W167" t="n">
        <v>12.05</v>
      </c>
      <c r="X167" t="n">
        <v>3.71</v>
      </c>
      <c r="Y167" t="n">
        <v>0.5</v>
      </c>
      <c r="Z167" t="n">
        <v>10</v>
      </c>
    </row>
    <row r="168">
      <c r="A168" t="n">
        <v>8</v>
      </c>
      <c r="B168" t="n">
        <v>95</v>
      </c>
      <c r="C168" t="inlineStr">
        <is>
          <t xml:space="preserve">CONCLUIDO	</t>
        </is>
      </c>
      <c r="D168" t="n">
        <v>1.0589</v>
      </c>
      <c r="E168" t="n">
        <v>94.43000000000001</v>
      </c>
      <c r="F168" t="n">
        <v>88.69</v>
      </c>
      <c r="G168" t="n">
        <v>60.47</v>
      </c>
      <c r="H168" t="n">
        <v>0.8100000000000001</v>
      </c>
      <c r="I168" t="n">
        <v>88</v>
      </c>
      <c r="J168" t="n">
        <v>197.97</v>
      </c>
      <c r="K168" t="n">
        <v>53.44</v>
      </c>
      <c r="L168" t="n">
        <v>9</v>
      </c>
      <c r="M168" t="n">
        <v>86</v>
      </c>
      <c r="N168" t="n">
        <v>40.53</v>
      </c>
      <c r="O168" t="n">
        <v>24650.18</v>
      </c>
      <c r="P168" t="n">
        <v>1082.07</v>
      </c>
      <c r="Q168" t="n">
        <v>3777.38</v>
      </c>
      <c r="R168" t="n">
        <v>262.92</v>
      </c>
      <c r="S168" t="n">
        <v>146.75</v>
      </c>
      <c r="T168" t="n">
        <v>54009.5</v>
      </c>
      <c r="U168" t="n">
        <v>0.5600000000000001</v>
      </c>
      <c r="V168" t="n">
        <v>0.88</v>
      </c>
      <c r="W168" t="n">
        <v>12.03</v>
      </c>
      <c r="X168" t="n">
        <v>3.26</v>
      </c>
      <c r="Y168" t="n">
        <v>0.5</v>
      </c>
      <c r="Z168" t="n">
        <v>10</v>
      </c>
    </row>
    <row r="169">
      <c r="A169" t="n">
        <v>9</v>
      </c>
      <c r="B169" t="n">
        <v>95</v>
      </c>
      <c r="C169" t="inlineStr">
        <is>
          <t xml:space="preserve">CONCLUIDO	</t>
        </is>
      </c>
      <c r="D169" t="n">
        <v>1.0682</v>
      </c>
      <c r="E169" t="n">
        <v>93.62</v>
      </c>
      <c r="F169" t="n">
        <v>88.28</v>
      </c>
      <c r="G169" t="n">
        <v>68.79000000000001</v>
      </c>
      <c r="H169" t="n">
        <v>0.89</v>
      </c>
      <c r="I169" t="n">
        <v>77</v>
      </c>
      <c r="J169" t="n">
        <v>199.53</v>
      </c>
      <c r="K169" t="n">
        <v>53.44</v>
      </c>
      <c r="L169" t="n">
        <v>10</v>
      </c>
      <c r="M169" t="n">
        <v>75</v>
      </c>
      <c r="N169" t="n">
        <v>41.1</v>
      </c>
      <c r="O169" t="n">
        <v>24842.77</v>
      </c>
      <c r="P169" t="n">
        <v>1061.21</v>
      </c>
      <c r="Q169" t="n">
        <v>3777.37</v>
      </c>
      <c r="R169" t="n">
        <v>249.63</v>
      </c>
      <c r="S169" t="n">
        <v>146.75</v>
      </c>
      <c r="T169" t="n">
        <v>47420.76</v>
      </c>
      <c r="U169" t="n">
        <v>0.59</v>
      </c>
      <c r="V169" t="n">
        <v>0.89</v>
      </c>
      <c r="W169" t="n">
        <v>12</v>
      </c>
      <c r="X169" t="n">
        <v>2.85</v>
      </c>
      <c r="Y169" t="n">
        <v>0.5</v>
      </c>
      <c r="Z169" t="n">
        <v>10</v>
      </c>
    </row>
    <row r="170">
      <c r="A170" t="n">
        <v>10</v>
      </c>
      <c r="B170" t="n">
        <v>95</v>
      </c>
      <c r="C170" t="inlineStr">
        <is>
          <t xml:space="preserve">CONCLUIDO	</t>
        </is>
      </c>
      <c r="D170" t="n">
        <v>1.0749</v>
      </c>
      <c r="E170" t="n">
        <v>93.03</v>
      </c>
      <c r="F170" t="n">
        <v>87.98999999999999</v>
      </c>
      <c r="G170" t="n">
        <v>76.52</v>
      </c>
      <c r="H170" t="n">
        <v>0.97</v>
      </c>
      <c r="I170" t="n">
        <v>69</v>
      </c>
      <c r="J170" t="n">
        <v>201.1</v>
      </c>
      <c r="K170" t="n">
        <v>53.44</v>
      </c>
      <c r="L170" t="n">
        <v>11</v>
      </c>
      <c r="M170" t="n">
        <v>67</v>
      </c>
      <c r="N170" t="n">
        <v>41.66</v>
      </c>
      <c r="O170" t="n">
        <v>25036.12</v>
      </c>
      <c r="P170" t="n">
        <v>1040.99</v>
      </c>
      <c r="Q170" t="n">
        <v>3777.35</v>
      </c>
      <c r="R170" t="n">
        <v>239.57</v>
      </c>
      <c r="S170" t="n">
        <v>146.75</v>
      </c>
      <c r="T170" t="n">
        <v>42427</v>
      </c>
      <c r="U170" t="n">
        <v>0.61</v>
      </c>
      <c r="V170" t="n">
        <v>0.89</v>
      </c>
      <c r="W170" t="n">
        <v>12</v>
      </c>
      <c r="X170" t="n">
        <v>2.56</v>
      </c>
      <c r="Y170" t="n">
        <v>0.5</v>
      </c>
      <c r="Z170" t="n">
        <v>10</v>
      </c>
    </row>
    <row r="171">
      <c r="A171" t="n">
        <v>11</v>
      </c>
      <c r="B171" t="n">
        <v>95</v>
      </c>
      <c r="C171" t="inlineStr">
        <is>
          <t xml:space="preserve">CONCLUIDO	</t>
        </is>
      </c>
      <c r="D171" t="n">
        <v>1.0812</v>
      </c>
      <c r="E171" t="n">
        <v>92.48999999999999</v>
      </c>
      <c r="F171" t="n">
        <v>87.72</v>
      </c>
      <c r="G171" t="n">
        <v>84.89</v>
      </c>
      <c r="H171" t="n">
        <v>1.05</v>
      </c>
      <c r="I171" t="n">
        <v>62</v>
      </c>
      <c r="J171" t="n">
        <v>202.67</v>
      </c>
      <c r="K171" t="n">
        <v>53.44</v>
      </c>
      <c r="L171" t="n">
        <v>12</v>
      </c>
      <c r="M171" t="n">
        <v>60</v>
      </c>
      <c r="N171" t="n">
        <v>42.24</v>
      </c>
      <c r="O171" t="n">
        <v>25230.25</v>
      </c>
      <c r="P171" t="n">
        <v>1020.15</v>
      </c>
      <c r="Q171" t="n">
        <v>3777.39</v>
      </c>
      <c r="R171" t="n">
        <v>230.81</v>
      </c>
      <c r="S171" t="n">
        <v>146.75</v>
      </c>
      <c r="T171" t="n">
        <v>38081.99</v>
      </c>
      <c r="U171" t="n">
        <v>0.64</v>
      </c>
      <c r="V171" t="n">
        <v>0.89</v>
      </c>
      <c r="W171" t="n">
        <v>11.98</v>
      </c>
      <c r="X171" t="n">
        <v>2.28</v>
      </c>
      <c r="Y171" t="n">
        <v>0.5</v>
      </c>
      <c r="Z171" t="n">
        <v>10</v>
      </c>
    </row>
    <row r="172">
      <c r="A172" t="n">
        <v>12</v>
      </c>
      <c r="B172" t="n">
        <v>95</v>
      </c>
      <c r="C172" t="inlineStr">
        <is>
          <t xml:space="preserve">CONCLUIDO	</t>
        </is>
      </c>
      <c r="D172" t="n">
        <v>1.0868</v>
      </c>
      <c r="E172" t="n">
        <v>92.01000000000001</v>
      </c>
      <c r="F172" t="n">
        <v>87.45999999999999</v>
      </c>
      <c r="G172" t="n">
        <v>93.7</v>
      </c>
      <c r="H172" t="n">
        <v>1.13</v>
      </c>
      <c r="I172" t="n">
        <v>56</v>
      </c>
      <c r="J172" t="n">
        <v>204.25</v>
      </c>
      <c r="K172" t="n">
        <v>53.44</v>
      </c>
      <c r="L172" t="n">
        <v>13</v>
      </c>
      <c r="M172" t="n">
        <v>54</v>
      </c>
      <c r="N172" t="n">
        <v>42.82</v>
      </c>
      <c r="O172" t="n">
        <v>25425.3</v>
      </c>
      <c r="P172" t="n">
        <v>997.96</v>
      </c>
      <c r="Q172" t="n">
        <v>3777.31</v>
      </c>
      <c r="R172" t="n">
        <v>222.16</v>
      </c>
      <c r="S172" t="n">
        <v>146.75</v>
      </c>
      <c r="T172" t="n">
        <v>33786.45</v>
      </c>
      <c r="U172" t="n">
        <v>0.66</v>
      </c>
      <c r="V172" t="n">
        <v>0.9</v>
      </c>
      <c r="W172" t="n">
        <v>11.97</v>
      </c>
      <c r="X172" t="n">
        <v>2.03</v>
      </c>
      <c r="Y172" t="n">
        <v>0.5</v>
      </c>
      <c r="Z172" t="n">
        <v>10</v>
      </c>
    </row>
    <row r="173">
      <c r="A173" t="n">
        <v>13</v>
      </c>
      <c r="B173" t="n">
        <v>95</v>
      </c>
      <c r="C173" t="inlineStr">
        <is>
          <t xml:space="preserve">CONCLUIDO	</t>
        </is>
      </c>
      <c r="D173" t="n">
        <v>1.0911</v>
      </c>
      <c r="E173" t="n">
        <v>91.65000000000001</v>
      </c>
      <c r="F173" t="n">
        <v>87.28</v>
      </c>
      <c r="G173" t="n">
        <v>102.69</v>
      </c>
      <c r="H173" t="n">
        <v>1.21</v>
      </c>
      <c r="I173" t="n">
        <v>51</v>
      </c>
      <c r="J173" t="n">
        <v>205.84</v>
      </c>
      <c r="K173" t="n">
        <v>53.44</v>
      </c>
      <c r="L173" t="n">
        <v>14</v>
      </c>
      <c r="M173" t="n">
        <v>49</v>
      </c>
      <c r="N173" t="n">
        <v>43.4</v>
      </c>
      <c r="O173" t="n">
        <v>25621.03</v>
      </c>
      <c r="P173" t="n">
        <v>978.14</v>
      </c>
      <c r="Q173" t="n">
        <v>3777.34</v>
      </c>
      <c r="R173" t="n">
        <v>216.1</v>
      </c>
      <c r="S173" t="n">
        <v>146.75</v>
      </c>
      <c r="T173" t="n">
        <v>30781.14</v>
      </c>
      <c r="U173" t="n">
        <v>0.68</v>
      </c>
      <c r="V173" t="n">
        <v>0.9</v>
      </c>
      <c r="W173" t="n">
        <v>11.97</v>
      </c>
      <c r="X173" t="n">
        <v>1.85</v>
      </c>
      <c r="Y173" t="n">
        <v>0.5</v>
      </c>
      <c r="Z173" t="n">
        <v>10</v>
      </c>
    </row>
    <row r="174">
      <c r="A174" t="n">
        <v>14</v>
      </c>
      <c r="B174" t="n">
        <v>95</v>
      </c>
      <c r="C174" t="inlineStr">
        <is>
          <t xml:space="preserve">CONCLUIDO	</t>
        </is>
      </c>
      <c r="D174" t="n">
        <v>1.0946</v>
      </c>
      <c r="E174" t="n">
        <v>91.36</v>
      </c>
      <c r="F174" t="n">
        <v>87.14</v>
      </c>
      <c r="G174" t="n">
        <v>111.24</v>
      </c>
      <c r="H174" t="n">
        <v>1.28</v>
      </c>
      <c r="I174" t="n">
        <v>47</v>
      </c>
      <c r="J174" t="n">
        <v>207.43</v>
      </c>
      <c r="K174" t="n">
        <v>53.44</v>
      </c>
      <c r="L174" t="n">
        <v>15</v>
      </c>
      <c r="M174" t="n">
        <v>45</v>
      </c>
      <c r="N174" t="n">
        <v>44</v>
      </c>
      <c r="O174" t="n">
        <v>25817.56</v>
      </c>
      <c r="P174" t="n">
        <v>957.13</v>
      </c>
      <c r="Q174" t="n">
        <v>3777.38</v>
      </c>
      <c r="R174" t="n">
        <v>211.53</v>
      </c>
      <c r="S174" t="n">
        <v>146.75</v>
      </c>
      <c r="T174" t="n">
        <v>28518.18</v>
      </c>
      <c r="U174" t="n">
        <v>0.6899999999999999</v>
      </c>
      <c r="V174" t="n">
        <v>0.9</v>
      </c>
      <c r="W174" t="n">
        <v>11.95</v>
      </c>
      <c r="X174" t="n">
        <v>1.7</v>
      </c>
      <c r="Y174" t="n">
        <v>0.5</v>
      </c>
      <c r="Z174" t="n">
        <v>10</v>
      </c>
    </row>
    <row r="175">
      <c r="A175" t="n">
        <v>15</v>
      </c>
      <c r="B175" t="n">
        <v>95</v>
      </c>
      <c r="C175" t="inlineStr">
        <is>
          <t xml:space="preserve">CONCLUIDO	</t>
        </is>
      </c>
      <c r="D175" t="n">
        <v>1.097</v>
      </c>
      <c r="E175" t="n">
        <v>91.16</v>
      </c>
      <c r="F175" t="n">
        <v>87.05</v>
      </c>
      <c r="G175" t="n">
        <v>118.71</v>
      </c>
      <c r="H175" t="n">
        <v>1.36</v>
      </c>
      <c r="I175" t="n">
        <v>44</v>
      </c>
      <c r="J175" t="n">
        <v>209.03</v>
      </c>
      <c r="K175" t="n">
        <v>53.44</v>
      </c>
      <c r="L175" t="n">
        <v>16</v>
      </c>
      <c r="M175" t="n">
        <v>30</v>
      </c>
      <c r="N175" t="n">
        <v>44.6</v>
      </c>
      <c r="O175" t="n">
        <v>26014.91</v>
      </c>
      <c r="P175" t="n">
        <v>939.27</v>
      </c>
      <c r="Q175" t="n">
        <v>3777.36</v>
      </c>
      <c r="R175" t="n">
        <v>208.03</v>
      </c>
      <c r="S175" t="n">
        <v>146.75</v>
      </c>
      <c r="T175" t="n">
        <v>26781.81</v>
      </c>
      <c r="U175" t="n">
        <v>0.71</v>
      </c>
      <c r="V175" t="n">
        <v>0.9</v>
      </c>
      <c r="W175" t="n">
        <v>11.97</v>
      </c>
      <c r="X175" t="n">
        <v>1.62</v>
      </c>
      <c r="Y175" t="n">
        <v>0.5</v>
      </c>
      <c r="Z175" t="n">
        <v>10</v>
      </c>
    </row>
    <row r="176">
      <c r="A176" t="n">
        <v>16</v>
      </c>
      <c r="B176" t="n">
        <v>95</v>
      </c>
      <c r="C176" t="inlineStr">
        <is>
          <t xml:space="preserve">CONCLUIDO	</t>
        </is>
      </c>
      <c r="D176" t="n">
        <v>1.0987</v>
      </c>
      <c r="E176" t="n">
        <v>91.02</v>
      </c>
      <c r="F176" t="n">
        <v>86.98999999999999</v>
      </c>
      <c r="G176" t="n">
        <v>124.27</v>
      </c>
      <c r="H176" t="n">
        <v>1.43</v>
      </c>
      <c r="I176" t="n">
        <v>42</v>
      </c>
      <c r="J176" t="n">
        <v>210.64</v>
      </c>
      <c r="K176" t="n">
        <v>53.44</v>
      </c>
      <c r="L176" t="n">
        <v>17</v>
      </c>
      <c r="M176" t="n">
        <v>11</v>
      </c>
      <c r="N176" t="n">
        <v>45.21</v>
      </c>
      <c r="O176" t="n">
        <v>26213.09</v>
      </c>
      <c r="P176" t="n">
        <v>932.08</v>
      </c>
      <c r="Q176" t="n">
        <v>3777.39</v>
      </c>
      <c r="R176" t="n">
        <v>205.46</v>
      </c>
      <c r="S176" t="n">
        <v>146.75</v>
      </c>
      <c r="T176" t="n">
        <v>25510.22</v>
      </c>
      <c r="U176" t="n">
        <v>0.71</v>
      </c>
      <c r="V176" t="n">
        <v>0.9</v>
      </c>
      <c r="W176" t="n">
        <v>11.98</v>
      </c>
      <c r="X176" t="n">
        <v>1.56</v>
      </c>
      <c r="Y176" t="n">
        <v>0.5</v>
      </c>
      <c r="Z176" t="n">
        <v>10</v>
      </c>
    </row>
    <row r="177">
      <c r="A177" t="n">
        <v>17</v>
      </c>
      <c r="B177" t="n">
        <v>95</v>
      </c>
      <c r="C177" t="inlineStr">
        <is>
          <t xml:space="preserve">CONCLUIDO	</t>
        </is>
      </c>
      <c r="D177" t="n">
        <v>1.0992</v>
      </c>
      <c r="E177" t="n">
        <v>90.98</v>
      </c>
      <c r="F177" t="n">
        <v>86.98</v>
      </c>
      <c r="G177" t="n">
        <v>127.29</v>
      </c>
      <c r="H177" t="n">
        <v>1.51</v>
      </c>
      <c r="I177" t="n">
        <v>41</v>
      </c>
      <c r="J177" t="n">
        <v>212.25</v>
      </c>
      <c r="K177" t="n">
        <v>53.44</v>
      </c>
      <c r="L177" t="n">
        <v>18</v>
      </c>
      <c r="M177" t="n">
        <v>4</v>
      </c>
      <c r="N177" t="n">
        <v>45.82</v>
      </c>
      <c r="O177" t="n">
        <v>26412.11</v>
      </c>
      <c r="P177" t="n">
        <v>933.3200000000001</v>
      </c>
      <c r="Q177" t="n">
        <v>3777.41</v>
      </c>
      <c r="R177" t="n">
        <v>205.04</v>
      </c>
      <c r="S177" t="n">
        <v>146.75</v>
      </c>
      <c r="T177" t="n">
        <v>25302.76</v>
      </c>
      <c r="U177" t="n">
        <v>0.72</v>
      </c>
      <c r="V177" t="n">
        <v>0.9</v>
      </c>
      <c r="W177" t="n">
        <v>11.98</v>
      </c>
      <c r="X177" t="n">
        <v>1.55</v>
      </c>
      <c r="Y177" t="n">
        <v>0.5</v>
      </c>
      <c r="Z177" t="n">
        <v>10</v>
      </c>
    </row>
    <row r="178">
      <c r="A178" t="n">
        <v>18</v>
      </c>
      <c r="B178" t="n">
        <v>95</v>
      </c>
      <c r="C178" t="inlineStr">
        <is>
          <t xml:space="preserve">CONCLUIDO	</t>
        </is>
      </c>
      <c r="D178" t="n">
        <v>1.0991</v>
      </c>
      <c r="E178" t="n">
        <v>90.98999999999999</v>
      </c>
      <c r="F178" t="n">
        <v>86.98999999999999</v>
      </c>
      <c r="G178" t="n">
        <v>127.3</v>
      </c>
      <c r="H178" t="n">
        <v>1.58</v>
      </c>
      <c r="I178" t="n">
        <v>41</v>
      </c>
      <c r="J178" t="n">
        <v>213.87</v>
      </c>
      <c r="K178" t="n">
        <v>53.44</v>
      </c>
      <c r="L178" t="n">
        <v>19</v>
      </c>
      <c r="M178" t="n">
        <v>0</v>
      </c>
      <c r="N178" t="n">
        <v>46.44</v>
      </c>
      <c r="O178" t="n">
        <v>26611.98</v>
      </c>
      <c r="P178" t="n">
        <v>942.35</v>
      </c>
      <c r="Q178" t="n">
        <v>3777.34</v>
      </c>
      <c r="R178" t="n">
        <v>205.06</v>
      </c>
      <c r="S178" t="n">
        <v>146.75</v>
      </c>
      <c r="T178" t="n">
        <v>25315.23</v>
      </c>
      <c r="U178" t="n">
        <v>0.72</v>
      </c>
      <c r="V178" t="n">
        <v>0.9</v>
      </c>
      <c r="W178" t="n">
        <v>11.99</v>
      </c>
      <c r="X178" t="n">
        <v>1.56</v>
      </c>
      <c r="Y178" t="n">
        <v>0.5</v>
      </c>
      <c r="Z178" t="n">
        <v>10</v>
      </c>
    </row>
    <row r="179">
      <c r="A179" t="n">
        <v>0</v>
      </c>
      <c r="B179" t="n">
        <v>55</v>
      </c>
      <c r="C179" t="inlineStr">
        <is>
          <t xml:space="preserve">CONCLUIDO	</t>
        </is>
      </c>
      <c r="D179" t="n">
        <v>0.7112000000000001</v>
      </c>
      <c r="E179" t="n">
        <v>140.6</v>
      </c>
      <c r="F179" t="n">
        <v>118.29</v>
      </c>
      <c r="G179" t="n">
        <v>8.380000000000001</v>
      </c>
      <c r="H179" t="n">
        <v>0.15</v>
      </c>
      <c r="I179" t="n">
        <v>847</v>
      </c>
      <c r="J179" t="n">
        <v>116.05</v>
      </c>
      <c r="K179" t="n">
        <v>43.4</v>
      </c>
      <c r="L179" t="n">
        <v>1</v>
      </c>
      <c r="M179" t="n">
        <v>845</v>
      </c>
      <c r="N179" t="n">
        <v>16.65</v>
      </c>
      <c r="O179" t="n">
        <v>14546.17</v>
      </c>
      <c r="P179" t="n">
        <v>1166.96</v>
      </c>
      <c r="Q179" t="n">
        <v>3778.33</v>
      </c>
      <c r="R179" t="n">
        <v>1251.49</v>
      </c>
      <c r="S179" t="n">
        <v>146.75</v>
      </c>
      <c r="T179" t="n">
        <v>544497.08</v>
      </c>
      <c r="U179" t="n">
        <v>0.12</v>
      </c>
      <c r="V179" t="n">
        <v>0.66</v>
      </c>
      <c r="W179" t="n">
        <v>13.3</v>
      </c>
      <c r="X179" t="n">
        <v>32.84</v>
      </c>
      <c r="Y179" t="n">
        <v>0.5</v>
      </c>
      <c r="Z179" t="n">
        <v>10</v>
      </c>
    </row>
    <row r="180">
      <c r="A180" t="n">
        <v>1</v>
      </c>
      <c r="B180" t="n">
        <v>55</v>
      </c>
      <c r="C180" t="inlineStr">
        <is>
          <t xml:space="preserve">CONCLUIDO	</t>
        </is>
      </c>
      <c r="D180" t="n">
        <v>0.9222</v>
      </c>
      <c r="E180" t="n">
        <v>108.44</v>
      </c>
      <c r="F180" t="n">
        <v>98.23</v>
      </c>
      <c r="G180" t="n">
        <v>17.33</v>
      </c>
      <c r="H180" t="n">
        <v>0.3</v>
      </c>
      <c r="I180" t="n">
        <v>340</v>
      </c>
      <c r="J180" t="n">
        <v>117.34</v>
      </c>
      <c r="K180" t="n">
        <v>43.4</v>
      </c>
      <c r="L180" t="n">
        <v>2</v>
      </c>
      <c r="M180" t="n">
        <v>338</v>
      </c>
      <c r="N180" t="n">
        <v>16.94</v>
      </c>
      <c r="O180" t="n">
        <v>14705.49</v>
      </c>
      <c r="P180" t="n">
        <v>942.02</v>
      </c>
      <c r="Q180" t="n">
        <v>3777.69</v>
      </c>
      <c r="R180" t="n">
        <v>581.83</v>
      </c>
      <c r="S180" t="n">
        <v>146.75</v>
      </c>
      <c r="T180" t="n">
        <v>212204.74</v>
      </c>
      <c r="U180" t="n">
        <v>0.25</v>
      </c>
      <c r="V180" t="n">
        <v>0.8</v>
      </c>
      <c r="W180" t="n">
        <v>12.43</v>
      </c>
      <c r="X180" t="n">
        <v>12.79</v>
      </c>
      <c r="Y180" t="n">
        <v>0.5</v>
      </c>
      <c r="Z180" t="n">
        <v>10</v>
      </c>
    </row>
    <row r="181">
      <c r="A181" t="n">
        <v>2</v>
      </c>
      <c r="B181" t="n">
        <v>55</v>
      </c>
      <c r="C181" t="inlineStr">
        <is>
          <t xml:space="preserve">CONCLUIDO	</t>
        </is>
      </c>
      <c r="D181" t="n">
        <v>0.9967</v>
      </c>
      <c r="E181" t="n">
        <v>100.33</v>
      </c>
      <c r="F181" t="n">
        <v>93.26000000000001</v>
      </c>
      <c r="G181" t="n">
        <v>26.77</v>
      </c>
      <c r="H181" t="n">
        <v>0.45</v>
      </c>
      <c r="I181" t="n">
        <v>209</v>
      </c>
      <c r="J181" t="n">
        <v>118.63</v>
      </c>
      <c r="K181" t="n">
        <v>43.4</v>
      </c>
      <c r="L181" t="n">
        <v>3</v>
      </c>
      <c r="M181" t="n">
        <v>207</v>
      </c>
      <c r="N181" t="n">
        <v>17.23</v>
      </c>
      <c r="O181" t="n">
        <v>14865.24</v>
      </c>
      <c r="P181" t="n">
        <v>866.64</v>
      </c>
      <c r="Q181" t="n">
        <v>3777.56</v>
      </c>
      <c r="R181" t="n">
        <v>415.82</v>
      </c>
      <c r="S181" t="n">
        <v>146.75</v>
      </c>
      <c r="T181" t="n">
        <v>129855.11</v>
      </c>
      <c r="U181" t="n">
        <v>0.35</v>
      </c>
      <c r="V181" t="n">
        <v>0.84</v>
      </c>
      <c r="W181" t="n">
        <v>12.22</v>
      </c>
      <c r="X181" t="n">
        <v>7.82</v>
      </c>
      <c r="Y181" t="n">
        <v>0.5</v>
      </c>
      <c r="Z181" t="n">
        <v>10</v>
      </c>
    </row>
    <row r="182">
      <c r="A182" t="n">
        <v>3</v>
      </c>
      <c r="B182" t="n">
        <v>55</v>
      </c>
      <c r="C182" t="inlineStr">
        <is>
          <t xml:space="preserve">CONCLUIDO	</t>
        </is>
      </c>
      <c r="D182" t="n">
        <v>1.0357</v>
      </c>
      <c r="E182" t="n">
        <v>96.55</v>
      </c>
      <c r="F182" t="n">
        <v>90.93000000000001</v>
      </c>
      <c r="G182" t="n">
        <v>36.86</v>
      </c>
      <c r="H182" t="n">
        <v>0.59</v>
      </c>
      <c r="I182" t="n">
        <v>148</v>
      </c>
      <c r="J182" t="n">
        <v>119.93</v>
      </c>
      <c r="K182" t="n">
        <v>43.4</v>
      </c>
      <c r="L182" t="n">
        <v>4</v>
      </c>
      <c r="M182" t="n">
        <v>146</v>
      </c>
      <c r="N182" t="n">
        <v>17.53</v>
      </c>
      <c r="O182" t="n">
        <v>15025.44</v>
      </c>
      <c r="P182" t="n">
        <v>817.87</v>
      </c>
      <c r="Q182" t="n">
        <v>3777.4</v>
      </c>
      <c r="R182" t="n">
        <v>338.13</v>
      </c>
      <c r="S182" t="n">
        <v>146.75</v>
      </c>
      <c r="T182" t="n">
        <v>91314.25999999999</v>
      </c>
      <c r="U182" t="n">
        <v>0.43</v>
      </c>
      <c r="V182" t="n">
        <v>0.86</v>
      </c>
      <c r="W182" t="n">
        <v>12.12</v>
      </c>
      <c r="X182" t="n">
        <v>5.5</v>
      </c>
      <c r="Y182" t="n">
        <v>0.5</v>
      </c>
      <c r="Z182" t="n">
        <v>10</v>
      </c>
    </row>
    <row r="183">
      <c r="A183" t="n">
        <v>4</v>
      </c>
      <c r="B183" t="n">
        <v>55</v>
      </c>
      <c r="C183" t="inlineStr">
        <is>
          <t xml:space="preserve">CONCLUIDO	</t>
        </is>
      </c>
      <c r="D183" t="n">
        <v>1.0597</v>
      </c>
      <c r="E183" t="n">
        <v>94.37</v>
      </c>
      <c r="F183" t="n">
        <v>89.61</v>
      </c>
      <c r="G183" t="n">
        <v>48.01</v>
      </c>
      <c r="H183" t="n">
        <v>0.73</v>
      </c>
      <c r="I183" t="n">
        <v>112</v>
      </c>
      <c r="J183" t="n">
        <v>121.23</v>
      </c>
      <c r="K183" t="n">
        <v>43.4</v>
      </c>
      <c r="L183" t="n">
        <v>5</v>
      </c>
      <c r="M183" t="n">
        <v>110</v>
      </c>
      <c r="N183" t="n">
        <v>17.83</v>
      </c>
      <c r="O183" t="n">
        <v>15186.08</v>
      </c>
      <c r="P183" t="n">
        <v>774.89</v>
      </c>
      <c r="Q183" t="n">
        <v>3777.48</v>
      </c>
      <c r="R183" t="n">
        <v>294.03</v>
      </c>
      <c r="S183" t="n">
        <v>146.75</v>
      </c>
      <c r="T183" t="n">
        <v>69445.86</v>
      </c>
      <c r="U183" t="n">
        <v>0.5</v>
      </c>
      <c r="V183" t="n">
        <v>0.88</v>
      </c>
      <c r="W183" t="n">
        <v>12.06</v>
      </c>
      <c r="X183" t="n">
        <v>4.18</v>
      </c>
      <c r="Y183" t="n">
        <v>0.5</v>
      </c>
      <c r="Z183" t="n">
        <v>10</v>
      </c>
    </row>
    <row r="184">
      <c r="A184" t="n">
        <v>5</v>
      </c>
      <c r="B184" t="n">
        <v>55</v>
      </c>
      <c r="C184" t="inlineStr">
        <is>
          <t xml:space="preserve">CONCLUIDO	</t>
        </is>
      </c>
      <c r="D184" t="n">
        <v>1.0761</v>
      </c>
      <c r="E184" t="n">
        <v>92.93000000000001</v>
      </c>
      <c r="F184" t="n">
        <v>88.72</v>
      </c>
      <c r="G184" t="n">
        <v>59.81</v>
      </c>
      <c r="H184" t="n">
        <v>0.86</v>
      </c>
      <c r="I184" t="n">
        <v>89</v>
      </c>
      <c r="J184" t="n">
        <v>122.54</v>
      </c>
      <c r="K184" t="n">
        <v>43.4</v>
      </c>
      <c r="L184" t="n">
        <v>6</v>
      </c>
      <c r="M184" t="n">
        <v>87</v>
      </c>
      <c r="N184" t="n">
        <v>18.14</v>
      </c>
      <c r="O184" t="n">
        <v>15347.16</v>
      </c>
      <c r="P184" t="n">
        <v>735.21</v>
      </c>
      <c r="Q184" t="n">
        <v>3777.34</v>
      </c>
      <c r="R184" t="n">
        <v>263.8</v>
      </c>
      <c r="S184" t="n">
        <v>146.75</v>
      </c>
      <c r="T184" t="n">
        <v>54445.34</v>
      </c>
      <c r="U184" t="n">
        <v>0.5600000000000001</v>
      </c>
      <c r="V184" t="n">
        <v>0.88</v>
      </c>
      <c r="W184" t="n">
        <v>12.04</v>
      </c>
      <c r="X184" t="n">
        <v>3.29</v>
      </c>
      <c r="Y184" t="n">
        <v>0.5</v>
      </c>
      <c r="Z184" t="n">
        <v>10</v>
      </c>
    </row>
    <row r="185">
      <c r="A185" t="n">
        <v>6</v>
      </c>
      <c r="B185" t="n">
        <v>55</v>
      </c>
      <c r="C185" t="inlineStr">
        <is>
          <t xml:space="preserve">CONCLUIDO	</t>
        </is>
      </c>
      <c r="D185" t="n">
        <v>1.0866</v>
      </c>
      <c r="E185" t="n">
        <v>92.03</v>
      </c>
      <c r="F185" t="n">
        <v>88.18000000000001</v>
      </c>
      <c r="G185" t="n">
        <v>71.5</v>
      </c>
      <c r="H185" t="n">
        <v>1</v>
      </c>
      <c r="I185" t="n">
        <v>74</v>
      </c>
      <c r="J185" t="n">
        <v>123.85</v>
      </c>
      <c r="K185" t="n">
        <v>43.4</v>
      </c>
      <c r="L185" t="n">
        <v>7</v>
      </c>
      <c r="M185" t="n">
        <v>49</v>
      </c>
      <c r="N185" t="n">
        <v>18.45</v>
      </c>
      <c r="O185" t="n">
        <v>15508.69</v>
      </c>
      <c r="P185" t="n">
        <v>699.42</v>
      </c>
      <c r="Q185" t="n">
        <v>3777.39</v>
      </c>
      <c r="R185" t="n">
        <v>245.27</v>
      </c>
      <c r="S185" t="n">
        <v>146.75</v>
      </c>
      <c r="T185" t="n">
        <v>45252.44</v>
      </c>
      <c r="U185" t="n">
        <v>0.6</v>
      </c>
      <c r="V185" t="n">
        <v>0.89</v>
      </c>
      <c r="W185" t="n">
        <v>12.03</v>
      </c>
      <c r="X185" t="n">
        <v>2.75</v>
      </c>
      <c r="Y185" t="n">
        <v>0.5</v>
      </c>
      <c r="Z185" t="n">
        <v>10</v>
      </c>
    </row>
    <row r="186">
      <c r="A186" t="n">
        <v>7</v>
      </c>
      <c r="B186" t="n">
        <v>55</v>
      </c>
      <c r="C186" t="inlineStr">
        <is>
          <t xml:space="preserve">CONCLUIDO	</t>
        </is>
      </c>
      <c r="D186" t="n">
        <v>1.0891</v>
      </c>
      <c r="E186" t="n">
        <v>91.81</v>
      </c>
      <c r="F186" t="n">
        <v>88.06</v>
      </c>
      <c r="G186" t="n">
        <v>75.48</v>
      </c>
      <c r="H186" t="n">
        <v>1.13</v>
      </c>
      <c r="I186" t="n">
        <v>70</v>
      </c>
      <c r="J186" t="n">
        <v>125.16</v>
      </c>
      <c r="K186" t="n">
        <v>43.4</v>
      </c>
      <c r="L186" t="n">
        <v>8</v>
      </c>
      <c r="M186" t="n">
        <v>2</v>
      </c>
      <c r="N186" t="n">
        <v>18.76</v>
      </c>
      <c r="O186" t="n">
        <v>15670.68</v>
      </c>
      <c r="P186" t="n">
        <v>694.79</v>
      </c>
      <c r="Q186" t="n">
        <v>3777.45</v>
      </c>
      <c r="R186" t="n">
        <v>239.31</v>
      </c>
      <c r="S186" t="n">
        <v>146.75</v>
      </c>
      <c r="T186" t="n">
        <v>42292.31</v>
      </c>
      <c r="U186" t="n">
        <v>0.61</v>
      </c>
      <c r="V186" t="n">
        <v>0.89</v>
      </c>
      <c r="W186" t="n">
        <v>12.08</v>
      </c>
      <c r="X186" t="n">
        <v>2.63</v>
      </c>
      <c r="Y186" t="n">
        <v>0.5</v>
      </c>
      <c r="Z186" t="n">
        <v>10</v>
      </c>
    </row>
    <row r="187">
      <c r="A187" t="n">
        <v>8</v>
      </c>
      <c r="B187" t="n">
        <v>55</v>
      </c>
      <c r="C187" t="inlineStr">
        <is>
          <t xml:space="preserve">CONCLUIDO	</t>
        </is>
      </c>
      <c r="D187" t="n">
        <v>1.0896</v>
      </c>
      <c r="E187" t="n">
        <v>91.78</v>
      </c>
      <c r="F187" t="n">
        <v>88.02</v>
      </c>
      <c r="G187" t="n">
        <v>75.45</v>
      </c>
      <c r="H187" t="n">
        <v>1.26</v>
      </c>
      <c r="I187" t="n">
        <v>70</v>
      </c>
      <c r="J187" t="n">
        <v>126.48</v>
      </c>
      <c r="K187" t="n">
        <v>43.4</v>
      </c>
      <c r="L187" t="n">
        <v>9</v>
      </c>
      <c r="M187" t="n">
        <v>0</v>
      </c>
      <c r="N187" t="n">
        <v>19.08</v>
      </c>
      <c r="O187" t="n">
        <v>15833.12</v>
      </c>
      <c r="P187" t="n">
        <v>701.03</v>
      </c>
      <c r="Q187" t="n">
        <v>3777.41</v>
      </c>
      <c r="R187" t="n">
        <v>238.5</v>
      </c>
      <c r="S187" t="n">
        <v>146.75</v>
      </c>
      <c r="T187" t="n">
        <v>41888.93</v>
      </c>
      <c r="U187" t="n">
        <v>0.62</v>
      </c>
      <c r="V187" t="n">
        <v>0.89</v>
      </c>
      <c r="W187" t="n">
        <v>12.06</v>
      </c>
      <c r="X187" t="n">
        <v>2.59</v>
      </c>
      <c r="Y187" t="n">
        <v>0.5</v>
      </c>
      <c r="Z18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INDEX(resultados!$A$2:$ZZ$187, 1, MATCH($B$1, resultados!$A$1:$ZZ$1, 0))</f>
        <v/>
      </c>
      <c r="B7">
        <f>INDEX(resultados!$A$2:$ZZ$187, 1, MATCH($B$2, resultados!$A$1:$ZZ$1, 0))</f>
        <v/>
      </c>
      <c r="C7">
        <f>INDEX(resultados!$A$2:$ZZ$187, 1, MATCH($B$3, resultados!$A$1:$ZZ$1, 0))</f>
        <v/>
      </c>
    </row>
    <row r="8">
      <c r="A8">
        <f>INDEX(resultados!$A$2:$ZZ$187, 2, MATCH($B$1, resultados!$A$1:$ZZ$1, 0))</f>
        <v/>
      </c>
      <c r="B8">
        <f>INDEX(resultados!$A$2:$ZZ$187, 2, MATCH($B$2, resultados!$A$1:$ZZ$1, 0))</f>
        <v/>
      </c>
      <c r="C8">
        <f>INDEX(resultados!$A$2:$ZZ$187, 2, MATCH($B$3, resultados!$A$1:$ZZ$1, 0))</f>
        <v/>
      </c>
    </row>
    <row r="9">
      <c r="A9">
        <f>INDEX(resultados!$A$2:$ZZ$187, 3, MATCH($B$1, resultados!$A$1:$ZZ$1, 0))</f>
        <v/>
      </c>
      <c r="B9">
        <f>INDEX(resultados!$A$2:$ZZ$187, 3, MATCH($B$2, resultados!$A$1:$ZZ$1, 0))</f>
        <v/>
      </c>
      <c r="C9">
        <f>INDEX(resultados!$A$2:$ZZ$187, 3, MATCH($B$3, resultados!$A$1:$ZZ$1, 0))</f>
        <v/>
      </c>
    </row>
    <row r="10">
      <c r="A10">
        <f>INDEX(resultados!$A$2:$ZZ$187, 4, MATCH($B$1, resultados!$A$1:$ZZ$1, 0))</f>
        <v/>
      </c>
      <c r="B10">
        <f>INDEX(resultados!$A$2:$ZZ$187, 4, MATCH($B$2, resultados!$A$1:$ZZ$1, 0))</f>
        <v/>
      </c>
      <c r="C10">
        <f>INDEX(resultados!$A$2:$ZZ$187, 4, MATCH($B$3, resultados!$A$1:$ZZ$1, 0))</f>
        <v/>
      </c>
    </row>
    <row r="11">
      <c r="A11">
        <f>INDEX(resultados!$A$2:$ZZ$187, 5, MATCH($B$1, resultados!$A$1:$ZZ$1, 0))</f>
        <v/>
      </c>
      <c r="B11">
        <f>INDEX(resultados!$A$2:$ZZ$187, 5, MATCH($B$2, resultados!$A$1:$ZZ$1, 0))</f>
        <v/>
      </c>
      <c r="C11">
        <f>INDEX(resultados!$A$2:$ZZ$187, 5, MATCH($B$3, resultados!$A$1:$ZZ$1, 0))</f>
        <v/>
      </c>
    </row>
    <row r="12">
      <c r="A12">
        <f>INDEX(resultados!$A$2:$ZZ$187, 6, MATCH($B$1, resultados!$A$1:$ZZ$1, 0))</f>
        <v/>
      </c>
      <c r="B12">
        <f>INDEX(resultados!$A$2:$ZZ$187, 6, MATCH($B$2, resultados!$A$1:$ZZ$1, 0))</f>
        <v/>
      </c>
      <c r="C12">
        <f>INDEX(resultados!$A$2:$ZZ$187, 6, MATCH($B$3, resultados!$A$1:$ZZ$1, 0))</f>
        <v/>
      </c>
    </row>
    <row r="13">
      <c r="A13">
        <f>INDEX(resultados!$A$2:$ZZ$187, 7, MATCH($B$1, resultados!$A$1:$ZZ$1, 0))</f>
        <v/>
      </c>
      <c r="B13">
        <f>INDEX(resultados!$A$2:$ZZ$187, 7, MATCH($B$2, resultados!$A$1:$ZZ$1, 0))</f>
        <v/>
      </c>
      <c r="C13">
        <f>INDEX(resultados!$A$2:$ZZ$187, 7, MATCH($B$3, resultados!$A$1:$ZZ$1, 0))</f>
        <v/>
      </c>
    </row>
    <row r="14">
      <c r="A14">
        <f>INDEX(resultados!$A$2:$ZZ$187, 8, MATCH($B$1, resultados!$A$1:$ZZ$1, 0))</f>
        <v/>
      </c>
      <c r="B14">
        <f>INDEX(resultados!$A$2:$ZZ$187, 8, MATCH($B$2, resultados!$A$1:$ZZ$1, 0))</f>
        <v/>
      </c>
      <c r="C14">
        <f>INDEX(resultados!$A$2:$ZZ$187, 8, MATCH($B$3, resultados!$A$1:$ZZ$1, 0))</f>
        <v/>
      </c>
    </row>
    <row r="15">
      <c r="A15">
        <f>INDEX(resultados!$A$2:$ZZ$187, 9, MATCH($B$1, resultados!$A$1:$ZZ$1, 0))</f>
        <v/>
      </c>
      <c r="B15">
        <f>INDEX(resultados!$A$2:$ZZ$187, 9, MATCH($B$2, resultados!$A$1:$ZZ$1, 0))</f>
        <v/>
      </c>
      <c r="C15">
        <f>INDEX(resultados!$A$2:$ZZ$187, 9, MATCH($B$3, resultados!$A$1:$ZZ$1, 0))</f>
        <v/>
      </c>
    </row>
    <row r="16">
      <c r="A16">
        <f>INDEX(resultados!$A$2:$ZZ$187, 10, MATCH($B$1, resultados!$A$1:$ZZ$1, 0))</f>
        <v/>
      </c>
      <c r="B16">
        <f>INDEX(resultados!$A$2:$ZZ$187, 10, MATCH($B$2, resultados!$A$1:$ZZ$1, 0))</f>
        <v/>
      </c>
      <c r="C16">
        <f>INDEX(resultados!$A$2:$ZZ$187, 10, MATCH($B$3, resultados!$A$1:$ZZ$1, 0))</f>
        <v/>
      </c>
    </row>
    <row r="17">
      <c r="A17">
        <f>INDEX(resultados!$A$2:$ZZ$187, 11, MATCH($B$1, resultados!$A$1:$ZZ$1, 0))</f>
        <v/>
      </c>
      <c r="B17">
        <f>INDEX(resultados!$A$2:$ZZ$187, 11, MATCH($B$2, resultados!$A$1:$ZZ$1, 0))</f>
        <v/>
      </c>
      <c r="C17">
        <f>INDEX(resultados!$A$2:$ZZ$187, 11, MATCH($B$3, resultados!$A$1:$ZZ$1, 0))</f>
        <v/>
      </c>
    </row>
    <row r="18">
      <c r="A18">
        <f>INDEX(resultados!$A$2:$ZZ$187, 12, MATCH($B$1, resultados!$A$1:$ZZ$1, 0))</f>
        <v/>
      </c>
      <c r="B18">
        <f>INDEX(resultados!$A$2:$ZZ$187, 12, MATCH($B$2, resultados!$A$1:$ZZ$1, 0))</f>
        <v/>
      </c>
      <c r="C18">
        <f>INDEX(resultados!$A$2:$ZZ$187, 12, MATCH($B$3, resultados!$A$1:$ZZ$1, 0))</f>
        <v/>
      </c>
    </row>
    <row r="19">
      <c r="A19">
        <f>INDEX(resultados!$A$2:$ZZ$187, 13, MATCH($B$1, resultados!$A$1:$ZZ$1, 0))</f>
        <v/>
      </c>
      <c r="B19">
        <f>INDEX(resultados!$A$2:$ZZ$187, 13, MATCH($B$2, resultados!$A$1:$ZZ$1, 0))</f>
        <v/>
      </c>
      <c r="C19">
        <f>INDEX(resultados!$A$2:$ZZ$187, 13, MATCH($B$3, resultados!$A$1:$ZZ$1, 0))</f>
        <v/>
      </c>
    </row>
    <row r="20">
      <c r="A20">
        <f>INDEX(resultados!$A$2:$ZZ$187, 14, MATCH($B$1, resultados!$A$1:$ZZ$1, 0))</f>
        <v/>
      </c>
      <c r="B20">
        <f>INDEX(resultados!$A$2:$ZZ$187, 14, MATCH($B$2, resultados!$A$1:$ZZ$1, 0))</f>
        <v/>
      </c>
      <c r="C20">
        <f>INDEX(resultados!$A$2:$ZZ$187, 14, MATCH($B$3, resultados!$A$1:$ZZ$1, 0))</f>
        <v/>
      </c>
    </row>
    <row r="21">
      <c r="A21">
        <f>INDEX(resultados!$A$2:$ZZ$187, 15, MATCH($B$1, resultados!$A$1:$ZZ$1, 0))</f>
        <v/>
      </c>
      <c r="B21">
        <f>INDEX(resultados!$A$2:$ZZ$187, 15, MATCH($B$2, resultados!$A$1:$ZZ$1, 0))</f>
        <v/>
      </c>
      <c r="C21">
        <f>INDEX(resultados!$A$2:$ZZ$187, 15, MATCH($B$3, resultados!$A$1:$ZZ$1, 0))</f>
        <v/>
      </c>
    </row>
    <row r="22">
      <c r="A22">
        <f>INDEX(resultados!$A$2:$ZZ$187, 16, MATCH($B$1, resultados!$A$1:$ZZ$1, 0))</f>
        <v/>
      </c>
      <c r="B22">
        <f>INDEX(resultados!$A$2:$ZZ$187, 16, MATCH($B$2, resultados!$A$1:$ZZ$1, 0))</f>
        <v/>
      </c>
      <c r="C22">
        <f>INDEX(resultados!$A$2:$ZZ$187, 16, MATCH($B$3, resultados!$A$1:$ZZ$1, 0))</f>
        <v/>
      </c>
    </row>
    <row r="23">
      <c r="A23">
        <f>INDEX(resultados!$A$2:$ZZ$187, 17, MATCH($B$1, resultados!$A$1:$ZZ$1, 0))</f>
        <v/>
      </c>
      <c r="B23">
        <f>INDEX(resultados!$A$2:$ZZ$187, 17, MATCH($B$2, resultados!$A$1:$ZZ$1, 0))</f>
        <v/>
      </c>
      <c r="C23">
        <f>INDEX(resultados!$A$2:$ZZ$187, 17, MATCH($B$3, resultados!$A$1:$ZZ$1, 0))</f>
        <v/>
      </c>
    </row>
    <row r="24">
      <c r="A24">
        <f>INDEX(resultados!$A$2:$ZZ$187, 18, MATCH($B$1, resultados!$A$1:$ZZ$1, 0))</f>
        <v/>
      </c>
      <c r="B24">
        <f>INDEX(resultados!$A$2:$ZZ$187, 18, MATCH($B$2, resultados!$A$1:$ZZ$1, 0))</f>
        <v/>
      </c>
      <c r="C24">
        <f>INDEX(resultados!$A$2:$ZZ$187, 18, MATCH($B$3, resultados!$A$1:$ZZ$1, 0))</f>
        <v/>
      </c>
    </row>
    <row r="25">
      <c r="A25">
        <f>INDEX(resultados!$A$2:$ZZ$187, 19, MATCH($B$1, resultados!$A$1:$ZZ$1, 0))</f>
        <v/>
      </c>
      <c r="B25">
        <f>INDEX(resultados!$A$2:$ZZ$187, 19, MATCH($B$2, resultados!$A$1:$ZZ$1, 0))</f>
        <v/>
      </c>
      <c r="C25">
        <f>INDEX(resultados!$A$2:$ZZ$187, 19, MATCH($B$3, resultados!$A$1:$ZZ$1, 0))</f>
        <v/>
      </c>
    </row>
    <row r="26">
      <c r="A26">
        <f>INDEX(resultados!$A$2:$ZZ$187, 20, MATCH($B$1, resultados!$A$1:$ZZ$1, 0))</f>
        <v/>
      </c>
      <c r="B26">
        <f>INDEX(resultados!$A$2:$ZZ$187, 20, MATCH($B$2, resultados!$A$1:$ZZ$1, 0))</f>
        <v/>
      </c>
      <c r="C26">
        <f>INDEX(resultados!$A$2:$ZZ$187, 20, MATCH($B$3, resultados!$A$1:$ZZ$1, 0))</f>
        <v/>
      </c>
    </row>
    <row r="27">
      <c r="A27">
        <f>INDEX(resultados!$A$2:$ZZ$187, 21, MATCH($B$1, resultados!$A$1:$ZZ$1, 0))</f>
        <v/>
      </c>
      <c r="B27">
        <f>INDEX(resultados!$A$2:$ZZ$187, 21, MATCH($B$2, resultados!$A$1:$ZZ$1, 0))</f>
        <v/>
      </c>
      <c r="C27">
        <f>INDEX(resultados!$A$2:$ZZ$187, 21, MATCH($B$3, resultados!$A$1:$ZZ$1, 0))</f>
        <v/>
      </c>
    </row>
    <row r="28">
      <c r="A28">
        <f>INDEX(resultados!$A$2:$ZZ$187, 22, MATCH($B$1, resultados!$A$1:$ZZ$1, 0))</f>
        <v/>
      </c>
      <c r="B28">
        <f>INDEX(resultados!$A$2:$ZZ$187, 22, MATCH($B$2, resultados!$A$1:$ZZ$1, 0))</f>
        <v/>
      </c>
      <c r="C28">
        <f>INDEX(resultados!$A$2:$ZZ$187, 22, MATCH($B$3, resultados!$A$1:$ZZ$1, 0))</f>
        <v/>
      </c>
    </row>
    <row r="29">
      <c r="A29">
        <f>INDEX(resultados!$A$2:$ZZ$187, 23, MATCH($B$1, resultados!$A$1:$ZZ$1, 0))</f>
        <v/>
      </c>
      <c r="B29">
        <f>INDEX(resultados!$A$2:$ZZ$187, 23, MATCH($B$2, resultados!$A$1:$ZZ$1, 0))</f>
        <v/>
      </c>
      <c r="C29">
        <f>INDEX(resultados!$A$2:$ZZ$187, 23, MATCH($B$3, resultados!$A$1:$ZZ$1, 0))</f>
        <v/>
      </c>
    </row>
    <row r="30">
      <c r="A30">
        <f>INDEX(resultados!$A$2:$ZZ$187, 24, MATCH($B$1, resultados!$A$1:$ZZ$1, 0))</f>
        <v/>
      </c>
      <c r="B30">
        <f>INDEX(resultados!$A$2:$ZZ$187, 24, MATCH($B$2, resultados!$A$1:$ZZ$1, 0))</f>
        <v/>
      </c>
      <c r="C30">
        <f>INDEX(resultados!$A$2:$ZZ$187, 24, MATCH($B$3, resultados!$A$1:$ZZ$1, 0))</f>
        <v/>
      </c>
    </row>
    <row r="31">
      <c r="A31">
        <f>INDEX(resultados!$A$2:$ZZ$187, 25, MATCH($B$1, resultados!$A$1:$ZZ$1, 0))</f>
        <v/>
      </c>
      <c r="B31">
        <f>INDEX(resultados!$A$2:$ZZ$187, 25, MATCH($B$2, resultados!$A$1:$ZZ$1, 0))</f>
        <v/>
      </c>
      <c r="C31">
        <f>INDEX(resultados!$A$2:$ZZ$187, 25, MATCH($B$3, resultados!$A$1:$ZZ$1, 0))</f>
        <v/>
      </c>
    </row>
    <row r="32">
      <c r="A32">
        <f>INDEX(resultados!$A$2:$ZZ$187, 26, MATCH($B$1, resultados!$A$1:$ZZ$1, 0))</f>
        <v/>
      </c>
      <c r="B32">
        <f>INDEX(resultados!$A$2:$ZZ$187, 26, MATCH($B$2, resultados!$A$1:$ZZ$1, 0))</f>
        <v/>
      </c>
      <c r="C32">
        <f>INDEX(resultados!$A$2:$ZZ$187, 26, MATCH($B$3, resultados!$A$1:$ZZ$1, 0))</f>
        <v/>
      </c>
    </row>
    <row r="33">
      <c r="A33">
        <f>INDEX(resultados!$A$2:$ZZ$187, 27, MATCH($B$1, resultados!$A$1:$ZZ$1, 0))</f>
        <v/>
      </c>
      <c r="B33">
        <f>INDEX(resultados!$A$2:$ZZ$187, 27, MATCH($B$2, resultados!$A$1:$ZZ$1, 0))</f>
        <v/>
      </c>
      <c r="C33">
        <f>INDEX(resultados!$A$2:$ZZ$187, 27, MATCH($B$3, resultados!$A$1:$ZZ$1, 0))</f>
        <v/>
      </c>
    </row>
    <row r="34">
      <c r="A34">
        <f>INDEX(resultados!$A$2:$ZZ$187, 28, MATCH($B$1, resultados!$A$1:$ZZ$1, 0))</f>
        <v/>
      </c>
      <c r="B34">
        <f>INDEX(resultados!$A$2:$ZZ$187, 28, MATCH($B$2, resultados!$A$1:$ZZ$1, 0))</f>
        <v/>
      </c>
      <c r="C34">
        <f>INDEX(resultados!$A$2:$ZZ$187, 28, MATCH($B$3, resultados!$A$1:$ZZ$1, 0))</f>
        <v/>
      </c>
    </row>
    <row r="35">
      <c r="A35">
        <f>INDEX(resultados!$A$2:$ZZ$187, 29, MATCH($B$1, resultados!$A$1:$ZZ$1, 0))</f>
        <v/>
      </c>
      <c r="B35">
        <f>INDEX(resultados!$A$2:$ZZ$187, 29, MATCH($B$2, resultados!$A$1:$ZZ$1, 0))</f>
        <v/>
      </c>
      <c r="C35">
        <f>INDEX(resultados!$A$2:$ZZ$187, 29, MATCH($B$3, resultados!$A$1:$ZZ$1, 0))</f>
        <v/>
      </c>
    </row>
    <row r="36">
      <c r="A36">
        <f>INDEX(resultados!$A$2:$ZZ$187, 30, MATCH($B$1, resultados!$A$1:$ZZ$1, 0))</f>
        <v/>
      </c>
      <c r="B36">
        <f>INDEX(resultados!$A$2:$ZZ$187, 30, MATCH($B$2, resultados!$A$1:$ZZ$1, 0))</f>
        <v/>
      </c>
      <c r="C36">
        <f>INDEX(resultados!$A$2:$ZZ$187, 30, MATCH($B$3, resultados!$A$1:$ZZ$1, 0))</f>
        <v/>
      </c>
    </row>
    <row r="37">
      <c r="A37">
        <f>INDEX(resultados!$A$2:$ZZ$187, 31, MATCH($B$1, resultados!$A$1:$ZZ$1, 0))</f>
        <v/>
      </c>
      <c r="B37">
        <f>INDEX(resultados!$A$2:$ZZ$187, 31, MATCH($B$2, resultados!$A$1:$ZZ$1, 0))</f>
        <v/>
      </c>
      <c r="C37">
        <f>INDEX(resultados!$A$2:$ZZ$187, 31, MATCH($B$3, resultados!$A$1:$ZZ$1, 0))</f>
        <v/>
      </c>
    </row>
    <row r="38">
      <c r="A38">
        <f>INDEX(resultados!$A$2:$ZZ$187, 32, MATCH($B$1, resultados!$A$1:$ZZ$1, 0))</f>
        <v/>
      </c>
      <c r="B38">
        <f>INDEX(resultados!$A$2:$ZZ$187, 32, MATCH($B$2, resultados!$A$1:$ZZ$1, 0))</f>
        <v/>
      </c>
      <c r="C38">
        <f>INDEX(resultados!$A$2:$ZZ$187, 32, MATCH($B$3, resultados!$A$1:$ZZ$1, 0))</f>
        <v/>
      </c>
    </row>
    <row r="39">
      <c r="A39">
        <f>INDEX(resultados!$A$2:$ZZ$187, 33, MATCH($B$1, resultados!$A$1:$ZZ$1, 0))</f>
        <v/>
      </c>
      <c r="B39">
        <f>INDEX(resultados!$A$2:$ZZ$187, 33, MATCH($B$2, resultados!$A$1:$ZZ$1, 0))</f>
        <v/>
      </c>
      <c r="C39">
        <f>INDEX(resultados!$A$2:$ZZ$187, 33, MATCH($B$3, resultados!$A$1:$ZZ$1, 0))</f>
        <v/>
      </c>
    </row>
    <row r="40">
      <c r="A40">
        <f>INDEX(resultados!$A$2:$ZZ$187, 34, MATCH($B$1, resultados!$A$1:$ZZ$1, 0))</f>
        <v/>
      </c>
      <c r="B40">
        <f>INDEX(resultados!$A$2:$ZZ$187, 34, MATCH($B$2, resultados!$A$1:$ZZ$1, 0))</f>
        <v/>
      </c>
      <c r="C40">
        <f>INDEX(resultados!$A$2:$ZZ$187, 34, MATCH($B$3, resultados!$A$1:$ZZ$1, 0))</f>
        <v/>
      </c>
    </row>
    <row r="41">
      <c r="A41">
        <f>INDEX(resultados!$A$2:$ZZ$187, 35, MATCH($B$1, resultados!$A$1:$ZZ$1, 0))</f>
        <v/>
      </c>
      <c r="B41">
        <f>INDEX(resultados!$A$2:$ZZ$187, 35, MATCH($B$2, resultados!$A$1:$ZZ$1, 0))</f>
        <v/>
      </c>
      <c r="C41">
        <f>INDEX(resultados!$A$2:$ZZ$187, 35, MATCH($B$3, resultados!$A$1:$ZZ$1, 0))</f>
        <v/>
      </c>
    </row>
    <row r="42">
      <c r="A42">
        <f>INDEX(resultados!$A$2:$ZZ$187, 36, MATCH($B$1, resultados!$A$1:$ZZ$1, 0))</f>
        <v/>
      </c>
      <c r="B42">
        <f>INDEX(resultados!$A$2:$ZZ$187, 36, MATCH($B$2, resultados!$A$1:$ZZ$1, 0))</f>
        <v/>
      </c>
      <c r="C42">
        <f>INDEX(resultados!$A$2:$ZZ$187, 36, MATCH($B$3, resultados!$A$1:$ZZ$1, 0))</f>
        <v/>
      </c>
    </row>
    <row r="43">
      <c r="A43">
        <f>INDEX(resultados!$A$2:$ZZ$187, 37, MATCH($B$1, resultados!$A$1:$ZZ$1, 0))</f>
        <v/>
      </c>
      <c r="B43">
        <f>INDEX(resultados!$A$2:$ZZ$187, 37, MATCH($B$2, resultados!$A$1:$ZZ$1, 0))</f>
        <v/>
      </c>
      <c r="C43">
        <f>INDEX(resultados!$A$2:$ZZ$187, 37, MATCH($B$3, resultados!$A$1:$ZZ$1, 0))</f>
        <v/>
      </c>
    </row>
    <row r="44">
      <c r="A44">
        <f>INDEX(resultados!$A$2:$ZZ$187, 38, MATCH($B$1, resultados!$A$1:$ZZ$1, 0))</f>
        <v/>
      </c>
      <c r="B44">
        <f>INDEX(resultados!$A$2:$ZZ$187, 38, MATCH($B$2, resultados!$A$1:$ZZ$1, 0))</f>
        <v/>
      </c>
      <c r="C44">
        <f>INDEX(resultados!$A$2:$ZZ$187, 38, MATCH($B$3, resultados!$A$1:$ZZ$1, 0))</f>
        <v/>
      </c>
    </row>
    <row r="45">
      <c r="A45">
        <f>INDEX(resultados!$A$2:$ZZ$187, 39, MATCH($B$1, resultados!$A$1:$ZZ$1, 0))</f>
        <v/>
      </c>
      <c r="B45">
        <f>INDEX(resultados!$A$2:$ZZ$187, 39, MATCH($B$2, resultados!$A$1:$ZZ$1, 0))</f>
        <v/>
      </c>
      <c r="C45">
        <f>INDEX(resultados!$A$2:$ZZ$187, 39, MATCH($B$3, resultados!$A$1:$ZZ$1, 0))</f>
        <v/>
      </c>
    </row>
    <row r="46">
      <c r="A46">
        <f>INDEX(resultados!$A$2:$ZZ$187, 40, MATCH($B$1, resultados!$A$1:$ZZ$1, 0))</f>
        <v/>
      </c>
      <c r="B46">
        <f>INDEX(resultados!$A$2:$ZZ$187, 40, MATCH($B$2, resultados!$A$1:$ZZ$1, 0))</f>
        <v/>
      </c>
      <c r="C46">
        <f>INDEX(resultados!$A$2:$ZZ$187, 40, MATCH($B$3, resultados!$A$1:$ZZ$1, 0))</f>
        <v/>
      </c>
    </row>
    <row r="47">
      <c r="A47">
        <f>INDEX(resultados!$A$2:$ZZ$187, 41, MATCH($B$1, resultados!$A$1:$ZZ$1, 0))</f>
        <v/>
      </c>
      <c r="B47">
        <f>INDEX(resultados!$A$2:$ZZ$187, 41, MATCH($B$2, resultados!$A$1:$ZZ$1, 0))</f>
        <v/>
      </c>
      <c r="C47">
        <f>INDEX(resultados!$A$2:$ZZ$187, 41, MATCH($B$3, resultados!$A$1:$ZZ$1, 0))</f>
        <v/>
      </c>
    </row>
    <row r="48">
      <c r="A48">
        <f>INDEX(resultados!$A$2:$ZZ$187, 42, MATCH($B$1, resultados!$A$1:$ZZ$1, 0))</f>
        <v/>
      </c>
      <c r="B48">
        <f>INDEX(resultados!$A$2:$ZZ$187, 42, MATCH($B$2, resultados!$A$1:$ZZ$1, 0))</f>
        <v/>
      </c>
      <c r="C48">
        <f>INDEX(resultados!$A$2:$ZZ$187, 42, MATCH($B$3, resultados!$A$1:$ZZ$1, 0))</f>
        <v/>
      </c>
    </row>
    <row r="49">
      <c r="A49">
        <f>INDEX(resultados!$A$2:$ZZ$187, 43, MATCH($B$1, resultados!$A$1:$ZZ$1, 0))</f>
        <v/>
      </c>
      <c r="B49">
        <f>INDEX(resultados!$A$2:$ZZ$187, 43, MATCH($B$2, resultados!$A$1:$ZZ$1, 0))</f>
        <v/>
      </c>
      <c r="C49">
        <f>INDEX(resultados!$A$2:$ZZ$187, 43, MATCH($B$3, resultados!$A$1:$ZZ$1, 0))</f>
        <v/>
      </c>
    </row>
    <row r="50">
      <c r="A50">
        <f>INDEX(resultados!$A$2:$ZZ$187, 44, MATCH($B$1, resultados!$A$1:$ZZ$1, 0))</f>
        <v/>
      </c>
      <c r="B50">
        <f>INDEX(resultados!$A$2:$ZZ$187, 44, MATCH($B$2, resultados!$A$1:$ZZ$1, 0))</f>
        <v/>
      </c>
      <c r="C50">
        <f>INDEX(resultados!$A$2:$ZZ$187, 44, MATCH($B$3, resultados!$A$1:$ZZ$1, 0))</f>
        <v/>
      </c>
    </row>
    <row r="51">
      <c r="A51">
        <f>INDEX(resultados!$A$2:$ZZ$187, 45, MATCH($B$1, resultados!$A$1:$ZZ$1, 0))</f>
        <v/>
      </c>
      <c r="B51">
        <f>INDEX(resultados!$A$2:$ZZ$187, 45, MATCH($B$2, resultados!$A$1:$ZZ$1, 0))</f>
        <v/>
      </c>
      <c r="C51">
        <f>INDEX(resultados!$A$2:$ZZ$187, 45, MATCH($B$3, resultados!$A$1:$ZZ$1, 0))</f>
        <v/>
      </c>
    </row>
    <row r="52">
      <c r="A52">
        <f>INDEX(resultados!$A$2:$ZZ$187, 46, MATCH($B$1, resultados!$A$1:$ZZ$1, 0))</f>
        <v/>
      </c>
      <c r="B52">
        <f>INDEX(resultados!$A$2:$ZZ$187, 46, MATCH($B$2, resultados!$A$1:$ZZ$1, 0))</f>
        <v/>
      </c>
      <c r="C52">
        <f>INDEX(resultados!$A$2:$ZZ$187, 46, MATCH($B$3, resultados!$A$1:$ZZ$1, 0))</f>
        <v/>
      </c>
    </row>
    <row r="53">
      <c r="A53">
        <f>INDEX(resultados!$A$2:$ZZ$187, 47, MATCH($B$1, resultados!$A$1:$ZZ$1, 0))</f>
        <v/>
      </c>
      <c r="B53">
        <f>INDEX(resultados!$A$2:$ZZ$187, 47, MATCH($B$2, resultados!$A$1:$ZZ$1, 0))</f>
        <v/>
      </c>
      <c r="C53">
        <f>INDEX(resultados!$A$2:$ZZ$187, 47, MATCH($B$3, resultados!$A$1:$ZZ$1, 0))</f>
        <v/>
      </c>
    </row>
    <row r="54">
      <c r="A54">
        <f>INDEX(resultados!$A$2:$ZZ$187, 48, MATCH($B$1, resultados!$A$1:$ZZ$1, 0))</f>
        <v/>
      </c>
      <c r="B54">
        <f>INDEX(resultados!$A$2:$ZZ$187, 48, MATCH($B$2, resultados!$A$1:$ZZ$1, 0))</f>
        <v/>
      </c>
      <c r="C54">
        <f>INDEX(resultados!$A$2:$ZZ$187, 48, MATCH($B$3, resultados!$A$1:$ZZ$1, 0))</f>
        <v/>
      </c>
    </row>
    <row r="55">
      <c r="A55">
        <f>INDEX(resultados!$A$2:$ZZ$187, 49, MATCH($B$1, resultados!$A$1:$ZZ$1, 0))</f>
        <v/>
      </c>
      <c r="B55">
        <f>INDEX(resultados!$A$2:$ZZ$187, 49, MATCH($B$2, resultados!$A$1:$ZZ$1, 0))</f>
        <v/>
      </c>
      <c r="C55">
        <f>INDEX(resultados!$A$2:$ZZ$187, 49, MATCH($B$3, resultados!$A$1:$ZZ$1, 0))</f>
        <v/>
      </c>
    </row>
    <row r="56">
      <c r="A56">
        <f>INDEX(resultados!$A$2:$ZZ$187, 50, MATCH($B$1, resultados!$A$1:$ZZ$1, 0))</f>
        <v/>
      </c>
      <c r="B56">
        <f>INDEX(resultados!$A$2:$ZZ$187, 50, MATCH($B$2, resultados!$A$1:$ZZ$1, 0))</f>
        <v/>
      </c>
      <c r="C56">
        <f>INDEX(resultados!$A$2:$ZZ$187, 50, MATCH($B$3, resultados!$A$1:$ZZ$1, 0))</f>
        <v/>
      </c>
    </row>
    <row r="57">
      <c r="A57">
        <f>INDEX(resultados!$A$2:$ZZ$187, 51, MATCH($B$1, resultados!$A$1:$ZZ$1, 0))</f>
        <v/>
      </c>
      <c r="B57">
        <f>INDEX(resultados!$A$2:$ZZ$187, 51, MATCH($B$2, resultados!$A$1:$ZZ$1, 0))</f>
        <v/>
      </c>
      <c r="C57">
        <f>INDEX(resultados!$A$2:$ZZ$187, 51, MATCH($B$3, resultados!$A$1:$ZZ$1, 0))</f>
        <v/>
      </c>
    </row>
    <row r="58">
      <c r="A58">
        <f>INDEX(resultados!$A$2:$ZZ$187, 52, MATCH($B$1, resultados!$A$1:$ZZ$1, 0))</f>
        <v/>
      </c>
      <c r="B58">
        <f>INDEX(resultados!$A$2:$ZZ$187, 52, MATCH($B$2, resultados!$A$1:$ZZ$1, 0))</f>
        <v/>
      </c>
      <c r="C58">
        <f>INDEX(resultados!$A$2:$ZZ$187, 52, MATCH($B$3, resultados!$A$1:$ZZ$1, 0))</f>
        <v/>
      </c>
    </row>
    <row r="59">
      <c r="A59">
        <f>INDEX(resultados!$A$2:$ZZ$187, 53, MATCH($B$1, resultados!$A$1:$ZZ$1, 0))</f>
        <v/>
      </c>
      <c r="B59">
        <f>INDEX(resultados!$A$2:$ZZ$187, 53, MATCH($B$2, resultados!$A$1:$ZZ$1, 0))</f>
        <v/>
      </c>
      <c r="C59">
        <f>INDEX(resultados!$A$2:$ZZ$187, 53, MATCH($B$3, resultados!$A$1:$ZZ$1, 0))</f>
        <v/>
      </c>
    </row>
    <row r="60">
      <c r="A60">
        <f>INDEX(resultados!$A$2:$ZZ$187, 54, MATCH($B$1, resultados!$A$1:$ZZ$1, 0))</f>
        <v/>
      </c>
      <c r="B60">
        <f>INDEX(resultados!$A$2:$ZZ$187, 54, MATCH($B$2, resultados!$A$1:$ZZ$1, 0))</f>
        <v/>
      </c>
      <c r="C60">
        <f>INDEX(resultados!$A$2:$ZZ$187, 54, MATCH($B$3, resultados!$A$1:$ZZ$1, 0))</f>
        <v/>
      </c>
    </row>
    <row r="61">
      <c r="A61">
        <f>INDEX(resultados!$A$2:$ZZ$187, 55, MATCH($B$1, resultados!$A$1:$ZZ$1, 0))</f>
        <v/>
      </c>
      <c r="B61">
        <f>INDEX(resultados!$A$2:$ZZ$187, 55, MATCH($B$2, resultados!$A$1:$ZZ$1, 0))</f>
        <v/>
      </c>
      <c r="C61">
        <f>INDEX(resultados!$A$2:$ZZ$187, 55, MATCH($B$3, resultados!$A$1:$ZZ$1, 0))</f>
        <v/>
      </c>
    </row>
    <row r="62">
      <c r="A62">
        <f>INDEX(resultados!$A$2:$ZZ$187, 56, MATCH($B$1, resultados!$A$1:$ZZ$1, 0))</f>
        <v/>
      </c>
      <c r="B62">
        <f>INDEX(resultados!$A$2:$ZZ$187, 56, MATCH($B$2, resultados!$A$1:$ZZ$1, 0))</f>
        <v/>
      </c>
      <c r="C62">
        <f>INDEX(resultados!$A$2:$ZZ$187, 56, MATCH($B$3, resultados!$A$1:$ZZ$1, 0))</f>
        <v/>
      </c>
    </row>
    <row r="63">
      <c r="A63">
        <f>INDEX(resultados!$A$2:$ZZ$187, 57, MATCH($B$1, resultados!$A$1:$ZZ$1, 0))</f>
        <v/>
      </c>
      <c r="B63">
        <f>INDEX(resultados!$A$2:$ZZ$187, 57, MATCH($B$2, resultados!$A$1:$ZZ$1, 0))</f>
        <v/>
      </c>
      <c r="C63">
        <f>INDEX(resultados!$A$2:$ZZ$187, 57, MATCH($B$3, resultados!$A$1:$ZZ$1, 0))</f>
        <v/>
      </c>
    </row>
    <row r="64">
      <c r="A64">
        <f>INDEX(resultados!$A$2:$ZZ$187, 58, MATCH($B$1, resultados!$A$1:$ZZ$1, 0))</f>
        <v/>
      </c>
      <c r="B64">
        <f>INDEX(resultados!$A$2:$ZZ$187, 58, MATCH($B$2, resultados!$A$1:$ZZ$1, 0))</f>
        <v/>
      </c>
      <c r="C64">
        <f>INDEX(resultados!$A$2:$ZZ$187, 58, MATCH($B$3, resultados!$A$1:$ZZ$1, 0))</f>
        <v/>
      </c>
    </row>
    <row r="65">
      <c r="A65">
        <f>INDEX(resultados!$A$2:$ZZ$187, 59, MATCH($B$1, resultados!$A$1:$ZZ$1, 0))</f>
        <v/>
      </c>
      <c r="B65">
        <f>INDEX(resultados!$A$2:$ZZ$187, 59, MATCH($B$2, resultados!$A$1:$ZZ$1, 0))</f>
        <v/>
      </c>
      <c r="C65">
        <f>INDEX(resultados!$A$2:$ZZ$187, 59, MATCH($B$3, resultados!$A$1:$ZZ$1, 0))</f>
        <v/>
      </c>
    </row>
    <row r="66">
      <c r="A66">
        <f>INDEX(resultados!$A$2:$ZZ$187, 60, MATCH($B$1, resultados!$A$1:$ZZ$1, 0))</f>
        <v/>
      </c>
      <c r="B66">
        <f>INDEX(resultados!$A$2:$ZZ$187, 60, MATCH($B$2, resultados!$A$1:$ZZ$1, 0))</f>
        <v/>
      </c>
      <c r="C66">
        <f>INDEX(resultados!$A$2:$ZZ$187, 60, MATCH($B$3, resultados!$A$1:$ZZ$1, 0))</f>
        <v/>
      </c>
    </row>
    <row r="67">
      <c r="A67">
        <f>INDEX(resultados!$A$2:$ZZ$187, 61, MATCH($B$1, resultados!$A$1:$ZZ$1, 0))</f>
        <v/>
      </c>
      <c r="B67">
        <f>INDEX(resultados!$A$2:$ZZ$187, 61, MATCH($B$2, resultados!$A$1:$ZZ$1, 0))</f>
        <v/>
      </c>
      <c r="C67">
        <f>INDEX(resultados!$A$2:$ZZ$187, 61, MATCH($B$3, resultados!$A$1:$ZZ$1, 0))</f>
        <v/>
      </c>
    </row>
    <row r="68">
      <c r="A68">
        <f>INDEX(resultados!$A$2:$ZZ$187, 62, MATCH($B$1, resultados!$A$1:$ZZ$1, 0))</f>
        <v/>
      </c>
      <c r="B68">
        <f>INDEX(resultados!$A$2:$ZZ$187, 62, MATCH($B$2, resultados!$A$1:$ZZ$1, 0))</f>
        <v/>
      </c>
      <c r="C68">
        <f>INDEX(resultados!$A$2:$ZZ$187, 62, MATCH($B$3, resultados!$A$1:$ZZ$1, 0))</f>
        <v/>
      </c>
    </row>
    <row r="69">
      <c r="A69">
        <f>INDEX(resultados!$A$2:$ZZ$187, 63, MATCH($B$1, resultados!$A$1:$ZZ$1, 0))</f>
        <v/>
      </c>
      <c r="B69">
        <f>INDEX(resultados!$A$2:$ZZ$187, 63, MATCH($B$2, resultados!$A$1:$ZZ$1, 0))</f>
        <v/>
      </c>
      <c r="C69">
        <f>INDEX(resultados!$A$2:$ZZ$187, 63, MATCH($B$3, resultados!$A$1:$ZZ$1, 0))</f>
        <v/>
      </c>
    </row>
    <row r="70">
      <c r="A70">
        <f>INDEX(resultados!$A$2:$ZZ$187, 64, MATCH($B$1, resultados!$A$1:$ZZ$1, 0))</f>
        <v/>
      </c>
      <c r="B70">
        <f>INDEX(resultados!$A$2:$ZZ$187, 64, MATCH($B$2, resultados!$A$1:$ZZ$1, 0))</f>
        <v/>
      </c>
      <c r="C70">
        <f>INDEX(resultados!$A$2:$ZZ$187, 64, MATCH($B$3, resultados!$A$1:$ZZ$1, 0))</f>
        <v/>
      </c>
    </row>
    <row r="71">
      <c r="A71">
        <f>INDEX(resultados!$A$2:$ZZ$187, 65, MATCH($B$1, resultados!$A$1:$ZZ$1, 0))</f>
        <v/>
      </c>
      <c r="B71">
        <f>INDEX(resultados!$A$2:$ZZ$187, 65, MATCH($B$2, resultados!$A$1:$ZZ$1, 0))</f>
        <v/>
      </c>
      <c r="C71">
        <f>INDEX(resultados!$A$2:$ZZ$187, 65, MATCH($B$3, resultados!$A$1:$ZZ$1, 0))</f>
        <v/>
      </c>
    </row>
    <row r="72">
      <c r="A72">
        <f>INDEX(resultados!$A$2:$ZZ$187, 66, MATCH($B$1, resultados!$A$1:$ZZ$1, 0))</f>
        <v/>
      </c>
      <c r="B72">
        <f>INDEX(resultados!$A$2:$ZZ$187, 66, MATCH($B$2, resultados!$A$1:$ZZ$1, 0))</f>
        <v/>
      </c>
      <c r="C72">
        <f>INDEX(resultados!$A$2:$ZZ$187, 66, MATCH($B$3, resultados!$A$1:$ZZ$1, 0))</f>
        <v/>
      </c>
    </row>
    <row r="73">
      <c r="A73">
        <f>INDEX(resultados!$A$2:$ZZ$187, 67, MATCH($B$1, resultados!$A$1:$ZZ$1, 0))</f>
        <v/>
      </c>
      <c r="B73">
        <f>INDEX(resultados!$A$2:$ZZ$187, 67, MATCH($B$2, resultados!$A$1:$ZZ$1, 0))</f>
        <v/>
      </c>
      <c r="C73">
        <f>INDEX(resultados!$A$2:$ZZ$187, 67, MATCH($B$3, resultados!$A$1:$ZZ$1, 0))</f>
        <v/>
      </c>
    </row>
    <row r="74">
      <c r="A74">
        <f>INDEX(resultados!$A$2:$ZZ$187, 68, MATCH($B$1, resultados!$A$1:$ZZ$1, 0))</f>
        <v/>
      </c>
      <c r="B74">
        <f>INDEX(resultados!$A$2:$ZZ$187, 68, MATCH($B$2, resultados!$A$1:$ZZ$1, 0))</f>
        <v/>
      </c>
      <c r="C74">
        <f>INDEX(resultados!$A$2:$ZZ$187, 68, MATCH($B$3, resultados!$A$1:$ZZ$1, 0))</f>
        <v/>
      </c>
    </row>
    <row r="75">
      <c r="A75">
        <f>INDEX(resultados!$A$2:$ZZ$187, 69, MATCH($B$1, resultados!$A$1:$ZZ$1, 0))</f>
        <v/>
      </c>
      <c r="B75">
        <f>INDEX(resultados!$A$2:$ZZ$187, 69, MATCH($B$2, resultados!$A$1:$ZZ$1, 0))</f>
        <v/>
      </c>
      <c r="C75">
        <f>INDEX(resultados!$A$2:$ZZ$187, 69, MATCH($B$3, resultados!$A$1:$ZZ$1, 0))</f>
        <v/>
      </c>
    </row>
    <row r="76">
      <c r="A76">
        <f>INDEX(resultados!$A$2:$ZZ$187, 70, MATCH($B$1, resultados!$A$1:$ZZ$1, 0))</f>
        <v/>
      </c>
      <c r="B76">
        <f>INDEX(resultados!$A$2:$ZZ$187, 70, MATCH($B$2, resultados!$A$1:$ZZ$1, 0))</f>
        <v/>
      </c>
      <c r="C76">
        <f>INDEX(resultados!$A$2:$ZZ$187, 70, MATCH($B$3, resultados!$A$1:$ZZ$1, 0))</f>
        <v/>
      </c>
    </row>
    <row r="77">
      <c r="A77">
        <f>INDEX(resultados!$A$2:$ZZ$187, 71, MATCH($B$1, resultados!$A$1:$ZZ$1, 0))</f>
        <v/>
      </c>
      <c r="B77">
        <f>INDEX(resultados!$A$2:$ZZ$187, 71, MATCH($B$2, resultados!$A$1:$ZZ$1, 0))</f>
        <v/>
      </c>
      <c r="C77">
        <f>INDEX(resultados!$A$2:$ZZ$187, 71, MATCH($B$3, resultados!$A$1:$ZZ$1, 0))</f>
        <v/>
      </c>
    </row>
    <row r="78">
      <c r="A78">
        <f>INDEX(resultados!$A$2:$ZZ$187, 72, MATCH($B$1, resultados!$A$1:$ZZ$1, 0))</f>
        <v/>
      </c>
      <c r="B78">
        <f>INDEX(resultados!$A$2:$ZZ$187, 72, MATCH($B$2, resultados!$A$1:$ZZ$1, 0))</f>
        <v/>
      </c>
      <c r="C78">
        <f>INDEX(resultados!$A$2:$ZZ$187, 72, MATCH($B$3, resultados!$A$1:$ZZ$1, 0))</f>
        <v/>
      </c>
    </row>
    <row r="79">
      <c r="A79">
        <f>INDEX(resultados!$A$2:$ZZ$187, 73, MATCH($B$1, resultados!$A$1:$ZZ$1, 0))</f>
        <v/>
      </c>
      <c r="B79">
        <f>INDEX(resultados!$A$2:$ZZ$187, 73, MATCH($B$2, resultados!$A$1:$ZZ$1, 0))</f>
        <v/>
      </c>
      <c r="C79">
        <f>INDEX(resultados!$A$2:$ZZ$187, 73, MATCH($B$3, resultados!$A$1:$ZZ$1, 0))</f>
        <v/>
      </c>
    </row>
    <row r="80">
      <c r="A80">
        <f>INDEX(resultados!$A$2:$ZZ$187, 74, MATCH($B$1, resultados!$A$1:$ZZ$1, 0))</f>
        <v/>
      </c>
      <c r="B80">
        <f>INDEX(resultados!$A$2:$ZZ$187, 74, MATCH($B$2, resultados!$A$1:$ZZ$1, 0))</f>
        <v/>
      </c>
      <c r="C80">
        <f>INDEX(resultados!$A$2:$ZZ$187, 74, MATCH($B$3, resultados!$A$1:$ZZ$1, 0))</f>
        <v/>
      </c>
    </row>
    <row r="81">
      <c r="A81">
        <f>INDEX(resultados!$A$2:$ZZ$187, 75, MATCH($B$1, resultados!$A$1:$ZZ$1, 0))</f>
        <v/>
      </c>
      <c r="B81">
        <f>INDEX(resultados!$A$2:$ZZ$187, 75, MATCH($B$2, resultados!$A$1:$ZZ$1, 0))</f>
        <v/>
      </c>
      <c r="C81">
        <f>INDEX(resultados!$A$2:$ZZ$187, 75, MATCH($B$3, resultados!$A$1:$ZZ$1, 0))</f>
        <v/>
      </c>
    </row>
    <row r="82">
      <c r="A82">
        <f>INDEX(resultados!$A$2:$ZZ$187, 76, MATCH($B$1, resultados!$A$1:$ZZ$1, 0))</f>
        <v/>
      </c>
      <c r="B82">
        <f>INDEX(resultados!$A$2:$ZZ$187, 76, MATCH($B$2, resultados!$A$1:$ZZ$1, 0))</f>
        <v/>
      </c>
      <c r="C82">
        <f>INDEX(resultados!$A$2:$ZZ$187, 76, MATCH($B$3, resultados!$A$1:$ZZ$1, 0))</f>
        <v/>
      </c>
    </row>
    <row r="83">
      <c r="A83">
        <f>INDEX(resultados!$A$2:$ZZ$187, 77, MATCH($B$1, resultados!$A$1:$ZZ$1, 0))</f>
        <v/>
      </c>
      <c r="B83">
        <f>INDEX(resultados!$A$2:$ZZ$187, 77, MATCH($B$2, resultados!$A$1:$ZZ$1, 0))</f>
        <v/>
      </c>
      <c r="C83">
        <f>INDEX(resultados!$A$2:$ZZ$187, 77, MATCH($B$3, resultados!$A$1:$ZZ$1, 0))</f>
        <v/>
      </c>
    </row>
    <row r="84">
      <c r="A84">
        <f>INDEX(resultados!$A$2:$ZZ$187, 78, MATCH($B$1, resultados!$A$1:$ZZ$1, 0))</f>
        <v/>
      </c>
      <c r="B84">
        <f>INDEX(resultados!$A$2:$ZZ$187, 78, MATCH($B$2, resultados!$A$1:$ZZ$1, 0))</f>
        <v/>
      </c>
      <c r="C84">
        <f>INDEX(resultados!$A$2:$ZZ$187, 78, MATCH($B$3, resultados!$A$1:$ZZ$1, 0))</f>
        <v/>
      </c>
    </row>
    <row r="85">
      <c r="A85">
        <f>INDEX(resultados!$A$2:$ZZ$187, 79, MATCH($B$1, resultados!$A$1:$ZZ$1, 0))</f>
        <v/>
      </c>
      <c r="B85">
        <f>INDEX(resultados!$A$2:$ZZ$187, 79, MATCH($B$2, resultados!$A$1:$ZZ$1, 0))</f>
        <v/>
      </c>
      <c r="C85">
        <f>INDEX(resultados!$A$2:$ZZ$187, 79, MATCH($B$3, resultados!$A$1:$ZZ$1, 0))</f>
        <v/>
      </c>
    </row>
    <row r="86">
      <c r="A86">
        <f>INDEX(resultados!$A$2:$ZZ$187, 80, MATCH($B$1, resultados!$A$1:$ZZ$1, 0))</f>
        <v/>
      </c>
      <c r="B86">
        <f>INDEX(resultados!$A$2:$ZZ$187, 80, MATCH($B$2, resultados!$A$1:$ZZ$1, 0))</f>
        <v/>
      </c>
      <c r="C86">
        <f>INDEX(resultados!$A$2:$ZZ$187, 80, MATCH($B$3, resultados!$A$1:$ZZ$1, 0))</f>
        <v/>
      </c>
    </row>
    <row r="87">
      <c r="A87">
        <f>INDEX(resultados!$A$2:$ZZ$187, 81, MATCH($B$1, resultados!$A$1:$ZZ$1, 0))</f>
        <v/>
      </c>
      <c r="B87">
        <f>INDEX(resultados!$A$2:$ZZ$187, 81, MATCH($B$2, resultados!$A$1:$ZZ$1, 0))</f>
        <v/>
      </c>
      <c r="C87">
        <f>INDEX(resultados!$A$2:$ZZ$187, 81, MATCH($B$3, resultados!$A$1:$ZZ$1, 0))</f>
        <v/>
      </c>
    </row>
    <row r="88">
      <c r="A88">
        <f>INDEX(resultados!$A$2:$ZZ$187, 82, MATCH($B$1, resultados!$A$1:$ZZ$1, 0))</f>
        <v/>
      </c>
      <c r="B88">
        <f>INDEX(resultados!$A$2:$ZZ$187, 82, MATCH($B$2, resultados!$A$1:$ZZ$1, 0))</f>
        <v/>
      </c>
      <c r="C88">
        <f>INDEX(resultados!$A$2:$ZZ$187, 82, MATCH($B$3, resultados!$A$1:$ZZ$1, 0))</f>
        <v/>
      </c>
    </row>
    <row r="89">
      <c r="A89">
        <f>INDEX(resultados!$A$2:$ZZ$187, 83, MATCH($B$1, resultados!$A$1:$ZZ$1, 0))</f>
        <v/>
      </c>
      <c r="B89">
        <f>INDEX(resultados!$A$2:$ZZ$187, 83, MATCH($B$2, resultados!$A$1:$ZZ$1, 0))</f>
        <v/>
      </c>
      <c r="C89">
        <f>INDEX(resultados!$A$2:$ZZ$187, 83, MATCH($B$3, resultados!$A$1:$ZZ$1, 0))</f>
        <v/>
      </c>
    </row>
    <row r="90">
      <c r="A90">
        <f>INDEX(resultados!$A$2:$ZZ$187, 84, MATCH($B$1, resultados!$A$1:$ZZ$1, 0))</f>
        <v/>
      </c>
      <c r="B90">
        <f>INDEX(resultados!$A$2:$ZZ$187, 84, MATCH($B$2, resultados!$A$1:$ZZ$1, 0))</f>
        <v/>
      </c>
      <c r="C90">
        <f>INDEX(resultados!$A$2:$ZZ$187, 84, MATCH($B$3, resultados!$A$1:$ZZ$1, 0))</f>
        <v/>
      </c>
    </row>
    <row r="91">
      <c r="A91">
        <f>INDEX(resultados!$A$2:$ZZ$187, 85, MATCH($B$1, resultados!$A$1:$ZZ$1, 0))</f>
        <v/>
      </c>
      <c r="B91">
        <f>INDEX(resultados!$A$2:$ZZ$187, 85, MATCH($B$2, resultados!$A$1:$ZZ$1, 0))</f>
        <v/>
      </c>
      <c r="C91">
        <f>INDEX(resultados!$A$2:$ZZ$187, 85, MATCH($B$3, resultados!$A$1:$ZZ$1, 0))</f>
        <v/>
      </c>
    </row>
    <row r="92">
      <c r="A92">
        <f>INDEX(resultados!$A$2:$ZZ$187, 86, MATCH($B$1, resultados!$A$1:$ZZ$1, 0))</f>
        <v/>
      </c>
      <c r="B92">
        <f>INDEX(resultados!$A$2:$ZZ$187, 86, MATCH($B$2, resultados!$A$1:$ZZ$1, 0))</f>
        <v/>
      </c>
      <c r="C92">
        <f>INDEX(resultados!$A$2:$ZZ$187, 86, MATCH($B$3, resultados!$A$1:$ZZ$1, 0))</f>
        <v/>
      </c>
    </row>
    <row r="93">
      <c r="A93">
        <f>INDEX(resultados!$A$2:$ZZ$187, 87, MATCH($B$1, resultados!$A$1:$ZZ$1, 0))</f>
        <v/>
      </c>
      <c r="B93">
        <f>INDEX(resultados!$A$2:$ZZ$187, 87, MATCH($B$2, resultados!$A$1:$ZZ$1, 0))</f>
        <v/>
      </c>
      <c r="C93">
        <f>INDEX(resultados!$A$2:$ZZ$187, 87, MATCH($B$3, resultados!$A$1:$ZZ$1, 0))</f>
        <v/>
      </c>
    </row>
    <row r="94">
      <c r="A94">
        <f>INDEX(resultados!$A$2:$ZZ$187, 88, MATCH($B$1, resultados!$A$1:$ZZ$1, 0))</f>
        <v/>
      </c>
      <c r="B94">
        <f>INDEX(resultados!$A$2:$ZZ$187, 88, MATCH($B$2, resultados!$A$1:$ZZ$1, 0))</f>
        <v/>
      </c>
      <c r="C94">
        <f>INDEX(resultados!$A$2:$ZZ$187, 88, MATCH($B$3, resultados!$A$1:$ZZ$1, 0))</f>
        <v/>
      </c>
    </row>
    <row r="95">
      <c r="A95">
        <f>INDEX(resultados!$A$2:$ZZ$187, 89, MATCH($B$1, resultados!$A$1:$ZZ$1, 0))</f>
        <v/>
      </c>
      <c r="B95">
        <f>INDEX(resultados!$A$2:$ZZ$187, 89, MATCH($B$2, resultados!$A$1:$ZZ$1, 0))</f>
        <v/>
      </c>
      <c r="C95">
        <f>INDEX(resultados!$A$2:$ZZ$187, 89, MATCH($B$3, resultados!$A$1:$ZZ$1, 0))</f>
        <v/>
      </c>
    </row>
    <row r="96">
      <c r="A96">
        <f>INDEX(resultados!$A$2:$ZZ$187, 90, MATCH($B$1, resultados!$A$1:$ZZ$1, 0))</f>
        <v/>
      </c>
      <c r="B96">
        <f>INDEX(resultados!$A$2:$ZZ$187, 90, MATCH($B$2, resultados!$A$1:$ZZ$1, 0))</f>
        <v/>
      </c>
      <c r="C96">
        <f>INDEX(resultados!$A$2:$ZZ$187, 90, MATCH($B$3, resultados!$A$1:$ZZ$1, 0))</f>
        <v/>
      </c>
    </row>
    <row r="97">
      <c r="A97">
        <f>INDEX(resultados!$A$2:$ZZ$187, 91, MATCH($B$1, resultados!$A$1:$ZZ$1, 0))</f>
        <v/>
      </c>
      <c r="B97">
        <f>INDEX(resultados!$A$2:$ZZ$187, 91, MATCH($B$2, resultados!$A$1:$ZZ$1, 0))</f>
        <v/>
      </c>
      <c r="C97">
        <f>INDEX(resultados!$A$2:$ZZ$187, 91, MATCH($B$3, resultados!$A$1:$ZZ$1, 0))</f>
        <v/>
      </c>
    </row>
    <row r="98">
      <c r="A98">
        <f>INDEX(resultados!$A$2:$ZZ$187, 92, MATCH($B$1, resultados!$A$1:$ZZ$1, 0))</f>
        <v/>
      </c>
      <c r="B98">
        <f>INDEX(resultados!$A$2:$ZZ$187, 92, MATCH($B$2, resultados!$A$1:$ZZ$1, 0))</f>
        <v/>
      </c>
      <c r="C98">
        <f>INDEX(resultados!$A$2:$ZZ$187, 92, MATCH($B$3, resultados!$A$1:$ZZ$1, 0))</f>
        <v/>
      </c>
    </row>
    <row r="99">
      <c r="A99">
        <f>INDEX(resultados!$A$2:$ZZ$187, 93, MATCH($B$1, resultados!$A$1:$ZZ$1, 0))</f>
        <v/>
      </c>
      <c r="B99">
        <f>INDEX(resultados!$A$2:$ZZ$187, 93, MATCH($B$2, resultados!$A$1:$ZZ$1, 0))</f>
        <v/>
      </c>
      <c r="C99">
        <f>INDEX(resultados!$A$2:$ZZ$187, 93, MATCH($B$3, resultados!$A$1:$ZZ$1, 0))</f>
        <v/>
      </c>
    </row>
    <row r="100">
      <c r="A100">
        <f>INDEX(resultados!$A$2:$ZZ$187, 94, MATCH($B$1, resultados!$A$1:$ZZ$1, 0))</f>
        <v/>
      </c>
      <c r="B100">
        <f>INDEX(resultados!$A$2:$ZZ$187, 94, MATCH($B$2, resultados!$A$1:$ZZ$1, 0))</f>
        <v/>
      </c>
      <c r="C100">
        <f>INDEX(resultados!$A$2:$ZZ$187, 94, MATCH($B$3, resultados!$A$1:$ZZ$1, 0))</f>
        <v/>
      </c>
    </row>
    <row r="101">
      <c r="A101">
        <f>INDEX(resultados!$A$2:$ZZ$187, 95, MATCH($B$1, resultados!$A$1:$ZZ$1, 0))</f>
        <v/>
      </c>
      <c r="B101">
        <f>INDEX(resultados!$A$2:$ZZ$187, 95, MATCH($B$2, resultados!$A$1:$ZZ$1, 0))</f>
        <v/>
      </c>
      <c r="C101">
        <f>INDEX(resultados!$A$2:$ZZ$187, 95, MATCH($B$3, resultados!$A$1:$ZZ$1, 0))</f>
        <v/>
      </c>
    </row>
    <row r="102">
      <c r="A102">
        <f>INDEX(resultados!$A$2:$ZZ$187, 96, MATCH($B$1, resultados!$A$1:$ZZ$1, 0))</f>
        <v/>
      </c>
      <c r="B102">
        <f>INDEX(resultados!$A$2:$ZZ$187, 96, MATCH($B$2, resultados!$A$1:$ZZ$1, 0))</f>
        <v/>
      </c>
      <c r="C102">
        <f>INDEX(resultados!$A$2:$ZZ$187, 96, MATCH($B$3, resultados!$A$1:$ZZ$1, 0))</f>
        <v/>
      </c>
    </row>
    <row r="103">
      <c r="A103">
        <f>INDEX(resultados!$A$2:$ZZ$187, 97, MATCH($B$1, resultados!$A$1:$ZZ$1, 0))</f>
        <v/>
      </c>
      <c r="B103">
        <f>INDEX(resultados!$A$2:$ZZ$187, 97, MATCH($B$2, resultados!$A$1:$ZZ$1, 0))</f>
        <v/>
      </c>
      <c r="C103">
        <f>INDEX(resultados!$A$2:$ZZ$187, 97, MATCH($B$3, resultados!$A$1:$ZZ$1, 0))</f>
        <v/>
      </c>
    </row>
    <row r="104">
      <c r="A104">
        <f>INDEX(resultados!$A$2:$ZZ$187, 98, MATCH($B$1, resultados!$A$1:$ZZ$1, 0))</f>
        <v/>
      </c>
      <c r="B104">
        <f>INDEX(resultados!$A$2:$ZZ$187, 98, MATCH($B$2, resultados!$A$1:$ZZ$1, 0))</f>
        <v/>
      </c>
      <c r="C104">
        <f>INDEX(resultados!$A$2:$ZZ$187, 98, MATCH($B$3, resultados!$A$1:$ZZ$1, 0))</f>
        <v/>
      </c>
    </row>
    <row r="105">
      <c r="A105">
        <f>INDEX(resultados!$A$2:$ZZ$187, 99, MATCH($B$1, resultados!$A$1:$ZZ$1, 0))</f>
        <v/>
      </c>
      <c r="B105">
        <f>INDEX(resultados!$A$2:$ZZ$187, 99, MATCH($B$2, resultados!$A$1:$ZZ$1, 0))</f>
        <v/>
      </c>
      <c r="C105">
        <f>INDEX(resultados!$A$2:$ZZ$187, 99, MATCH($B$3, resultados!$A$1:$ZZ$1, 0))</f>
        <v/>
      </c>
    </row>
    <row r="106">
      <c r="A106">
        <f>INDEX(resultados!$A$2:$ZZ$187, 100, MATCH($B$1, resultados!$A$1:$ZZ$1, 0))</f>
        <v/>
      </c>
      <c r="B106">
        <f>INDEX(resultados!$A$2:$ZZ$187, 100, MATCH($B$2, resultados!$A$1:$ZZ$1, 0))</f>
        <v/>
      </c>
      <c r="C106">
        <f>INDEX(resultados!$A$2:$ZZ$187, 100, MATCH($B$3, resultados!$A$1:$ZZ$1, 0))</f>
        <v/>
      </c>
    </row>
    <row r="107">
      <c r="A107">
        <f>INDEX(resultados!$A$2:$ZZ$187, 101, MATCH($B$1, resultados!$A$1:$ZZ$1, 0))</f>
        <v/>
      </c>
      <c r="B107">
        <f>INDEX(resultados!$A$2:$ZZ$187, 101, MATCH($B$2, resultados!$A$1:$ZZ$1, 0))</f>
        <v/>
      </c>
      <c r="C107">
        <f>INDEX(resultados!$A$2:$ZZ$187, 101, MATCH($B$3, resultados!$A$1:$ZZ$1, 0))</f>
        <v/>
      </c>
    </row>
    <row r="108">
      <c r="A108">
        <f>INDEX(resultados!$A$2:$ZZ$187, 102, MATCH($B$1, resultados!$A$1:$ZZ$1, 0))</f>
        <v/>
      </c>
      <c r="B108">
        <f>INDEX(resultados!$A$2:$ZZ$187, 102, MATCH($B$2, resultados!$A$1:$ZZ$1, 0))</f>
        <v/>
      </c>
      <c r="C108">
        <f>INDEX(resultados!$A$2:$ZZ$187, 102, MATCH($B$3, resultados!$A$1:$ZZ$1, 0))</f>
        <v/>
      </c>
    </row>
    <row r="109">
      <c r="A109">
        <f>INDEX(resultados!$A$2:$ZZ$187, 103, MATCH($B$1, resultados!$A$1:$ZZ$1, 0))</f>
        <v/>
      </c>
      <c r="B109">
        <f>INDEX(resultados!$A$2:$ZZ$187, 103, MATCH($B$2, resultados!$A$1:$ZZ$1, 0))</f>
        <v/>
      </c>
      <c r="C109">
        <f>INDEX(resultados!$A$2:$ZZ$187, 103, MATCH($B$3, resultados!$A$1:$ZZ$1, 0))</f>
        <v/>
      </c>
    </row>
    <row r="110">
      <c r="A110">
        <f>INDEX(resultados!$A$2:$ZZ$187, 104, MATCH($B$1, resultados!$A$1:$ZZ$1, 0))</f>
        <v/>
      </c>
      <c r="B110">
        <f>INDEX(resultados!$A$2:$ZZ$187, 104, MATCH($B$2, resultados!$A$1:$ZZ$1, 0))</f>
        <v/>
      </c>
      <c r="C110">
        <f>INDEX(resultados!$A$2:$ZZ$187, 104, MATCH($B$3, resultados!$A$1:$ZZ$1, 0))</f>
        <v/>
      </c>
    </row>
    <row r="111">
      <c r="A111">
        <f>INDEX(resultados!$A$2:$ZZ$187, 105, MATCH($B$1, resultados!$A$1:$ZZ$1, 0))</f>
        <v/>
      </c>
      <c r="B111">
        <f>INDEX(resultados!$A$2:$ZZ$187, 105, MATCH($B$2, resultados!$A$1:$ZZ$1, 0))</f>
        <v/>
      </c>
      <c r="C111">
        <f>INDEX(resultados!$A$2:$ZZ$187, 105, MATCH($B$3, resultados!$A$1:$ZZ$1, 0))</f>
        <v/>
      </c>
    </row>
    <row r="112">
      <c r="A112">
        <f>INDEX(resultados!$A$2:$ZZ$187, 106, MATCH($B$1, resultados!$A$1:$ZZ$1, 0))</f>
        <v/>
      </c>
      <c r="B112">
        <f>INDEX(resultados!$A$2:$ZZ$187, 106, MATCH($B$2, resultados!$A$1:$ZZ$1, 0))</f>
        <v/>
      </c>
      <c r="C112">
        <f>INDEX(resultados!$A$2:$ZZ$187, 106, MATCH($B$3, resultados!$A$1:$ZZ$1, 0))</f>
        <v/>
      </c>
    </row>
    <row r="113">
      <c r="A113">
        <f>INDEX(resultados!$A$2:$ZZ$187, 107, MATCH($B$1, resultados!$A$1:$ZZ$1, 0))</f>
        <v/>
      </c>
      <c r="B113">
        <f>INDEX(resultados!$A$2:$ZZ$187, 107, MATCH($B$2, resultados!$A$1:$ZZ$1, 0))</f>
        <v/>
      </c>
      <c r="C113">
        <f>INDEX(resultados!$A$2:$ZZ$187, 107, MATCH($B$3, resultados!$A$1:$ZZ$1, 0))</f>
        <v/>
      </c>
    </row>
    <row r="114">
      <c r="A114">
        <f>INDEX(resultados!$A$2:$ZZ$187, 108, MATCH($B$1, resultados!$A$1:$ZZ$1, 0))</f>
        <v/>
      </c>
      <c r="B114">
        <f>INDEX(resultados!$A$2:$ZZ$187, 108, MATCH($B$2, resultados!$A$1:$ZZ$1, 0))</f>
        <v/>
      </c>
      <c r="C114">
        <f>INDEX(resultados!$A$2:$ZZ$187, 108, MATCH($B$3, resultados!$A$1:$ZZ$1, 0))</f>
        <v/>
      </c>
    </row>
    <row r="115">
      <c r="A115">
        <f>INDEX(resultados!$A$2:$ZZ$187, 109, MATCH($B$1, resultados!$A$1:$ZZ$1, 0))</f>
        <v/>
      </c>
      <c r="B115">
        <f>INDEX(resultados!$A$2:$ZZ$187, 109, MATCH($B$2, resultados!$A$1:$ZZ$1, 0))</f>
        <v/>
      </c>
      <c r="C115">
        <f>INDEX(resultados!$A$2:$ZZ$187, 109, MATCH($B$3, resultados!$A$1:$ZZ$1, 0))</f>
        <v/>
      </c>
    </row>
    <row r="116">
      <c r="A116">
        <f>INDEX(resultados!$A$2:$ZZ$187, 110, MATCH($B$1, resultados!$A$1:$ZZ$1, 0))</f>
        <v/>
      </c>
      <c r="B116">
        <f>INDEX(resultados!$A$2:$ZZ$187, 110, MATCH($B$2, resultados!$A$1:$ZZ$1, 0))</f>
        <v/>
      </c>
      <c r="C116">
        <f>INDEX(resultados!$A$2:$ZZ$187, 110, MATCH($B$3, resultados!$A$1:$ZZ$1, 0))</f>
        <v/>
      </c>
    </row>
    <row r="117">
      <c r="A117">
        <f>INDEX(resultados!$A$2:$ZZ$187, 111, MATCH($B$1, resultados!$A$1:$ZZ$1, 0))</f>
        <v/>
      </c>
      <c r="B117">
        <f>INDEX(resultados!$A$2:$ZZ$187, 111, MATCH($B$2, resultados!$A$1:$ZZ$1, 0))</f>
        <v/>
      </c>
      <c r="C117">
        <f>INDEX(resultados!$A$2:$ZZ$187, 111, MATCH($B$3, resultados!$A$1:$ZZ$1, 0))</f>
        <v/>
      </c>
    </row>
    <row r="118">
      <c r="A118">
        <f>INDEX(resultados!$A$2:$ZZ$187, 112, MATCH($B$1, resultados!$A$1:$ZZ$1, 0))</f>
        <v/>
      </c>
      <c r="B118">
        <f>INDEX(resultados!$A$2:$ZZ$187, 112, MATCH($B$2, resultados!$A$1:$ZZ$1, 0))</f>
        <v/>
      </c>
      <c r="C118">
        <f>INDEX(resultados!$A$2:$ZZ$187, 112, MATCH($B$3, resultados!$A$1:$ZZ$1, 0))</f>
        <v/>
      </c>
    </row>
    <row r="119">
      <c r="A119">
        <f>INDEX(resultados!$A$2:$ZZ$187, 113, MATCH($B$1, resultados!$A$1:$ZZ$1, 0))</f>
        <v/>
      </c>
      <c r="B119">
        <f>INDEX(resultados!$A$2:$ZZ$187, 113, MATCH($B$2, resultados!$A$1:$ZZ$1, 0))</f>
        <v/>
      </c>
      <c r="C119">
        <f>INDEX(resultados!$A$2:$ZZ$187, 113, MATCH($B$3, resultados!$A$1:$ZZ$1, 0))</f>
        <v/>
      </c>
    </row>
    <row r="120">
      <c r="A120">
        <f>INDEX(resultados!$A$2:$ZZ$187, 114, MATCH($B$1, resultados!$A$1:$ZZ$1, 0))</f>
        <v/>
      </c>
      <c r="B120">
        <f>INDEX(resultados!$A$2:$ZZ$187, 114, MATCH($B$2, resultados!$A$1:$ZZ$1, 0))</f>
        <v/>
      </c>
      <c r="C120">
        <f>INDEX(resultados!$A$2:$ZZ$187, 114, MATCH($B$3, resultados!$A$1:$ZZ$1, 0))</f>
        <v/>
      </c>
    </row>
    <row r="121">
      <c r="A121">
        <f>INDEX(resultados!$A$2:$ZZ$187, 115, MATCH($B$1, resultados!$A$1:$ZZ$1, 0))</f>
        <v/>
      </c>
      <c r="B121">
        <f>INDEX(resultados!$A$2:$ZZ$187, 115, MATCH($B$2, resultados!$A$1:$ZZ$1, 0))</f>
        <v/>
      </c>
      <c r="C121">
        <f>INDEX(resultados!$A$2:$ZZ$187, 115, MATCH($B$3, resultados!$A$1:$ZZ$1, 0))</f>
        <v/>
      </c>
    </row>
    <row r="122">
      <c r="A122">
        <f>INDEX(resultados!$A$2:$ZZ$187, 116, MATCH($B$1, resultados!$A$1:$ZZ$1, 0))</f>
        <v/>
      </c>
      <c r="B122">
        <f>INDEX(resultados!$A$2:$ZZ$187, 116, MATCH($B$2, resultados!$A$1:$ZZ$1, 0))</f>
        <v/>
      </c>
      <c r="C122">
        <f>INDEX(resultados!$A$2:$ZZ$187, 116, MATCH($B$3, resultados!$A$1:$ZZ$1, 0))</f>
        <v/>
      </c>
    </row>
    <row r="123">
      <c r="A123">
        <f>INDEX(resultados!$A$2:$ZZ$187, 117, MATCH($B$1, resultados!$A$1:$ZZ$1, 0))</f>
        <v/>
      </c>
      <c r="B123">
        <f>INDEX(resultados!$A$2:$ZZ$187, 117, MATCH($B$2, resultados!$A$1:$ZZ$1, 0))</f>
        <v/>
      </c>
      <c r="C123">
        <f>INDEX(resultados!$A$2:$ZZ$187, 117, MATCH($B$3, resultados!$A$1:$ZZ$1, 0))</f>
        <v/>
      </c>
    </row>
    <row r="124">
      <c r="A124">
        <f>INDEX(resultados!$A$2:$ZZ$187, 118, MATCH($B$1, resultados!$A$1:$ZZ$1, 0))</f>
        <v/>
      </c>
      <c r="B124">
        <f>INDEX(resultados!$A$2:$ZZ$187, 118, MATCH($B$2, resultados!$A$1:$ZZ$1, 0))</f>
        <v/>
      </c>
      <c r="C124">
        <f>INDEX(resultados!$A$2:$ZZ$187, 118, MATCH($B$3, resultados!$A$1:$ZZ$1, 0))</f>
        <v/>
      </c>
    </row>
    <row r="125">
      <c r="A125">
        <f>INDEX(resultados!$A$2:$ZZ$187, 119, MATCH($B$1, resultados!$A$1:$ZZ$1, 0))</f>
        <v/>
      </c>
      <c r="B125">
        <f>INDEX(resultados!$A$2:$ZZ$187, 119, MATCH($B$2, resultados!$A$1:$ZZ$1, 0))</f>
        <v/>
      </c>
      <c r="C125">
        <f>INDEX(resultados!$A$2:$ZZ$187, 119, MATCH($B$3, resultados!$A$1:$ZZ$1, 0))</f>
        <v/>
      </c>
    </row>
    <row r="126">
      <c r="A126">
        <f>INDEX(resultados!$A$2:$ZZ$187, 120, MATCH($B$1, resultados!$A$1:$ZZ$1, 0))</f>
        <v/>
      </c>
      <c r="B126">
        <f>INDEX(resultados!$A$2:$ZZ$187, 120, MATCH($B$2, resultados!$A$1:$ZZ$1, 0))</f>
        <v/>
      </c>
      <c r="C126">
        <f>INDEX(resultados!$A$2:$ZZ$187, 120, MATCH($B$3, resultados!$A$1:$ZZ$1, 0))</f>
        <v/>
      </c>
    </row>
    <row r="127">
      <c r="A127">
        <f>INDEX(resultados!$A$2:$ZZ$187, 121, MATCH($B$1, resultados!$A$1:$ZZ$1, 0))</f>
        <v/>
      </c>
      <c r="B127">
        <f>INDEX(resultados!$A$2:$ZZ$187, 121, MATCH($B$2, resultados!$A$1:$ZZ$1, 0))</f>
        <v/>
      </c>
      <c r="C127">
        <f>INDEX(resultados!$A$2:$ZZ$187, 121, MATCH($B$3, resultados!$A$1:$ZZ$1, 0))</f>
        <v/>
      </c>
    </row>
    <row r="128">
      <c r="A128">
        <f>INDEX(resultados!$A$2:$ZZ$187, 122, MATCH($B$1, resultados!$A$1:$ZZ$1, 0))</f>
        <v/>
      </c>
      <c r="B128">
        <f>INDEX(resultados!$A$2:$ZZ$187, 122, MATCH($B$2, resultados!$A$1:$ZZ$1, 0))</f>
        <v/>
      </c>
      <c r="C128">
        <f>INDEX(resultados!$A$2:$ZZ$187, 122, MATCH($B$3, resultados!$A$1:$ZZ$1, 0))</f>
        <v/>
      </c>
    </row>
    <row r="129">
      <c r="A129">
        <f>INDEX(resultados!$A$2:$ZZ$187, 123, MATCH($B$1, resultados!$A$1:$ZZ$1, 0))</f>
        <v/>
      </c>
      <c r="B129">
        <f>INDEX(resultados!$A$2:$ZZ$187, 123, MATCH($B$2, resultados!$A$1:$ZZ$1, 0))</f>
        <v/>
      </c>
      <c r="C129">
        <f>INDEX(resultados!$A$2:$ZZ$187, 123, MATCH($B$3, resultados!$A$1:$ZZ$1, 0))</f>
        <v/>
      </c>
    </row>
    <row r="130">
      <c r="A130">
        <f>INDEX(resultados!$A$2:$ZZ$187, 124, MATCH($B$1, resultados!$A$1:$ZZ$1, 0))</f>
        <v/>
      </c>
      <c r="B130">
        <f>INDEX(resultados!$A$2:$ZZ$187, 124, MATCH($B$2, resultados!$A$1:$ZZ$1, 0))</f>
        <v/>
      </c>
      <c r="C130">
        <f>INDEX(resultados!$A$2:$ZZ$187, 124, MATCH($B$3, resultados!$A$1:$ZZ$1, 0))</f>
        <v/>
      </c>
    </row>
    <row r="131">
      <c r="A131">
        <f>INDEX(resultados!$A$2:$ZZ$187, 125, MATCH($B$1, resultados!$A$1:$ZZ$1, 0))</f>
        <v/>
      </c>
      <c r="B131">
        <f>INDEX(resultados!$A$2:$ZZ$187, 125, MATCH($B$2, resultados!$A$1:$ZZ$1, 0))</f>
        <v/>
      </c>
      <c r="C131">
        <f>INDEX(resultados!$A$2:$ZZ$187, 125, MATCH($B$3, resultados!$A$1:$ZZ$1, 0))</f>
        <v/>
      </c>
    </row>
    <row r="132">
      <c r="A132">
        <f>INDEX(resultados!$A$2:$ZZ$187, 126, MATCH($B$1, resultados!$A$1:$ZZ$1, 0))</f>
        <v/>
      </c>
      <c r="B132">
        <f>INDEX(resultados!$A$2:$ZZ$187, 126, MATCH($B$2, resultados!$A$1:$ZZ$1, 0))</f>
        <v/>
      </c>
      <c r="C132">
        <f>INDEX(resultados!$A$2:$ZZ$187, 126, MATCH($B$3, resultados!$A$1:$ZZ$1, 0))</f>
        <v/>
      </c>
    </row>
    <row r="133">
      <c r="A133">
        <f>INDEX(resultados!$A$2:$ZZ$187, 127, MATCH($B$1, resultados!$A$1:$ZZ$1, 0))</f>
        <v/>
      </c>
      <c r="B133">
        <f>INDEX(resultados!$A$2:$ZZ$187, 127, MATCH($B$2, resultados!$A$1:$ZZ$1, 0))</f>
        <v/>
      </c>
      <c r="C133">
        <f>INDEX(resultados!$A$2:$ZZ$187, 127, MATCH($B$3, resultados!$A$1:$ZZ$1, 0))</f>
        <v/>
      </c>
    </row>
    <row r="134">
      <c r="A134">
        <f>INDEX(resultados!$A$2:$ZZ$187, 128, MATCH($B$1, resultados!$A$1:$ZZ$1, 0))</f>
        <v/>
      </c>
      <c r="B134">
        <f>INDEX(resultados!$A$2:$ZZ$187, 128, MATCH($B$2, resultados!$A$1:$ZZ$1, 0))</f>
        <v/>
      </c>
      <c r="C134">
        <f>INDEX(resultados!$A$2:$ZZ$187, 128, MATCH($B$3, resultados!$A$1:$ZZ$1, 0))</f>
        <v/>
      </c>
    </row>
    <row r="135">
      <c r="A135">
        <f>INDEX(resultados!$A$2:$ZZ$187, 129, MATCH($B$1, resultados!$A$1:$ZZ$1, 0))</f>
        <v/>
      </c>
      <c r="B135">
        <f>INDEX(resultados!$A$2:$ZZ$187, 129, MATCH($B$2, resultados!$A$1:$ZZ$1, 0))</f>
        <v/>
      </c>
      <c r="C135">
        <f>INDEX(resultados!$A$2:$ZZ$187, 129, MATCH($B$3, resultados!$A$1:$ZZ$1, 0))</f>
        <v/>
      </c>
    </row>
    <row r="136">
      <c r="A136">
        <f>INDEX(resultados!$A$2:$ZZ$187, 130, MATCH($B$1, resultados!$A$1:$ZZ$1, 0))</f>
        <v/>
      </c>
      <c r="B136">
        <f>INDEX(resultados!$A$2:$ZZ$187, 130, MATCH($B$2, resultados!$A$1:$ZZ$1, 0))</f>
        <v/>
      </c>
      <c r="C136">
        <f>INDEX(resultados!$A$2:$ZZ$187, 130, MATCH($B$3, resultados!$A$1:$ZZ$1, 0))</f>
        <v/>
      </c>
    </row>
    <row r="137">
      <c r="A137">
        <f>INDEX(resultados!$A$2:$ZZ$187, 131, MATCH($B$1, resultados!$A$1:$ZZ$1, 0))</f>
        <v/>
      </c>
      <c r="B137">
        <f>INDEX(resultados!$A$2:$ZZ$187, 131, MATCH($B$2, resultados!$A$1:$ZZ$1, 0))</f>
        <v/>
      </c>
      <c r="C137">
        <f>INDEX(resultados!$A$2:$ZZ$187, 131, MATCH($B$3, resultados!$A$1:$ZZ$1, 0))</f>
        <v/>
      </c>
    </row>
    <row r="138">
      <c r="A138">
        <f>INDEX(resultados!$A$2:$ZZ$187, 132, MATCH($B$1, resultados!$A$1:$ZZ$1, 0))</f>
        <v/>
      </c>
      <c r="B138">
        <f>INDEX(resultados!$A$2:$ZZ$187, 132, MATCH($B$2, resultados!$A$1:$ZZ$1, 0))</f>
        <v/>
      </c>
      <c r="C138">
        <f>INDEX(resultados!$A$2:$ZZ$187, 132, MATCH($B$3, resultados!$A$1:$ZZ$1, 0))</f>
        <v/>
      </c>
    </row>
    <row r="139">
      <c r="A139">
        <f>INDEX(resultados!$A$2:$ZZ$187, 133, MATCH($B$1, resultados!$A$1:$ZZ$1, 0))</f>
        <v/>
      </c>
      <c r="B139">
        <f>INDEX(resultados!$A$2:$ZZ$187, 133, MATCH($B$2, resultados!$A$1:$ZZ$1, 0))</f>
        <v/>
      </c>
      <c r="C139">
        <f>INDEX(resultados!$A$2:$ZZ$187, 133, MATCH($B$3, resultados!$A$1:$ZZ$1, 0))</f>
        <v/>
      </c>
    </row>
    <row r="140">
      <c r="A140">
        <f>INDEX(resultados!$A$2:$ZZ$187, 134, MATCH($B$1, resultados!$A$1:$ZZ$1, 0))</f>
        <v/>
      </c>
      <c r="B140">
        <f>INDEX(resultados!$A$2:$ZZ$187, 134, MATCH($B$2, resultados!$A$1:$ZZ$1, 0))</f>
        <v/>
      </c>
      <c r="C140">
        <f>INDEX(resultados!$A$2:$ZZ$187, 134, MATCH($B$3, resultados!$A$1:$ZZ$1, 0))</f>
        <v/>
      </c>
    </row>
    <row r="141">
      <c r="A141">
        <f>INDEX(resultados!$A$2:$ZZ$187, 135, MATCH($B$1, resultados!$A$1:$ZZ$1, 0))</f>
        <v/>
      </c>
      <c r="B141">
        <f>INDEX(resultados!$A$2:$ZZ$187, 135, MATCH($B$2, resultados!$A$1:$ZZ$1, 0))</f>
        <v/>
      </c>
      <c r="C141">
        <f>INDEX(resultados!$A$2:$ZZ$187, 135, MATCH($B$3, resultados!$A$1:$ZZ$1, 0))</f>
        <v/>
      </c>
    </row>
    <row r="142">
      <c r="A142">
        <f>INDEX(resultados!$A$2:$ZZ$187, 136, MATCH($B$1, resultados!$A$1:$ZZ$1, 0))</f>
        <v/>
      </c>
      <c r="B142">
        <f>INDEX(resultados!$A$2:$ZZ$187, 136, MATCH($B$2, resultados!$A$1:$ZZ$1, 0))</f>
        <v/>
      </c>
      <c r="C142">
        <f>INDEX(resultados!$A$2:$ZZ$187, 136, MATCH($B$3, resultados!$A$1:$ZZ$1, 0))</f>
        <v/>
      </c>
    </row>
    <row r="143">
      <c r="A143">
        <f>INDEX(resultados!$A$2:$ZZ$187, 137, MATCH($B$1, resultados!$A$1:$ZZ$1, 0))</f>
        <v/>
      </c>
      <c r="B143">
        <f>INDEX(resultados!$A$2:$ZZ$187, 137, MATCH($B$2, resultados!$A$1:$ZZ$1, 0))</f>
        <v/>
      </c>
      <c r="C143">
        <f>INDEX(resultados!$A$2:$ZZ$187, 137, MATCH($B$3, resultados!$A$1:$ZZ$1, 0))</f>
        <v/>
      </c>
    </row>
    <row r="144">
      <c r="A144">
        <f>INDEX(resultados!$A$2:$ZZ$187, 138, MATCH($B$1, resultados!$A$1:$ZZ$1, 0))</f>
        <v/>
      </c>
      <c r="B144">
        <f>INDEX(resultados!$A$2:$ZZ$187, 138, MATCH($B$2, resultados!$A$1:$ZZ$1, 0))</f>
        <v/>
      </c>
      <c r="C144">
        <f>INDEX(resultados!$A$2:$ZZ$187, 138, MATCH($B$3, resultados!$A$1:$ZZ$1, 0))</f>
        <v/>
      </c>
    </row>
    <row r="145">
      <c r="A145">
        <f>INDEX(resultados!$A$2:$ZZ$187, 139, MATCH($B$1, resultados!$A$1:$ZZ$1, 0))</f>
        <v/>
      </c>
      <c r="B145">
        <f>INDEX(resultados!$A$2:$ZZ$187, 139, MATCH($B$2, resultados!$A$1:$ZZ$1, 0))</f>
        <v/>
      </c>
      <c r="C145">
        <f>INDEX(resultados!$A$2:$ZZ$187, 139, MATCH($B$3, resultados!$A$1:$ZZ$1, 0))</f>
        <v/>
      </c>
    </row>
    <row r="146">
      <c r="A146">
        <f>INDEX(resultados!$A$2:$ZZ$187, 140, MATCH($B$1, resultados!$A$1:$ZZ$1, 0))</f>
        <v/>
      </c>
      <c r="B146">
        <f>INDEX(resultados!$A$2:$ZZ$187, 140, MATCH($B$2, resultados!$A$1:$ZZ$1, 0))</f>
        <v/>
      </c>
      <c r="C146">
        <f>INDEX(resultados!$A$2:$ZZ$187, 140, MATCH($B$3, resultados!$A$1:$ZZ$1, 0))</f>
        <v/>
      </c>
    </row>
    <row r="147">
      <c r="A147">
        <f>INDEX(resultados!$A$2:$ZZ$187, 141, MATCH($B$1, resultados!$A$1:$ZZ$1, 0))</f>
        <v/>
      </c>
      <c r="B147">
        <f>INDEX(resultados!$A$2:$ZZ$187, 141, MATCH($B$2, resultados!$A$1:$ZZ$1, 0))</f>
        <v/>
      </c>
      <c r="C147">
        <f>INDEX(resultados!$A$2:$ZZ$187, 141, MATCH($B$3, resultados!$A$1:$ZZ$1, 0))</f>
        <v/>
      </c>
    </row>
    <row r="148">
      <c r="A148">
        <f>INDEX(resultados!$A$2:$ZZ$187, 142, MATCH($B$1, resultados!$A$1:$ZZ$1, 0))</f>
        <v/>
      </c>
      <c r="B148">
        <f>INDEX(resultados!$A$2:$ZZ$187, 142, MATCH($B$2, resultados!$A$1:$ZZ$1, 0))</f>
        <v/>
      </c>
      <c r="C148">
        <f>INDEX(resultados!$A$2:$ZZ$187, 142, MATCH($B$3, resultados!$A$1:$ZZ$1, 0))</f>
        <v/>
      </c>
    </row>
    <row r="149">
      <c r="A149">
        <f>INDEX(resultados!$A$2:$ZZ$187, 143, MATCH($B$1, resultados!$A$1:$ZZ$1, 0))</f>
        <v/>
      </c>
      <c r="B149">
        <f>INDEX(resultados!$A$2:$ZZ$187, 143, MATCH($B$2, resultados!$A$1:$ZZ$1, 0))</f>
        <v/>
      </c>
      <c r="C149">
        <f>INDEX(resultados!$A$2:$ZZ$187, 143, MATCH($B$3, resultados!$A$1:$ZZ$1, 0))</f>
        <v/>
      </c>
    </row>
    <row r="150">
      <c r="A150">
        <f>INDEX(resultados!$A$2:$ZZ$187, 144, MATCH($B$1, resultados!$A$1:$ZZ$1, 0))</f>
        <v/>
      </c>
      <c r="B150">
        <f>INDEX(resultados!$A$2:$ZZ$187, 144, MATCH($B$2, resultados!$A$1:$ZZ$1, 0))</f>
        <v/>
      </c>
      <c r="C150">
        <f>INDEX(resultados!$A$2:$ZZ$187, 144, MATCH($B$3, resultados!$A$1:$ZZ$1, 0))</f>
        <v/>
      </c>
    </row>
    <row r="151">
      <c r="A151">
        <f>INDEX(resultados!$A$2:$ZZ$187, 145, MATCH($B$1, resultados!$A$1:$ZZ$1, 0))</f>
        <v/>
      </c>
      <c r="B151">
        <f>INDEX(resultados!$A$2:$ZZ$187, 145, MATCH($B$2, resultados!$A$1:$ZZ$1, 0))</f>
        <v/>
      </c>
      <c r="C151">
        <f>INDEX(resultados!$A$2:$ZZ$187, 145, MATCH($B$3, resultados!$A$1:$ZZ$1, 0))</f>
        <v/>
      </c>
    </row>
    <row r="152">
      <c r="A152">
        <f>INDEX(resultados!$A$2:$ZZ$187, 146, MATCH($B$1, resultados!$A$1:$ZZ$1, 0))</f>
        <v/>
      </c>
      <c r="B152">
        <f>INDEX(resultados!$A$2:$ZZ$187, 146, MATCH($B$2, resultados!$A$1:$ZZ$1, 0))</f>
        <v/>
      </c>
      <c r="C152">
        <f>INDEX(resultados!$A$2:$ZZ$187, 146, MATCH($B$3, resultados!$A$1:$ZZ$1, 0))</f>
        <v/>
      </c>
    </row>
    <row r="153">
      <c r="A153">
        <f>INDEX(resultados!$A$2:$ZZ$187, 147, MATCH($B$1, resultados!$A$1:$ZZ$1, 0))</f>
        <v/>
      </c>
      <c r="B153">
        <f>INDEX(resultados!$A$2:$ZZ$187, 147, MATCH($B$2, resultados!$A$1:$ZZ$1, 0))</f>
        <v/>
      </c>
      <c r="C153">
        <f>INDEX(resultados!$A$2:$ZZ$187, 147, MATCH($B$3, resultados!$A$1:$ZZ$1, 0))</f>
        <v/>
      </c>
    </row>
    <row r="154">
      <c r="A154">
        <f>INDEX(resultados!$A$2:$ZZ$187, 148, MATCH($B$1, resultados!$A$1:$ZZ$1, 0))</f>
        <v/>
      </c>
      <c r="B154">
        <f>INDEX(resultados!$A$2:$ZZ$187, 148, MATCH($B$2, resultados!$A$1:$ZZ$1, 0))</f>
        <v/>
      </c>
      <c r="C154">
        <f>INDEX(resultados!$A$2:$ZZ$187, 148, MATCH($B$3, resultados!$A$1:$ZZ$1, 0))</f>
        <v/>
      </c>
    </row>
    <row r="155">
      <c r="A155">
        <f>INDEX(resultados!$A$2:$ZZ$187, 149, MATCH($B$1, resultados!$A$1:$ZZ$1, 0))</f>
        <v/>
      </c>
      <c r="B155">
        <f>INDEX(resultados!$A$2:$ZZ$187, 149, MATCH($B$2, resultados!$A$1:$ZZ$1, 0))</f>
        <v/>
      </c>
      <c r="C155">
        <f>INDEX(resultados!$A$2:$ZZ$187, 149, MATCH($B$3, resultados!$A$1:$ZZ$1, 0))</f>
        <v/>
      </c>
    </row>
    <row r="156">
      <c r="A156">
        <f>INDEX(resultados!$A$2:$ZZ$187, 150, MATCH($B$1, resultados!$A$1:$ZZ$1, 0))</f>
        <v/>
      </c>
      <c r="B156">
        <f>INDEX(resultados!$A$2:$ZZ$187, 150, MATCH($B$2, resultados!$A$1:$ZZ$1, 0))</f>
        <v/>
      </c>
      <c r="C156">
        <f>INDEX(resultados!$A$2:$ZZ$187, 150, MATCH($B$3, resultados!$A$1:$ZZ$1, 0))</f>
        <v/>
      </c>
    </row>
    <row r="157">
      <c r="A157">
        <f>INDEX(resultados!$A$2:$ZZ$187, 151, MATCH($B$1, resultados!$A$1:$ZZ$1, 0))</f>
        <v/>
      </c>
      <c r="B157">
        <f>INDEX(resultados!$A$2:$ZZ$187, 151, MATCH($B$2, resultados!$A$1:$ZZ$1, 0))</f>
        <v/>
      </c>
      <c r="C157">
        <f>INDEX(resultados!$A$2:$ZZ$187, 151, MATCH($B$3, resultados!$A$1:$ZZ$1, 0))</f>
        <v/>
      </c>
    </row>
    <row r="158">
      <c r="A158">
        <f>INDEX(resultados!$A$2:$ZZ$187, 152, MATCH($B$1, resultados!$A$1:$ZZ$1, 0))</f>
        <v/>
      </c>
      <c r="B158">
        <f>INDEX(resultados!$A$2:$ZZ$187, 152, MATCH($B$2, resultados!$A$1:$ZZ$1, 0))</f>
        <v/>
      </c>
      <c r="C158">
        <f>INDEX(resultados!$A$2:$ZZ$187, 152, MATCH($B$3, resultados!$A$1:$ZZ$1, 0))</f>
        <v/>
      </c>
    </row>
    <row r="159">
      <c r="A159">
        <f>INDEX(resultados!$A$2:$ZZ$187, 153, MATCH($B$1, resultados!$A$1:$ZZ$1, 0))</f>
        <v/>
      </c>
      <c r="B159">
        <f>INDEX(resultados!$A$2:$ZZ$187, 153, MATCH($B$2, resultados!$A$1:$ZZ$1, 0))</f>
        <v/>
      </c>
      <c r="C159">
        <f>INDEX(resultados!$A$2:$ZZ$187, 153, MATCH($B$3, resultados!$A$1:$ZZ$1, 0))</f>
        <v/>
      </c>
    </row>
    <row r="160">
      <c r="A160">
        <f>INDEX(resultados!$A$2:$ZZ$187, 154, MATCH($B$1, resultados!$A$1:$ZZ$1, 0))</f>
        <v/>
      </c>
      <c r="B160">
        <f>INDEX(resultados!$A$2:$ZZ$187, 154, MATCH($B$2, resultados!$A$1:$ZZ$1, 0))</f>
        <v/>
      </c>
      <c r="C160">
        <f>INDEX(resultados!$A$2:$ZZ$187, 154, MATCH($B$3, resultados!$A$1:$ZZ$1, 0))</f>
        <v/>
      </c>
    </row>
    <row r="161">
      <c r="A161">
        <f>INDEX(resultados!$A$2:$ZZ$187, 155, MATCH($B$1, resultados!$A$1:$ZZ$1, 0))</f>
        <v/>
      </c>
      <c r="B161">
        <f>INDEX(resultados!$A$2:$ZZ$187, 155, MATCH($B$2, resultados!$A$1:$ZZ$1, 0))</f>
        <v/>
      </c>
      <c r="C161">
        <f>INDEX(resultados!$A$2:$ZZ$187, 155, MATCH($B$3, resultados!$A$1:$ZZ$1, 0))</f>
        <v/>
      </c>
    </row>
    <row r="162">
      <c r="A162">
        <f>INDEX(resultados!$A$2:$ZZ$187, 156, MATCH($B$1, resultados!$A$1:$ZZ$1, 0))</f>
        <v/>
      </c>
      <c r="B162">
        <f>INDEX(resultados!$A$2:$ZZ$187, 156, MATCH($B$2, resultados!$A$1:$ZZ$1, 0))</f>
        <v/>
      </c>
      <c r="C162">
        <f>INDEX(resultados!$A$2:$ZZ$187, 156, MATCH($B$3, resultados!$A$1:$ZZ$1, 0))</f>
        <v/>
      </c>
    </row>
    <row r="163">
      <c r="A163">
        <f>INDEX(resultados!$A$2:$ZZ$187, 157, MATCH($B$1, resultados!$A$1:$ZZ$1, 0))</f>
        <v/>
      </c>
      <c r="B163">
        <f>INDEX(resultados!$A$2:$ZZ$187, 157, MATCH($B$2, resultados!$A$1:$ZZ$1, 0))</f>
        <v/>
      </c>
      <c r="C163">
        <f>INDEX(resultados!$A$2:$ZZ$187, 157, MATCH($B$3, resultados!$A$1:$ZZ$1, 0))</f>
        <v/>
      </c>
    </row>
    <row r="164">
      <c r="A164">
        <f>INDEX(resultados!$A$2:$ZZ$187, 158, MATCH($B$1, resultados!$A$1:$ZZ$1, 0))</f>
        <v/>
      </c>
      <c r="B164">
        <f>INDEX(resultados!$A$2:$ZZ$187, 158, MATCH($B$2, resultados!$A$1:$ZZ$1, 0))</f>
        <v/>
      </c>
      <c r="C164">
        <f>INDEX(resultados!$A$2:$ZZ$187, 158, MATCH($B$3, resultados!$A$1:$ZZ$1, 0))</f>
        <v/>
      </c>
    </row>
    <row r="165">
      <c r="A165">
        <f>INDEX(resultados!$A$2:$ZZ$187, 159, MATCH($B$1, resultados!$A$1:$ZZ$1, 0))</f>
        <v/>
      </c>
      <c r="B165">
        <f>INDEX(resultados!$A$2:$ZZ$187, 159, MATCH($B$2, resultados!$A$1:$ZZ$1, 0))</f>
        <v/>
      </c>
      <c r="C165">
        <f>INDEX(resultados!$A$2:$ZZ$187, 159, MATCH($B$3, resultados!$A$1:$ZZ$1, 0))</f>
        <v/>
      </c>
    </row>
    <row r="166">
      <c r="A166">
        <f>INDEX(resultados!$A$2:$ZZ$187, 160, MATCH($B$1, resultados!$A$1:$ZZ$1, 0))</f>
        <v/>
      </c>
      <c r="B166">
        <f>INDEX(resultados!$A$2:$ZZ$187, 160, MATCH($B$2, resultados!$A$1:$ZZ$1, 0))</f>
        <v/>
      </c>
      <c r="C166">
        <f>INDEX(resultados!$A$2:$ZZ$187, 160, MATCH($B$3, resultados!$A$1:$ZZ$1, 0))</f>
        <v/>
      </c>
    </row>
    <row r="167">
      <c r="A167">
        <f>INDEX(resultados!$A$2:$ZZ$187, 161, MATCH($B$1, resultados!$A$1:$ZZ$1, 0))</f>
        <v/>
      </c>
      <c r="B167">
        <f>INDEX(resultados!$A$2:$ZZ$187, 161, MATCH($B$2, resultados!$A$1:$ZZ$1, 0))</f>
        <v/>
      </c>
      <c r="C167">
        <f>INDEX(resultados!$A$2:$ZZ$187, 161, MATCH($B$3, resultados!$A$1:$ZZ$1, 0))</f>
        <v/>
      </c>
    </row>
    <row r="168">
      <c r="A168">
        <f>INDEX(resultados!$A$2:$ZZ$187, 162, MATCH($B$1, resultados!$A$1:$ZZ$1, 0))</f>
        <v/>
      </c>
      <c r="B168">
        <f>INDEX(resultados!$A$2:$ZZ$187, 162, MATCH($B$2, resultados!$A$1:$ZZ$1, 0))</f>
        <v/>
      </c>
      <c r="C168">
        <f>INDEX(resultados!$A$2:$ZZ$187, 162, MATCH($B$3, resultados!$A$1:$ZZ$1, 0))</f>
        <v/>
      </c>
    </row>
    <row r="169">
      <c r="A169">
        <f>INDEX(resultados!$A$2:$ZZ$187, 163, MATCH($B$1, resultados!$A$1:$ZZ$1, 0))</f>
        <v/>
      </c>
      <c r="B169">
        <f>INDEX(resultados!$A$2:$ZZ$187, 163, MATCH($B$2, resultados!$A$1:$ZZ$1, 0))</f>
        <v/>
      </c>
      <c r="C169">
        <f>INDEX(resultados!$A$2:$ZZ$187, 163, MATCH($B$3, resultados!$A$1:$ZZ$1, 0))</f>
        <v/>
      </c>
    </row>
    <row r="170">
      <c r="A170">
        <f>INDEX(resultados!$A$2:$ZZ$187, 164, MATCH($B$1, resultados!$A$1:$ZZ$1, 0))</f>
        <v/>
      </c>
      <c r="B170">
        <f>INDEX(resultados!$A$2:$ZZ$187, 164, MATCH($B$2, resultados!$A$1:$ZZ$1, 0))</f>
        <v/>
      </c>
      <c r="C170">
        <f>INDEX(resultados!$A$2:$ZZ$187, 164, MATCH($B$3, resultados!$A$1:$ZZ$1, 0))</f>
        <v/>
      </c>
    </row>
    <row r="171">
      <c r="A171">
        <f>INDEX(resultados!$A$2:$ZZ$187, 165, MATCH($B$1, resultados!$A$1:$ZZ$1, 0))</f>
        <v/>
      </c>
      <c r="B171">
        <f>INDEX(resultados!$A$2:$ZZ$187, 165, MATCH($B$2, resultados!$A$1:$ZZ$1, 0))</f>
        <v/>
      </c>
      <c r="C171">
        <f>INDEX(resultados!$A$2:$ZZ$187, 165, MATCH($B$3, resultados!$A$1:$ZZ$1, 0))</f>
        <v/>
      </c>
    </row>
    <row r="172">
      <c r="A172">
        <f>INDEX(resultados!$A$2:$ZZ$187, 166, MATCH($B$1, resultados!$A$1:$ZZ$1, 0))</f>
        <v/>
      </c>
      <c r="B172">
        <f>INDEX(resultados!$A$2:$ZZ$187, 166, MATCH($B$2, resultados!$A$1:$ZZ$1, 0))</f>
        <v/>
      </c>
      <c r="C172">
        <f>INDEX(resultados!$A$2:$ZZ$187, 166, MATCH($B$3, resultados!$A$1:$ZZ$1, 0))</f>
        <v/>
      </c>
    </row>
    <row r="173">
      <c r="A173">
        <f>INDEX(resultados!$A$2:$ZZ$187, 167, MATCH($B$1, resultados!$A$1:$ZZ$1, 0))</f>
        <v/>
      </c>
      <c r="B173">
        <f>INDEX(resultados!$A$2:$ZZ$187, 167, MATCH($B$2, resultados!$A$1:$ZZ$1, 0))</f>
        <v/>
      </c>
      <c r="C173">
        <f>INDEX(resultados!$A$2:$ZZ$187, 167, MATCH($B$3, resultados!$A$1:$ZZ$1, 0))</f>
        <v/>
      </c>
    </row>
    <row r="174">
      <c r="A174">
        <f>INDEX(resultados!$A$2:$ZZ$187, 168, MATCH($B$1, resultados!$A$1:$ZZ$1, 0))</f>
        <v/>
      </c>
      <c r="B174">
        <f>INDEX(resultados!$A$2:$ZZ$187, 168, MATCH($B$2, resultados!$A$1:$ZZ$1, 0))</f>
        <v/>
      </c>
      <c r="C174">
        <f>INDEX(resultados!$A$2:$ZZ$187, 168, MATCH($B$3, resultados!$A$1:$ZZ$1, 0))</f>
        <v/>
      </c>
    </row>
    <row r="175">
      <c r="A175">
        <f>INDEX(resultados!$A$2:$ZZ$187, 169, MATCH($B$1, resultados!$A$1:$ZZ$1, 0))</f>
        <v/>
      </c>
      <c r="B175">
        <f>INDEX(resultados!$A$2:$ZZ$187, 169, MATCH($B$2, resultados!$A$1:$ZZ$1, 0))</f>
        <v/>
      </c>
      <c r="C175">
        <f>INDEX(resultados!$A$2:$ZZ$187, 169, MATCH($B$3, resultados!$A$1:$ZZ$1, 0))</f>
        <v/>
      </c>
    </row>
    <row r="176">
      <c r="A176">
        <f>INDEX(resultados!$A$2:$ZZ$187, 170, MATCH($B$1, resultados!$A$1:$ZZ$1, 0))</f>
        <v/>
      </c>
      <c r="B176">
        <f>INDEX(resultados!$A$2:$ZZ$187, 170, MATCH($B$2, resultados!$A$1:$ZZ$1, 0))</f>
        <v/>
      </c>
      <c r="C176">
        <f>INDEX(resultados!$A$2:$ZZ$187, 170, MATCH($B$3, resultados!$A$1:$ZZ$1, 0))</f>
        <v/>
      </c>
    </row>
    <row r="177">
      <c r="A177">
        <f>INDEX(resultados!$A$2:$ZZ$187, 171, MATCH($B$1, resultados!$A$1:$ZZ$1, 0))</f>
        <v/>
      </c>
      <c r="B177">
        <f>INDEX(resultados!$A$2:$ZZ$187, 171, MATCH($B$2, resultados!$A$1:$ZZ$1, 0))</f>
        <v/>
      </c>
      <c r="C177">
        <f>INDEX(resultados!$A$2:$ZZ$187, 171, MATCH($B$3, resultados!$A$1:$ZZ$1, 0))</f>
        <v/>
      </c>
    </row>
    <row r="178">
      <c r="A178">
        <f>INDEX(resultados!$A$2:$ZZ$187, 172, MATCH($B$1, resultados!$A$1:$ZZ$1, 0))</f>
        <v/>
      </c>
      <c r="B178">
        <f>INDEX(resultados!$A$2:$ZZ$187, 172, MATCH($B$2, resultados!$A$1:$ZZ$1, 0))</f>
        <v/>
      </c>
      <c r="C178">
        <f>INDEX(resultados!$A$2:$ZZ$187, 172, MATCH($B$3, resultados!$A$1:$ZZ$1, 0))</f>
        <v/>
      </c>
    </row>
    <row r="179">
      <c r="A179">
        <f>INDEX(resultados!$A$2:$ZZ$187, 173, MATCH($B$1, resultados!$A$1:$ZZ$1, 0))</f>
        <v/>
      </c>
      <c r="B179">
        <f>INDEX(resultados!$A$2:$ZZ$187, 173, MATCH($B$2, resultados!$A$1:$ZZ$1, 0))</f>
        <v/>
      </c>
      <c r="C179">
        <f>INDEX(resultados!$A$2:$ZZ$187, 173, MATCH($B$3, resultados!$A$1:$ZZ$1, 0))</f>
        <v/>
      </c>
    </row>
    <row r="180">
      <c r="A180">
        <f>INDEX(resultados!$A$2:$ZZ$187, 174, MATCH($B$1, resultados!$A$1:$ZZ$1, 0))</f>
        <v/>
      </c>
      <c r="B180">
        <f>INDEX(resultados!$A$2:$ZZ$187, 174, MATCH($B$2, resultados!$A$1:$ZZ$1, 0))</f>
        <v/>
      </c>
      <c r="C180">
        <f>INDEX(resultados!$A$2:$ZZ$187, 174, MATCH($B$3, resultados!$A$1:$ZZ$1, 0))</f>
        <v/>
      </c>
    </row>
    <row r="181">
      <c r="A181">
        <f>INDEX(resultados!$A$2:$ZZ$187, 175, MATCH($B$1, resultados!$A$1:$ZZ$1, 0))</f>
        <v/>
      </c>
      <c r="B181">
        <f>INDEX(resultados!$A$2:$ZZ$187, 175, MATCH($B$2, resultados!$A$1:$ZZ$1, 0))</f>
        <v/>
      </c>
      <c r="C181">
        <f>INDEX(resultados!$A$2:$ZZ$187, 175, MATCH($B$3, resultados!$A$1:$ZZ$1, 0))</f>
        <v/>
      </c>
    </row>
    <row r="182">
      <c r="A182">
        <f>INDEX(resultados!$A$2:$ZZ$187, 176, MATCH($B$1, resultados!$A$1:$ZZ$1, 0))</f>
        <v/>
      </c>
      <c r="B182">
        <f>INDEX(resultados!$A$2:$ZZ$187, 176, MATCH($B$2, resultados!$A$1:$ZZ$1, 0))</f>
        <v/>
      </c>
      <c r="C182">
        <f>INDEX(resultados!$A$2:$ZZ$187, 176, MATCH($B$3, resultados!$A$1:$ZZ$1, 0))</f>
        <v/>
      </c>
    </row>
    <row r="183">
      <c r="A183">
        <f>INDEX(resultados!$A$2:$ZZ$187, 177, MATCH($B$1, resultados!$A$1:$ZZ$1, 0))</f>
        <v/>
      </c>
      <c r="B183">
        <f>INDEX(resultados!$A$2:$ZZ$187, 177, MATCH($B$2, resultados!$A$1:$ZZ$1, 0))</f>
        <v/>
      </c>
      <c r="C183">
        <f>INDEX(resultados!$A$2:$ZZ$187, 177, MATCH($B$3, resultados!$A$1:$ZZ$1, 0))</f>
        <v/>
      </c>
    </row>
    <row r="184">
      <c r="A184">
        <f>INDEX(resultados!$A$2:$ZZ$187, 178, MATCH($B$1, resultados!$A$1:$ZZ$1, 0))</f>
        <v/>
      </c>
      <c r="B184">
        <f>INDEX(resultados!$A$2:$ZZ$187, 178, MATCH($B$2, resultados!$A$1:$ZZ$1, 0))</f>
        <v/>
      </c>
      <c r="C184">
        <f>INDEX(resultados!$A$2:$ZZ$187, 178, MATCH($B$3, resultados!$A$1:$ZZ$1, 0))</f>
        <v/>
      </c>
    </row>
    <row r="185">
      <c r="A185">
        <f>INDEX(resultados!$A$2:$ZZ$187, 179, MATCH($B$1, resultados!$A$1:$ZZ$1, 0))</f>
        <v/>
      </c>
      <c r="B185">
        <f>INDEX(resultados!$A$2:$ZZ$187, 179, MATCH($B$2, resultados!$A$1:$ZZ$1, 0))</f>
        <v/>
      </c>
      <c r="C185">
        <f>INDEX(resultados!$A$2:$ZZ$187, 179, MATCH($B$3, resultados!$A$1:$ZZ$1, 0))</f>
        <v/>
      </c>
    </row>
    <row r="186">
      <c r="A186">
        <f>INDEX(resultados!$A$2:$ZZ$187, 180, MATCH($B$1, resultados!$A$1:$ZZ$1, 0))</f>
        <v/>
      </c>
      <c r="B186">
        <f>INDEX(resultados!$A$2:$ZZ$187, 180, MATCH($B$2, resultados!$A$1:$ZZ$1, 0))</f>
        <v/>
      </c>
      <c r="C186">
        <f>INDEX(resultados!$A$2:$ZZ$187, 180, MATCH($B$3, resultados!$A$1:$ZZ$1, 0))</f>
        <v/>
      </c>
    </row>
    <row r="187">
      <c r="A187">
        <f>INDEX(resultados!$A$2:$ZZ$187, 181, MATCH($B$1, resultados!$A$1:$ZZ$1, 0))</f>
        <v/>
      </c>
      <c r="B187">
        <f>INDEX(resultados!$A$2:$ZZ$187, 181, MATCH($B$2, resultados!$A$1:$ZZ$1, 0))</f>
        <v/>
      </c>
      <c r="C187">
        <f>INDEX(resultados!$A$2:$ZZ$187, 181, MATCH($B$3, resultados!$A$1:$ZZ$1, 0))</f>
        <v/>
      </c>
    </row>
    <row r="188">
      <c r="A188">
        <f>INDEX(resultados!$A$2:$ZZ$187, 182, MATCH($B$1, resultados!$A$1:$ZZ$1, 0))</f>
        <v/>
      </c>
      <c r="B188">
        <f>INDEX(resultados!$A$2:$ZZ$187, 182, MATCH($B$2, resultados!$A$1:$ZZ$1, 0))</f>
        <v/>
      </c>
      <c r="C188">
        <f>INDEX(resultados!$A$2:$ZZ$187, 182, MATCH($B$3, resultados!$A$1:$ZZ$1, 0))</f>
        <v/>
      </c>
    </row>
    <row r="189">
      <c r="A189">
        <f>INDEX(resultados!$A$2:$ZZ$187, 183, MATCH($B$1, resultados!$A$1:$ZZ$1, 0))</f>
        <v/>
      </c>
      <c r="B189">
        <f>INDEX(resultados!$A$2:$ZZ$187, 183, MATCH($B$2, resultados!$A$1:$ZZ$1, 0))</f>
        <v/>
      </c>
      <c r="C189">
        <f>INDEX(resultados!$A$2:$ZZ$187, 183, MATCH($B$3, resultados!$A$1:$ZZ$1, 0))</f>
        <v/>
      </c>
    </row>
    <row r="190">
      <c r="A190">
        <f>INDEX(resultados!$A$2:$ZZ$187, 184, MATCH($B$1, resultados!$A$1:$ZZ$1, 0))</f>
        <v/>
      </c>
      <c r="B190">
        <f>INDEX(resultados!$A$2:$ZZ$187, 184, MATCH($B$2, resultados!$A$1:$ZZ$1, 0))</f>
        <v/>
      </c>
      <c r="C190">
        <f>INDEX(resultados!$A$2:$ZZ$187, 184, MATCH($B$3, resultados!$A$1:$ZZ$1, 0))</f>
        <v/>
      </c>
    </row>
    <row r="191">
      <c r="A191">
        <f>INDEX(resultados!$A$2:$ZZ$187, 185, MATCH($B$1, resultados!$A$1:$ZZ$1, 0))</f>
        <v/>
      </c>
      <c r="B191">
        <f>INDEX(resultados!$A$2:$ZZ$187, 185, MATCH($B$2, resultados!$A$1:$ZZ$1, 0))</f>
        <v/>
      </c>
      <c r="C191">
        <f>INDEX(resultados!$A$2:$ZZ$187, 185, MATCH($B$3, resultados!$A$1:$ZZ$1, 0))</f>
        <v/>
      </c>
    </row>
    <row r="192">
      <c r="A192">
        <f>INDEX(resultados!$A$2:$ZZ$187, 186, MATCH($B$1, resultados!$A$1:$ZZ$1, 0))</f>
        <v/>
      </c>
      <c r="B192">
        <f>INDEX(resultados!$A$2:$ZZ$187, 186, MATCH($B$2, resultados!$A$1:$ZZ$1, 0))</f>
        <v/>
      </c>
      <c r="C192">
        <f>INDEX(resultados!$A$2:$ZZ$187, 186,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0.8653999999999999</v>
      </c>
      <c r="E2" t="n">
        <v>115.56</v>
      </c>
      <c r="F2" t="n">
        <v>105.51</v>
      </c>
      <c r="G2" t="n">
        <v>12.01</v>
      </c>
      <c r="H2" t="n">
        <v>0.24</v>
      </c>
      <c r="I2" t="n">
        <v>527</v>
      </c>
      <c r="J2" t="n">
        <v>71.52</v>
      </c>
      <c r="K2" t="n">
        <v>32.27</v>
      </c>
      <c r="L2" t="n">
        <v>1</v>
      </c>
      <c r="M2" t="n">
        <v>525</v>
      </c>
      <c r="N2" t="n">
        <v>8.25</v>
      </c>
      <c r="O2" t="n">
        <v>9054.6</v>
      </c>
      <c r="P2" t="n">
        <v>728.54</v>
      </c>
      <c r="Q2" t="n">
        <v>3777.96</v>
      </c>
      <c r="R2" t="n">
        <v>824.5599999999999</v>
      </c>
      <c r="S2" t="n">
        <v>146.75</v>
      </c>
      <c r="T2" t="n">
        <v>332635.7</v>
      </c>
      <c r="U2" t="n">
        <v>0.18</v>
      </c>
      <c r="V2" t="n">
        <v>0.74</v>
      </c>
      <c r="W2" t="n">
        <v>12.76</v>
      </c>
      <c r="X2" t="n">
        <v>20.07</v>
      </c>
      <c r="Y2" t="n">
        <v>0.5</v>
      </c>
      <c r="Z2" t="n">
        <v>10</v>
      </c>
      <c r="AA2" t="n">
        <v>2147.564019746572</v>
      </c>
      <c r="AB2" t="n">
        <v>2938.391835655126</v>
      </c>
      <c r="AC2" t="n">
        <v>2657.955842919044</v>
      </c>
      <c r="AD2" t="n">
        <v>2147564.019746572</v>
      </c>
      <c r="AE2" t="n">
        <v>2938391.835655126</v>
      </c>
      <c r="AF2" t="n">
        <v>1.483490833275893e-06</v>
      </c>
      <c r="AG2" t="n">
        <v>37.6171875</v>
      </c>
      <c r="AH2" t="n">
        <v>2657955.842919044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1.0132</v>
      </c>
      <c r="E3" t="n">
        <v>98.7</v>
      </c>
      <c r="F3" t="n">
        <v>93.5</v>
      </c>
      <c r="G3" t="n">
        <v>25.97</v>
      </c>
      <c r="H3" t="n">
        <v>0.48</v>
      </c>
      <c r="I3" t="n">
        <v>216</v>
      </c>
      <c r="J3" t="n">
        <v>72.7</v>
      </c>
      <c r="K3" t="n">
        <v>32.27</v>
      </c>
      <c r="L3" t="n">
        <v>2</v>
      </c>
      <c r="M3" t="n">
        <v>214</v>
      </c>
      <c r="N3" t="n">
        <v>8.43</v>
      </c>
      <c r="O3" t="n">
        <v>9200.25</v>
      </c>
      <c r="P3" t="n">
        <v>597.6</v>
      </c>
      <c r="Q3" t="n">
        <v>3777.57</v>
      </c>
      <c r="R3" t="n">
        <v>423.14</v>
      </c>
      <c r="S3" t="n">
        <v>146.75</v>
      </c>
      <c r="T3" t="n">
        <v>133480.51</v>
      </c>
      <c r="U3" t="n">
        <v>0.35</v>
      </c>
      <c r="V3" t="n">
        <v>0.84</v>
      </c>
      <c r="W3" t="n">
        <v>12.24</v>
      </c>
      <c r="X3" t="n">
        <v>8.06</v>
      </c>
      <c r="Y3" t="n">
        <v>0.5</v>
      </c>
      <c r="Z3" t="n">
        <v>10</v>
      </c>
      <c r="AA3" t="n">
        <v>1606.56813177652</v>
      </c>
      <c r="AB3" t="n">
        <v>2198.177394680376</v>
      </c>
      <c r="AC3" t="n">
        <v>1988.386429293431</v>
      </c>
      <c r="AD3" t="n">
        <v>1606568.13177652</v>
      </c>
      <c r="AE3" t="n">
        <v>2198177.394680376</v>
      </c>
      <c r="AF3" t="n">
        <v>1.736853376791235e-06</v>
      </c>
      <c r="AG3" t="n">
        <v>32.12890625</v>
      </c>
      <c r="AH3" t="n">
        <v>1988386.429293431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1.0598</v>
      </c>
      <c r="E4" t="n">
        <v>94.36</v>
      </c>
      <c r="F4" t="n">
        <v>90.45</v>
      </c>
      <c r="G4" t="n">
        <v>40.8</v>
      </c>
      <c r="H4" t="n">
        <v>0.71</v>
      </c>
      <c r="I4" t="n">
        <v>133</v>
      </c>
      <c r="J4" t="n">
        <v>73.88</v>
      </c>
      <c r="K4" t="n">
        <v>32.27</v>
      </c>
      <c r="L4" t="n">
        <v>3</v>
      </c>
      <c r="M4" t="n">
        <v>55</v>
      </c>
      <c r="N4" t="n">
        <v>8.609999999999999</v>
      </c>
      <c r="O4" t="n">
        <v>9346.23</v>
      </c>
      <c r="P4" t="n">
        <v>529.8099999999999</v>
      </c>
      <c r="Q4" t="n">
        <v>3777.5</v>
      </c>
      <c r="R4" t="n">
        <v>318.19</v>
      </c>
      <c r="S4" t="n">
        <v>146.75</v>
      </c>
      <c r="T4" t="n">
        <v>81418.27</v>
      </c>
      <c r="U4" t="n">
        <v>0.46</v>
      </c>
      <c r="V4" t="n">
        <v>0.87</v>
      </c>
      <c r="W4" t="n">
        <v>12.2</v>
      </c>
      <c r="X4" t="n">
        <v>5.01</v>
      </c>
      <c r="Y4" t="n">
        <v>0.5</v>
      </c>
      <c r="Z4" t="n">
        <v>10</v>
      </c>
      <c r="AA4" t="n">
        <v>1436.872655738368</v>
      </c>
      <c r="AB4" t="n">
        <v>1965.99255792894</v>
      </c>
      <c r="AC4" t="n">
        <v>1778.360987488086</v>
      </c>
      <c r="AD4" t="n">
        <v>1436872.655738368</v>
      </c>
      <c r="AE4" t="n">
        <v>1965992.55792894</v>
      </c>
      <c r="AF4" t="n">
        <v>1.81673628969932e-06</v>
      </c>
      <c r="AG4" t="n">
        <v>30.71614583333333</v>
      </c>
      <c r="AH4" t="n">
        <v>1778360.987488086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1.0628</v>
      </c>
      <c r="E5" t="n">
        <v>94.09</v>
      </c>
      <c r="F5" t="n">
        <v>90.27</v>
      </c>
      <c r="G5" t="n">
        <v>42.65</v>
      </c>
      <c r="H5" t="n">
        <v>0.93</v>
      </c>
      <c r="I5" t="n">
        <v>127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531.63</v>
      </c>
      <c r="Q5" t="n">
        <v>3777.51</v>
      </c>
      <c r="R5" t="n">
        <v>309.83</v>
      </c>
      <c r="S5" t="n">
        <v>146.75</v>
      </c>
      <c r="T5" t="n">
        <v>77268.89999999999</v>
      </c>
      <c r="U5" t="n">
        <v>0.47</v>
      </c>
      <c r="V5" t="n">
        <v>0.87</v>
      </c>
      <c r="W5" t="n">
        <v>12.27</v>
      </c>
      <c r="X5" t="n">
        <v>4.84</v>
      </c>
      <c r="Y5" t="n">
        <v>0.5</v>
      </c>
      <c r="Z5" t="n">
        <v>10</v>
      </c>
      <c r="AA5" t="n">
        <v>1435.396675193964</v>
      </c>
      <c r="AB5" t="n">
        <v>1963.97305623242</v>
      </c>
      <c r="AC5" t="n">
        <v>1776.534224199094</v>
      </c>
      <c r="AD5" t="n">
        <v>1435396.675193964</v>
      </c>
      <c r="AE5" t="n">
        <v>1963973.05623242</v>
      </c>
      <c r="AF5" t="n">
        <v>1.821878966495978e-06</v>
      </c>
      <c r="AG5" t="n">
        <v>30.62825520833333</v>
      </c>
      <c r="AH5" t="n">
        <v>1776534.224199094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0.9898</v>
      </c>
      <c r="E2" t="n">
        <v>101.03</v>
      </c>
      <c r="F2" t="n">
        <v>96.18000000000001</v>
      </c>
      <c r="G2" t="n">
        <v>20.32</v>
      </c>
      <c r="H2" t="n">
        <v>0.43</v>
      </c>
      <c r="I2" t="n">
        <v>284</v>
      </c>
      <c r="J2" t="n">
        <v>39.78</v>
      </c>
      <c r="K2" t="n">
        <v>19.54</v>
      </c>
      <c r="L2" t="n">
        <v>1</v>
      </c>
      <c r="M2" t="n">
        <v>189</v>
      </c>
      <c r="N2" t="n">
        <v>4.24</v>
      </c>
      <c r="O2" t="n">
        <v>5140</v>
      </c>
      <c r="P2" t="n">
        <v>384.7</v>
      </c>
      <c r="Q2" t="n">
        <v>3777.61</v>
      </c>
      <c r="R2" t="n">
        <v>509.26</v>
      </c>
      <c r="S2" t="n">
        <v>146.75</v>
      </c>
      <c r="T2" t="n">
        <v>176196.91</v>
      </c>
      <c r="U2" t="n">
        <v>0.29</v>
      </c>
      <c r="V2" t="n">
        <v>0.82</v>
      </c>
      <c r="W2" t="n">
        <v>12.46</v>
      </c>
      <c r="X2" t="n">
        <v>10.74</v>
      </c>
      <c r="Y2" t="n">
        <v>0.5</v>
      </c>
      <c r="Z2" t="n">
        <v>10</v>
      </c>
      <c r="AA2" t="n">
        <v>1235.275517033091</v>
      </c>
      <c r="AB2" t="n">
        <v>1690.158458914316</v>
      </c>
      <c r="AC2" t="n">
        <v>1528.852107747829</v>
      </c>
      <c r="AD2" t="n">
        <v>1235275.517033091</v>
      </c>
      <c r="AE2" t="n">
        <v>1690158.458914316</v>
      </c>
      <c r="AF2" t="n">
        <v>1.899439044687389e-06</v>
      </c>
      <c r="AG2" t="n">
        <v>32.88736979166666</v>
      </c>
      <c r="AH2" t="n">
        <v>1528852.107747829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1.0038</v>
      </c>
      <c r="E3" t="n">
        <v>99.63</v>
      </c>
      <c r="F3" t="n">
        <v>95.12</v>
      </c>
      <c r="G3" t="n">
        <v>22.56</v>
      </c>
      <c r="H3" t="n">
        <v>0.84</v>
      </c>
      <c r="I3" t="n">
        <v>253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380.91</v>
      </c>
      <c r="Q3" t="n">
        <v>3777.84</v>
      </c>
      <c r="R3" t="n">
        <v>465.6</v>
      </c>
      <c r="S3" t="n">
        <v>146.75</v>
      </c>
      <c r="T3" t="n">
        <v>154525.47</v>
      </c>
      <c r="U3" t="n">
        <v>0.32</v>
      </c>
      <c r="V3" t="n">
        <v>0.82</v>
      </c>
      <c r="W3" t="n">
        <v>12.64</v>
      </c>
      <c r="X3" t="n">
        <v>9.68</v>
      </c>
      <c r="Y3" t="n">
        <v>0.5</v>
      </c>
      <c r="Z3" t="n">
        <v>10</v>
      </c>
      <c r="AA3" t="n">
        <v>1214.212931094863</v>
      </c>
      <c r="AB3" t="n">
        <v>1661.339699617921</v>
      </c>
      <c r="AC3" t="n">
        <v>1502.783770391299</v>
      </c>
      <c r="AD3" t="n">
        <v>1214212.931094863</v>
      </c>
      <c r="AE3" t="n">
        <v>1661339.699617921</v>
      </c>
      <c r="AF3" t="n">
        <v>1.926305226366136e-06</v>
      </c>
      <c r="AG3" t="n">
        <v>32.431640625</v>
      </c>
      <c r="AH3" t="n">
        <v>1502783.770391299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0.6325</v>
      </c>
      <c r="E2" t="n">
        <v>158.1</v>
      </c>
      <c r="F2" t="n">
        <v>125.94</v>
      </c>
      <c r="G2" t="n">
        <v>7.29</v>
      </c>
      <c r="H2" t="n">
        <v>0.12</v>
      </c>
      <c r="I2" t="n">
        <v>1036</v>
      </c>
      <c r="J2" t="n">
        <v>141.81</v>
      </c>
      <c r="K2" t="n">
        <v>47.83</v>
      </c>
      <c r="L2" t="n">
        <v>1</v>
      </c>
      <c r="M2" t="n">
        <v>1034</v>
      </c>
      <c r="N2" t="n">
        <v>22.98</v>
      </c>
      <c r="O2" t="n">
        <v>17723.39</v>
      </c>
      <c r="P2" t="n">
        <v>1424.75</v>
      </c>
      <c r="Q2" t="n">
        <v>3778.23</v>
      </c>
      <c r="R2" t="n">
        <v>1509.21</v>
      </c>
      <c r="S2" t="n">
        <v>146.75</v>
      </c>
      <c r="T2" t="n">
        <v>672414.55</v>
      </c>
      <c r="U2" t="n">
        <v>0.1</v>
      </c>
      <c r="V2" t="n">
        <v>0.62</v>
      </c>
      <c r="W2" t="n">
        <v>13.59</v>
      </c>
      <c r="X2" t="n">
        <v>40.49</v>
      </c>
      <c r="Y2" t="n">
        <v>0.5</v>
      </c>
      <c r="Z2" t="n">
        <v>10</v>
      </c>
      <c r="AA2" t="n">
        <v>5005.709549672506</v>
      </c>
      <c r="AB2" t="n">
        <v>6849.032642181801</v>
      </c>
      <c r="AC2" t="n">
        <v>6195.370579489398</v>
      </c>
      <c r="AD2" t="n">
        <v>5005709.549672506</v>
      </c>
      <c r="AE2" t="n">
        <v>6849032.642181801</v>
      </c>
      <c r="AF2" t="n">
        <v>9.202083322394646e-07</v>
      </c>
      <c r="AG2" t="n">
        <v>51.46484375</v>
      </c>
      <c r="AH2" t="n">
        <v>6195370.579489398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0.8724</v>
      </c>
      <c r="E3" t="n">
        <v>114.63</v>
      </c>
      <c r="F3" t="n">
        <v>100.73</v>
      </c>
      <c r="G3" t="n">
        <v>14.96</v>
      </c>
      <c r="H3" t="n">
        <v>0.25</v>
      </c>
      <c r="I3" t="n">
        <v>404</v>
      </c>
      <c r="J3" t="n">
        <v>143.17</v>
      </c>
      <c r="K3" t="n">
        <v>47.83</v>
      </c>
      <c r="L3" t="n">
        <v>2</v>
      </c>
      <c r="M3" t="n">
        <v>402</v>
      </c>
      <c r="N3" t="n">
        <v>23.34</v>
      </c>
      <c r="O3" t="n">
        <v>17891.86</v>
      </c>
      <c r="P3" t="n">
        <v>1118.15</v>
      </c>
      <c r="Q3" t="n">
        <v>3777.65</v>
      </c>
      <c r="R3" t="n">
        <v>664.77</v>
      </c>
      <c r="S3" t="n">
        <v>146.75</v>
      </c>
      <c r="T3" t="n">
        <v>253355.01</v>
      </c>
      <c r="U3" t="n">
        <v>0.22</v>
      </c>
      <c r="V3" t="n">
        <v>0.78</v>
      </c>
      <c r="W3" t="n">
        <v>12.56</v>
      </c>
      <c r="X3" t="n">
        <v>15.3</v>
      </c>
      <c r="Y3" t="n">
        <v>0.5</v>
      </c>
      <c r="Z3" t="n">
        <v>10</v>
      </c>
      <c r="AA3" t="n">
        <v>2968.210751415644</v>
      </c>
      <c r="AB3" t="n">
        <v>4061.236898303608</v>
      </c>
      <c r="AC3" t="n">
        <v>3673.638148711144</v>
      </c>
      <c r="AD3" t="n">
        <v>2968210.751415644</v>
      </c>
      <c r="AE3" t="n">
        <v>4061236.898303607</v>
      </c>
      <c r="AF3" t="n">
        <v>1.26923280481535e-06</v>
      </c>
      <c r="AG3" t="n">
        <v>37.314453125</v>
      </c>
      <c r="AH3" t="n">
        <v>3673638.148711144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0.9604</v>
      </c>
      <c r="E4" t="n">
        <v>104.13</v>
      </c>
      <c r="F4" t="n">
        <v>94.73</v>
      </c>
      <c r="G4" t="n">
        <v>22.92</v>
      </c>
      <c r="H4" t="n">
        <v>0.37</v>
      </c>
      <c r="I4" t="n">
        <v>248</v>
      </c>
      <c r="J4" t="n">
        <v>144.54</v>
      </c>
      <c r="K4" t="n">
        <v>47.83</v>
      </c>
      <c r="L4" t="n">
        <v>3</v>
      </c>
      <c r="M4" t="n">
        <v>246</v>
      </c>
      <c r="N4" t="n">
        <v>23.71</v>
      </c>
      <c r="O4" t="n">
        <v>18060.85</v>
      </c>
      <c r="P4" t="n">
        <v>1030.45</v>
      </c>
      <c r="Q4" t="n">
        <v>3777.59</v>
      </c>
      <c r="R4" t="n">
        <v>465.14</v>
      </c>
      <c r="S4" t="n">
        <v>146.75</v>
      </c>
      <c r="T4" t="n">
        <v>154316.98</v>
      </c>
      <c r="U4" t="n">
        <v>0.32</v>
      </c>
      <c r="V4" t="n">
        <v>0.83</v>
      </c>
      <c r="W4" t="n">
        <v>12.28</v>
      </c>
      <c r="X4" t="n">
        <v>9.300000000000001</v>
      </c>
      <c r="Y4" t="n">
        <v>0.5</v>
      </c>
      <c r="Z4" t="n">
        <v>10</v>
      </c>
      <c r="AA4" t="n">
        <v>2533.507640992563</v>
      </c>
      <c r="AB4" t="n">
        <v>3466.45692487498</v>
      </c>
      <c r="AC4" t="n">
        <v>3135.623141167632</v>
      </c>
      <c r="AD4" t="n">
        <v>2533507.640992563</v>
      </c>
      <c r="AE4" t="n">
        <v>3466456.92487498</v>
      </c>
      <c r="AF4" t="n">
        <v>1.397261790170406e-06</v>
      </c>
      <c r="AG4" t="n">
        <v>33.896484375</v>
      </c>
      <c r="AH4" t="n">
        <v>3135623.141167632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1.0065</v>
      </c>
      <c r="E5" t="n">
        <v>99.36</v>
      </c>
      <c r="F5" t="n">
        <v>92.02</v>
      </c>
      <c r="G5" t="n">
        <v>31.19</v>
      </c>
      <c r="H5" t="n">
        <v>0.49</v>
      </c>
      <c r="I5" t="n">
        <v>177</v>
      </c>
      <c r="J5" t="n">
        <v>145.92</v>
      </c>
      <c r="K5" t="n">
        <v>47.83</v>
      </c>
      <c r="L5" t="n">
        <v>4</v>
      </c>
      <c r="M5" t="n">
        <v>175</v>
      </c>
      <c r="N5" t="n">
        <v>24.09</v>
      </c>
      <c r="O5" t="n">
        <v>18230.35</v>
      </c>
      <c r="P5" t="n">
        <v>980.0599999999999</v>
      </c>
      <c r="Q5" t="n">
        <v>3777.52</v>
      </c>
      <c r="R5" t="n">
        <v>374.56</v>
      </c>
      <c r="S5" t="n">
        <v>146.75</v>
      </c>
      <c r="T5" t="n">
        <v>109383.14</v>
      </c>
      <c r="U5" t="n">
        <v>0.39</v>
      </c>
      <c r="V5" t="n">
        <v>0.85</v>
      </c>
      <c r="W5" t="n">
        <v>12.16</v>
      </c>
      <c r="X5" t="n">
        <v>6.58</v>
      </c>
      <c r="Y5" t="n">
        <v>0.5</v>
      </c>
      <c r="Z5" t="n">
        <v>10</v>
      </c>
      <c r="AA5" t="n">
        <v>2335.123767102532</v>
      </c>
      <c r="AB5" t="n">
        <v>3195.019356539799</v>
      </c>
      <c r="AC5" t="n">
        <v>2890.09119338935</v>
      </c>
      <c r="AD5" t="n">
        <v>2335123.767102532</v>
      </c>
      <c r="AE5" t="n">
        <v>3195019.356539799</v>
      </c>
      <c r="AF5" t="n">
        <v>1.464331519998452e-06</v>
      </c>
      <c r="AG5" t="n">
        <v>32.34375</v>
      </c>
      <c r="AH5" t="n">
        <v>2890091.193389351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1.0349</v>
      </c>
      <c r="E6" t="n">
        <v>96.63</v>
      </c>
      <c r="F6" t="n">
        <v>90.47</v>
      </c>
      <c r="G6" t="n">
        <v>39.91</v>
      </c>
      <c r="H6" t="n">
        <v>0.6</v>
      </c>
      <c r="I6" t="n">
        <v>136</v>
      </c>
      <c r="J6" t="n">
        <v>147.3</v>
      </c>
      <c r="K6" t="n">
        <v>47.83</v>
      </c>
      <c r="L6" t="n">
        <v>5</v>
      </c>
      <c r="M6" t="n">
        <v>134</v>
      </c>
      <c r="N6" t="n">
        <v>24.47</v>
      </c>
      <c r="O6" t="n">
        <v>18400.38</v>
      </c>
      <c r="P6" t="n">
        <v>940.9</v>
      </c>
      <c r="Q6" t="n">
        <v>3777.41</v>
      </c>
      <c r="R6" t="n">
        <v>322.28</v>
      </c>
      <c r="S6" t="n">
        <v>146.75</v>
      </c>
      <c r="T6" t="n">
        <v>83449.67</v>
      </c>
      <c r="U6" t="n">
        <v>0.46</v>
      </c>
      <c r="V6" t="n">
        <v>0.87</v>
      </c>
      <c r="W6" t="n">
        <v>12.11</v>
      </c>
      <c r="X6" t="n">
        <v>5.04</v>
      </c>
      <c r="Y6" t="n">
        <v>0.5</v>
      </c>
      <c r="Z6" t="n">
        <v>10</v>
      </c>
      <c r="AA6" t="n">
        <v>2204.773414917164</v>
      </c>
      <c r="AB6" t="n">
        <v>3016.668254028089</v>
      </c>
      <c r="AC6" t="n">
        <v>2728.761669784021</v>
      </c>
      <c r="AD6" t="n">
        <v>2204773.414917164</v>
      </c>
      <c r="AE6" t="n">
        <v>3016668.254028089</v>
      </c>
      <c r="AF6" t="n">
        <v>1.505649965272129e-06</v>
      </c>
      <c r="AG6" t="n">
        <v>31.455078125</v>
      </c>
      <c r="AH6" t="n">
        <v>2728761.669784021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1.0538</v>
      </c>
      <c r="E7" t="n">
        <v>94.89</v>
      </c>
      <c r="F7" t="n">
        <v>89.48</v>
      </c>
      <c r="G7" t="n">
        <v>48.81</v>
      </c>
      <c r="H7" t="n">
        <v>0.71</v>
      </c>
      <c r="I7" t="n">
        <v>110</v>
      </c>
      <c r="J7" t="n">
        <v>148.68</v>
      </c>
      <c r="K7" t="n">
        <v>47.83</v>
      </c>
      <c r="L7" t="n">
        <v>6</v>
      </c>
      <c r="M7" t="n">
        <v>108</v>
      </c>
      <c r="N7" t="n">
        <v>24.85</v>
      </c>
      <c r="O7" t="n">
        <v>18570.94</v>
      </c>
      <c r="P7" t="n">
        <v>906.59</v>
      </c>
      <c r="Q7" t="n">
        <v>3777.45</v>
      </c>
      <c r="R7" t="n">
        <v>289.7</v>
      </c>
      <c r="S7" t="n">
        <v>146.75</v>
      </c>
      <c r="T7" t="n">
        <v>67287.03</v>
      </c>
      <c r="U7" t="n">
        <v>0.51</v>
      </c>
      <c r="V7" t="n">
        <v>0.88</v>
      </c>
      <c r="W7" t="n">
        <v>12.06</v>
      </c>
      <c r="X7" t="n">
        <v>4.05</v>
      </c>
      <c r="Y7" t="n">
        <v>0.5</v>
      </c>
      <c r="Z7" t="n">
        <v>10</v>
      </c>
      <c r="AA7" t="n">
        <v>2113.775147889309</v>
      </c>
      <c r="AB7" t="n">
        <v>2892.160410520197</v>
      </c>
      <c r="AC7" t="n">
        <v>2616.136680112779</v>
      </c>
      <c r="AD7" t="n">
        <v>2113775.147889309</v>
      </c>
      <c r="AE7" t="n">
        <v>2892160.410520197</v>
      </c>
      <c r="AF7" t="n">
        <v>1.533147099626795e-06</v>
      </c>
      <c r="AG7" t="n">
        <v>30.888671875</v>
      </c>
      <c r="AH7" t="n">
        <v>2616136.680112779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1.0677</v>
      </c>
      <c r="E8" t="n">
        <v>93.66</v>
      </c>
      <c r="F8" t="n">
        <v>88.8</v>
      </c>
      <c r="G8" t="n">
        <v>58.55</v>
      </c>
      <c r="H8" t="n">
        <v>0.83</v>
      </c>
      <c r="I8" t="n">
        <v>91</v>
      </c>
      <c r="J8" t="n">
        <v>150.07</v>
      </c>
      <c r="K8" t="n">
        <v>47.83</v>
      </c>
      <c r="L8" t="n">
        <v>7</v>
      </c>
      <c r="M8" t="n">
        <v>89</v>
      </c>
      <c r="N8" t="n">
        <v>25.24</v>
      </c>
      <c r="O8" t="n">
        <v>18742.03</v>
      </c>
      <c r="P8" t="n">
        <v>876.53</v>
      </c>
      <c r="Q8" t="n">
        <v>3777.46</v>
      </c>
      <c r="R8" t="n">
        <v>267.02</v>
      </c>
      <c r="S8" t="n">
        <v>146.75</v>
      </c>
      <c r="T8" t="n">
        <v>56043.09</v>
      </c>
      <c r="U8" t="n">
        <v>0.55</v>
      </c>
      <c r="V8" t="n">
        <v>0.88</v>
      </c>
      <c r="W8" t="n">
        <v>12.03</v>
      </c>
      <c r="X8" t="n">
        <v>3.37</v>
      </c>
      <c r="Y8" t="n">
        <v>0.5</v>
      </c>
      <c r="Z8" t="n">
        <v>10</v>
      </c>
      <c r="AA8" t="n">
        <v>2048.791598701031</v>
      </c>
      <c r="AB8" t="n">
        <v>2803.24705164894</v>
      </c>
      <c r="AC8" t="n">
        <v>2535.709087421512</v>
      </c>
      <c r="AD8" t="n">
        <v>2048791.598701031</v>
      </c>
      <c r="AE8" t="n">
        <v>2803247.05164894</v>
      </c>
      <c r="AF8" t="n">
        <v>1.55336985981356e-06</v>
      </c>
      <c r="AG8" t="n">
        <v>30.48828125</v>
      </c>
      <c r="AH8" t="n">
        <v>2535709.087421512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1.0783</v>
      </c>
      <c r="E9" t="n">
        <v>92.73999999999999</v>
      </c>
      <c r="F9" t="n">
        <v>88.28</v>
      </c>
      <c r="G9" t="n">
        <v>68.79000000000001</v>
      </c>
      <c r="H9" t="n">
        <v>0.9399999999999999</v>
      </c>
      <c r="I9" t="n">
        <v>77</v>
      </c>
      <c r="J9" t="n">
        <v>151.46</v>
      </c>
      <c r="K9" t="n">
        <v>47.83</v>
      </c>
      <c r="L9" t="n">
        <v>8</v>
      </c>
      <c r="M9" t="n">
        <v>75</v>
      </c>
      <c r="N9" t="n">
        <v>25.63</v>
      </c>
      <c r="O9" t="n">
        <v>18913.66</v>
      </c>
      <c r="P9" t="n">
        <v>847.76</v>
      </c>
      <c r="Q9" t="n">
        <v>3777.32</v>
      </c>
      <c r="R9" t="n">
        <v>250.26</v>
      </c>
      <c r="S9" t="n">
        <v>146.75</v>
      </c>
      <c r="T9" t="n">
        <v>47732.75</v>
      </c>
      <c r="U9" t="n">
        <v>0.59</v>
      </c>
      <c r="V9" t="n">
        <v>0.89</v>
      </c>
      <c r="W9" t="n">
        <v>11.99</v>
      </c>
      <c r="X9" t="n">
        <v>2.85</v>
      </c>
      <c r="Y9" t="n">
        <v>0.5</v>
      </c>
      <c r="Z9" t="n">
        <v>10</v>
      </c>
      <c r="AA9" t="n">
        <v>1984.977162546642</v>
      </c>
      <c r="AB9" t="n">
        <v>2715.933324808276</v>
      </c>
      <c r="AC9" t="n">
        <v>2456.728460124935</v>
      </c>
      <c r="AD9" t="n">
        <v>1984977.162546642</v>
      </c>
      <c r="AE9" t="n">
        <v>2715933.324808276</v>
      </c>
      <c r="AF9" t="n">
        <v>1.56879153304951e-06</v>
      </c>
      <c r="AG9" t="n">
        <v>30.18880208333333</v>
      </c>
      <c r="AH9" t="n">
        <v>2456728.460124935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1.0871</v>
      </c>
      <c r="E10" t="n">
        <v>91.98</v>
      </c>
      <c r="F10" t="n">
        <v>87.84999999999999</v>
      </c>
      <c r="G10" t="n">
        <v>79.86</v>
      </c>
      <c r="H10" t="n">
        <v>1.04</v>
      </c>
      <c r="I10" t="n">
        <v>66</v>
      </c>
      <c r="J10" t="n">
        <v>152.85</v>
      </c>
      <c r="K10" t="n">
        <v>47.83</v>
      </c>
      <c r="L10" t="n">
        <v>9</v>
      </c>
      <c r="M10" t="n">
        <v>64</v>
      </c>
      <c r="N10" t="n">
        <v>26.03</v>
      </c>
      <c r="O10" t="n">
        <v>19085.83</v>
      </c>
      <c r="P10" t="n">
        <v>808.3</v>
      </c>
      <c r="Q10" t="n">
        <v>3777.39</v>
      </c>
      <c r="R10" t="n">
        <v>235.1</v>
      </c>
      <c r="S10" t="n">
        <v>146.75</v>
      </c>
      <c r="T10" t="n">
        <v>40208.24</v>
      </c>
      <c r="U10" t="n">
        <v>0.62</v>
      </c>
      <c r="V10" t="n">
        <v>0.89</v>
      </c>
      <c r="W10" t="n">
        <v>11.99</v>
      </c>
      <c r="X10" t="n">
        <v>2.42</v>
      </c>
      <c r="Y10" t="n">
        <v>0.5</v>
      </c>
      <c r="Z10" t="n">
        <v>10</v>
      </c>
      <c r="AA10" t="n">
        <v>1919.9177509122</v>
      </c>
      <c r="AB10" t="n">
        <v>2626.91616759136</v>
      </c>
      <c r="AC10" t="n">
        <v>2376.206975456437</v>
      </c>
      <c r="AD10" t="n">
        <v>1919917.7509122</v>
      </c>
      <c r="AE10" t="n">
        <v>2626916.167591359</v>
      </c>
      <c r="AF10" t="n">
        <v>1.581594431585015e-06</v>
      </c>
      <c r="AG10" t="n">
        <v>29.94140625</v>
      </c>
      <c r="AH10" t="n">
        <v>2376206.975456437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1.0932</v>
      </c>
      <c r="E11" t="n">
        <v>91.48</v>
      </c>
      <c r="F11" t="n">
        <v>87.56999999999999</v>
      </c>
      <c r="G11" t="n">
        <v>90.59</v>
      </c>
      <c r="H11" t="n">
        <v>1.15</v>
      </c>
      <c r="I11" t="n">
        <v>58</v>
      </c>
      <c r="J11" t="n">
        <v>154.25</v>
      </c>
      <c r="K11" t="n">
        <v>47.83</v>
      </c>
      <c r="L11" t="n">
        <v>10</v>
      </c>
      <c r="M11" t="n">
        <v>33</v>
      </c>
      <c r="N11" t="n">
        <v>26.43</v>
      </c>
      <c r="O11" t="n">
        <v>19258.55</v>
      </c>
      <c r="P11" t="n">
        <v>786.84</v>
      </c>
      <c r="Q11" t="n">
        <v>3777.4</v>
      </c>
      <c r="R11" t="n">
        <v>224.84</v>
      </c>
      <c r="S11" t="n">
        <v>146.75</v>
      </c>
      <c r="T11" t="n">
        <v>35116.98</v>
      </c>
      <c r="U11" t="n">
        <v>0.65</v>
      </c>
      <c r="V11" t="n">
        <v>0.9</v>
      </c>
      <c r="W11" t="n">
        <v>12.01</v>
      </c>
      <c r="X11" t="n">
        <v>2.14</v>
      </c>
      <c r="Y11" t="n">
        <v>0.5</v>
      </c>
      <c r="Z11" t="n">
        <v>10</v>
      </c>
      <c r="AA11" t="n">
        <v>1882.991785880469</v>
      </c>
      <c r="AB11" t="n">
        <v>2576.392433176343</v>
      </c>
      <c r="AC11" t="n">
        <v>2330.505155343482</v>
      </c>
      <c r="AD11" t="n">
        <v>1882991.785880469</v>
      </c>
      <c r="AE11" t="n">
        <v>2576392.433176343</v>
      </c>
      <c r="AF11" t="n">
        <v>1.590469168069854e-06</v>
      </c>
      <c r="AG11" t="n">
        <v>29.77864583333333</v>
      </c>
      <c r="AH11" t="n">
        <v>2330505.155343482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1.0944</v>
      </c>
      <c r="E12" t="n">
        <v>91.38</v>
      </c>
      <c r="F12" t="n">
        <v>87.53</v>
      </c>
      <c r="G12" t="n">
        <v>93.78</v>
      </c>
      <c r="H12" t="n">
        <v>1.25</v>
      </c>
      <c r="I12" t="n">
        <v>56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782.3200000000001</v>
      </c>
      <c r="Q12" t="n">
        <v>3777.47</v>
      </c>
      <c r="R12" t="n">
        <v>222.81</v>
      </c>
      <c r="S12" t="n">
        <v>146.75</v>
      </c>
      <c r="T12" t="n">
        <v>34112.49</v>
      </c>
      <c r="U12" t="n">
        <v>0.66</v>
      </c>
      <c r="V12" t="n">
        <v>0.9</v>
      </c>
      <c r="W12" t="n">
        <v>12.02</v>
      </c>
      <c r="X12" t="n">
        <v>2.1</v>
      </c>
      <c r="Y12" t="n">
        <v>0.5</v>
      </c>
      <c r="Z12" t="n">
        <v>10</v>
      </c>
      <c r="AA12" t="n">
        <v>1875.494371479158</v>
      </c>
      <c r="AB12" t="n">
        <v>2566.13414002989</v>
      </c>
      <c r="AC12" t="n">
        <v>2321.225899297322</v>
      </c>
      <c r="AD12" t="n">
        <v>1875494.371479159</v>
      </c>
      <c r="AE12" t="n">
        <v>2566134.14002989</v>
      </c>
      <c r="AF12" t="n">
        <v>1.592215017870151e-06</v>
      </c>
      <c r="AG12" t="n">
        <v>29.74609375</v>
      </c>
      <c r="AH12" t="n">
        <v>2321225.899297322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1.0951</v>
      </c>
      <c r="E13" t="n">
        <v>91.31</v>
      </c>
      <c r="F13" t="n">
        <v>87.5</v>
      </c>
      <c r="G13" t="n">
        <v>95.45</v>
      </c>
      <c r="H13" t="n">
        <v>1.35</v>
      </c>
      <c r="I13" t="n">
        <v>55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786.4400000000001</v>
      </c>
      <c r="Q13" t="n">
        <v>3777.39</v>
      </c>
      <c r="R13" t="n">
        <v>221.24</v>
      </c>
      <c r="S13" t="n">
        <v>146.75</v>
      </c>
      <c r="T13" t="n">
        <v>33333.63</v>
      </c>
      <c r="U13" t="n">
        <v>0.66</v>
      </c>
      <c r="V13" t="n">
        <v>0.9</v>
      </c>
      <c r="W13" t="n">
        <v>12.03</v>
      </c>
      <c r="X13" t="n">
        <v>2.06</v>
      </c>
      <c r="Y13" t="n">
        <v>0.5</v>
      </c>
      <c r="Z13" t="n">
        <v>10</v>
      </c>
      <c r="AA13" t="n">
        <v>1879.483178471935</v>
      </c>
      <c r="AB13" t="n">
        <v>2571.591801731151</v>
      </c>
      <c r="AC13" t="n">
        <v>2326.162689425691</v>
      </c>
      <c r="AD13" t="n">
        <v>1879483.178471935</v>
      </c>
      <c r="AE13" t="n">
        <v>2571591.801731152</v>
      </c>
      <c r="AF13" t="n">
        <v>1.593233430253657e-06</v>
      </c>
      <c r="AG13" t="n">
        <v>29.72330729166667</v>
      </c>
      <c r="AH13" t="n">
        <v>2326162.689425691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0.536</v>
      </c>
      <c r="E2" t="n">
        <v>186.56</v>
      </c>
      <c r="F2" t="n">
        <v>137.49</v>
      </c>
      <c r="G2" t="n">
        <v>6.29</v>
      </c>
      <c r="H2" t="n">
        <v>0.1</v>
      </c>
      <c r="I2" t="n">
        <v>1312</v>
      </c>
      <c r="J2" t="n">
        <v>176.73</v>
      </c>
      <c r="K2" t="n">
        <v>52.44</v>
      </c>
      <c r="L2" t="n">
        <v>1</v>
      </c>
      <c r="M2" t="n">
        <v>1310</v>
      </c>
      <c r="N2" t="n">
        <v>33.29</v>
      </c>
      <c r="O2" t="n">
        <v>22031.19</v>
      </c>
      <c r="P2" t="n">
        <v>1799.72</v>
      </c>
      <c r="Q2" t="n">
        <v>3778.78</v>
      </c>
      <c r="R2" t="n">
        <v>1896.7</v>
      </c>
      <c r="S2" t="n">
        <v>146.75</v>
      </c>
      <c r="T2" t="n">
        <v>864776.8100000001</v>
      </c>
      <c r="U2" t="n">
        <v>0.08</v>
      </c>
      <c r="V2" t="n">
        <v>0.57</v>
      </c>
      <c r="W2" t="n">
        <v>14.07</v>
      </c>
      <c r="X2" t="n">
        <v>52.03</v>
      </c>
      <c r="Y2" t="n">
        <v>0.5</v>
      </c>
      <c r="Z2" t="n">
        <v>10</v>
      </c>
      <c r="AA2" t="n">
        <v>7204.298706244215</v>
      </c>
      <c r="AB2" t="n">
        <v>9857.239321111416</v>
      </c>
      <c r="AC2" t="n">
        <v>8916.478235026449</v>
      </c>
      <c r="AD2" t="n">
        <v>7204298.706244215</v>
      </c>
      <c r="AE2" t="n">
        <v>9857239.321111416</v>
      </c>
      <c r="AF2" t="n">
        <v>7.386288529586122e-07</v>
      </c>
      <c r="AG2" t="n">
        <v>60.72916666666666</v>
      </c>
      <c r="AH2" t="n">
        <v>8916478.235026449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0.8088</v>
      </c>
      <c r="E3" t="n">
        <v>123.65</v>
      </c>
      <c r="F3" t="n">
        <v>103.95</v>
      </c>
      <c r="G3" t="n">
        <v>12.83</v>
      </c>
      <c r="H3" t="n">
        <v>0.2</v>
      </c>
      <c r="I3" t="n">
        <v>486</v>
      </c>
      <c r="J3" t="n">
        <v>178.21</v>
      </c>
      <c r="K3" t="n">
        <v>52.44</v>
      </c>
      <c r="L3" t="n">
        <v>2</v>
      </c>
      <c r="M3" t="n">
        <v>484</v>
      </c>
      <c r="N3" t="n">
        <v>33.77</v>
      </c>
      <c r="O3" t="n">
        <v>22213.89</v>
      </c>
      <c r="P3" t="n">
        <v>1343.91</v>
      </c>
      <c r="Q3" t="n">
        <v>3777.75</v>
      </c>
      <c r="R3" t="n">
        <v>771.92</v>
      </c>
      <c r="S3" t="n">
        <v>146.75</v>
      </c>
      <c r="T3" t="n">
        <v>306518.47</v>
      </c>
      <c r="U3" t="n">
        <v>0.19</v>
      </c>
      <c r="V3" t="n">
        <v>0.75</v>
      </c>
      <c r="W3" t="n">
        <v>12.69</v>
      </c>
      <c r="X3" t="n">
        <v>18.5</v>
      </c>
      <c r="Y3" t="n">
        <v>0.5</v>
      </c>
      <c r="Z3" t="n">
        <v>10</v>
      </c>
      <c r="AA3" t="n">
        <v>3705.96156584864</v>
      </c>
      <c r="AB3" t="n">
        <v>5070.660109879752</v>
      </c>
      <c r="AC3" t="n">
        <v>4586.723425708798</v>
      </c>
      <c r="AD3" t="n">
        <v>3705961.56584864</v>
      </c>
      <c r="AE3" t="n">
        <v>5070660.109879752</v>
      </c>
      <c r="AF3" t="n">
        <v>1.114557866180831e-06</v>
      </c>
      <c r="AG3" t="n">
        <v>40.25065104166666</v>
      </c>
      <c r="AH3" t="n">
        <v>4586723.425708799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0.9125</v>
      </c>
      <c r="E4" t="n">
        <v>109.59</v>
      </c>
      <c r="F4" t="n">
        <v>96.61</v>
      </c>
      <c r="G4" t="n">
        <v>19.52</v>
      </c>
      <c r="H4" t="n">
        <v>0.3</v>
      </c>
      <c r="I4" t="n">
        <v>297</v>
      </c>
      <c r="J4" t="n">
        <v>179.7</v>
      </c>
      <c r="K4" t="n">
        <v>52.44</v>
      </c>
      <c r="L4" t="n">
        <v>3</v>
      </c>
      <c r="M4" t="n">
        <v>295</v>
      </c>
      <c r="N4" t="n">
        <v>34.26</v>
      </c>
      <c r="O4" t="n">
        <v>22397.24</v>
      </c>
      <c r="P4" t="n">
        <v>1233.15</v>
      </c>
      <c r="Q4" t="n">
        <v>3777.47</v>
      </c>
      <c r="R4" t="n">
        <v>526.66</v>
      </c>
      <c r="S4" t="n">
        <v>146.75</v>
      </c>
      <c r="T4" t="n">
        <v>184834.81</v>
      </c>
      <c r="U4" t="n">
        <v>0.28</v>
      </c>
      <c r="V4" t="n">
        <v>0.8100000000000001</v>
      </c>
      <c r="W4" t="n">
        <v>12.39</v>
      </c>
      <c r="X4" t="n">
        <v>11.17</v>
      </c>
      <c r="Y4" t="n">
        <v>0.5</v>
      </c>
      <c r="Z4" t="n">
        <v>10</v>
      </c>
      <c r="AA4" t="n">
        <v>3070.064553443552</v>
      </c>
      <c r="AB4" t="n">
        <v>4200.597763710811</v>
      </c>
      <c r="AC4" t="n">
        <v>3799.698608718081</v>
      </c>
      <c r="AD4" t="n">
        <v>3070064.553443552</v>
      </c>
      <c r="AE4" t="n">
        <v>4200597.763710811</v>
      </c>
      <c r="AF4" t="n">
        <v>1.257460500605846e-06</v>
      </c>
      <c r="AG4" t="n">
        <v>35.673828125</v>
      </c>
      <c r="AH4" t="n">
        <v>3799698.608718081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0.9681</v>
      </c>
      <c r="E5" t="n">
        <v>103.29</v>
      </c>
      <c r="F5" t="n">
        <v>93.34</v>
      </c>
      <c r="G5" t="n">
        <v>26.42</v>
      </c>
      <c r="H5" t="n">
        <v>0.39</v>
      </c>
      <c r="I5" t="n">
        <v>212</v>
      </c>
      <c r="J5" t="n">
        <v>181.19</v>
      </c>
      <c r="K5" t="n">
        <v>52.44</v>
      </c>
      <c r="L5" t="n">
        <v>4</v>
      </c>
      <c r="M5" t="n">
        <v>210</v>
      </c>
      <c r="N5" t="n">
        <v>34.75</v>
      </c>
      <c r="O5" t="n">
        <v>22581.25</v>
      </c>
      <c r="P5" t="n">
        <v>1174.92</v>
      </c>
      <c r="Q5" t="n">
        <v>3777.49</v>
      </c>
      <c r="R5" t="n">
        <v>418.93</v>
      </c>
      <c r="S5" t="n">
        <v>146.75</v>
      </c>
      <c r="T5" t="n">
        <v>131391.42</v>
      </c>
      <c r="U5" t="n">
        <v>0.35</v>
      </c>
      <c r="V5" t="n">
        <v>0.84</v>
      </c>
      <c r="W5" t="n">
        <v>12.2</v>
      </c>
      <c r="X5" t="n">
        <v>7.9</v>
      </c>
      <c r="Y5" t="n">
        <v>0.5</v>
      </c>
      <c r="Z5" t="n">
        <v>10</v>
      </c>
      <c r="AA5" t="n">
        <v>2780.803848612592</v>
      </c>
      <c r="AB5" t="n">
        <v>3804.818506079418</v>
      </c>
      <c r="AC5" t="n">
        <v>3441.691967955367</v>
      </c>
      <c r="AD5" t="n">
        <v>2780803.848612592</v>
      </c>
      <c r="AE5" t="n">
        <v>3804818.506079418</v>
      </c>
      <c r="AF5" t="n">
        <v>1.334079463711255e-06</v>
      </c>
      <c r="AG5" t="n">
        <v>33.623046875</v>
      </c>
      <c r="AH5" t="n">
        <v>3441691.967955367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1.0012</v>
      </c>
      <c r="E6" t="n">
        <v>99.88</v>
      </c>
      <c r="F6" t="n">
        <v>91.59</v>
      </c>
      <c r="G6" t="n">
        <v>33.31</v>
      </c>
      <c r="H6" t="n">
        <v>0.49</v>
      </c>
      <c r="I6" t="n">
        <v>165</v>
      </c>
      <c r="J6" t="n">
        <v>182.69</v>
      </c>
      <c r="K6" t="n">
        <v>52.44</v>
      </c>
      <c r="L6" t="n">
        <v>5</v>
      </c>
      <c r="M6" t="n">
        <v>163</v>
      </c>
      <c r="N6" t="n">
        <v>35.25</v>
      </c>
      <c r="O6" t="n">
        <v>22766.06</v>
      </c>
      <c r="P6" t="n">
        <v>1137.85</v>
      </c>
      <c r="Q6" t="n">
        <v>3777.47</v>
      </c>
      <c r="R6" t="n">
        <v>359.52</v>
      </c>
      <c r="S6" t="n">
        <v>146.75</v>
      </c>
      <c r="T6" t="n">
        <v>101921.81</v>
      </c>
      <c r="U6" t="n">
        <v>0.41</v>
      </c>
      <c r="V6" t="n">
        <v>0.86</v>
      </c>
      <c r="W6" t="n">
        <v>12.16</v>
      </c>
      <c r="X6" t="n">
        <v>6.16</v>
      </c>
      <c r="Y6" t="n">
        <v>0.5</v>
      </c>
      <c r="Z6" t="n">
        <v>10</v>
      </c>
      <c r="AA6" t="n">
        <v>2631.806885335782</v>
      </c>
      <c r="AB6" t="n">
        <v>3600.954287641974</v>
      </c>
      <c r="AC6" t="n">
        <v>3257.284264400373</v>
      </c>
      <c r="AD6" t="n">
        <v>2631806.885335782</v>
      </c>
      <c r="AE6" t="n">
        <v>3600954.287641974</v>
      </c>
      <c r="AF6" t="n">
        <v>1.379692551459259e-06</v>
      </c>
      <c r="AG6" t="n">
        <v>32.51302083333334</v>
      </c>
      <c r="AH6" t="n">
        <v>3257284.264400373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1.0247</v>
      </c>
      <c r="E7" t="n">
        <v>97.59</v>
      </c>
      <c r="F7" t="n">
        <v>90.40000000000001</v>
      </c>
      <c r="G7" t="n">
        <v>40.48</v>
      </c>
      <c r="H7" t="n">
        <v>0.58</v>
      </c>
      <c r="I7" t="n">
        <v>134</v>
      </c>
      <c r="J7" t="n">
        <v>184.19</v>
      </c>
      <c r="K7" t="n">
        <v>52.44</v>
      </c>
      <c r="L7" t="n">
        <v>6</v>
      </c>
      <c r="M7" t="n">
        <v>132</v>
      </c>
      <c r="N7" t="n">
        <v>35.75</v>
      </c>
      <c r="O7" t="n">
        <v>22951.43</v>
      </c>
      <c r="P7" t="n">
        <v>1106.56</v>
      </c>
      <c r="Q7" t="n">
        <v>3777.53</v>
      </c>
      <c r="R7" t="n">
        <v>320.05</v>
      </c>
      <c r="S7" t="n">
        <v>146.75</v>
      </c>
      <c r="T7" t="n">
        <v>82343.09</v>
      </c>
      <c r="U7" t="n">
        <v>0.46</v>
      </c>
      <c r="V7" t="n">
        <v>0.87</v>
      </c>
      <c r="W7" t="n">
        <v>12.1</v>
      </c>
      <c r="X7" t="n">
        <v>4.97</v>
      </c>
      <c r="Y7" t="n">
        <v>0.5</v>
      </c>
      <c r="Z7" t="n">
        <v>10</v>
      </c>
      <c r="AA7" t="n">
        <v>2522.768222154833</v>
      </c>
      <c r="AB7" t="n">
        <v>3451.762778231475</v>
      </c>
      <c r="AC7" t="n">
        <v>3122.331383256419</v>
      </c>
      <c r="AD7" t="n">
        <v>2522768.222154832</v>
      </c>
      <c r="AE7" t="n">
        <v>3451762.778231475</v>
      </c>
      <c r="AF7" t="n">
        <v>1.412076465721436e-06</v>
      </c>
      <c r="AG7" t="n">
        <v>31.767578125</v>
      </c>
      <c r="AH7" t="n">
        <v>3122331.383256419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1.0421</v>
      </c>
      <c r="E8" t="n">
        <v>95.95999999999999</v>
      </c>
      <c r="F8" t="n">
        <v>89.55</v>
      </c>
      <c r="G8" t="n">
        <v>47.98</v>
      </c>
      <c r="H8" t="n">
        <v>0.67</v>
      </c>
      <c r="I8" t="n">
        <v>112</v>
      </c>
      <c r="J8" t="n">
        <v>185.7</v>
      </c>
      <c r="K8" t="n">
        <v>52.44</v>
      </c>
      <c r="L8" t="n">
        <v>7</v>
      </c>
      <c r="M8" t="n">
        <v>110</v>
      </c>
      <c r="N8" t="n">
        <v>36.26</v>
      </c>
      <c r="O8" t="n">
        <v>23137.49</v>
      </c>
      <c r="P8" t="n">
        <v>1079.89</v>
      </c>
      <c r="Q8" t="n">
        <v>3777.35</v>
      </c>
      <c r="R8" t="n">
        <v>292.19</v>
      </c>
      <c r="S8" t="n">
        <v>146.75</v>
      </c>
      <c r="T8" t="n">
        <v>68523.35000000001</v>
      </c>
      <c r="U8" t="n">
        <v>0.5</v>
      </c>
      <c r="V8" t="n">
        <v>0.88</v>
      </c>
      <c r="W8" t="n">
        <v>12.06</v>
      </c>
      <c r="X8" t="n">
        <v>4.12</v>
      </c>
      <c r="Y8" t="n">
        <v>0.5</v>
      </c>
      <c r="Z8" t="n">
        <v>10</v>
      </c>
      <c r="AA8" t="n">
        <v>2438.503149834473</v>
      </c>
      <c r="AB8" t="n">
        <v>3336.467588770131</v>
      </c>
      <c r="AC8" t="n">
        <v>3018.039804859455</v>
      </c>
      <c r="AD8" t="n">
        <v>2438503.149834473</v>
      </c>
      <c r="AE8" t="n">
        <v>3336467.588770132</v>
      </c>
      <c r="AF8" t="n">
        <v>1.436054342664496e-06</v>
      </c>
      <c r="AG8" t="n">
        <v>31.23697916666667</v>
      </c>
      <c r="AH8" t="n">
        <v>3018039.804859455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1.0551</v>
      </c>
      <c r="E9" t="n">
        <v>94.78</v>
      </c>
      <c r="F9" t="n">
        <v>88.94</v>
      </c>
      <c r="G9" t="n">
        <v>55.59</v>
      </c>
      <c r="H9" t="n">
        <v>0.76</v>
      </c>
      <c r="I9" t="n">
        <v>96</v>
      </c>
      <c r="J9" t="n">
        <v>187.22</v>
      </c>
      <c r="K9" t="n">
        <v>52.44</v>
      </c>
      <c r="L9" t="n">
        <v>8</v>
      </c>
      <c r="M9" t="n">
        <v>94</v>
      </c>
      <c r="N9" t="n">
        <v>36.78</v>
      </c>
      <c r="O9" t="n">
        <v>23324.24</v>
      </c>
      <c r="P9" t="n">
        <v>1055.48</v>
      </c>
      <c r="Q9" t="n">
        <v>3777.39</v>
      </c>
      <c r="R9" t="n">
        <v>272.16</v>
      </c>
      <c r="S9" t="n">
        <v>146.75</v>
      </c>
      <c r="T9" t="n">
        <v>58589.23</v>
      </c>
      <c r="U9" t="n">
        <v>0.54</v>
      </c>
      <c r="V9" t="n">
        <v>0.88</v>
      </c>
      <c r="W9" t="n">
        <v>12.02</v>
      </c>
      <c r="X9" t="n">
        <v>3.51</v>
      </c>
      <c r="Y9" t="n">
        <v>0.5</v>
      </c>
      <c r="Z9" t="n">
        <v>10</v>
      </c>
      <c r="AA9" t="n">
        <v>2369.408099760062</v>
      </c>
      <c r="AB9" t="n">
        <v>3241.928692999842</v>
      </c>
      <c r="AC9" t="n">
        <v>2932.523568615313</v>
      </c>
      <c r="AD9" t="n">
        <v>2369408.099760062</v>
      </c>
      <c r="AE9" t="n">
        <v>3241928.692999842</v>
      </c>
      <c r="AF9" t="n">
        <v>1.453968848426552e-06</v>
      </c>
      <c r="AG9" t="n">
        <v>30.85286458333333</v>
      </c>
      <c r="AH9" t="n">
        <v>2932523.568615313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1.0646</v>
      </c>
      <c r="E10" t="n">
        <v>93.93000000000001</v>
      </c>
      <c r="F10" t="n">
        <v>88.52</v>
      </c>
      <c r="G10" t="n">
        <v>63.23</v>
      </c>
      <c r="H10" t="n">
        <v>0.85</v>
      </c>
      <c r="I10" t="n">
        <v>84</v>
      </c>
      <c r="J10" t="n">
        <v>188.74</v>
      </c>
      <c r="K10" t="n">
        <v>52.44</v>
      </c>
      <c r="L10" t="n">
        <v>9</v>
      </c>
      <c r="M10" t="n">
        <v>82</v>
      </c>
      <c r="N10" t="n">
        <v>37.3</v>
      </c>
      <c r="O10" t="n">
        <v>23511.69</v>
      </c>
      <c r="P10" t="n">
        <v>1033.56</v>
      </c>
      <c r="Q10" t="n">
        <v>3777.35</v>
      </c>
      <c r="R10" t="n">
        <v>257.69</v>
      </c>
      <c r="S10" t="n">
        <v>146.75</v>
      </c>
      <c r="T10" t="n">
        <v>51415.05</v>
      </c>
      <c r="U10" t="n">
        <v>0.57</v>
      </c>
      <c r="V10" t="n">
        <v>0.89</v>
      </c>
      <c r="W10" t="n">
        <v>12.01</v>
      </c>
      <c r="X10" t="n">
        <v>3.09</v>
      </c>
      <c r="Y10" t="n">
        <v>0.5</v>
      </c>
      <c r="Z10" t="n">
        <v>10</v>
      </c>
      <c r="AA10" t="n">
        <v>2321.040513032147</v>
      </c>
      <c r="AB10" t="n">
        <v>3175.750027011377</v>
      </c>
      <c r="AC10" t="n">
        <v>2872.660901626448</v>
      </c>
      <c r="AD10" t="n">
        <v>2321040.513032147</v>
      </c>
      <c r="AE10" t="n">
        <v>3175750.027011377</v>
      </c>
      <c r="AF10" t="n">
        <v>1.4670602180219e-06</v>
      </c>
      <c r="AG10" t="n">
        <v>30.576171875</v>
      </c>
      <c r="AH10" t="n">
        <v>2872660.901626448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1.0728</v>
      </c>
      <c r="E11" t="n">
        <v>93.22</v>
      </c>
      <c r="F11" t="n">
        <v>88.16</v>
      </c>
      <c r="G11" t="n">
        <v>71.48</v>
      </c>
      <c r="H11" t="n">
        <v>0.93</v>
      </c>
      <c r="I11" t="n">
        <v>74</v>
      </c>
      <c r="J11" t="n">
        <v>190.26</v>
      </c>
      <c r="K11" t="n">
        <v>52.44</v>
      </c>
      <c r="L11" t="n">
        <v>10</v>
      </c>
      <c r="M11" t="n">
        <v>72</v>
      </c>
      <c r="N11" t="n">
        <v>37.82</v>
      </c>
      <c r="O11" t="n">
        <v>23699.85</v>
      </c>
      <c r="P11" t="n">
        <v>1011.57</v>
      </c>
      <c r="Q11" t="n">
        <v>3777.34</v>
      </c>
      <c r="R11" t="n">
        <v>245.59</v>
      </c>
      <c r="S11" t="n">
        <v>146.75</v>
      </c>
      <c r="T11" t="n">
        <v>45414.21</v>
      </c>
      <c r="U11" t="n">
        <v>0.6</v>
      </c>
      <c r="V11" t="n">
        <v>0.89</v>
      </c>
      <c r="W11" t="n">
        <v>12</v>
      </c>
      <c r="X11" t="n">
        <v>2.73</v>
      </c>
      <c r="Y11" t="n">
        <v>0.5</v>
      </c>
      <c r="Z11" t="n">
        <v>10</v>
      </c>
      <c r="AA11" t="n">
        <v>2267.575686763359</v>
      </c>
      <c r="AB11" t="n">
        <v>3102.597093008751</v>
      </c>
      <c r="AC11" t="n">
        <v>2806.489580974247</v>
      </c>
      <c r="AD11" t="n">
        <v>2267575.686763359</v>
      </c>
      <c r="AE11" t="n">
        <v>3102597.093008751</v>
      </c>
      <c r="AF11" t="n">
        <v>1.478360137041043e-06</v>
      </c>
      <c r="AG11" t="n">
        <v>30.34505208333333</v>
      </c>
      <c r="AH11" t="n">
        <v>2806489.580974247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1.0794</v>
      </c>
      <c r="E12" t="n">
        <v>92.65000000000001</v>
      </c>
      <c r="F12" t="n">
        <v>87.88</v>
      </c>
      <c r="G12" t="n">
        <v>79.89</v>
      </c>
      <c r="H12" t="n">
        <v>1.02</v>
      </c>
      <c r="I12" t="n">
        <v>66</v>
      </c>
      <c r="J12" t="n">
        <v>191.79</v>
      </c>
      <c r="K12" t="n">
        <v>52.44</v>
      </c>
      <c r="L12" t="n">
        <v>11</v>
      </c>
      <c r="M12" t="n">
        <v>64</v>
      </c>
      <c r="N12" t="n">
        <v>38.35</v>
      </c>
      <c r="O12" t="n">
        <v>23888.73</v>
      </c>
      <c r="P12" t="n">
        <v>984.58</v>
      </c>
      <c r="Q12" t="n">
        <v>3777.34</v>
      </c>
      <c r="R12" t="n">
        <v>236.12</v>
      </c>
      <c r="S12" t="n">
        <v>146.75</v>
      </c>
      <c r="T12" t="n">
        <v>40716.82</v>
      </c>
      <c r="U12" t="n">
        <v>0.62</v>
      </c>
      <c r="V12" t="n">
        <v>0.89</v>
      </c>
      <c r="W12" t="n">
        <v>11.99</v>
      </c>
      <c r="X12" t="n">
        <v>2.45</v>
      </c>
      <c r="Y12" t="n">
        <v>0.5</v>
      </c>
      <c r="Z12" t="n">
        <v>10</v>
      </c>
      <c r="AA12" t="n">
        <v>2220.258208047241</v>
      </c>
      <c r="AB12" t="n">
        <v>3037.855231129522</v>
      </c>
      <c r="AC12" t="n">
        <v>2747.926591527001</v>
      </c>
      <c r="AD12" t="n">
        <v>2220258.208047241</v>
      </c>
      <c r="AE12" t="n">
        <v>3037855.231129522</v>
      </c>
      <c r="AF12" t="n">
        <v>1.487455193812548e-06</v>
      </c>
      <c r="AG12" t="n">
        <v>30.15950520833333</v>
      </c>
      <c r="AH12" t="n">
        <v>2747926.591527001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1.0859</v>
      </c>
      <c r="E13" t="n">
        <v>92.09</v>
      </c>
      <c r="F13" t="n">
        <v>87.56999999999999</v>
      </c>
      <c r="G13" t="n">
        <v>89.05</v>
      </c>
      <c r="H13" t="n">
        <v>1.1</v>
      </c>
      <c r="I13" t="n">
        <v>59</v>
      </c>
      <c r="J13" t="n">
        <v>193.33</v>
      </c>
      <c r="K13" t="n">
        <v>52.44</v>
      </c>
      <c r="L13" t="n">
        <v>12</v>
      </c>
      <c r="M13" t="n">
        <v>57</v>
      </c>
      <c r="N13" t="n">
        <v>38.89</v>
      </c>
      <c r="O13" t="n">
        <v>24078.33</v>
      </c>
      <c r="P13" t="n">
        <v>967.4</v>
      </c>
      <c r="Q13" t="n">
        <v>3777.36</v>
      </c>
      <c r="R13" t="n">
        <v>225.93</v>
      </c>
      <c r="S13" t="n">
        <v>146.75</v>
      </c>
      <c r="T13" t="n">
        <v>35659.5</v>
      </c>
      <c r="U13" t="n">
        <v>0.65</v>
      </c>
      <c r="V13" t="n">
        <v>0.9</v>
      </c>
      <c r="W13" t="n">
        <v>11.97</v>
      </c>
      <c r="X13" t="n">
        <v>2.13</v>
      </c>
      <c r="Y13" t="n">
        <v>0.5</v>
      </c>
      <c r="Z13" t="n">
        <v>10</v>
      </c>
      <c r="AA13" t="n">
        <v>2185.601756059833</v>
      </c>
      <c r="AB13" t="n">
        <v>2990.43674458542</v>
      </c>
      <c r="AC13" t="n">
        <v>2705.033658786519</v>
      </c>
      <c r="AD13" t="n">
        <v>2185601.756059833</v>
      </c>
      <c r="AE13" t="n">
        <v>2990436.74458542</v>
      </c>
      <c r="AF13" t="n">
        <v>1.496412446693577e-06</v>
      </c>
      <c r="AG13" t="n">
        <v>29.97721354166667</v>
      </c>
      <c r="AH13" t="n">
        <v>2705033.658786519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1.0907</v>
      </c>
      <c r="E14" t="n">
        <v>91.69</v>
      </c>
      <c r="F14" t="n">
        <v>87.38</v>
      </c>
      <c r="G14" t="n">
        <v>98.92</v>
      </c>
      <c r="H14" t="n">
        <v>1.18</v>
      </c>
      <c r="I14" t="n">
        <v>53</v>
      </c>
      <c r="J14" t="n">
        <v>194.88</v>
      </c>
      <c r="K14" t="n">
        <v>52.44</v>
      </c>
      <c r="L14" t="n">
        <v>13</v>
      </c>
      <c r="M14" t="n">
        <v>51</v>
      </c>
      <c r="N14" t="n">
        <v>39.43</v>
      </c>
      <c r="O14" t="n">
        <v>24268.67</v>
      </c>
      <c r="P14" t="n">
        <v>944.78</v>
      </c>
      <c r="Q14" t="n">
        <v>3777.32</v>
      </c>
      <c r="R14" t="n">
        <v>220.02</v>
      </c>
      <c r="S14" t="n">
        <v>146.75</v>
      </c>
      <c r="T14" t="n">
        <v>32735.01</v>
      </c>
      <c r="U14" t="n">
        <v>0.67</v>
      </c>
      <c r="V14" t="n">
        <v>0.9</v>
      </c>
      <c r="W14" t="n">
        <v>11.96</v>
      </c>
      <c r="X14" t="n">
        <v>1.95</v>
      </c>
      <c r="Y14" t="n">
        <v>0.5</v>
      </c>
      <c r="Z14" t="n">
        <v>10</v>
      </c>
      <c r="AA14" t="n">
        <v>2148.264366865515</v>
      </c>
      <c r="AB14" t="n">
        <v>2939.350081480398</v>
      </c>
      <c r="AC14" t="n">
        <v>2658.822635107657</v>
      </c>
      <c r="AD14" t="n">
        <v>2148264.366865515</v>
      </c>
      <c r="AE14" t="n">
        <v>2939350.081480398</v>
      </c>
      <c r="AF14" t="n">
        <v>1.503027033436489e-06</v>
      </c>
      <c r="AG14" t="n">
        <v>29.84700520833333</v>
      </c>
      <c r="AH14" t="n">
        <v>2658822.635107657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1.0945</v>
      </c>
      <c r="E15" t="n">
        <v>91.36</v>
      </c>
      <c r="F15" t="n">
        <v>87.2</v>
      </c>
      <c r="G15" t="n">
        <v>106.78</v>
      </c>
      <c r="H15" t="n">
        <v>1.27</v>
      </c>
      <c r="I15" t="n">
        <v>49</v>
      </c>
      <c r="J15" t="n">
        <v>196.42</v>
      </c>
      <c r="K15" t="n">
        <v>52.44</v>
      </c>
      <c r="L15" t="n">
        <v>14</v>
      </c>
      <c r="M15" t="n">
        <v>46</v>
      </c>
      <c r="N15" t="n">
        <v>39.98</v>
      </c>
      <c r="O15" t="n">
        <v>24459.75</v>
      </c>
      <c r="P15" t="n">
        <v>920.67</v>
      </c>
      <c r="Q15" t="n">
        <v>3777.33</v>
      </c>
      <c r="R15" t="n">
        <v>213.91</v>
      </c>
      <c r="S15" t="n">
        <v>146.75</v>
      </c>
      <c r="T15" t="n">
        <v>29698.14</v>
      </c>
      <c r="U15" t="n">
        <v>0.6899999999999999</v>
      </c>
      <c r="V15" t="n">
        <v>0.9</v>
      </c>
      <c r="W15" t="n">
        <v>11.95</v>
      </c>
      <c r="X15" t="n">
        <v>1.77</v>
      </c>
      <c r="Y15" t="n">
        <v>0.5</v>
      </c>
      <c r="Z15" t="n">
        <v>10</v>
      </c>
      <c r="AA15" t="n">
        <v>2111.034475279537</v>
      </c>
      <c r="AB15" t="n">
        <v>2888.410501345566</v>
      </c>
      <c r="AC15" t="n">
        <v>2612.744657006744</v>
      </c>
      <c r="AD15" t="n">
        <v>2111034.475279537</v>
      </c>
      <c r="AE15" t="n">
        <v>2888410.501345566</v>
      </c>
      <c r="AF15" t="n">
        <v>1.508263581274629e-06</v>
      </c>
      <c r="AG15" t="n">
        <v>29.73958333333333</v>
      </c>
      <c r="AH15" t="n">
        <v>2612744.657006744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1.0972</v>
      </c>
      <c r="E16" t="n">
        <v>91.14</v>
      </c>
      <c r="F16" t="n">
        <v>87.12</v>
      </c>
      <c r="G16" t="n">
        <v>116.16</v>
      </c>
      <c r="H16" t="n">
        <v>1.35</v>
      </c>
      <c r="I16" t="n">
        <v>45</v>
      </c>
      <c r="J16" t="n">
        <v>197.98</v>
      </c>
      <c r="K16" t="n">
        <v>52.44</v>
      </c>
      <c r="L16" t="n">
        <v>15</v>
      </c>
      <c r="M16" t="n">
        <v>24</v>
      </c>
      <c r="N16" t="n">
        <v>40.54</v>
      </c>
      <c r="O16" t="n">
        <v>24651.58</v>
      </c>
      <c r="P16" t="n">
        <v>903.63</v>
      </c>
      <c r="Q16" t="n">
        <v>3777.36</v>
      </c>
      <c r="R16" t="n">
        <v>210.02</v>
      </c>
      <c r="S16" t="n">
        <v>146.75</v>
      </c>
      <c r="T16" t="n">
        <v>27775.9</v>
      </c>
      <c r="U16" t="n">
        <v>0.7</v>
      </c>
      <c r="V16" t="n">
        <v>0.9</v>
      </c>
      <c r="W16" t="n">
        <v>11.98</v>
      </c>
      <c r="X16" t="n">
        <v>1.69</v>
      </c>
      <c r="Y16" t="n">
        <v>0.5</v>
      </c>
      <c r="Z16" t="n">
        <v>10</v>
      </c>
      <c r="AA16" t="n">
        <v>2076.80518731712</v>
      </c>
      <c r="AB16" t="n">
        <v>2841.576479465778</v>
      </c>
      <c r="AC16" t="n">
        <v>2570.380408443201</v>
      </c>
      <c r="AD16" t="n">
        <v>2076805.18731712</v>
      </c>
      <c r="AE16" t="n">
        <v>2841576.479465778</v>
      </c>
      <c r="AF16" t="n">
        <v>1.511984286317517e-06</v>
      </c>
      <c r="AG16" t="n">
        <v>29.66796875</v>
      </c>
      <c r="AH16" t="n">
        <v>2570380.408443201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1.0985</v>
      </c>
      <c r="E17" t="n">
        <v>91.03</v>
      </c>
      <c r="F17" t="n">
        <v>87.05</v>
      </c>
      <c r="G17" t="n">
        <v>118.7</v>
      </c>
      <c r="H17" t="n">
        <v>1.42</v>
      </c>
      <c r="I17" t="n">
        <v>44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900.72</v>
      </c>
      <c r="Q17" t="n">
        <v>3777.34</v>
      </c>
      <c r="R17" t="n">
        <v>207.23</v>
      </c>
      <c r="S17" t="n">
        <v>146.75</v>
      </c>
      <c r="T17" t="n">
        <v>26385.16</v>
      </c>
      <c r="U17" t="n">
        <v>0.71</v>
      </c>
      <c r="V17" t="n">
        <v>0.9</v>
      </c>
      <c r="W17" t="n">
        <v>11.99</v>
      </c>
      <c r="X17" t="n">
        <v>1.62</v>
      </c>
      <c r="Y17" t="n">
        <v>0.5</v>
      </c>
      <c r="Z17" t="n">
        <v>10</v>
      </c>
      <c r="AA17" t="n">
        <v>2070.746107097406</v>
      </c>
      <c r="AB17" t="n">
        <v>2833.286178601413</v>
      </c>
      <c r="AC17" t="n">
        <v>2562.88132225782</v>
      </c>
      <c r="AD17" t="n">
        <v>2070746.107097406</v>
      </c>
      <c r="AE17" t="n">
        <v>2833286.178601413</v>
      </c>
      <c r="AF17" t="n">
        <v>1.513775736893723e-06</v>
      </c>
      <c r="AG17" t="n">
        <v>29.63216145833333</v>
      </c>
      <c r="AH17" t="n">
        <v>2562881.32225782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1.0989</v>
      </c>
      <c r="E18" t="n">
        <v>91</v>
      </c>
      <c r="F18" t="n">
        <v>87.05</v>
      </c>
      <c r="G18" t="n">
        <v>121.47</v>
      </c>
      <c r="H18" t="n">
        <v>1.5</v>
      </c>
      <c r="I18" t="n">
        <v>43</v>
      </c>
      <c r="J18" t="n">
        <v>201.11</v>
      </c>
      <c r="K18" t="n">
        <v>52.44</v>
      </c>
      <c r="L18" t="n">
        <v>17</v>
      </c>
      <c r="M18" t="n">
        <v>1</v>
      </c>
      <c r="N18" t="n">
        <v>41.67</v>
      </c>
      <c r="O18" t="n">
        <v>25037.53</v>
      </c>
      <c r="P18" t="n">
        <v>903.49</v>
      </c>
      <c r="Q18" t="n">
        <v>3777.43</v>
      </c>
      <c r="R18" t="n">
        <v>206.55</v>
      </c>
      <c r="S18" t="n">
        <v>146.75</v>
      </c>
      <c r="T18" t="n">
        <v>26046.87</v>
      </c>
      <c r="U18" t="n">
        <v>0.71</v>
      </c>
      <c r="V18" t="n">
        <v>0.9</v>
      </c>
      <c r="W18" t="n">
        <v>12.01</v>
      </c>
      <c r="X18" t="n">
        <v>1.62</v>
      </c>
      <c r="Y18" t="n">
        <v>0.5</v>
      </c>
      <c r="Z18" t="n">
        <v>10</v>
      </c>
      <c r="AA18" t="n">
        <v>2073.562911525022</v>
      </c>
      <c r="AB18" t="n">
        <v>2837.140254687917</v>
      </c>
      <c r="AC18" t="n">
        <v>2566.367570731858</v>
      </c>
      <c r="AD18" t="n">
        <v>2073562.911525022</v>
      </c>
      <c r="AE18" t="n">
        <v>2837140.254687917</v>
      </c>
      <c r="AF18" t="n">
        <v>1.514326952455632e-06</v>
      </c>
      <c r="AG18" t="n">
        <v>29.62239583333333</v>
      </c>
      <c r="AH18" t="n">
        <v>2566367.570731858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1.099</v>
      </c>
      <c r="E19" t="n">
        <v>90.98999999999999</v>
      </c>
      <c r="F19" t="n">
        <v>87.05</v>
      </c>
      <c r="G19" t="n">
        <v>121.46</v>
      </c>
      <c r="H19" t="n">
        <v>1.58</v>
      </c>
      <c r="I19" t="n">
        <v>43</v>
      </c>
      <c r="J19" t="n">
        <v>202.68</v>
      </c>
      <c r="K19" t="n">
        <v>52.44</v>
      </c>
      <c r="L19" t="n">
        <v>18</v>
      </c>
      <c r="M19" t="n">
        <v>0</v>
      </c>
      <c r="N19" t="n">
        <v>42.24</v>
      </c>
      <c r="O19" t="n">
        <v>25231.66</v>
      </c>
      <c r="P19" t="n">
        <v>910.09</v>
      </c>
      <c r="Q19" t="n">
        <v>3777.39</v>
      </c>
      <c r="R19" t="n">
        <v>206.73</v>
      </c>
      <c r="S19" t="n">
        <v>146.75</v>
      </c>
      <c r="T19" t="n">
        <v>26137.48</v>
      </c>
      <c r="U19" t="n">
        <v>0.71</v>
      </c>
      <c r="V19" t="n">
        <v>0.9</v>
      </c>
      <c r="W19" t="n">
        <v>12</v>
      </c>
      <c r="X19" t="n">
        <v>1.61</v>
      </c>
      <c r="Y19" t="n">
        <v>0.5</v>
      </c>
      <c r="Z19" t="n">
        <v>10</v>
      </c>
      <c r="AA19" t="n">
        <v>2081.579888298917</v>
      </c>
      <c r="AB19" t="n">
        <v>2848.109435994015</v>
      </c>
      <c r="AC19" t="n">
        <v>2576.289868769445</v>
      </c>
      <c r="AD19" t="n">
        <v>2081579.888298917</v>
      </c>
      <c r="AE19" t="n">
        <v>2848109.435994015</v>
      </c>
      <c r="AF19" t="n">
        <v>1.51446475634611e-06</v>
      </c>
      <c r="AG19" t="n">
        <v>29.619140625</v>
      </c>
      <c r="AH19" t="n">
        <v>2576289.868769445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0.9446</v>
      </c>
      <c r="E2" t="n">
        <v>105.86</v>
      </c>
      <c r="F2" t="n">
        <v>100</v>
      </c>
      <c r="G2" t="n">
        <v>15.83</v>
      </c>
      <c r="H2" t="n">
        <v>0.64</v>
      </c>
      <c r="I2" t="n">
        <v>379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289.64</v>
      </c>
      <c r="Q2" t="n">
        <v>3777.99</v>
      </c>
      <c r="R2" t="n">
        <v>622.95</v>
      </c>
      <c r="S2" t="n">
        <v>146.75</v>
      </c>
      <c r="T2" t="n">
        <v>232570.16</v>
      </c>
      <c r="U2" t="n">
        <v>0.24</v>
      </c>
      <c r="V2" t="n">
        <v>0.78</v>
      </c>
      <c r="W2" t="n">
        <v>13.02</v>
      </c>
      <c r="X2" t="n">
        <v>14.56</v>
      </c>
      <c r="Y2" t="n">
        <v>0.5</v>
      </c>
      <c r="Z2" t="n">
        <v>10</v>
      </c>
      <c r="AA2" t="n">
        <v>1110.908563878421</v>
      </c>
      <c r="AB2" t="n">
        <v>1519.994106925354</v>
      </c>
      <c r="AC2" t="n">
        <v>1374.928002685525</v>
      </c>
      <c r="AD2" t="n">
        <v>1110908.563878421</v>
      </c>
      <c r="AE2" t="n">
        <v>1519994.106925354</v>
      </c>
      <c r="AF2" t="n">
        <v>1.919975380227404e-06</v>
      </c>
      <c r="AG2" t="n">
        <v>34.45963541666666</v>
      </c>
      <c r="AH2" t="n">
        <v>1374928.002685525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0.769</v>
      </c>
      <c r="E2" t="n">
        <v>130.04</v>
      </c>
      <c r="F2" t="n">
        <v>113.21</v>
      </c>
      <c r="G2" t="n">
        <v>9.41</v>
      </c>
      <c r="H2" t="n">
        <v>0.18</v>
      </c>
      <c r="I2" t="n">
        <v>722</v>
      </c>
      <c r="J2" t="n">
        <v>98.70999999999999</v>
      </c>
      <c r="K2" t="n">
        <v>39.72</v>
      </c>
      <c r="L2" t="n">
        <v>1</v>
      </c>
      <c r="M2" t="n">
        <v>720</v>
      </c>
      <c r="N2" t="n">
        <v>12.99</v>
      </c>
      <c r="O2" t="n">
        <v>12407.75</v>
      </c>
      <c r="P2" t="n">
        <v>996.1799999999999</v>
      </c>
      <c r="Q2" t="n">
        <v>3778.13</v>
      </c>
      <c r="R2" t="n">
        <v>1083.03</v>
      </c>
      <c r="S2" t="n">
        <v>146.75</v>
      </c>
      <c r="T2" t="n">
        <v>460891.87</v>
      </c>
      <c r="U2" t="n">
        <v>0.14</v>
      </c>
      <c r="V2" t="n">
        <v>0.6899999999999999</v>
      </c>
      <c r="W2" t="n">
        <v>13.05</v>
      </c>
      <c r="X2" t="n">
        <v>27.76</v>
      </c>
      <c r="Y2" t="n">
        <v>0.5</v>
      </c>
      <c r="Z2" t="n">
        <v>10</v>
      </c>
      <c r="AA2" t="n">
        <v>3080.512315378368</v>
      </c>
      <c r="AB2" t="n">
        <v>4214.892852512754</v>
      </c>
      <c r="AC2" t="n">
        <v>3812.629394308049</v>
      </c>
      <c r="AD2" t="n">
        <v>3080512.315378368</v>
      </c>
      <c r="AE2" t="n">
        <v>4214892.852512754</v>
      </c>
      <c r="AF2" t="n">
        <v>1.223150299745819e-06</v>
      </c>
      <c r="AG2" t="n">
        <v>42.33072916666666</v>
      </c>
      <c r="AH2" t="n">
        <v>3812629.394308049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0.9560999999999999</v>
      </c>
      <c r="E3" t="n">
        <v>104.59</v>
      </c>
      <c r="F3" t="n">
        <v>96.54000000000001</v>
      </c>
      <c r="G3" t="n">
        <v>19.64</v>
      </c>
      <c r="H3" t="n">
        <v>0.35</v>
      </c>
      <c r="I3" t="n">
        <v>295</v>
      </c>
      <c r="J3" t="n">
        <v>99.95</v>
      </c>
      <c r="K3" t="n">
        <v>39.72</v>
      </c>
      <c r="L3" t="n">
        <v>2</v>
      </c>
      <c r="M3" t="n">
        <v>293</v>
      </c>
      <c r="N3" t="n">
        <v>13.24</v>
      </c>
      <c r="O3" t="n">
        <v>12561.45</v>
      </c>
      <c r="P3" t="n">
        <v>816.96</v>
      </c>
      <c r="Q3" t="n">
        <v>3777.62</v>
      </c>
      <c r="R3" t="n">
        <v>524.41</v>
      </c>
      <c r="S3" t="n">
        <v>146.75</v>
      </c>
      <c r="T3" t="n">
        <v>183718.35</v>
      </c>
      <c r="U3" t="n">
        <v>0.28</v>
      </c>
      <c r="V3" t="n">
        <v>0.8100000000000001</v>
      </c>
      <c r="W3" t="n">
        <v>12.38</v>
      </c>
      <c r="X3" t="n">
        <v>11.1</v>
      </c>
      <c r="Y3" t="n">
        <v>0.5</v>
      </c>
      <c r="Z3" t="n">
        <v>10</v>
      </c>
      <c r="AA3" t="n">
        <v>2126.491486828438</v>
      </c>
      <c r="AB3" t="n">
        <v>2909.559466461994</v>
      </c>
      <c r="AC3" t="n">
        <v>2631.875194575219</v>
      </c>
      <c r="AD3" t="n">
        <v>2126491.486828438</v>
      </c>
      <c r="AE3" t="n">
        <v>2909559.466461994</v>
      </c>
      <c r="AF3" t="n">
        <v>1.520746425990868e-06</v>
      </c>
      <c r="AG3" t="n">
        <v>34.04622395833334</v>
      </c>
      <c r="AH3" t="n">
        <v>2631875.194575219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1.0221</v>
      </c>
      <c r="E4" t="n">
        <v>97.84</v>
      </c>
      <c r="F4" t="n">
        <v>92.15000000000001</v>
      </c>
      <c r="G4" t="n">
        <v>30.72</v>
      </c>
      <c r="H4" t="n">
        <v>0.52</v>
      </c>
      <c r="I4" t="n">
        <v>180</v>
      </c>
      <c r="J4" t="n">
        <v>101.2</v>
      </c>
      <c r="K4" t="n">
        <v>39.72</v>
      </c>
      <c r="L4" t="n">
        <v>3</v>
      </c>
      <c r="M4" t="n">
        <v>178</v>
      </c>
      <c r="N4" t="n">
        <v>13.49</v>
      </c>
      <c r="O4" t="n">
        <v>12715.54</v>
      </c>
      <c r="P4" t="n">
        <v>746.34</v>
      </c>
      <c r="Q4" t="n">
        <v>3777.43</v>
      </c>
      <c r="R4" t="n">
        <v>378.47</v>
      </c>
      <c r="S4" t="n">
        <v>146.75</v>
      </c>
      <c r="T4" t="n">
        <v>111321.92</v>
      </c>
      <c r="U4" t="n">
        <v>0.39</v>
      </c>
      <c r="V4" t="n">
        <v>0.85</v>
      </c>
      <c r="W4" t="n">
        <v>12.17</v>
      </c>
      <c r="X4" t="n">
        <v>6.71</v>
      </c>
      <c r="Y4" t="n">
        <v>0.5</v>
      </c>
      <c r="Z4" t="n">
        <v>10</v>
      </c>
      <c r="AA4" t="n">
        <v>1874.707874064369</v>
      </c>
      <c r="AB4" t="n">
        <v>2565.058019569156</v>
      </c>
      <c r="AC4" t="n">
        <v>2320.252482263017</v>
      </c>
      <c r="AD4" t="n">
        <v>1874707.874064369</v>
      </c>
      <c r="AE4" t="n">
        <v>2565058.019569156</v>
      </c>
      <c r="AF4" t="n">
        <v>1.625724215045776e-06</v>
      </c>
      <c r="AG4" t="n">
        <v>31.84895833333333</v>
      </c>
      <c r="AH4" t="n">
        <v>2320252.482263017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1.0568</v>
      </c>
      <c r="E5" t="n">
        <v>94.63</v>
      </c>
      <c r="F5" t="n">
        <v>90.05</v>
      </c>
      <c r="G5" t="n">
        <v>42.88</v>
      </c>
      <c r="H5" t="n">
        <v>0.6899999999999999</v>
      </c>
      <c r="I5" t="n">
        <v>126</v>
      </c>
      <c r="J5" t="n">
        <v>102.45</v>
      </c>
      <c r="K5" t="n">
        <v>39.72</v>
      </c>
      <c r="L5" t="n">
        <v>4</v>
      </c>
      <c r="M5" t="n">
        <v>124</v>
      </c>
      <c r="N5" t="n">
        <v>13.74</v>
      </c>
      <c r="O5" t="n">
        <v>12870.03</v>
      </c>
      <c r="P5" t="n">
        <v>693</v>
      </c>
      <c r="Q5" t="n">
        <v>3777.51</v>
      </c>
      <c r="R5" t="n">
        <v>308.64</v>
      </c>
      <c r="S5" t="n">
        <v>146.75</v>
      </c>
      <c r="T5" t="n">
        <v>76677.46000000001</v>
      </c>
      <c r="U5" t="n">
        <v>0.48</v>
      </c>
      <c r="V5" t="n">
        <v>0.87</v>
      </c>
      <c r="W5" t="n">
        <v>12.08</v>
      </c>
      <c r="X5" t="n">
        <v>4.61</v>
      </c>
      <c r="Y5" t="n">
        <v>0.5</v>
      </c>
      <c r="Z5" t="n">
        <v>10</v>
      </c>
      <c r="AA5" t="n">
        <v>1730.752109205178</v>
      </c>
      <c r="AB5" t="n">
        <v>2368.091391208689</v>
      </c>
      <c r="AC5" t="n">
        <v>2142.084072468873</v>
      </c>
      <c r="AD5" t="n">
        <v>1730752.109205178</v>
      </c>
      <c r="AE5" t="n">
        <v>2368091.391208689</v>
      </c>
      <c r="AF5" t="n">
        <v>1.680917082927674e-06</v>
      </c>
      <c r="AG5" t="n">
        <v>30.80403645833333</v>
      </c>
      <c r="AH5" t="n">
        <v>2142084.072468873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1.077</v>
      </c>
      <c r="E6" t="n">
        <v>92.84999999999999</v>
      </c>
      <c r="F6" t="n">
        <v>88.93000000000001</v>
      </c>
      <c r="G6" t="n">
        <v>56.77</v>
      </c>
      <c r="H6" t="n">
        <v>0.85</v>
      </c>
      <c r="I6" t="n">
        <v>94</v>
      </c>
      <c r="J6" t="n">
        <v>103.71</v>
      </c>
      <c r="K6" t="n">
        <v>39.72</v>
      </c>
      <c r="L6" t="n">
        <v>5</v>
      </c>
      <c r="M6" t="n">
        <v>76</v>
      </c>
      <c r="N6" t="n">
        <v>14</v>
      </c>
      <c r="O6" t="n">
        <v>13024.91</v>
      </c>
      <c r="P6" t="n">
        <v>644.09</v>
      </c>
      <c r="Q6" t="n">
        <v>3777.4</v>
      </c>
      <c r="R6" t="n">
        <v>270.78</v>
      </c>
      <c r="S6" t="n">
        <v>146.75</v>
      </c>
      <c r="T6" t="n">
        <v>57909.63</v>
      </c>
      <c r="U6" t="n">
        <v>0.54</v>
      </c>
      <c r="V6" t="n">
        <v>0.88</v>
      </c>
      <c r="W6" t="n">
        <v>12.05</v>
      </c>
      <c r="X6" t="n">
        <v>3.5</v>
      </c>
      <c r="Y6" t="n">
        <v>0.5</v>
      </c>
      <c r="Z6" t="n">
        <v>10</v>
      </c>
      <c r="AA6" t="n">
        <v>1630.011008493136</v>
      </c>
      <c r="AB6" t="n">
        <v>2230.252972830779</v>
      </c>
      <c r="AC6" t="n">
        <v>2017.400759283516</v>
      </c>
      <c r="AD6" t="n">
        <v>1630011.008493136</v>
      </c>
      <c r="AE6" t="n">
        <v>2230252.972830779</v>
      </c>
      <c r="AF6" t="n">
        <v>1.713046648668722e-06</v>
      </c>
      <c r="AG6" t="n">
        <v>30.224609375</v>
      </c>
      <c r="AH6" t="n">
        <v>2017400.759283516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1.0815</v>
      </c>
      <c r="E7" t="n">
        <v>92.47</v>
      </c>
      <c r="F7" t="n">
        <v>88.70999999999999</v>
      </c>
      <c r="G7" t="n">
        <v>61.89</v>
      </c>
      <c r="H7" t="n">
        <v>1.01</v>
      </c>
      <c r="I7" t="n">
        <v>86</v>
      </c>
      <c r="J7" t="n">
        <v>104.97</v>
      </c>
      <c r="K7" t="n">
        <v>39.72</v>
      </c>
      <c r="L7" t="n">
        <v>6</v>
      </c>
      <c r="M7" t="n">
        <v>5</v>
      </c>
      <c r="N7" t="n">
        <v>14.25</v>
      </c>
      <c r="O7" t="n">
        <v>13180.19</v>
      </c>
      <c r="P7" t="n">
        <v>631.87</v>
      </c>
      <c r="Q7" t="n">
        <v>3777.36</v>
      </c>
      <c r="R7" t="n">
        <v>260.17</v>
      </c>
      <c r="S7" t="n">
        <v>146.75</v>
      </c>
      <c r="T7" t="n">
        <v>52642.38</v>
      </c>
      <c r="U7" t="n">
        <v>0.5600000000000001</v>
      </c>
      <c r="V7" t="n">
        <v>0.88</v>
      </c>
      <c r="W7" t="n">
        <v>12.13</v>
      </c>
      <c r="X7" t="n">
        <v>3.28</v>
      </c>
      <c r="Y7" t="n">
        <v>0.5</v>
      </c>
      <c r="Z7" t="n">
        <v>10</v>
      </c>
      <c r="AA7" t="n">
        <v>1608.292067142339</v>
      </c>
      <c r="AB7" t="n">
        <v>2200.536159102551</v>
      </c>
      <c r="AC7" t="n">
        <v>1990.5200765497</v>
      </c>
      <c r="AD7" t="n">
        <v>1608292.067142339</v>
      </c>
      <c r="AE7" t="n">
        <v>2200536.159102551</v>
      </c>
      <c r="AF7" t="n">
        <v>1.720204225195193e-06</v>
      </c>
      <c r="AG7" t="n">
        <v>30.10091145833333</v>
      </c>
      <c r="AH7" t="n">
        <v>1990520.0765497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1.0823</v>
      </c>
      <c r="E8" t="n">
        <v>92.40000000000001</v>
      </c>
      <c r="F8" t="n">
        <v>88.66</v>
      </c>
      <c r="G8" t="n">
        <v>62.59</v>
      </c>
      <c r="H8" t="n">
        <v>1.16</v>
      </c>
      <c r="I8" t="n">
        <v>85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638.22</v>
      </c>
      <c r="Q8" t="n">
        <v>3777.38</v>
      </c>
      <c r="R8" t="n">
        <v>258.93</v>
      </c>
      <c r="S8" t="n">
        <v>146.75</v>
      </c>
      <c r="T8" t="n">
        <v>52027.24</v>
      </c>
      <c r="U8" t="n">
        <v>0.57</v>
      </c>
      <c r="V8" t="n">
        <v>0.88</v>
      </c>
      <c r="W8" t="n">
        <v>12.12</v>
      </c>
      <c r="X8" t="n">
        <v>3.23</v>
      </c>
      <c r="Y8" t="n">
        <v>0.5</v>
      </c>
      <c r="Z8" t="n">
        <v>10</v>
      </c>
      <c r="AA8" t="n">
        <v>1615.108380887326</v>
      </c>
      <c r="AB8" t="n">
        <v>2209.862540282981</v>
      </c>
      <c r="AC8" t="n">
        <v>1998.956360999927</v>
      </c>
      <c r="AD8" t="n">
        <v>1615108.380887326</v>
      </c>
      <c r="AE8" t="n">
        <v>2209862.540282981</v>
      </c>
      <c r="AF8" t="n">
        <v>1.721476683244343e-06</v>
      </c>
      <c r="AG8" t="n">
        <v>30.078125</v>
      </c>
      <c r="AH8" t="n">
        <v>1998956.360999927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0.6843</v>
      </c>
      <c r="E2" t="n">
        <v>146.14</v>
      </c>
      <c r="F2" t="n">
        <v>120.78</v>
      </c>
      <c r="G2" t="n">
        <v>7.97</v>
      </c>
      <c r="H2" t="n">
        <v>0.14</v>
      </c>
      <c r="I2" t="n">
        <v>909</v>
      </c>
      <c r="J2" t="n">
        <v>124.63</v>
      </c>
      <c r="K2" t="n">
        <v>45</v>
      </c>
      <c r="L2" t="n">
        <v>1</v>
      </c>
      <c r="M2" t="n">
        <v>907</v>
      </c>
      <c r="N2" t="n">
        <v>18.64</v>
      </c>
      <c r="O2" t="n">
        <v>15605.44</v>
      </c>
      <c r="P2" t="n">
        <v>1251.76</v>
      </c>
      <c r="Q2" t="n">
        <v>3778.24</v>
      </c>
      <c r="R2" t="n">
        <v>1336.06</v>
      </c>
      <c r="S2" t="n">
        <v>146.75</v>
      </c>
      <c r="T2" t="n">
        <v>586474.01</v>
      </c>
      <c r="U2" t="n">
        <v>0.11</v>
      </c>
      <c r="V2" t="n">
        <v>0.65</v>
      </c>
      <c r="W2" t="n">
        <v>13.37</v>
      </c>
      <c r="X2" t="n">
        <v>35.33</v>
      </c>
      <c r="Y2" t="n">
        <v>0.5</v>
      </c>
      <c r="Z2" t="n">
        <v>10</v>
      </c>
      <c r="AA2" t="n">
        <v>4163.267917969303</v>
      </c>
      <c r="AB2" t="n">
        <v>5696.36683578366</v>
      </c>
      <c r="AC2" t="n">
        <v>5152.713579877319</v>
      </c>
      <c r="AD2" t="n">
        <v>4163267.917969303</v>
      </c>
      <c r="AE2" t="n">
        <v>5696366.83578366</v>
      </c>
      <c r="AF2" t="n">
        <v>1.027958210800187e-06</v>
      </c>
      <c r="AG2" t="n">
        <v>47.57161458333334</v>
      </c>
      <c r="AH2" t="n">
        <v>5152713.579877319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0.905</v>
      </c>
      <c r="E3" t="n">
        <v>110.5</v>
      </c>
      <c r="F3" t="n">
        <v>99.12</v>
      </c>
      <c r="G3" t="n">
        <v>16.43</v>
      </c>
      <c r="H3" t="n">
        <v>0.28</v>
      </c>
      <c r="I3" t="n">
        <v>362</v>
      </c>
      <c r="J3" t="n">
        <v>125.95</v>
      </c>
      <c r="K3" t="n">
        <v>45</v>
      </c>
      <c r="L3" t="n">
        <v>2</v>
      </c>
      <c r="M3" t="n">
        <v>360</v>
      </c>
      <c r="N3" t="n">
        <v>18.95</v>
      </c>
      <c r="O3" t="n">
        <v>15767.7</v>
      </c>
      <c r="P3" t="n">
        <v>1002.36</v>
      </c>
      <c r="Q3" t="n">
        <v>3777.66</v>
      </c>
      <c r="R3" t="n">
        <v>610.5599999999999</v>
      </c>
      <c r="S3" t="n">
        <v>146.75</v>
      </c>
      <c r="T3" t="n">
        <v>226460.9</v>
      </c>
      <c r="U3" t="n">
        <v>0.24</v>
      </c>
      <c r="V3" t="n">
        <v>0.79</v>
      </c>
      <c r="W3" t="n">
        <v>12.5</v>
      </c>
      <c r="X3" t="n">
        <v>13.68</v>
      </c>
      <c r="Y3" t="n">
        <v>0.5</v>
      </c>
      <c r="Z3" t="n">
        <v>10</v>
      </c>
      <c r="AA3" t="n">
        <v>2626.225381828232</v>
      </c>
      <c r="AB3" t="n">
        <v>3593.317428304387</v>
      </c>
      <c r="AC3" t="n">
        <v>3250.376256199566</v>
      </c>
      <c r="AD3" t="n">
        <v>2626225.381828232</v>
      </c>
      <c r="AE3" t="n">
        <v>3593317.428304387</v>
      </c>
      <c r="AF3" t="n">
        <v>1.359494637986511e-06</v>
      </c>
      <c r="AG3" t="n">
        <v>35.97005208333334</v>
      </c>
      <c r="AH3" t="n">
        <v>3250376.256199566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0.9848</v>
      </c>
      <c r="E4" t="n">
        <v>101.54</v>
      </c>
      <c r="F4" t="n">
        <v>93.73999999999999</v>
      </c>
      <c r="G4" t="n">
        <v>25.33</v>
      </c>
      <c r="H4" t="n">
        <v>0.42</v>
      </c>
      <c r="I4" t="n">
        <v>222</v>
      </c>
      <c r="J4" t="n">
        <v>127.27</v>
      </c>
      <c r="K4" t="n">
        <v>45</v>
      </c>
      <c r="L4" t="n">
        <v>3</v>
      </c>
      <c r="M4" t="n">
        <v>220</v>
      </c>
      <c r="N4" t="n">
        <v>19.27</v>
      </c>
      <c r="O4" t="n">
        <v>15930.42</v>
      </c>
      <c r="P4" t="n">
        <v>922.9299999999999</v>
      </c>
      <c r="Q4" t="n">
        <v>3777.73</v>
      </c>
      <c r="R4" t="n">
        <v>431.41</v>
      </c>
      <c r="S4" t="n">
        <v>146.75</v>
      </c>
      <c r="T4" t="n">
        <v>137581.19</v>
      </c>
      <c r="U4" t="n">
        <v>0.34</v>
      </c>
      <c r="V4" t="n">
        <v>0.84</v>
      </c>
      <c r="W4" t="n">
        <v>12.25</v>
      </c>
      <c r="X4" t="n">
        <v>8.300000000000001</v>
      </c>
      <c r="Y4" t="n">
        <v>0.5</v>
      </c>
      <c r="Z4" t="n">
        <v>10</v>
      </c>
      <c r="AA4" t="n">
        <v>2274.385572780743</v>
      </c>
      <c r="AB4" t="n">
        <v>3111.914679488704</v>
      </c>
      <c r="AC4" t="n">
        <v>2814.917910077868</v>
      </c>
      <c r="AD4" t="n">
        <v>2274385.572780743</v>
      </c>
      <c r="AE4" t="n">
        <v>3111914.679488704</v>
      </c>
      <c r="AF4" t="n">
        <v>1.479370518772504e-06</v>
      </c>
      <c r="AG4" t="n">
        <v>33.05338541666666</v>
      </c>
      <c r="AH4" t="n">
        <v>2814917.910077868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1.0263</v>
      </c>
      <c r="E5" t="n">
        <v>97.44</v>
      </c>
      <c r="F5" t="n">
        <v>91.27</v>
      </c>
      <c r="G5" t="n">
        <v>34.66</v>
      </c>
      <c r="H5" t="n">
        <v>0.55</v>
      </c>
      <c r="I5" t="n">
        <v>158</v>
      </c>
      <c r="J5" t="n">
        <v>128.59</v>
      </c>
      <c r="K5" t="n">
        <v>45</v>
      </c>
      <c r="L5" t="n">
        <v>4</v>
      </c>
      <c r="M5" t="n">
        <v>156</v>
      </c>
      <c r="N5" t="n">
        <v>19.59</v>
      </c>
      <c r="O5" t="n">
        <v>16093.6</v>
      </c>
      <c r="P5" t="n">
        <v>873.54</v>
      </c>
      <c r="Q5" t="n">
        <v>3777.49</v>
      </c>
      <c r="R5" t="n">
        <v>348.9</v>
      </c>
      <c r="S5" t="n">
        <v>146.75</v>
      </c>
      <c r="T5" t="n">
        <v>96650.02</v>
      </c>
      <c r="U5" t="n">
        <v>0.42</v>
      </c>
      <c r="V5" t="n">
        <v>0.86</v>
      </c>
      <c r="W5" t="n">
        <v>12.14</v>
      </c>
      <c r="X5" t="n">
        <v>5.83</v>
      </c>
      <c r="Y5" t="n">
        <v>0.5</v>
      </c>
      <c r="Z5" t="n">
        <v>10</v>
      </c>
      <c r="AA5" t="n">
        <v>2102.820077753739</v>
      </c>
      <c r="AB5" t="n">
        <v>2877.171200257125</v>
      </c>
      <c r="AC5" t="n">
        <v>2602.578019039726</v>
      </c>
      <c r="AD5" t="n">
        <v>2102820.077753739</v>
      </c>
      <c r="AE5" t="n">
        <v>2877171.200257125</v>
      </c>
      <c r="AF5" t="n">
        <v>1.541711985597299e-06</v>
      </c>
      <c r="AG5" t="n">
        <v>31.71875</v>
      </c>
      <c r="AH5" t="n">
        <v>2602578.019039726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1.0509</v>
      </c>
      <c r="E6" t="n">
        <v>95.15000000000001</v>
      </c>
      <c r="F6" t="n">
        <v>89.93000000000001</v>
      </c>
      <c r="G6" t="n">
        <v>44.59</v>
      </c>
      <c r="H6" t="n">
        <v>0.68</v>
      </c>
      <c r="I6" t="n">
        <v>121</v>
      </c>
      <c r="J6" t="n">
        <v>129.92</v>
      </c>
      <c r="K6" t="n">
        <v>45</v>
      </c>
      <c r="L6" t="n">
        <v>5</v>
      </c>
      <c r="M6" t="n">
        <v>119</v>
      </c>
      <c r="N6" t="n">
        <v>19.92</v>
      </c>
      <c r="O6" t="n">
        <v>16257.24</v>
      </c>
      <c r="P6" t="n">
        <v>833.48</v>
      </c>
      <c r="Q6" t="n">
        <v>3777.4</v>
      </c>
      <c r="R6" t="n">
        <v>304.31</v>
      </c>
      <c r="S6" t="n">
        <v>146.75</v>
      </c>
      <c r="T6" t="n">
        <v>74538.17999999999</v>
      </c>
      <c r="U6" t="n">
        <v>0.48</v>
      </c>
      <c r="V6" t="n">
        <v>0.87</v>
      </c>
      <c r="W6" t="n">
        <v>12.08</v>
      </c>
      <c r="X6" t="n">
        <v>4.5</v>
      </c>
      <c r="Y6" t="n">
        <v>0.5</v>
      </c>
      <c r="Z6" t="n">
        <v>10</v>
      </c>
      <c r="AA6" t="n">
        <v>1987.111120855394</v>
      </c>
      <c r="AB6" t="n">
        <v>2718.853100709906</v>
      </c>
      <c r="AC6" t="n">
        <v>2459.369576712445</v>
      </c>
      <c r="AD6" t="n">
        <v>1987111.120855394</v>
      </c>
      <c r="AE6" t="n">
        <v>2718853.100709906</v>
      </c>
      <c r="AF6" t="n">
        <v>1.578666204486215e-06</v>
      </c>
      <c r="AG6" t="n">
        <v>30.97330729166667</v>
      </c>
      <c r="AH6" t="n">
        <v>2459369.576712445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1.068</v>
      </c>
      <c r="E7" t="n">
        <v>93.63</v>
      </c>
      <c r="F7" t="n">
        <v>89.02</v>
      </c>
      <c r="G7" t="n">
        <v>55.07</v>
      </c>
      <c r="H7" t="n">
        <v>0.8100000000000001</v>
      </c>
      <c r="I7" t="n">
        <v>97</v>
      </c>
      <c r="J7" t="n">
        <v>131.25</v>
      </c>
      <c r="K7" t="n">
        <v>45</v>
      </c>
      <c r="L7" t="n">
        <v>6</v>
      </c>
      <c r="M7" t="n">
        <v>95</v>
      </c>
      <c r="N7" t="n">
        <v>20.25</v>
      </c>
      <c r="O7" t="n">
        <v>16421.36</v>
      </c>
      <c r="P7" t="n">
        <v>796.97</v>
      </c>
      <c r="Q7" t="n">
        <v>3777.53</v>
      </c>
      <c r="R7" t="n">
        <v>274.45</v>
      </c>
      <c r="S7" t="n">
        <v>146.75</v>
      </c>
      <c r="T7" t="n">
        <v>59729.62</v>
      </c>
      <c r="U7" t="n">
        <v>0.53</v>
      </c>
      <c r="V7" t="n">
        <v>0.88</v>
      </c>
      <c r="W7" t="n">
        <v>12.04</v>
      </c>
      <c r="X7" t="n">
        <v>3.59</v>
      </c>
      <c r="Y7" t="n">
        <v>0.5</v>
      </c>
      <c r="Z7" t="n">
        <v>10</v>
      </c>
      <c r="AA7" t="n">
        <v>1909.644936639632</v>
      </c>
      <c r="AB7" t="n">
        <v>2612.860449899052</v>
      </c>
      <c r="AC7" t="n">
        <v>2363.49271573336</v>
      </c>
      <c r="AD7" t="n">
        <v>1909644.936639632</v>
      </c>
      <c r="AE7" t="n">
        <v>2612860.449899052</v>
      </c>
      <c r="AF7" t="n">
        <v>1.60435389322607e-06</v>
      </c>
      <c r="AG7" t="n">
        <v>30.478515625</v>
      </c>
      <c r="AH7" t="n">
        <v>2363492.71573336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1.0816</v>
      </c>
      <c r="E8" t="n">
        <v>92.45999999999999</v>
      </c>
      <c r="F8" t="n">
        <v>88.31</v>
      </c>
      <c r="G8" t="n">
        <v>67.06999999999999</v>
      </c>
      <c r="H8" t="n">
        <v>0.93</v>
      </c>
      <c r="I8" t="n">
        <v>79</v>
      </c>
      <c r="J8" t="n">
        <v>132.58</v>
      </c>
      <c r="K8" t="n">
        <v>45</v>
      </c>
      <c r="L8" t="n">
        <v>7</v>
      </c>
      <c r="M8" t="n">
        <v>77</v>
      </c>
      <c r="N8" t="n">
        <v>20.59</v>
      </c>
      <c r="O8" t="n">
        <v>16585.95</v>
      </c>
      <c r="P8" t="n">
        <v>760.72</v>
      </c>
      <c r="Q8" t="n">
        <v>3777.34</v>
      </c>
      <c r="R8" t="n">
        <v>250.84</v>
      </c>
      <c r="S8" t="n">
        <v>146.75</v>
      </c>
      <c r="T8" t="n">
        <v>48012.62</v>
      </c>
      <c r="U8" t="n">
        <v>0.59</v>
      </c>
      <c r="V8" t="n">
        <v>0.89</v>
      </c>
      <c r="W8" t="n">
        <v>11.99</v>
      </c>
      <c r="X8" t="n">
        <v>2.87</v>
      </c>
      <c r="Y8" t="n">
        <v>0.5</v>
      </c>
      <c r="Z8" t="n">
        <v>10</v>
      </c>
      <c r="AA8" t="n">
        <v>1832.924059466861</v>
      </c>
      <c r="AB8" t="n">
        <v>2507.887561065046</v>
      </c>
      <c r="AC8" t="n">
        <v>2268.538292079296</v>
      </c>
      <c r="AD8" t="n">
        <v>1832924.059466861</v>
      </c>
      <c r="AE8" t="n">
        <v>2507887.561065046</v>
      </c>
      <c r="AF8" t="n">
        <v>1.624783867896365e-06</v>
      </c>
      <c r="AG8" t="n">
        <v>30.09765625</v>
      </c>
      <c r="AH8" t="n">
        <v>2268538.292079296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1.0888</v>
      </c>
      <c r="E9" t="n">
        <v>91.84</v>
      </c>
      <c r="F9" t="n">
        <v>87.97</v>
      </c>
      <c r="G9" t="n">
        <v>77.62</v>
      </c>
      <c r="H9" t="n">
        <v>1.06</v>
      </c>
      <c r="I9" t="n">
        <v>68</v>
      </c>
      <c r="J9" t="n">
        <v>133.92</v>
      </c>
      <c r="K9" t="n">
        <v>45</v>
      </c>
      <c r="L9" t="n">
        <v>8</v>
      </c>
      <c r="M9" t="n">
        <v>39</v>
      </c>
      <c r="N9" t="n">
        <v>20.93</v>
      </c>
      <c r="O9" t="n">
        <v>16751.02</v>
      </c>
      <c r="P9" t="n">
        <v>728.45</v>
      </c>
      <c r="Q9" t="n">
        <v>3777.43</v>
      </c>
      <c r="R9" t="n">
        <v>238.65</v>
      </c>
      <c r="S9" t="n">
        <v>146.75</v>
      </c>
      <c r="T9" t="n">
        <v>41973.8</v>
      </c>
      <c r="U9" t="n">
        <v>0.61</v>
      </c>
      <c r="V9" t="n">
        <v>0.89</v>
      </c>
      <c r="W9" t="n">
        <v>12.01</v>
      </c>
      <c r="X9" t="n">
        <v>2.54</v>
      </c>
      <c r="Y9" t="n">
        <v>0.5</v>
      </c>
      <c r="Z9" t="n">
        <v>10</v>
      </c>
      <c r="AA9" t="n">
        <v>1780.922492156745</v>
      </c>
      <c r="AB9" t="n">
        <v>2436.736722524106</v>
      </c>
      <c r="AC9" t="n">
        <v>2204.177989707875</v>
      </c>
      <c r="AD9" t="n">
        <v>1780922.492156744</v>
      </c>
      <c r="AE9" t="n">
        <v>2436736.722524107</v>
      </c>
      <c r="AF9" t="n">
        <v>1.635599736839462e-06</v>
      </c>
      <c r="AG9" t="n">
        <v>29.89583333333333</v>
      </c>
      <c r="AH9" t="n">
        <v>2204177.989707875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1.0909</v>
      </c>
      <c r="E10" t="n">
        <v>91.67</v>
      </c>
      <c r="F10" t="n">
        <v>87.87</v>
      </c>
      <c r="G10" t="n">
        <v>81.11</v>
      </c>
      <c r="H10" t="n">
        <v>1.18</v>
      </c>
      <c r="I10" t="n">
        <v>65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725.3</v>
      </c>
      <c r="Q10" t="n">
        <v>3777.37</v>
      </c>
      <c r="R10" t="n">
        <v>234</v>
      </c>
      <c r="S10" t="n">
        <v>146.75</v>
      </c>
      <c r="T10" t="n">
        <v>39662.95</v>
      </c>
      <c r="U10" t="n">
        <v>0.63</v>
      </c>
      <c r="V10" t="n">
        <v>0.89</v>
      </c>
      <c r="W10" t="n">
        <v>12.04</v>
      </c>
      <c r="X10" t="n">
        <v>2.44</v>
      </c>
      <c r="Y10" t="n">
        <v>0.5</v>
      </c>
      <c r="Z10" t="n">
        <v>10</v>
      </c>
      <c r="AA10" t="n">
        <v>1773.738963120561</v>
      </c>
      <c r="AB10" t="n">
        <v>2426.907901181867</v>
      </c>
      <c r="AC10" t="n">
        <v>2195.287217279701</v>
      </c>
      <c r="AD10" t="n">
        <v>1773738.963120561</v>
      </c>
      <c r="AE10" t="n">
        <v>2426907.901181867</v>
      </c>
      <c r="AF10" t="n">
        <v>1.638754365281199e-06</v>
      </c>
      <c r="AG10" t="n">
        <v>29.84049479166667</v>
      </c>
      <c r="AH10" t="n">
        <v>2195287.217279701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1.0915</v>
      </c>
      <c r="E11" t="n">
        <v>91.62</v>
      </c>
      <c r="F11" t="n">
        <v>87.84999999999999</v>
      </c>
      <c r="G11" t="n">
        <v>82.36</v>
      </c>
      <c r="H11" t="n">
        <v>1.29</v>
      </c>
      <c r="I11" t="n">
        <v>64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730.29</v>
      </c>
      <c r="Q11" t="n">
        <v>3777.34</v>
      </c>
      <c r="R11" t="n">
        <v>232.2</v>
      </c>
      <c r="S11" t="n">
        <v>146.75</v>
      </c>
      <c r="T11" t="n">
        <v>38768.85</v>
      </c>
      <c r="U11" t="n">
        <v>0.63</v>
      </c>
      <c r="V11" t="n">
        <v>0.89</v>
      </c>
      <c r="W11" t="n">
        <v>12.07</v>
      </c>
      <c r="X11" t="n">
        <v>2.42</v>
      </c>
      <c r="Y11" t="n">
        <v>0.5</v>
      </c>
      <c r="Z11" t="n">
        <v>10</v>
      </c>
      <c r="AA11" t="n">
        <v>1779.08087988836</v>
      </c>
      <c r="AB11" t="n">
        <v>2434.216947372304</v>
      </c>
      <c r="AC11" t="n">
        <v>2201.898698360034</v>
      </c>
      <c r="AD11" t="n">
        <v>1779080.87988836</v>
      </c>
      <c r="AE11" t="n">
        <v>2434216.947372304</v>
      </c>
      <c r="AF11" t="n">
        <v>1.639655687693123e-06</v>
      </c>
      <c r="AG11" t="n">
        <v>29.82421875</v>
      </c>
      <c r="AH11" t="n">
        <v>2201898.698360034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2024-09-25T21:28:35Z</dcterms:created>
  <dcterms:modified xmlns:dcterms="http://purl.org/dc/terms/" xmlns:xsi="http://www.w3.org/2001/XMLSchema-instance" xsi:type="dcterms:W3CDTF">2024-09-25T21:28:35Z</dcterms:modified>
</cp:coreProperties>
</file>