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gráficos!$A$7:$A$251</f>
              <numCache>
                <formatCode>General</formatCode>
                <ptCount val="2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</numCache>
            </numRef>
          </xVal>
          <yVal>
            <numRef>
              <f>gráficos!$B$7:$B$251</f>
              <numCache>
                <formatCode>General</formatCode>
                <ptCount val="2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0.2992</v>
      </c>
      <c r="E2" t="n">
        <v>334.26</v>
      </c>
      <c r="F2" t="n">
        <v>236.07</v>
      </c>
      <c r="G2" t="n">
        <v>5.76</v>
      </c>
      <c r="H2" t="n">
        <v>0.09</v>
      </c>
      <c r="I2" t="n">
        <v>2460</v>
      </c>
      <c r="J2" t="n">
        <v>194.77</v>
      </c>
      <c r="K2" t="n">
        <v>54.38</v>
      </c>
      <c r="L2" t="n">
        <v>1</v>
      </c>
      <c r="M2" t="n">
        <v>2458</v>
      </c>
      <c r="N2" t="n">
        <v>39.4</v>
      </c>
      <c r="O2" t="n">
        <v>24256.19</v>
      </c>
      <c r="P2" t="n">
        <v>3337.21</v>
      </c>
      <c r="Q2" t="n">
        <v>3562.41</v>
      </c>
      <c r="R2" t="n">
        <v>4569.28</v>
      </c>
      <c r="S2" t="n">
        <v>274.41</v>
      </c>
      <c r="T2" t="n">
        <v>2132200.31</v>
      </c>
      <c r="U2" t="n">
        <v>0.06</v>
      </c>
      <c r="V2" t="n">
        <v>0.41</v>
      </c>
      <c r="W2" t="n">
        <v>60.86</v>
      </c>
      <c r="X2" t="n">
        <v>125.88</v>
      </c>
      <c r="Y2" t="n">
        <v>2</v>
      </c>
      <c r="Z2" t="n">
        <v>10</v>
      </c>
      <c r="AA2" t="n">
        <v>14406.6007005432</v>
      </c>
      <c r="AB2" t="n">
        <v>19711.74665285065</v>
      </c>
      <c r="AC2" t="n">
        <v>17830.48521791202</v>
      </c>
      <c r="AD2" t="n">
        <v>14406600.7005432</v>
      </c>
      <c r="AE2" t="n">
        <v>19711746.65285065</v>
      </c>
      <c r="AF2" t="n">
        <v>6.292666320678007e-07</v>
      </c>
      <c r="AG2" t="n">
        <v>69.6375</v>
      </c>
      <c r="AH2" t="n">
        <v>17830485.21791202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0.5669</v>
      </c>
      <c r="E3" t="n">
        <v>176.4</v>
      </c>
      <c r="F3" t="n">
        <v>144.95</v>
      </c>
      <c r="G3" t="n">
        <v>11.69</v>
      </c>
      <c r="H3" t="n">
        <v>0.18</v>
      </c>
      <c r="I3" t="n">
        <v>744</v>
      </c>
      <c r="J3" t="n">
        <v>196.32</v>
      </c>
      <c r="K3" t="n">
        <v>54.38</v>
      </c>
      <c r="L3" t="n">
        <v>2</v>
      </c>
      <c r="M3" t="n">
        <v>742</v>
      </c>
      <c r="N3" t="n">
        <v>39.95</v>
      </c>
      <c r="O3" t="n">
        <v>24447.22</v>
      </c>
      <c r="P3" t="n">
        <v>2050.84</v>
      </c>
      <c r="Q3" t="n">
        <v>3541.71</v>
      </c>
      <c r="R3" t="n">
        <v>1470.13</v>
      </c>
      <c r="S3" t="n">
        <v>274.41</v>
      </c>
      <c r="T3" t="n">
        <v>591205.64</v>
      </c>
      <c r="U3" t="n">
        <v>0.19</v>
      </c>
      <c r="V3" t="n">
        <v>0.67</v>
      </c>
      <c r="W3" t="n">
        <v>58.04</v>
      </c>
      <c r="X3" t="n">
        <v>35.06</v>
      </c>
      <c r="Y3" t="n">
        <v>2</v>
      </c>
      <c r="Z3" t="n">
        <v>10</v>
      </c>
      <c r="AA3" t="n">
        <v>4860.449937176177</v>
      </c>
      <c r="AB3" t="n">
        <v>6650.282031962489</v>
      </c>
      <c r="AC3" t="n">
        <v>6015.588448561191</v>
      </c>
      <c r="AD3" t="n">
        <v>4860449.937176176</v>
      </c>
      <c r="AE3" t="n">
        <v>6650282.031962489</v>
      </c>
      <c r="AF3" t="n">
        <v>1.192283602002795e-06</v>
      </c>
      <c r="AG3" t="n">
        <v>36.75</v>
      </c>
      <c r="AH3" t="n">
        <v>6015588.448561192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0.6663</v>
      </c>
      <c r="E4" t="n">
        <v>150.08</v>
      </c>
      <c r="F4" t="n">
        <v>130.34</v>
      </c>
      <c r="G4" t="n">
        <v>17.65</v>
      </c>
      <c r="H4" t="n">
        <v>0.27</v>
      </c>
      <c r="I4" t="n">
        <v>443</v>
      </c>
      <c r="J4" t="n">
        <v>197.88</v>
      </c>
      <c r="K4" t="n">
        <v>54.38</v>
      </c>
      <c r="L4" t="n">
        <v>3</v>
      </c>
      <c r="M4" t="n">
        <v>441</v>
      </c>
      <c r="N4" t="n">
        <v>40.5</v>
      </c>
      <c r="O4" t="n">
        <v>24639</v>
      </c>
      <c r="P4" t="n">
        <v>1836.66</v>
      </c>
      <c r="Q4" t="n">
        <v>3537.77</v>
      </c>
      <c r="R4" t="n">
        <v>976.6900000000001</v>
      </c>
      <c r="S4" t="n">
        <v>274.41</v>
      </c>
      <c r="T4" t="n">
        <v>345992.27</v>
      </c>
      <c r="U4" t="n">
        <v>0.28</v>
      </c>
      <c r="V4" t="n">
        <v>0.75</v>
      </c>
      <c r="W4" t="n">
        <v>57.52</v>
      </c>
      <c r="X4" t="n">
        <v>20.51</v>
      </c>
      <c r="Y4" t="n">
        <v>2</v>
      </c>
      <c r="Z4" t="n">
        <v>10</v>
      </c>
      <c r="AA4" t="n">
        <v>3753.852391016019</v>
      </c>
      <c r="AB4" t="n">
        <v>5136.186449667857</v>
      </c>
      <c r="AC4" t="n">
        <v>4645.996023594321</v>
      </c>
      <c r="AD4" t="n">
        <v>3753852.39101602</v>
      </c>
      <c r="AE4" t="n">
        <v>5136186.449667857</v>
      </c>
      <c r="AF4" t="n">
        <v>1.401338091399651e-06</v>
      </c>
      <c r="AG4" t="n">
        <v>31.26666666666667</v>
      </c>
      <c r="AH4" t="n">
        <v>4645996.023594321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0.7191</v>
      </c>
      <c r="E5" t="n">
        <v>139.06</v>
      </c>
      <c r="F5" t="n">
        <v>124.29</v>
      </c>
      <c r="G5" t="n">
        <v>23.67</v>
      </c>
      <c r="H5" t="n">
        <v>0.36</v>
      </c>
      <c r="I5" t="n">
        <v>315</v>
      </c>
      <c r="J5" t="n">
        <v>199.44</v>
      </c>
      <c r="K5" t="n">
        <v>54.38</v>
      </c>
      <c r="L5" t="n">
        <v>4</v>
      </c>
      <c r="M5" t="n">
        <v>313</v>
      </c>
      <c r="N5" t="n">
        <v>41.06</v>
      </c>
      <c r="O5" t="n">
        <v>24831.54</v>
      </c>
      <c r="P5" t="n">
        <v>1742.36</v>
      </c>
      <c r="Q5" t="n">
        <v>3536.32</v>
      </c>
      <c r="R5" t="n">
        <v>771.64</v>
      </c>
      <c r="S5" t="n">
        <v>274.41</v>
      </c>
      <c r="T5" t="n">
        <v>244107.41</v>
      </c>
      <c r="U5" t="n">
        <v>0.36</v>
      </c>
      <c r="V5" t="n">
        <v>0.78</v>
      </c>
      <c r="W5" t="n">
        <v>57.33</v>
      </c>
      <c r="X5" t="n">
        <v>14.48</v>
      </c>
      <c r="Y5" t="n">
        <v>2</v>
      </c>
      <c r="Z5" t="n">
        <v>10</v>
      </c>
      <c r="AA5" t="n">
        <v>3319.835552926674</v>
      </c>
      <c r="AB5" t="n">
        <v>4542.345464322444</v>
      </c>
      <c r="AC5" t="n">
        <v>4108.830388429237</v>
      </c>
      <c r="AD5" t="n">
        <v>3319835.552926674</v>
      </c>
      <c r="AE5" t="n">
        <v>4542345.464322444</v>
      </c>
      <c r="AF5" t="n">
        <v>1.512385144117498e-06</v>
      </c>
      <c r="AG5" t="n">
        <v>28.97083333333333</v>
      </c>
      <c r="AH5" t="n">
        <v>4108830.388429238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0.7518</v>
      </c>
      <c r="E6" t="n">
        <v>133.02</v>
      </c>
      <c r="F6" t="n">
        <v>121.01</v>
      </c>
      <c r="G6" t="n">
        <v>29.76</v>
      </c>
      <c r="H6" t="n">
        <v>0.44</v>
      </c>
      <c r="I6" t="n">
        <v>244</v>
      </c>
      <c r="J6" t="n">
        <v>201.01</v>
      </c>
      <c r="K6" t="n">
        <v>54.38</v>
      </c>
      <c r="L6" t="n">
        <v>5</v>
      </c>
      <c r="M6" t="n">
        <v>242</v>
      </c>
      <c r="N6" t="n">
        <v>41.63</v>
      </c>
      <c r="O6" t="n">
        <v>25024.84</v>
      </c>
      <c r="P6" t="n">
        <v>1686.52</v>
      </c>
      <c r="Q6" t="n">
        <v>3535.44</v>
      </c>
      <c r="R6" t="n">
        <v>660.6</v>
      </c>
      <c r="S6" t="n">
        <v>274.41</v>
      </c>
      <c r="T6" t="n">
        <v>188940.19</v>
      </c>
      <c r="U6" t="n">
        <v>0.42</v>
      </c>
      <c r="V6" t="n">
        <v>0.8</v>
      </c>
      <c r="W6" t="n">
        <v>57.24</v>
      </c>
      <c r="X6" t="n">
        <v>11.21</v>
      </c>
      <c r="Y6" t="n">
        <v>2</v>
      </c>
      <c r="Z6" t="n">
        <v>10</v>
      </c>
      <c r="AA6" t="n">
        <v>3089.328157027355</v>
      </c>
      <c r="AB6" t="n">
        <v>4226.955075984383</v>
      </c>
      <c r="AC6" t="n">
        <v>3823.540416100983</v>
      </c>
      <c r="AD6" t="n">
        <v>3089328.157027355</v>
      </c>
      <c r="AE6" t="n">
        <v>4226955.075984383</v>
      </c>
      <c r="AF6" t="n">
        <v>1.581158602902983e-06</v>
      </c>
      <c r="AG6" t="n">
        <v>27.7125</v>
      </c>
      <c r="AH6" t="n">
        <v>3823540.416100983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0.7747000000000001</v>
      </c>
      <c r="E7" t="n">
        <v>129.08</v>
      </c>
      <c r="F7" t="n">
        <v>118.86</v>
      </c>
      <c r="G7" t="n">
        <v>36.02</v>
      </c>
      <c r="H7" t="n">
        <v>0.53</v>
      </c>
      <c r="I7" t="n">
        <v>198</v>
      </c>
      <c r="J7" t="n">
        <v>202.58</v>
      </c>
      <c r="K7" t="n">
        <v>54.38</v>
      </c>
      <c r="L7" t="n">
        <v>6</v>
      </c>
      <c r="M7" t="n">
        <v>196</v>
      </c>
      <c r="N7" t="n">
        <v>42.2</v>
      </c>
      <c r="O7" t="n">
        <v>25218.93</v>
      </c>
      <c r="P7" t="n">
        <v>1646.41</v>
      </c>
      <c r="Q7" t="n">
        <v>3535.05</v>
      </c>
      <c r="R7" t="n">
        <v>588.15</v>
      </c>
      <c r="S7" t="n">
        <v>274.41</v>
      </c>
      <c r="T7" t="n">
        <v>152947.59</v>
      </c>
      <c r="U7" t="n">
        <v>0.47</v>
      </c>
      <c r="V7" t="n">
        <v>0.82</v>
      </c>
      <c r="W7" t="n">
        <v>57.15</v>
      </c>
      <c r="X7" t="n">
        <v>9.07</v>
      </c>
      <c r="Y7" t="n">
        <v>2</v>
      </c>
      <c r="Z7" t="n">
        <v>10</v>
      </c>
      <c r="AA7" t="n">
        <v>2941.685937862187</v>
      </c>
      <c r="AB7" t="n">
        <v>4024.944478207579</v>
      </c>
      <c r="AC7" t="n">
        <v>3640.80942625235</v>
      </c>
      <c r="AD7" t="n">
        <v>2941685.937862187</v>
      </c>
      <c r="AE7" t="n">
        <v>4024944.478207579</v>
      </c>
      <c r="AF7" t="n">
        <v>1.629321055691595e-06</v>
      </c>
      <c r="AG7" t="n">
        <v>26.89166666666667</v>
      </c>
      <c r="AH7" t="n">
        <v>3640809.42625235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0.791</v>
      </c>
      <c r="E8" t="n">
        <v>126.42</v>
      </c>
      <c r="F8" t="n">
        <v>117.41</v>
      </c>
      <c r="G8" t="n">
        <v>42.18</v>
      </c>
      <c r="H8" t="n">
        <v>0.61</v>
      </c>
      <c r="I8" t="n">
        <v>167</v>
      </c>
      <c r="J8" t="n">
        <v>204.16</v>
      </c>
      <c r="K8" t="n">
        <v>54.38</v>
      </c>
      <c r="L8" t="n">
        <v>7</v>
      </c>
      <c r="M8" t="n">
        <v>165</v>
      </c>
      <c r="N8" t="n">
        <v>42.78</v>
      </c>
      <c r="O8" t="n">
        <v>25413.94</v>
      </c>
      <c r="P8" t="n">
        <v>1616.65</v>
      </c>
      <c r="Q8" t="n">
        <v>3534.68</v>
      </c>
      <c r="R8" t="n">
        <v>538.61</v>
      </c>
      <c r="S8" t="n">
        <v>274.41</v>
      </c>
      <c r="T8" t="n">
        <v>128329.02</v>
      </c>
      <c r="U8" t="n">
        <v>0.51</v>
      </c>
      <c r="V8" t="n">
        <v>0.83</v>
      </c>
      <c r="W8" t="n">
        <v>57.11</v>
      </c>
      <c r="X8" t="n">
        <v>7.62</v>
      </c>
      <c r="Y8" t="n">
        <v>2</v>
      </c>
      <c r="Z8" t="n">
        <v>10</v>
      </c>
      <c r="AA8" t="n">
        <v>2838.279967446796</v>
      </c>
      <c r="AB8" t="n">
        <v>3883.459867535785</v>
      </c>
      <c r="AC8" t="n">
        <v>3512.827908248179</v>
      </c>
      <c r="AD8" t="n">
        <v>2838279.967446796</v>
      </c>
      <c r="AE8" t="n">
        <v>3883459.867535785</v>
      </c>
      <c r="AF8" t="n">
        <v>1.663602626890476e-06</v>
      </c>
      <c r="AG8" t="n">
        <v>26.3375</v>
      </c>
      <c r="AH8" t="n">
        <v>3512827.908248179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0.8034</v>
      </c>
      <c r="E9" t="n">
        <v>124.47</v>
      </c>
      <c r="F9" t="n">
        <v>116.35</v>
      </c>
      <c r="G9" t="n">
        <v>48.48</v>
      </c>
      <c r="H9" t="n">
        <v>0.6899999999999999</v>
      </c>
      <c r="I9" t="n">
        <v>144</v>
      </c>
      <c r="J9" t="n">
        <v>205.75</v>
      </c>
      <c r="K9" t="n">
        <v>54.38</v>
      </c>
      <c r="L9" t="n">
        <v>8</v>
      </c>
      <c r="M9" t="n">
        <v>142</v>
      </c>
      <c r="N9" t="n">
        <v>43.37</v>
      </c>
      <c r="O9" t="n">
        <v>25609.61</v>
      </c>
      <c r="P9" t="n">
        <v>1591.71</v>
      </c>
      <c r="Q9" t="n">
        <v>3534.27</v>
      </c>
      <c r="R9" t="n">
        <v>503.19</v>
      </c>
      <c r="S9" t="n">
        <v>274.41</v>
      </c>
      <c r="T9" t="n">
        <v>110734.31</v>
      </c>
      <c r="U9" t="n">
        <v>0.55</v>
      </c>
      <c r="V9" t="n">
        <v>0.84</v>
      </c>
      <c r="W9" t="n">
        <v>57.07</v>
      </c>
      <c r="X9" t="n">
        <v>6.57</v>
      </c>
      <c r="Y9" t="n">
        <v>2</v>
      </c>
      <c r="Z9" t="n">
        <v>10</v>
      </c>
      <c r="AA9" t="n">
        <v>2766.350962666778</v>
      </c>
      <c r="AB9" t="n">
        <v>3785.043429912027</v>
      </c>
      <c r="AC9" t="n">
        <v>3423.8041973029</v>
      </c>
      <c r="AD9" t="n">
        <v>2766350.962666778</v>
      </c>
      <c r="AE9" t="n">
        <v>3785043.429912027</v>
      </c>
      <c r="AF9" t="n">
        <v>1.689681858968152e-06</v>
      </c>
      <c r="AG9" t="n">
        <v>25.93125</v>
      </c>
      <c r="AH9" t="n">
        <v>3423804.1973029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0.8138</v>
      </c>
      <c r="E10" t="n">
        <v>122.88</v>
      </c>
      <c r="F10" t="n">
        <v>115.47</v>
      </c>
      <c r="G10" t="n">
        <v>54.98</v>
      </c>
      <c r="H10" t="n">
        <v>0.77</v>
      </c>
      <c r="I10" t="n">
        <v>126</v>
      </c>
      <c r="J10" t="n">
        <v>207.34</v>
      </c>
      <c r="K10" t="n">
        <v>54.38</v>
      </c>
      <c r="L10" t="n">
        <v>9</v>
      </c>
      <c r="M10" t="n">
        <v>124</v>
      </c>
      <c r="N10" t="n">
        <v>43.96</v>
      </c>
      <c r="O10" t="n">
        <v>25806.1</v>
      </c>
      <c r="P10" t="n">
        <v>1569.44</v>
      </c>
      <c r="Q10" t="n">
        <v>3533.85</v>
      </c>
      <c r="R10" t="n">
        <v>473.97</v>
      </c>
      <c r="S10" t="n">
        <v>274.41</v>
      </c>
      <c r="T10" t="n">
        <v>96213.50999999999</v>
      </c>
      <c r="U10" t="n">
        <v>0.58</v>
      </c>
      <c r="V10" t="n">
        <v>0.84</v>
      </c>
      <c r="W10" t="n">
        <v>57.02</v>
      </c>
      <c r="X10" t="n">
        <v>5.69</v>
      </c>
      <c r="Y10" t="n">
        <v>2</v>
      </c>
      <c r="Z10" t="n">
        <v>10</v>
      </c>
      <c r="AA10" t="n">
        <v>2697.995865846074</v>
      </c>
      <c r="AB10" t="n">
        <v>3691.516970827895</v>
      </c>
      <c r="AC10" t="n">
        <v>3339.20377220855</v>
      </c>
      <c r="AD10" t="n">
        <v>2697995.865846074</v>
      </c>
      <c r="AE10" t="n">
        <v>3691516.970827894</v>
      </c>
      <c r="AF10" t="n">
        <v>1.711554763291364e-06</v>
      </c>
      <c r="AG10" t="n">
        <v>25.6</v>
      </c>
      <c r="AH10" t="n">
        <v>3339203.77220855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0.821</v>
      </c>
      <c r="E11" t="n">
        <v>121.81</v>
      </c>
      <c r="F11" t="n">
        <v>114.9</v>
      </c>
      <c r="G11" t="n">
        <v>61.01</v>
      </c>
      <c r="H11" t="n">
        <v>0.85</v>
      </c>
      <c r="I11" t="n">
        <v>113</v>
      </c>
      <c r="J11" t="n">
        <v>208.94</v>
      </c>
      <c r="K11" t="n">
        <v>54.38</v>
      </c>
      <c r="L11" t="n">
        <v>10</v>
      </c>
      <c r="M11" t="n">
        <v>111</v>
      </c>
      <c r="N11" t="n">
        <v>44.56</v>
      </c>
      <c r="O11" t="n">
        <v>26003.41</v>
      </c>
      <c r="P11" t="n">
        <v>1552.04</v>
      </c>
      <c r="Q11" t="n">
        <v>3534.23</v>
      </c>
      <c r="R11" t="n">
        <v>454.76</v>
      </c>
      <c r="S11" t="n">
        <v>274.41</v>
      </c>
      <c r="T11" t="n">
        <v>86676.96000000001</v>
      </c>
      <c r="U11" t="n">
        <v>0.6</v>
      </c>
      <c r="V11" t="n">
        <v>0.85</v>
      </c>
      <c r="W11" t="n">
        <v>57</v>
      </c>
      <c r="X11" t="n">
        <v>5.12</v>
      </c>
      <c r="Y11" t="n">
        <v>2</v>
      </c>
      <c r="Z11" t="n">
        <v>10</v>
      </c>
      <c r="AA11" t="n">
        <v>2655.3763011541</v>
      </c>
      <c r="AB11" t="n">
        <v>3633.203002173838</v>
      </c>
      <c r="AC11" t="n">
        <v>3286.45520687867</v>
      </c>
      <c r="AD11" t="n">
        <v>2655376.3011541</v>
      </c>
      <c r="AE11" t="n">
        <v>3633203.002173838</v>
      </c>
      <c r="AF11" t="n">
        <v>1.726697543207434e-06</v>
      </c>
      <c r="AG11" t="n">
        <v>25.37708333333333</v>
      </c>
      <c r="AH11" t="n">
        <v>3286455.20687867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0.8278</v>
      </c>
      <c r="E12" t="n">
        <v>120.81</v>
      </c>
      <c r="F12" t="n">
        <v>114.36</v>
      </c>
      <c r="G12" t="n">
        <v>67.94</v>
      </c>
      <c r="H12" t="n">
        <v>0.93</v>
      </c>
      <c r="I12" t="n">
        <v>101</v>
      </c>
      <c r="J12" t="n">
        <v>210.55</v>
      </c>
      <c r="K12" t="n">
        <v>54.38</v>
      </c>
      <c r="L12" t="n">
        <v>11</v>
      </c>
      <c r="M12" t="n">
        <v>99</v>
      </c>
      <c r="N12" t="n">
        <v>45.17</v>
      </c>
      <c r="O12" t="n">
        <v>26201.54</v>
      </c>
      <c r="P12" t="n">
        <v>1533.71</v>
      </c>
      <c r="Q12" t="n">
        <v>3533.79</v>
      </c>
      <c r="R12" t="n">
        <v>436.43</v>
      </c>
      <c r="S12" t="n">
        <v>274.41</v>
      </c>
      <c r="T12" t="n">
        <v>77571.33</v>
      </c>
      <c r="U12" t="n">
        <v>0.63</v>
      </c>
      <c r="V12" t="n">
        <v>0.85</v>
      </c>
      <c r="W12" t="n">
        <v>56.99</v>
      </c>
      <c r="X12" t="n">
        <v>4.59</v>
      </c>
      <c r="Y12" t="n">
        <v>2</v>
      </c>
      <c r="Z12" t="n">
        <v>10</v>
      </c>
      <c r="AA12" t="n">
        <v>2613.959013803697</v>
      </c>
      <c r="AB12" t="n">
        <v>3576.534042419253</v>
      </c>
      <c r="AC12" t="n">
        <v>3235.194653107681</v>
      </c>
      <c r="AD12" t="n">
        <v>2613959.013803697</v>
      </c>
      <c r="AE12" t="n">
        <v>3576534.042419253</v>
      </c>
      <c r="AF12" t="n">
        <v>1.740999057572611e-06</v>
      </c>
      <c r="AG12" t="n">
        <v>25.16875</v>
      </c>
      <c r="AH12" t="n">
        <v>3235194.653107681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0.8331</v>
      </c>
      <c r="E13" t="n">
        <v>120.04</v>
      </c>
      <c r="F13" t="n">
        <v>113.95</v>
      </c>
      <c r="G13" t="n">
        <v>74.31</v>
      </c>
      <c r="H13" t="n">
        <v>1</v>
      </c>
      <c r="I13" t="n">
        <v>92</v>
      </c>
      <c r="J13" t="n">
        <v>212.16</v>
      </c>
      <c r="K13" t="n">
        <v>54.38</v>
      </c>
      <c r="L13" t="n">
        <v>12</v>
      </c>
      <c r="M13" t="n">
        <v>90</v>
      </c>
      <c r="N13" t="n">
        <v>45.78</v>
      </c>
      <c r="O13" t="n">
        <v>26400.51</v>
      </c>
      <c r="P13" t="n">
        <v>1517.8</v>
      </c>
      <c r="Q13" t="n">
        <v>3533.68</v>
      </c>
      <c r="R13" t="n">
        <v>422.54</v>
      </c>
      <c r="S13" t="n">
        <v>274.41</v>
      </c>
      <c r="T13" t="n">
        <v>70670.17999999999</v>
      </c>
      <c r="U13" t="n">
        <v>0.65</v>
      </c>
      <c r="V13" t="n">
        <v>0.85</v>
      </c>
      <c r="W13" t="n">
        <v>56.97</v>
      </c>
      <c r="X13" t="n">
        <v>4.17</v>
      </c>
      <c r="Y13" t="n">
        <v>2</v>
      </c>
      <c r="Z13" t="n">
        <v>10</v>
      </c>
      <c r="AA13" t="n">
        <v>2572.049839613891</v>
      </c>
      <c r="AB13" t="n">
        <v>3519.19206139048</v>
      </c>
      <c r="AC13" t="n">
        <v>3183.325310268319</v>
      </c>
      <c r="AD13" t="n">
        <v>2572049.839613891</v>
      </c>
      <c r="AE13" t="n">
        <v>3519192.06139048</v>
      </c>
      <c r="AF13" t="n">
        <v>1.752145826121941e-06</v>
      </c>
      <c r="AG13" t="n">
        <v>25.00833333333334</v>
      </c>
      <c r="AH13" t="n">
        <v>3183325.310268319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0.8381</v>
      </c>
      <c r="E14" t="n">
        <v>119.32</v>
      </c>
      <c r="F14" t="n">
        <v>113.53</v>
      </c>
      <c r="G14" t="n">
        <v>81.09999999999999</v>
      </c>
      <c r="H14" t="n">
        <v>1.08</v>
      </c>
      <c r="I14" t="n">
        <v>84</v>
      </c>
      <c r="J14" t="n">
        <v>213.78</v>
      </c>
      <c r="K14" t="n">
        <v>54.38</v>
      </c>
      <c r="L14" t="n">
        <v>13</v>
      </c>
      <c r="M14" t="n">
        <v>82</v>
      </c>
      <c r="N14" t="n">
        <v>46.4</v>
      </c>
      <c r="O14" t="n">
        <v>26600.32</v>
      </c>
      <c r="P14" t="n">
        <v>1502.2</v>
      </c>
      <c r="Q14" t="n">
        <v>3533.61</v>
      </c>
      <c r="R14" t="n">
        <v>408.65</v>
      </c>
      <c r="S14" t="n">
        <v>274.41</v>
      </c>
      <c r="T14" t="n">
        <v>63766.57</v>
      </c>
      <c r="U14" t="n">
        <v>0.67</v>
      </c>
      <c r="V14" t="n">
        <v>0.86</v>
      </c>
      <c r="W14" t="n">
        <v>56.96</v>
      </c>
      <c r="X14" t="n">
        <v>3.76</v>
      </c>
      <c r="Y14" t="n">
        <v>2</v>
      </c>
      <c r="Z14" t="n">
        <v>10</v>
      </c>
      <c r="AA14" t="n">
        <v>2539.910743480045</v>
      </c>
      <c r="AB14" t="n">
        <v>3475.217932183298</v>
      </c>
      <c r="AC14" t="n">
        <v>3143.548010234594</v>
      </c>
      <c r="AD14" t="n">
        <v>2539910.743480045</v>
      </c>
      <c r="AE14" t="n">
        <v>3475217.932183298</v>
      </c>
      <c r="AF14" t="n">
        <v>1.762661645508101e-06</v>
      </c>
      <c r="AG14" t="n">
        <v>24.85833333333333</v>
      </c>
      <c r="AH14" t="n">
        <v>3143548.010234594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0.8414</v>
      </c>
      <c r="E15" t="n">
        <v>118.86</v>
      </c>
      <c r="F15" t="n">
        <v>113.31</v>
      </c>
      <c r="G15" t="n">
        <v>87.16</v>
      </c>
      <c r="H15" t="n">
        <v>1.15</v>
      </c>
      <c r="I15" t="n">
        <v>78</v>
      </c>
      <c r="J15" t="n">
        <v>215.41</v>
      </c>
      <c r="K15" t="n">
        <v>54.38</v>
      </c>
      <c r="L15" t="n">
        <v>14</v>
      </c>
      <c r="M15" t="n">
        <v>76</v>
      </c>
      <c r="N15" t="n">
        <v>47.03</v>
      </c>
      <c r="O15" t="n">
        <v>26801</v>
      </c>
      <c r="P15" t="n">
        <v>1487.92</v>
      </c>
      <c r="Q15" t="n">
        <v>3533.55</v>
      </c>
      <c r="R15" t="n">
        <v>400.69</v>
      </c>
      <c r="S15" t="n">
        <v>274.41</v>
      </c>
      <c r="T15" t="n">
        <v>59814.96</v>
      </c>
      <c r="U15" t="n">
        <v>0.68</v>
      </c>
      <c r="V15" t="n">
        <v>0.86</v>
      </c>
      <c r="W15" t="n">
        <v>56.95</v>
      </c>
      <c r="X15" t="n">
        <v>3.53</v>
      </c>
      <c r="Y15" t="n">
        <v>2</v>
      </c>
      <c r="Z15" t="n">
        <v>10</v>
      </c>
      <c r="AA15" t="n">
        <v>2515.221908830926</v>
      </c>
      <c r="AB15" t="n">
        <v>3441.437579421859</v>
      </c>
      <c r="AC15" t="n">
        <v>3112.991606929685</v>
      </c>
      <c r="AD15" t="n">
        <v>2515221.908830926</v>
      </c>
      <c r="AE15" t="n">
        <v>3441437.579421859</v>
      </c>
      <c r="AF15" t="n">
        <v>1.769602086302966e-06</v>
      </c>
      <c r="AG15" t="n">
        <v>24.7625</v>
      </c>
      <c r="AH15" t="n">
        <v>3112991.606929685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0.8451</v>
      </c>
      <c r="E16" t="n">
        <v>118.33</v>
      </c>
      <c r="F16" t="n">
        <v>113.01</v>
      </c>
      <c r="G16" t="n">
        <v>94.18000000000001</v>
      </c>
      <c r="H16" t="n">
        <v>1.23</v>
      </c>
      <c r="I16" t="n">
        <v>72</v>
      </c>
      <c r="J16" t="n">
        <v>217.04</v>
      </c>
      <c r="K16" t="n">
        <v>54.38</v>
      </c>
      <c r="L16" t="n">
        <v>15</v>
      </c>
      <c r="M16" t="n">
        <v>70</v>
      </c>
      <c r="N16" t="n">
        <v>47.66</v>
      </c>
      <c r="O16" t="n">
        <v>27002.55</v>
      </c>
      <c r="P16" t="n">
        <v>1474.48</v>
      </c>
      <c r="Q16" t="n">
        <v>3533.31</v>
      </c>
      <c r="R16" t="n">
        <v>391.08</v>
      </c>
      <c r="S16" t="n">
        <v>274.41</v>
      </c>
      <c r="T16" t="n">
        <v>55039.02</v>
      </c>
      <c r="U16" t="n">
        <v>0.7</v>
      </c>
      <c r="V16" t="n">
        <v>0.86</v>
      </c>
      <c r="W16" t="n">
        <v>56.94</v>
      </c>
      <c r="X16" t="n">
        <v>3.24</v>
      </c>
      <c r="Y16" t="n">
        <v>2</v>
      </c>
      <c r="Z16" t="n">
        <v>10</v>
      </c>
      <c r="AA16" t="n">
        <v>2490.116860150871</v>
      </c>
      <c r="AB16" t="n">
        <v>3407.087744261225</v>
      </c>
      <c r="AC16" t="n">
        <v>3081.920071826487</v>
      </c>
      <c r="AD16" t="n">
        <v>2490116.860150871</v>
      </c>
      <c r="AE16" t="n">
        <v>3407087.744261225</v>
      </c>
      <c r="AF16" t="n">
        <v>1.777383792648724e-06</v>
      </c>
      <c r="AG16" t="n">
        <v>24.65208333333333</v>
      </c>
      <c r="AH16" t="n">
        <v>3081920.071826487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0.8482</v>
      </c>
      <c r="E17" t="n">
        <v>117.89</v>
      </c>
      <c r="F17" t="n">
        <v>112.77</v>
      </c>
      <c r="G17" t="n">
        <v>100.99</v>
      </c>
      <c r="H17" t="n">
        <v>1.3</v>
      </c>
      <c r="I17" t="n">
        <v>67</v>
      </c>
      <c r="J17" t="n">
        <v>218.68</v>
      </c>
      <c r="K17" t="n">
        <v>54.38</v>
      </c>
      <c r="L17" t="n">
        <v>16</v>
      </c>
      <c r="M17" t="n">
        <v>65</v>
      </c>
      <c r="N17" t="n">
        <v>48.31</v>
      </c>
      <c r="O17" t="n">
        <v>27204.98</v>
      </c>
      <c r="P17" t="n">
        <v>1460.06</v>
      </c>
      <c r="Q17" t="n">
        <v>3533.44</v>
      </c>
      <c r="R17" t="n">
        <v>382.84</v>
      </c>
      <c r="S17" t="n">
        <v>274.41</v>
      </c>
      <c r="T17" t="n">
        <v>50944.6</v>
      </c>
      <c r="U17" t="n">
        <v>0.72</v>
      </c>
      <c r="V17" t="n">
        <v>0.86</v>
      </c>
      <c r="W17" t="n">
        <v>56.93</v>
      </c>
      <c r="X17" t="n">
        <v>3</v>
      </c>
      <c r="Y17" t="n">
        <v>2</v>
      </c>
      <c r="Z17" t="n">
        <v>10</v>
      </c>
      <c r="AA17" t="n">
        <v>2466.072197305207</v>
      </c>
      <c r="AB17" t="n">
        <v>3374.188775780126</v>
      </c>
      <c r="AC17" t="n">
        <v>3052.160934723233</v>
      </c>
      <c r="AD17" t="n">
        <v>2466072.197305207</v>
      </c>
      <c r="AE17" t="n">
        <v>3374188.775780126</v>
      </c>
      <c r="AF17" t="n">
        <v>1.783903600668143e-06</v>
      </c>
      <c r="AG17" t="n">
        <v>24.56041666666667</v>
      </c>
      <c r="AH17" t="n">
        <v>3052160.934723233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0.8511</v>
      </c>
      <c r="E18" t="n">
        <v>117.49</v>
      </c>
      <c r="F18" t="n">
        <v>112.56</v>
      </c>
      <c r="G18" t="n">
        <v>108.93</v>
      </c>
      <c r="H18" t="n">
        <v>1.37</v>
      </c>
      <c r="I18" t="n">
        <v>62</v>
      </c>
      <c r="J18" t="n">
        <v>220.33</v>
      </c>
      <c r="K18" t="n">
        <v>54.38</v>
      </c>
      <c r="L18" t="n">
        <v>17</v>
      </c>
      <c r="M18" t="n">
        <v>60</v>
      </c>
      <c r="N18" t="n">
        <v>48.95</v>
      </c>
      <c r="O18" t="n">
        <v>27408.3</v>
      </c>
      <c r="P18" t="n">
        <v>1446.23</v>
      </c>
      <c r="Q18" t="n">
        <v>3533.27</v>
      </c>
      <c r="R18" t="n">
        <v>375.57</v>
      </c>
      <c r="S18" t="n">
        <v>274.41</v>
      </c>
      <c r="T18" t="n">
        <v>47335.47</v>
      </c>
      <c r="U18" t="n">
        <v>0.73</v>
      </c>
      <c r="V18" t="n">
        <v>0.86</v>
      </c>
      <c r="W18" t="n">
        <v>56.93</v>
      </c>
      <c r="X18" t="n">
        <v>2.79</v>
      </c>
      <c r="Y18" t="n">
        <v>2</v>
      </c>
      <c r="Z18" t="n">
        <v>10</v>
      </c>
      <c r="AA18" t="n">
        <v>2443.300165917428</v>
      </c>
      <c r="AB18" t="n">
        <v>3343.031077804244</v>
      </c>
      <c r="AC18" t="n">
        <v>3023.976883712067</v>
      </c>
      <c r="AD18" t="n">
        <v>2443300.165917428</v>
      </c>
      <c r="AE18" t="n">
        <v>3343031.077804244</v>
      </c>
      <c r="AF18" t="n">
        <v>1.790002775912116e-06</v>
      </c>
      <c r="AG18" t="n">
        <v>24.47708333333333</v>
      </c>
      <c r="AH18" t="n">
        <v>3023976.883712067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0.8538</v>
      </c>
      <c r="E19" t="n">
        <v>117.13</v>
      </c>
      <c r="F19" t="n">
        <v>112.36</v>
      </c>
      <c r="G19" t="n">
        <v>116.23</v>
      </c>
      <c r="H19" t="n">
        <v>1.44</v>
      </c>
      <c r="I19" t="n">
        <v>58</v>
      </c>
      <c r="J19" t="n">
        <v>221.99</v>
      </c>
      <c r="K19" t="n">
        <v>54.38</v>
      </c>
      <c r="L19" t="n">
        <v>18</v>
      </c>
      <c r="M19" t="n">
        <v>56</v>
      </c>
      <c r="N19" t="n">
        <v>49.61</v>
      </c>
      <c r="O19" t="n">
        <v>27612.53</v>
      </c>
      <c r="P19" t="n">
        <v>1432.22</v>
      </c>
      <c r="Q19" t="n">
        <v>3533.2</v>
      </c>
      <c r="R19" t="n">
        <v>368.66</v>
      </c>
      <c r="S19" t="n">
        <v>274.41</v>
      </c>
      <c r="T19" t="n">
        <v>43900.45</v>
      </c>
      <c r="U19" t="n">
        <v>0.74</v>
      </c>
      <c r="V19" t="n">
        <v>0.87</v>
      </c>
      <c r="W19" t="n">
        <v>56.92</v>
      </c>
      <c r="X19" t="n">
        <v>2.59</v>
      </c>
      <c r="Y19" t="n">
        <v>2</v>
      </c>
      <c r="Z19" t="n">
        <v>10</v>
      </c>
      <c r="AA19" t="n">
        <v>2412.751421374532</v>
      </c>
      <c r="AB19" t="n">
        <v>3301.232937805159</v>
      </c>
      <c r="AC19" t="n">
        <v>2986.167899530438</v>
      </c>
      <c r="AD19" t="n">
        <v>2412751.421374532</v>
      </c>
      <c r="AE19" t="n">
        <v>3301232.937805159</v>
      </c>
      <c r="AF19" t="n">
        <v>1.795681318380642e-06</v>
      </c>
      <c r="AG19" t="n">
        <v>24.40208333333333</v>
      </c>
      <c r="AH19" t="n">
        <v>2986167.899530438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0.8555</v>
      </c>
      <c r="E20" t="n">
        <v>116.9</v>
      </c>
      <c r="F20" t="n">
        <v>112.24</v>
      </c>
      <c r="G20" t="n">
        <v>122.44</v>
      </c>
      <c r="H20" t="n">
        <v>1.51</v>
      </c>
      <c r="I20" t="n">
        <v>55</v>
      </c>
      <c r="J20" t="n">
        <v>223.65</v>
      </c>
      <c r="K20" t="n">
        <v>54.38</v>
      </c>
      <c r="L20" t="n">
        <v>19</v>
      </c>
      <c r="M20" t="n">
        <v>53</v>
      </c>
      <c r="N20" t="n">
        <v>50.27</v>
      </c>
      <c r="O20" t="n">
        <v>27817.81</v>
      </c>
      <c r="P20" t="n">
        <v>1421.2</v>
      </c>
      <c r="Q20" t="n">
        <v>3533.45</v>
      </c>
      <c r="R20" t="n">
        <v>365.05</v>
      </c>
      <c r="S20" t="n">
        <v>274.41</v>
      </c>
      <c r="T20" t="n">
        <v>42109.01</v>
      </c>
      <c r="U20" t="n">
        <v>0.75</v>
      </c>
      <c r="V20" t="n">
        <v>0.87</v>
      </c>
      <c r="W20" t="n">
        <v>56.91</v>
      </c>
      <c r="X20" t="n">
        <v>2.47</v>
      </c>
      <c r="Y20" t="n">
        <v>2</v>
      </c>
      <c r="Z20" t="n">
        <v>10</v>
      </c>
      <c r="AA20" t="n">
        <v>2396.712033617162</v>
      </c>
      <c r="AB20" t="n">
        <v>3279.287139867678</v>
      </c>
      <c r="AC20" t="n">
        <v>2966.31657774699</v>
      </c>
      <c r="AD20" t="n">
        <v>2396712.033617163</v>
      </c>
      <c r="AE20" t="n">
        <v>3279287.139867678</v>
      </c>
      <c r="AF20" t="n">
        <v>1.799256696971937e-06</v>
      </c>
      <c r="AG20" t="n">
        <v>24.35416666666667</v>
      </c>
      <c r="AH20" t="n">
        <v>2966316.57774699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0.8574000000000001</v>
      </c>
      <c r="E21" t="n">
        <v>116.64</v>
      </c>
      <c r="F21" t="n">
        <v>112.1</v>
      </c>
      <c r="G21" t="n">
        <v>129.34</v>
      </c>
      <c r="H21" t="n">
        <v>1.58</v>
      </c>
      <c r="I21" t="n">
        <v>52</v>
      </c>
      <c r="J21" t="n">
        <v>225.32</v>
      </c>
      <c r="K21" t="n">
        <v>54.38</v>
      </c>
      <c r="L21" t="n">
        <v>20</v>
      </c>
      <c r="M21" t="n">
        <v>50</v>
      </c>
      <c r="N21" t="n">
        <v>50.95</v>
      </c>
      <c r="O21" t="n">
        <v>28023.89</v>
      </c>
      <c r="P21" t="n">
        <v>1406.88</v>
      </c>
      <c r="Q21" t="n">
        <v>3533.25</v>
      </c>
      <c r="R21" t="n">
        <v>359.7</v>
      </c>
      <c r="S21" t="n">
        <v>274.41</v>
      </c>
      <c r="T21" t="n">
        <v>39452</v>
      </c>
      <c r="U21" t="n">
        <v>0.76</v>
      </c>
      <c r="V21" t="n">
        <v>0.87</v>
      </c>
      <c r="W21" t="n">
        <v>56.92</v>
      </c>
      <c r="X21" t="n">
        <v>2.33</v>
      </c>
      <c r="Y21" t="n">
        <v>2</v>
      </c>
      <c r="Z21" t="n">
        <v>10</v>
      </c>
      <c r="AA21" t="n">
        <v>2376.793484795204</v>
      </c>
      <c r="AB21" t="n">
        <v>3252.033702625117</v>
      </c>
      <c r="AC21" t="n">
        <v>2941.66417030442</v>
      </c>
      <c r="AD21" t="n">
        <v>2376793.484795204</v>
      </c>
      <c r="AE21" t="n">
        <v>3252033.702625117</v>
      </c>
      <c r="AF21" t="n">
        <v>1.803252708338678e-06</v>
      </c>
      <c r="AG21" t="n">
        <v>24.3</v>
      </c>
      <c r="AH21" t="n">
        <v>2941664.17030442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0.8594000000000001</v>
      </c>
      <c r="E22" t="n">
        <v>116.36</v>
      </c>
      <c r="F22" t="n">
        <v>111.94</v>
      </c>
      <c r="G22" t="n">
        <v>137.07</v>
      </c>
      <c r="H22" t="n">
        <v>1.64</v>
      </c>
      <c r="I22" t="n">
        <v>49</v>
      </c>
      <c r="J22" t="n">
        <v>227</v>
      </c>
      <c r="K22" t="n">
        <v>54.38</v>
      </c>
      <c r="L22" t="n">
        <v>21</v>
      </c>
      <c r="M22" t="n">
        <v>47</v>
      </c>
      <c r="N22" t="n">
        <v>51.62</v>
      </c>
      <c r="O22" t="n">
        <v>28230.92</v>
      </c>
      <c r="P22" t="n">
        <v>1394.1</v>
      </c>
      <c r="Q22" t="n">
        <v>3533.21</v>
      </c>
      <c r="R22" t="n">
        <v>354.73</v>
      </c>
      <c r="S22" t="n">
        <v>274.41</v>
      </c>
      <c r="T22" t="n">
        <v>36979.48</v>
      </c>
      <c r="U22" t="n">
        <v>0.77</v>
      </c>
      <c r="V22" t="n">
        <v>0.87</v>
      </c>
      <c r="W22" t="n">
        <v>56.9</v>
      </c>
      <c r="X22" t="n">
        <v>2.17</v>
      </c>
      <c r="Y22" t="n">
        <v>2</v>
      </c>
      <c r="Z22" t="n">
        <v>10</v>
      </c>
      <c r="AA22" t="n">
        <v>2358.17534271982</v>
      </c>
      <c r="AB22" t="n">
        <v>3226.559539263116</v>
      </c>
      <c r="AC22" t="n">
        <v>2918.621225340478</v>
      </c>
      <c r="AD22" t="n">
        <v>2358175.34271982</v>
      </c>
      <c r="AE22" t="n">
        <v>3226559.539263116</v>
      </c>
      <c r="AF22" t="n">
        <v>1.807459036093141e-06</v>
      </c>
      <c r="AG22" t="n">
        <v>24.24166666666666</v>
      </c>
      <c r="AH22" t="n">
        <v>2918621.225340478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0.8611</v>
      </c>
      <c r="E23" t="n">
        <v>116.14</v>
      </c>
      <c r="F23" t="n">
        <v>111.83</v>
      </c>
      <c r="G23" t="n">
        <v>145.86</v>
      </c>
      <c r="H23" t="n">
        <v>1.71</v>
      </c>
      <c r="I23" t="n">
        <v>46</v>
      </c>
      <c r="J23" t="n">
        <v>228.69</v>
      </c>
      <c r="K23" t="n">
        <v>54.38</v>
      </c>
      <c r="L23" t="n">
        <v>22</v>
      </c>
      <c r="M23" t="n">
        <v>44</v>
      </c>
      <c r="N23" t="n">
        <v>52.31</v>
      </c>
      <c r="O23" t="n">
        <v>28438.91</v>
      </c>
      <c r="P23" t="n">
        <v>1380.37</v>
      </c>
      <c r="Q23" t="n">
        <v>3533.16</v>
      </c>
      <c r="R23" t="n">
        <v>351.29</v>
      </c>
      <c r="S23" t="n">
        <v>274.41</v>
      </c>
      <c r="T23" t="n">
        <v>35275.58</v>
      </c>
      <c r="U23" t="n">
        <v>0.78</v>
      </c>
      <c r="V23" t="n">
        <v>0.87</v>
      </c>
      <c r="W23" t="n">
        <v>56.89</v>
      </c>
      <c r="X23" t="n">
        <v>2.06</v>
      </c>
      <c r="Y23" t="n">
        <v>2</v>
      </c>
      <c r="Z23" t="n">
        <v>10</v>
      </c>
      <c r="AA23" t="n">
        <v>2339.663280144224</v>
      </c>
      <c r="AB23" t="n">
        <v>3201.230518552624</v>
      </c>
      <c r="AC23" t="n">
        <v>2895.709570817091</v>
      </c>
      <c r="AD23" t="n">
        <v>2339663.280144224</v>
      </c>
      <c r="AE23" t="n">
        <v>3201230.518552624</v>
      </c>
      <c r="AF23" t="n">
        <v>1.811034414684436e-06</v>
      </c>
      <c r="AG23" t="n">
        <v>24.19583333333334</v>
      </c>
      <c r="AH23" t="n">
        <v>2895709.570817092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0.8625</v>
      </c>
      <c r="E24" t="n">
        <v>115.94</v>
      </c>
      <c r="F24" t="n">
        <v>111.71</v>
      </c>
      <c r="G24" t="n">
        <v>152.33</v>
      </c>
      <c r="H24" t="n">
        <v>1.77</v>
      </c>
      <c r="I24" t="n">
        <v>44</v>
      </c>
      <c r="J24" t="n">
        <v>230.38</v>
      </c>
      <c r="K24" t="n">
        <v>54.38</v>
      </c>
      <c r="L24" t="n">
        <v>23</v>
      </c>
      <c r="M24" t="n">
        <v>42</v>
      </c>
      <c r="N24" t="n">
        <v>53</v>
      </c>
      <c r="O24" t="n">
        <v>28647.87</v>
      </c>
      <c r="P24" t="n">
        <v>1369.48</v>
      </c>
      <c r="Q24" t="n">
        <v>3533.26</v>
      </c>
      <c r="R24" t="n">
        <v>346.95</v>
      </c>
      <c r="S24" t="n">
        <v>274.41</v>
      </c>
      <c r="T24" t="n">
        <v>33113.47</v>
      </c>
      <c r="U24" t="n">
        <v>0.79</v>
      </c>
      <c r="V24" t="n">
        <v>0.87</v>
      </c>
      <c r="W24" t="n">
        <v>56.9</v>
      </c>
      <c r="X24" t="n">
        <v>1.94</v>
      </c>
      <c r="Y24" t="n">
        <v>2</v>
      </c>
      <c r="Z24" t="n">
        <v>10</v>
      </c>
      <c r="AA24" t="n">
        <v>2324.730831621711</v>
      </c>
      <c r="AB24" t="n">
        <v>3180.799283710985</v>
      </c>
      <c r="AC24" t="n">
        <v>2877.228264353321</v>
      </c>
      <c r="AD24" t="n">
        <v>2324730.831621711</v>
      </c>
      <c r="AE24" t="n">
        <v>3180799.283710985</v>
      </c>
      <c r="AF24" t="n">
        <v>1.813978844112561e-06</v>
      </c>
      <c r="AG24" t="n">
        <v>24.15416666666667</v>
      </c>
      <c r="AH24" t="n">
        <v>2877228.264353321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0.8635</v>
      </c>
      <c r="E25" t="n">
        <v>115.8</v>
      </c>
      <c r="F25" t="n">
        <v>111.65</v>
      </c>
      <c r="G25" t="n">
        <v>159.5</v>
      </c>
      <c r="H25" t="n">
        <v>1.84</v>
      </c>
      <c r="I25" t="n">
        <v>42</v>
      </c>
      <c r="J25" t="n">
        <v>232.08</v>
      </c>
      <c r="K25" t="n">
        <v>54.38</v>
      </c>
      <c r="L25" t="n">
        <v>24</v>
      </c>
      <c r="M25" t="n">
        <v>40</v>
      </c>
      <c r="N25" t="n">
        <v>53.71</v>
      </c>
      <c r="O25" t="n">
        <v>28857.81</v>
      </c>
      <c r="P25" t="n">
        <v>1355.19</v>
      </c>
      <c r="Q25" t="n">
        <v>3532.99</v>
      </c>
      <c r="R25" t="n">
        <v>344.88</v>
      </c>
      <c r="S25" t="n">
        <v>274.41</v>
      </c>
      <c r="T25" t="n">
        <v>32089.28</v>
      </c>
      <c r="U25" t="n">
        <v>0.8</v>
      </c>
      <c r="V25" t="n">
        <v>0.87</v>
      </c>
      <c r="W25" t="n">
        <v>56.9</v>
      </c>
      <c r="X25" t="n">
        <v>1.89</v>
      </c>
      <c r="Y25" t="n">
        <v>2</v>
      </c>
      <c r="Z25" t="n">
        <v>10</v>
      </c>
      <c r="AA25" t="n">
        <v>2307.671002393862</v>
      </c>
      <c r="AB25" t="n">
        <v>3157.457272734893</v>
      </c>
      <c r="AC25" t="n">
        <v>2856.11398214407</v>
      </c>
      <c r="AD25" t="n">
        <v>2307671.002393862</v>
      </c>
      <c r="AE25" t="n">
        <v>3157457.272734893</v>
      </c>
      <c r="AF25" t="n">
        <v>1.816082007989792e-06</v>
      </c>
      <c r="AG25" t="n">
        <v>24.125</v>
      </c>
      <c r="AH25" t="n">
        <v>2856113.98214407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0.865</v>
      </c>
      <c r="E26" t="n">
        <v>115.61</v>
      </c>
      <c r="F26" t="n">
        <v>111.54</v>
      </c>
      <c r="G26" t="n">
        <v>167.3</v>
      </c>
      <c r="H26" t="n">
        <v>1.9</v>
      </c>
      <c r="I26" t="n">
        <v>40</v>
      </c>
      <c r="J26" t="n">
        <v>233.79</v>
      </c>
      <c r="K26" t="n">
        <v>54.38</v>
      </c>
      <c r="L26" t="n">
        <v>25</v>
      </c>
      <c r="M26" t="n">
        <v>38</v>
      </c>
      <c r="N26" t="n">
        <v>54.42</v>
      </c>
      <c r="O26" t="n">
        <v>29068.74</v>
      </c>
      <c r="P26" t="n">
        <v>1343.21</v>
      </c>
      <c r="Q26" t="n">
        <v>3533.34</v>
      </c>
      <c r="R26" t="n">
        <v>340.91</v>
      </c>
      <c r="S26" t="n">
        <v>274.41</v>
      </c>
      <c r="T26" t="n">
        <v>30115.71</v>
      </c>
      <c r="U26" t="n">
        <v>0.8</v>
      </c>
      <c r="V26" t="n">
        <v>0.87</v>
      </c>
      <c r="W26" t="n">
        <v>56.9</v>
      </c>
      <c r="X26" t="n">
        <v>1.77</v>
      </c>
      <c r="Y26" t="n">
        <v>2</v>
      </c>
      <c r="Z26" t="n">
        <v>10</v>
      </c>
      <c r="AA26" t="n">
        <v>2291.562117734392</v>
      </c>
      <c r="AB26" t="n">
        <v>3135.41638606997</v>
      </c>
      <c r="AC26" t="n">
        <v>2836.176646767869</v>
      </c>
      <c r="AD26" t="n">
        <v>2291562.117734392</v>
      </c>
      <c r="AE26" t="n">
        <v>3135416.38606997</v>
      </c>
      <c r="AF26" t="n">
        <v>1.81923675380564e-06</v>
      </c>
      <c r="AG26" t="n">
        <v>24.08541666666666</v>
      </c>
      <c r="AH26" t="n">
        <v>2836176.64676787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0.8661</v>
      </c>
      <c r="E27" t="n">
        <v>115.46</v>
      </c>
      <c r="F27" t="n">
        <v>111.46</v>
      </c>
      <c r="G27" t="n">
        <v>175.99</v>
      </c>
      <c r="H27" t="n">
        <v>1.96</v>
      </c>
      <c r="I27" t="n">
        <v>38</v>
      </c>
      <c r="J27" t="n">
        <v>235.51</v>
      </c>
      <c r="K27" t="n">
        <v>54.38</v>
      </c>
      <c r="L27" t="n">
        <v>26</v>
      </c>
      <c r="M27" t="n">
        <v>30</v>
      </c>
      <c r="N27" t="n">
        <v>55.14</v>
      </c>
      <c r="O27" t="n">
        <v>29280.69</v>
      </c>
      <c r="P27" t="n">
        <v>1331.86</v>
      </c>
      <c r="Q27" t="n">
        <v>3533.23</v>
      </c>
      <c r="R27" t="n">
        <v>338.26</v>
      </c>
      <c r="S27" t="n">
        <v>274.41</v>
      </c>
      <c r="T27" t="n">
        <v>28800.6</v>
      </c>
      <c r="U27" t="n">
        <v>0.8100000000000001</v>
      </c>
      <c r="V27" t="n">
        <v>0.87</v>
      </c>
      <c r="W27" t="n">
        <v>56.9</v>
      </c>
      <c r="X27" t="n">
        <v>1.7</v>
      </c>
      <c r="Y27" t="n">
        <v>2</v>
      </c>
      <c r="Z27" t="n">
        <v>10</v>
      </c>
      <c r="AA27" t="n">
        <v>2277.209751089599</v>
      </c>
      <c r="AB27" t="n">
        <v>3115.778844844835</v>
      </c>
      <c r="AC27" t="n">
        <v>2818.413284915799</v>
      </c>
      <c r="AD27" t="n">
        <v>2277209.751089599</v>
      </c>
      <c r="AE27" t="n">
        <v>3115778.844844834</v>
      </c>
      <c r="AF27" t="n">
        <v>1.821550234070595e-06</v>
      </c>
      <c r="AG27" t="n">
        <v>24.05416666666666</v>
      </c>
      <c r="AH27" t="n">
        <v>2818413.284915799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0.8666</v>
      </c>
      <c r="E28" t="n">
        <v>115.4</v>
      </c>
      <c r="F28" t="n">
        <v>111.44</v>
      </c>
      <c r="G28" t="n">
        <v>180.72</v>
      </c>
      <c r="H28" t="n">
        <v>2.02</v>
      </c>
      <c r="I28" t="n">
        <v>37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1327.04</v>
      </c>
      <c r="Q28" t="n">
        <v>3533.58</v>
      </c>
      <c r="R28" t="n">
        <v>336.49</v>
      </c>
      <c r="S28" t="n">
        <v>274.41</v>
      </c>
      <c r="T28" t="n">
        <v>27919.02</v>
      </c>
      <c r="U28" t="n">
        <v>0.82</v>
      </c>
      <c r="V28" t="n">
        <v>0.87</v>
      </c>
      <c r="W28" t="n">
        <v>56.93</v>
      </c>
      <c r="X28" t="n">
        <v>1.68</v>
      </c>
      <c r="Y28" t="n">
        <v>2</v>
      </c>
      <c r="Z28" t="n">
        <v>10</v>
      </c>
      <c r="AA28" t="n">
        <v>2271.128976685669</v>
      </c>
      <c r="AB28" t="n">
        <v>3107.458861040542</v>
      </c>
      <c r="AC28" t="n">
        <v>2810.887348688619</v>
      </c>
      <c r="AD28" t="n">
        <v>2271128.976685669</v>
      </c>
      <c r="AE28" t="n">
        <v>3107458.861040542</v>
      </c>
      <c r="AF28" t="n">
        <v>1.822601816009211e-06</v>
      </c>
      <c r="AG28" t="n">
        <v>24.04166666666667</v>
      </c>
      <c r="AH28" t="n">
        <v>2810887.348688619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0.8665</v>
      </c>
      <c r="E29" t="n">
        <v>115.41</v>
      </c>
      <c r="F29" t="n">
        <v>111.45</v>
      </c>
      <c r="G29" t="n">
        <v>180.73</v>
      </c>
      <c r="H29" t="n">
        <v>2.08</v>
      </c>
      <c r="I29" t="n">
        <v>37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1333.56</v>
      </c>
      <c r="Q29" t="n">
        <v>3533.69</v>
      </c>
      <c r="R29" t="n">
        <v>336.71</v>
      </c>
      <c r="S29" t="n">
        <v>274.41</v>
      </c>
      <c r="T29" t="n">
        <v>28030.71</v>
      </c>
      <c r="U29" t="n">
        <v>0.8100000000000001</v>
      </c>
      <c r="V29" t="n">
        <v>0.87</v>
      </c>
      <c r="W29" t="n">
        <v>56.93</v>
      </c>
      <c r="X29" t="n">
        <v>1.69</v>
      </c>
      <c r="Y29" t="n">
        <v>2</v>
      </c>
      <c r="Z29" t="n">
        <v>10</v>
      </c>
      <c r="AA29" t="n">
        <v>2277.960694003654</v>
      </c>
      <c r="AB29" t="n">
        <v>3116.806318069108</v>
      </c>
      <c r="AC29" t="n">
        <v>2819.342697537616</v>
      </c>
      <c r="AD29" t="n">
        <v>2277960.694003654</v>
      </c>
      <c r="AE29" t="n">
        <v>3116806.318069108</v>
      </c>
      <c r="AF29" t="n">
        <v>1.822391499621488e-06</v>
      </c>
      <c r="AG29" t="n">
        <v>24.04375</v>
      </c>
      <c r="AH29" t="n">
        <v>2819342.697537616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0.8665</v>
      </c>
      <c r="E30" t="n">
        <v>115.41</v>
      </c>
      <c r="F30" t="n">
        <v>111.45</v>
      </c>
      <c r="G30" t="n">
        <v>180.74</v>
      </c>
      <c r="H30" t="n">
        <v>2.14</v>
      </c>
      <c r="I30" t="n">
        <v>37</v>
      </c>
      <c r="J30" t="n">
        <v>240.72</v>
      </c>
      <c r="K30" t="n">
        <v>54.38</v>
      </c>
      <c r="L30" t="n">
        <v>29</v>
      </c>
      <c r="M30" t="n">
        <v>0</v>
      </c>
      <c r="N30" t="n">
        <v>57.34</v>
      </c>
      <c r="O30" t="n">
        <v>29922.88</v>
      </c>
      <c r="P30" t="n">
        <v>1342.06</v>
      </c>
      <c r="Q30" t="n">
        <v>3533.71</v>
      </c>
      <c r="R30" t="n">
        <v>336.71</v>
      </c>
      <c r="S30" t="n">
        <v>274.41</v>
      </c>
      <c r="T30" t="n">
        <v>28031.42</v>
      </c>
      <c r="U30" t="n">
        <v>0.8100000000000001</v>
      </c>
      <c r="V30" t="n">
        <v>0.87</v>
      </c>
      <c r="W30" t="n">
        <v>56.93</v>
      </c>
      <c r="X30" t="n">
        <v>1.69</v>
      </c>
      <c r="Y30" t="n">
        <v>2</v>
      </c>
      <c r="Z30" t="n">
        <v>10</v>
      </c>
      <c r="AA30" t="n">
        <v>2286.502025395534</v>
      </c>
      <c r="AB30" t="n">
        <v>3128.492944496425</v>
      </c>
      <c r="AC30" t="n">
        <v>2829.913968740992</v>
      </c>
      <c r="AD30" t="n">
        <v>2286502.025395534</v>
      </c>
      <c r="AE30" t="n">
        <v>3128492.944496424</v>
      </c>
      <c r="AF30" t="n">
        <v>1.822391499621488e-06</v>
      </c>
      <c r="AG30" t="n">
        <v>24.04375</v>
      </c>
      <c r="AH30" t="n">
        <v>2829913.968740992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0.5683</v>
      </c>
      <c r="E2" t="n">
        <v>175.96</v>
      </c>
      <c r="F2" t="n">
        <v>155.83</v>
      </c>
      <c r="G2" t="n">
        <v>9.710000000000001</v>
      </c>
      <c r="H2" t="n">
        <v>0.2</v>
      </c>
      <c r="I2" t="n">
        <v>963</v>
      </c>
      <c r="J2" t="n">
        <v>89.87</v>
      </c>
      <c r="K2" t="n">
        <v>37.55</v>
      </c>
      <c r="L2" t="n">
        <v>1</v>
      </c>
      <c r="M2" t="n">
        <v>961</v>
      </c>
      <c r="N2" t="n">
        <v>11.32</v>
      </c>
      <c r="O2" t="n">
        <v>11317.98</v>
      </c>
      <c r="P2" t="n">
        <v>1323.66</v>
      </c>
      <c r="Q2" t="n">
        <v>3543.92</v>
      </c>
      <c r="R2" t="n">
        <v>1839.63</v>
      </c>
      <c r="S2" t="n">
        <v>274.41</v>
      </c>
      <c r="T2" t="n">
        <v>774858.55</v>
      </c>
      <c r="U2" t="n">
        <v>0.15</v>
      </c>
      <c r="V2" t="n">
        <v>0.63</v>
      </c>
      <c r="W2" t="n">
        <v>58.37</v>
      </c>
      <c r="X2" t="n">
        <v>45.91</v>
      </c>
      <c r="Y2" t="n">
        <v>2</v>
      </c>
      <c r="Z2" t="n">
        <v>10</v>
      </c>
      <c r="AA2" t="n">
        <v>3378.563427891335</v>
      </c>
      <c r="AB2" t="n">
        <v>4622.699533740087</v>
      </c>
      <c r="AC2" t="n">
        <v>4181.515578239303</v>
      </c>
      <c r="AD2" t="n">
        <v>3378563.427891335</v>
      </c>
      <c r="AE2" t="n">
        <v>4622699.533740086</v>
      </c>
      <c r="AF2" t="n">
        <v>1.444420368521359e-06</v>
      </c>
      <c r="AG2" t="n">
        <v>36.65833333333334</v>
      </c>
      <c r="AH2" t="n">
        <v>4181515.578239303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0.7318</v>
      </c>
      <c r="E3" t="n">
        <v>136.65</v>
      </c>
      <c r="F3" t="n">
        <v>127.5</v>
      </c>
      <c r="G3" t="n">
        <v>20.03</v>
      </c>
      <c r="H3" t="n">
        <v>0.39</v>
      </c>
      <c r="I3" t="n">
        <v>382</v>
      </c>
      <c r="J3" t="n">
        <v>91.09999999999999</v>
      </c>
      <c r="K3" t="n">
        <v>37.55</v>
      </c>
      <c r="L3" t="n">
        <v>2</v>
      </c>
      <c r="M3" t="n">
        <v>380</v>
      </c>
      <c r="N3" t="n">
        <v>11.54</v>
      </c>
      <c r="O3" t="n">
        <v>11468.97</v>
      </c>
      <c r="P3" t="n">
        <v>1058.31</v>
      </c>
      <c r="Q3" t="n">
        <v>3537.49</v>
      </c>
      <c r="R3" t="n">
        <v>879.46</v>
      </c>
      <c r="S3" t="n">
        <v>274.41</v>
      </c>
      <c r="T3" t="n">
        <v>297681.1</v>
      </c>
      <c r="U3" t="n">
        <v>0.31</v>
      </c>
      <c r="V3" t="n">
        <v>0.76</v>
      </c>
      <c r="W3" t="n">
        <v>57.45</v>
      </c>
      <c r="X3" t="n">
        <v>17.67</v>
      </c>
      <c r="Y3" t="n">
        <v>2</v>
      </c>
      <c r="Z3" t="n">
        <v>10</v>
      </c>
      <c r="AA3" t="n">
        <v>2184.275243614762</v>
      </c>
      <c r="AB3" t="n">
        <v>2988.621751736476</v>
      </c>
      <c r="AC3" t="n">
        <v>2703.391886307719</v>
      </c>
      <c r="AD3" t="n">
        <v>2184275.243614762</v>
      </c>
      <c r="AE3" t="n">
        <v>2988621.751736476</v>
      </c>
      <c r="AF3" t="n">
        <v>1.859980337293561e-06</v>
      </c>
      <c r="AG3" t="n">
        <v>28.46875</v>
      </c>
      <c r="AH3" t="n">
        <v>2703391.886307719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0.7882</v>
      </c>
      <c r="E4" t="n">
        <v>126.88</v>
      </c>
      <c r="F4" t="n">
        <v>120.52</v>
      </c>
      <c r="G4" t="n">
        <v>30.9</v>
      </c>
      <c r="H4" t="n">
        <v>0.57</v>
      </c>
      <c r="I4" t="n">
        <v>234</v>
      </c>
      <c r="J4" t="n">
        <v>92.31999999999999</v>
      </c>
      <c r="K4" t="n">
        <v>37.55</v>
      </c>
      <c r="L4" t="n">
        <v>3</v>
      </c>
      <c r="M4" t="n">
        <v>232</v>
      </c>
      <c r="N4" t="n">
        <v>11.77</v>
      </c>
      <c r="O4" t="n">
        <v>11620.34</v>
      </c>
      <c r="P4" t="n">
        <v>972.46</v>
      </c>
      <c r="Q4" t="n">
        <v>3535.13</v>
      </c>
      <c r="R4" t="n">
        <v>644.04</v>
      </c>
      <c r="S4" t="n">
        <v>274.41</v>
      </c>
      <c r="T4" t="n">
        <v>180709.23</v>
      </c>
      <c r="U4" t="n">
        <v>0.43</v>
      </c>
      <c r="V4" t="n">
        <v>0.8100000000000001</v>
      </c>
      <c r="W4" t="n">
        <v>57.21</v>
      </c>
      <c r="X4" t="n">
        <v>10.72</v>
      </c>
      <c r="Y4" t="n">
        <v>2</v>
      </c>
      <c r="Z4" t="n">
        <v>10</v>
      </c>
      <c r="AA4" t="n">
        <v>1905.142059981036</v>
      </c>
      <c r="AB4" t="n">
        <v>2606.699415401863</v>
      </c>
      <c r="AC4" t="n">
        <v>2357.919681721517</v>
      </c>
      <c r="AD4" t="n">
        <v>1905142.059981036</v>
      </c>
      <c r="AE4" t="n">
        <v>2606699.415401863</v>
      </c>
      <c r="AF4" t="n">
        <v>2.003329464136081e-06</v>
      </c>
      <c r="AG4" t="n">
        <v>26.43333333333333</v>
      </c>
      <c r="AH4" t="n">
        <v>2357919.681721516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0.8169</v>
      </c>
      <c r="E5" t="n">
        <v>122.42</v>
      </c>
      <c r="F5" t="n">
        <v>117.34</v>
      </c>
      <c r="G5" t="n">
        <v>42.41</v>
      </c>
      <c r="H5" t="n">
        <v>0.75</v>
      </c>
      <c r="I5" t="n">
        <v>166</v>
      </c>
      <c r="J5" t="n">
        <v>93.55</v>
      </c>
      <c r="K5" t="n">
        <v>37.55</v>
      </c>
      <c r="L5" t="n">
        <v>4</v>
      </c>
      <c r="M5" t="n">
        <v>164</v>
      </c>
      <c r="N5" t="n">
        <v>12</v>
      </c>
      <c r="O5" t="n">
        <v>11772.07</v>
      </c>
      <c r="P5" t="n">
        <v>916.48</v>
      </c>
      <c r="Q5" t="n">
        <v>3534.39</v>
      </c>
      <c r="R5" t="n">
        <v>536.99</v>
      </c>
      <c r="S5" t="n">
        <v>274.41</v>
      </c>
      <c r="T5" t="n">
        <v>127524.9</v>
      </c>
      <c r="U5" t="n">
        <v>0.51</v>
      </c>
      <c r="V5" t="n">
        <v>0.83</v>
      </c>
      <c r="W5" t="n">
        <v>57.09</v>
      </c>
      <c r="X5" t="n">
        <v>7.55</v>
      </c>
      <c r="Y5" t="n">
        <v>2</v>
      </c>
      <c r="Z5" t="n">
        <v>10</v>
      </c>
      <c r="AA5" t="n">
        <v>1761.576806104299</v>
      </c>
      <c r="AB5" t="n">
        <v>2410.267101395718</v>
      </c>
      <c r="AC5" t="n">
        <v>2180.234592069633</v>
      </c>
      <c r="AD5" t="n">
        <v>1761576.806104299</v>
      </c>
      <c r="AE5" t="n">
        <v>2410267.101395718</v>
      </c>
      <c r="AF5" t="n">
        <v>2.076274853149917e-06</v>
      </c>
      <c r="AG5" t="n">
        <v>25.50416666666667</v>
      </c>
      <c r="AH5" t="n">
        <v>2180234.592069633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0.8345</v>
      </c>
      <c r="E6" t="n">
        <v>119.84</v>
      </c>
      <c r="F6" t="n">
        <v>115.52</v>
      </c>
      <c r="G6" t="n">
        <v>55.01</v>
      </c>
      <c r="H6" t="n">
        <v>0.93</v>
      </c>
      <c r="I6" t="n">
        <v>126</v>
      </c>
      <c r="J6" t="n">
        <v>94.79000000000001</v>
      </c>
      <c r="K6" t="n">
        <v>37.55</v>
      </c>
      <c r="L6" t="n">
        <v>5</v>
      </c>
      <c r="M6" t="n">
        <v>124</v>
      </c>
      <c r="N6" t="n">
        <v>12.23</v>
      </c>
      <c r="O6" t="n">
        <v>11924.18</v>
      </c>
      <c r="P6" t="n">
        <v>870.3</v>
      </c>
      <c r="Q6" t="n">
        <v>3534.08</v>
      </c>
      <c r="R6" t="n">
        <v>475.43</v>
      </c>
      <c r="S6" t="n">
        <v>274.41</v>
      </c>
      <c r="T6" t="n">
        <v>96943.07000000001</v>
      </c>
      <c r="U6" t="n">
        <v>0.58</v>
      </c>
      <c r="V6" t="n">
        <v>0.84</v>
      </c>
      <c r="W6" t="n">
        <v>57.03</v>
      </c>
      <c r="X6" t="n">
        <v>5.74</v>
      </c>
      <c r="Y6" t="n">
        <v>2</v>
      </c>
      <c r="Z6" t="n">
        <v>10</v>
      </c>
      <c r="AA6" t="n">
        <v>1667.547069098711</v>
      </c>
      <c r="AB6" t="n">
        <v>2281.611466925449</v>
      </c>
      <c r="AC6" t="n">
        <v>2063.857670783889</v>
      </c>
      <c r="AD6" t="n">
        <v>1667547.069098711</v>
      </c>
      <c r="AE6" t="n">
        <v>2281611.466925449</v>
      </c>
      <c r="AF6" t="n">
        <v>2.121007914008576e-06</v>
      </c>
      <c r="AG6" t="n">
        <v>24.96666666666667</v>
      </c>
      <c r="AH6" t="n">
        <v>2063857.670783889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0.8466</v>
      </c>
      <c r="E7" t="n">
        <v>118.13</v>
      </c>
      <c r="F7" t="n">
        <v>114.3</v>
      </c>
      <c r="G7" t="n">
        <v>68.58</v>
      </c>
      <c r="H7" t="n">
        <v>1.1</v>
      </c>
      <c r="I7" t="n">
        <v>100</v>
      </c>
      <c r="J7" t="n">
        <v>96.02</v>
      </c>
      <c r="K7" t="n">
        <v>37.55</v>
      </c>
      <c r="L7" t="n">
        <v>6</v>
      </c>
      <c r="M7" t="n">
        <v>95</v>
      </c>
      <c r="N7" t="n">
        <v>12.47</v>
      </c>
      <c r="O7" t="n">
        <v>12076.67</v>
      </c>
      <c r="P7" t="n">
        <v>826.59</v>
      </c>
      <c r="Q7" t="n">
        <v>3533.97</v>
      </c>
      <c r="R7" t="n">
        <v>433.65</v>
      </c>
      <c r="S7" t="n">
        <v>274.41</v>
      </c>
      <c r="T7" t="n">
        <v>76185.08</v>
      </c>
      <c r="U7" t="n">
        <v>0.63</v>
      </c>
      <c r="V7" t="n">
        <v>0.85</v>
      </c>
      <c r="W7" t="n">
        <v>57</v>
      </c>
      <c r="X7" t="n">
        <v>4.52</v>
      </c>
      <c r="Y7" t="n">
        <v>2</v>
      </c>
      <c r="Z7" t="n">
        <v>10</v>
      </c>
      <c r="AA7" t="n">
        <v>1598.315589591441</v>
      </c>
      <c r="AB7" t="n">
        <v>2186.885902386284</v>
      </c>
      <c r="AC7" t="n">
        <v>1978.172581176178</v>
      </c>
      <c r="AD7" t="n">
        <v>1598315.589591441</v>
      </c>
      <c r="AE7" t="n">
        <v>2186885.902386284</v>
      </c>
      <c r="AF7" t="n">
        <v>2.151761893348904e-06</v>
      </c>
      <c r="AG7" t="n">
        <v>24.61041666666667</v>
      </c>
      <c r="AH7" t="n">
        <v>1978172.581176178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0.8502999999999999</v>
      </c>
      <c r="E8" t="n">
        <v>117.6</v>
      </c>
      <c r="F8" t="n">
        <v>113.96</v>
      </c>
      <c r="G8" t="n">
        <v>75.97</v>
      </c>
      <c r="H8" t="n">
        <v>1.27</v>
      </c>
      <c r="I8" t="n">
        <v>90</v>
      </c>
      <c r="J8" t="n">
        <v>97.26000000000001</v>
      </c>
      <c r="K8" t="n">
        <v>37.55</v>
      </c>
      <c r="L8" t="n">
        <v>7</v>
      </c>
      <c r="M8" t="n">
        <v>1</v>
      </c>
      <c r="N8" t="n">
        <v>12.71</v>
      </c>
      <c r="O8" t="n">
        <v>12229.54</v>
      </c>
      <c r="P8" t="n">
        <v>810.67</v>
      </c>
      <c r="Q8" t="n">
        <v>3534.7</v>
      </c>
      <c r="R8" t="n">
        <v>419.06</v>
      </c>
      <c r="S8" t="n">
        <v>274.41</v>
      </c>
      <c r="T8" t="n">
        <v>68941.78</v>
      </c>
      <c r="U8" t="n">
        <v>0.65</v>
      </c>
      <c r="V8" t="n">
        <v>0.85</v>
      </c>
      <c r="W8" t="n">
        <v>57.08</v>
      </c>
      <c r="X8" t="n">
        <v>4.19</v>
      </c>
      <c r="Y8" t="n">
        <v>2</v>
      </c>
      <c r="Z8" t="n">
        <v>10</v>
      </c>
      <c r="AA8" t="n">
        <v>1574.881413744959</v>
      </c>
      <c r="AB8" t="n">
        <v>2154.822229150256</v>
      </c>
      <c r="AC8" t="n">
        <v>1949.169019912148</v>
      </c>
      <c r="AD8" t="n">
        <v>1574881.41374496</v>
      </c>
      <c r="AE8" t="n">
        <v>2154822.229150256</v>
      </c>
      <c r="AF8" t="n">
        <v>2.161166002733963e-06</v>
      </c>
      <c r="AG8" t="n">
        <v>24.5</v>
      </c>
      <c r="AH8" t="n">
        <v>1949169.019912148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0.8502999999999999</v>
      </c>
      <c r="E9" t="n">
        <v>117.6</v>
      </c>
      <c r="F9" t="n">
        <v>113.96</v>
      </c>
      <c r="G9" t="n">
        <v>75.97</v>
      </c>
      <c r="H9" t="n">
        <v>1.43</v>
      </c>
      <c r="I9" t="n">
        <v>90</v>
      </c>
      <c r="J9" t="n">
        <v>98.5</v>
      </c>
      <c r="K9" t="n">
        <v>37.55</v>
      </c>
      <c r="L9" t="n">
        <v>8</v>
      </c>
      <c r="M9" t="n">
        <v>0</v>
      </c>
      <c r="N9" t="n">
        <v>12.95</v>
      </c>
      <c r="O9" t="n">
        <v>12382.79</v>
      </c>
      <c r="P9" t="n">
        <v>819.83</v>
      </c>
      <c r="Q9" t="n">
        <v>3534.55</v>
      </c>
      <c r="R9" t="n">
        <v>419.19</v>
      </c>
      <c r="S9" t="n">
        <v>274.41</v>
      </c>
      <c r="T9" t="n">
        <v>69003.45</v>
      </c>
      <c r="U9" t="n">
        <v>0.65</v>
      </c>
      <c r="V9" t="n">
        <v>0.85</v>
      </c>
      <c r="W9" t="n">
        <v>57.08</v>
      </c>
      <c r="X9" t="n">
        <v>4.19</v>
      </c>
      <c r="Y9" t="n">
        <v>2</v>
      </c>
      <c r="Z9" t="n">
        <v>10</v>
      </c>
      <c r="AA9" t="n">
        <v>1584.261320220009</v>
      </c>
      <c r="AB9" t="n">
        <v>2167.656231001687</v>
      </c>
      <c r="AC9" t="n">
        <v>1960.778162639514</v>
      </c>
      <c r="AD9" t="n">
        <v>1584261.320220009</v>
      </c>
      <c r="AE9" t="n">
        <v>2167656.231001687</v>
      </c>
      <c r="AF9" t="n">
        <v>2.161166002733963e-06</v>
      </c>
      <c r="AG9" t="n">
        <v>24.5</v>
      </c>
      <c r="AH9" t="n">
        <v>1960778.162639514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0.6266</v>
      </c>
      <c r="E2" t="n">
        <v>159.6</v>
      </c>
      <c r="F2" t="n">
        <v>145.9</v>
      </c>
      <c r="G2" t="n">
        <v>11.49</v>
      </c>
      <c r="H2" t="n">
        <v>0.24</v>
      </c>
      <c r="I2" t="n">
        <v>762</v>
      </c>
      <c r="J2" t="n">
        <v>71.52</v>
      </c>
      <c r="K2" t="n">
        <v>32.27</v>
      </c>
      <c r="L2" t="n">
        <v>1</v>
      </c>
      <c r="M2" t="n">
        <v>760</v>
      </c>
      <c r="N2" t="n">
        <v>8.25</v>
      </c>
      <c r="O2" t="n">
        <v>9054.6</v>
      </c>
      <c r="P2" t="n">
        <v>1049.97</v>
      </c>
      <c r="Q2" t="n">
        <v>3541.45</v>
      </c>
      <c r="R2" t="n">
        <v>1502.04</v>
      </c>
      <c r="S2" t="n">
        <v>274.41</v>
      </c>
      <c r="T2" t="n">
        <v>607070.37</v>
      </c>
      <c r="U2" t="n">
        <v>0.18</v>
      </c>
      <c r="V2" t="n">
        <v>0.67</v>
      </c>
      <c r="W2" t="n">
        <v>58.08</v>
      </c>
      <c r="X2" t="n">
        <v>36</v>
      </c>
      <c r="Y2" t="n">
        <v>2</v>
      </c>
      <c r="Z2" t="n">
        <v>10</v>
      </c>
      <c r="AA2" t="n">
        <v>2539.30283755319</v>
      </c>
      <c r="AB2" t="n">
        <v>3474.386168475258</v>
      </c>
      <c r="AC2" t="n">
        <v>3142.795628887462</v>
      </c>
      <c r="AD2" t="n">
        <v>2539302.83755319</v>
      </c>
      <c r="AE2" t="n">
        <v>3474386.168475258</v>
      </c>
      <c r="AF2" t="n">
        <v>1.678334000409267e-06</v>
      </c>
      <c r="AG2" t="n">
        <v>33.25</v>
      </c>
      <c r="AH2" t="n">
        <v>3142795.628887462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0.7647</v>
      </c>
      <c r="E3" t="n">
        <v>130.77</v>
      </c>
      <c r="F3" t="n">
        <v>124.1</v>
      </c>
      <c r="G3" t="n">
        <v>24.02</v>
      </c>
      <c r="H3" t="n">
        <v>0.48</v>
      </c>
      <c r="I3" t="n">
        <v>310</v>
      </c>
      <c r="J3" t="n">
        <v>72.7</v>
      </c>
      <c r="K3" t="n">
        <v>32.27</v>
      </c>
      <c r="L3" t="n">
        <v>2</v>
      </c>
      <c r="M3" t="n">
        <v>308</v>
      </c>
      <c r="N3" t="n">
        <v>8.43</v>
      </c>
      <c r="O3" t="n">
        <v>9200.25</v>
      </c>
      <c r="P3" t="n">
        <v>858.23</v>
      </c>
      <c r="Q3" t="n">
        <v>3536.41</v>
      </c>
      <c r="R3" t="n">
        <v>764.55</v>
      </c>
      <c r="S3" t="n">
        <v>274.41</v>
      </c>
      <c r="T3" t="n">
        <v>240586.4</v>
      </c>
      <c r="U3" t="n">
        <v>0.36</v>
      </c>
      <c r="V3" t="n">
        <v>0.78</v>
      </c>
      <c r="W3" t="n">
        <v>57.34</v>
      </c>
      <c r="X3" t="n">
        <v>14.29</v>
      </c>
      <c r="Y3" t="n">
        <v>2</v>
      </c>
      <c r="Z3" t="n">
        <v>10</v>
      </c>
      <c r="AA3" t="n">
        <v>1780.388179334138</v>
      </c>
      <c r="AB3" t="n">
        <v>2436.005652147999</v>
      </c>
      <c r="AC3" t="n">
        <v>2203.516691662399</v>
      </c>
      <c r="AD3" t="n">
        <v>1780388.179334138</v>
      </c>
      <c r="AE3" t="n">
        <v>2436005.652147999</v>
      </c>
      <c r="AF3" t="n">
        <v>2.048231742918874e-06</v>
      </c>
      <c r="AG3" t="n">
        <v>27.24375</v>
      </c>
      <c r="AH3" t="n">
        <v>2203516.691662399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0.8121</v>
      </c>
      <c r="E4" t="n">
        <v>123.14</v>
      </c>
      <c r="F4" t="n">
        <v>118.37</v>
      </c>
      <c r="G4" t="n">
        <v>37.78</v>
      </c>
      <c r="H4" t="n">
        <v>0.71</v>
      </c>
      <c r="I4" t="n">
        <v>188</v>
      </c>
      <c r="J4" t="n">
        <v>73.88</v>
      </c>
      <c r="K4" t="n">
        <v>32.27</v>
      </c>
      <c r="L4" t="n">
        <v>3</v>
      </c>
      <c r="M4" t="n">
        <v>186</v>
      </c>
      <c r="N4" t="n">
        <v>8.609999999999999</v>
      </c>
      <c r="O4" t="n">
        <v>9346.23</v>
      </c>
      <c r="P4" t="n">
        <v>779.08</v>
      </c>
      <c r="Q4" t="n">
        <v>3534.72</v>
      </c>
      <c r="R4" t="n">
        <v>571.6799999999999</v>
      </c>
      <c r="S4" t="n">
        <v>274.41</v>
      </c>
      <c r="T4" t="n">
        <v>144760.08</v>
      </c>
      <c r="U4" t="n">
        <v>0.48</v>
      </c>
      <c r="V4" t="n">
        <v>0.82</v>
      </c>
      <c r="W4" t="n">
        <v>57.14</v>
      </c>
      <c r="X4" t="n">
        <v>8.58</v>
      </c>
      <c r="Y4" t="n">
        <v>2</v>
      </c>
      <c r="Z4" t="n">
        <v>10</v>
      </c>
      <c r="AA4" t="n">
        <v>1566.859769248048</v>
      </c>
      <c r="AB4" t="n">
        <v>2143.846661259602</v>
      </c>
      <c r="AC4" t="n">
        <v>1939.240944816672</v>
      </c>
      <c r="AD4" t="n">
        <v>1566859.769248048</v>
      </c>
      <c r="AE4" t="n">
        <v>2143846.661259602</v>
      </c>
      <c r="AF4" t="n">
        <v>2.175191576336363e-06</v>
      </c>
      <c r="AG4" t="n">
        <v>25.65416666666667</v>
      </c>
      <c r="AH4" t="n">
        <v>1939240.944816672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0.8356</v>
      </c>
      <c r="E5" t="n">
        <v>119.67</v>
      </c>
      <c r="F5" t="n">
        <v>115.79</v>
      </c>
      <c r="G5" t="n">
        <v>53.03</v>
      </c>
      <c r="H5" t="n">
        <v>0.93</v>
      </c>
      <c r="I5" t="n">
        <v>131</v>
      </c>
      <c r="J5" t="n">
        <v>75.06999999999999</v>
      </c>
      <c r="K5" t="n">
        <v>32.27</v>
      </c>
      <c r="L5" t="n">
        <v>4</v>
      </c>
      <c r="M5" t="n">
        <v>120</v>
      </c>
      <c r="N5" t="n">
        <v>8.800000000000001</v>
      </c>
      <c r="O5" t="n">
        <v>9492.549999999999</v>
      </c>
      <c r="P5" t="n">
        <v>719.73</v>
      </c>
      <c r="Q5" t="n">
        <v>3534.24</v>
      </c>
      <c r="R5" t="n">
        <v>483.57</v>
      </c>
      <c r="S5" t="n">
        <v>274.41</v>
      </c>
      <c r="T5" t="n">
        <v>100990.27</v>
      </c>
      <c r="U5" t="n">
        <v>0.57</v>
      </c>
      <c r="V5" t="n">
        <v>0.84</v>
      </c>
      <c r="W5" t="n">
        <v>57.06</v>
      </c>
      <c r="X5" t="n">
        <v>6.01</v>
      </c>
      <c r="Y5" t="n">
        <v>2</v>
      </c>
      <c r="Z5" t="n">
        <v>10</v>
      </c>
      <c r="AA5" t="n">
        <v>1452.54195876311</v>
      </c>
      <c r="AB5" t="n">
        <v>1987.431989608253</v>
      </c>
      <c r="AC5" t="n">
        <v>1797.754269898357</v>
      </c>
      <c r="AD5" t="n">
        <v>1452541.95876311</v>
      </c>
      <c r="AE5" t="n">
        <v>1987431.989608253</v>
      </c>
      <c r="AF5" t="n">
        <v>2.238135797545457e-06</v>
      </c>
      <c r="AG5" t="n">
        <v>24.93125</v>
      </c>
      <c r="AH5" t="n">
        <v>1797754.269898357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0.8406</v>
      </c>
      <c r="E6" t="n">
        <v>118.97</v>
      </c>
      <c r="F6" t="n">
        <v>115.27</v>
      </c>
      <c r="G6" t="n">
        <v>58.12</v>
      </c>
      <c r="H6" t="n">
        <v>1.15</v>
      </c>
      <c r="I6" t="n">
        <v>119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710.3099999999999</v>
      </c>
      <c r="Q6" t="n">
        <v>3534.96</v>
      </c>
      <c r="R6" t="n">
        <v>461.7</v>
      </c>
      <c r="S6" t="n">
        <v>274.41</v>
      </c>
      <c r="T6" t="n">
        <v>90112.73</v>
      </c>
      <c r="U6" t="n">
        <v>0.59</v>
      </c>
      <c r="V6" t="n">
        <v>0.84</v>
      </c>
      <c r="W6" t="n">
        <v>57.17</v>
      </c>
      <c r="X6" t="n">
        <v>5.49</v>
      </c>
      <c r="Y6" t="n">
        <v>2</v>
      </c>
      <c r="Z6" t="n">
        <v>10</v>
      </c>
      <c r="AA6" t="n">
        <v>1434.078790103138</v>
      </c>
      <c r="AB6" t="n">
        <v>1962.169867710166</v>
      </c>
      <c r="AC6" t="n">
        <v>1774.903129458613</v>
      </c>
      <c r="AD6" t="n">
        <v>1434078.790103138</v>
      </c>
      <c r="AE6" t="n">
        <v>1962169.867710166</v>
      </c>
      <c r="AF6" t="n">
        <v>2.251528185036753e-06</v>
      </c>
      <c r="AG6" t="n">
        <v>24.78541666666667</v>
      </c>
      <c r="AH6" t="n">
        <v>1774903.129458613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0.7413999999999999</v>
      </c>
      <c r="E2" t="n">
        <v>134.87</v>
      </c>
      <c r="F2" t="n">
        <v>128.66</v>
      </c>
      <c r="G2" t="n">
        <v>19.01</v>
      </c>
      <c r="H2" t="n">
        <v>0.43</v>
      </c>
      <c r="I2" t="n">
        <v>406</v>
      </c>
      <c r="J2" t="n">
        <v>39.78</v>
      </c>
      <c r="K2" t="n">
        <v>19.54</v>
      </c>
      <c r="L2" t="n">
        <v>1</v>
      </c>
      <c r="M2" t="n">
        <v>404</v>
      </c>
      <c r="N2" t="n">
        <v>4.24</v>
      </c>
      <c r="O2" t="n">
        <v>5140</v>
      </c>
      <c r="P2" t="n">
        <v>561.37</v>
      </c>
      <c r="Q2" t="n">
        <v>3537.7</v>
      </c>
      <c r="R2" t="n">
        <v>918.8</v>
      </c>
      <c r="S2" t="n">
        <v>274.41</v>
      </c>
      <c r="T2" t="n">
        <v>317231.69</v>
      </c>
      <c r="U2" t="n">
        <v>0.3</v>
      </c>
      <c r="V2" t="n">
        <v>0.76</v>
      </c>
      <c r="W2" t="n">
        <v>57.49</v>
      </c>
      <c r="X2" t="n">
        <v>18.83</v>
      </c>
      <c r="Y2" t="n">
        <v>2</v>
      </c>
      <c r="Z2" t="n">
        <v>10</v>
      </c>
      <c r="AA2" t="n">
        <v>1362.685434706148</v>
      </c>
      <c r="AB2" t="n">
        <v>1864.486329203455</v>
      </c>
      <c r="AC2" t="n">
        <v>1686.542370767275</v>
      </c>
      <c r="AD2" t="n">
        <v>1362685.434706148</v>
      </c>
      <c r="AE2" t="n">
        <v>1864486.329203455</v>
      </c>
      <c r="AF2" t="n">
        <v>2.223056595605221e-06</v>
      </c>
      <c r="AG2" t="n">
        <v>28.09791666666667</v>
      </c>
      <c r="AH2" t="n">
        <v>1686542.370767275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0.799</v>
      </c>
      <c r="E3" t="n">
        <v>125.16</v>
      </c>
      <c r="F3" t="n">
        <v>120.83</v>
      </c>
      <c r="G3" t="n">
        <v>30.59</v>
      </c>
      <c r="H3" t="n">
        <v>0.84</v>
      </c>
      <c r="I3" t="n">
        <v>237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493.5</v>
      </c>
      <c r="Q3" t="n">
        <v>3538.27</v>
      </c>
      <c r="R3" t="n">
        <v>643.64</v>
      </c>
      <c r="S3" t="n">
        <v>274.41</v>
      </c>
      <c r="T3" t="n">
        <v>180493.64</v>
      </c>
      <c r="U3" t="n">
        <v>0.43</v>
      </c>
      <c r="V3" t="n">
        <v>0.8100000000000001</v>
      </c>
      <c r="W3" t="n">
        <v>57.52</v>
      </c>
      <c r="X3" t="n">
        <v>11.02</v>
      </c>
      <c r="Y3" t="n">
        <v>2</v>
      </c>
      <c r="Z3" t="n">
        <v>10</v>
      </c>
      <c r="AA3" t="n">
        <v>1169.524620266847</v>
      </c>
      <c r="AB3" t="n">
        <v>1600.195181233899</v>
      </c>
      <c r="AC3" t="n">
        <v>1447.474799024977</v>
      </c>
      <c r="AD3" t="n">
        <v>1169524.620266847</v>
      </c>
      <c r="AE3" t="n">
        <v>1600195.181233899</v>
      </c>
      <c r="AF3" t="n">
        <v>2.395767763540021e-06</v>
      </c>
      <c r="AG3" t="n">
        <v>26.075</v>
      </c>
      <c r="AH3" t="n">
        <v>1447474.799024977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0.4233</v>
      </c>
      <c r="E2" t="n">
        <v>236.24</v>
      </c>
      <c r="F2" t="n">
        <v>188.07</v>
      </c>
      <c r="G2" t="n">
        <v>7.1</v>
      </c>
      <c r="H2" t="n">
        <v>0.12</v>
      </c>
      <c r="I2" t="n">
        <v>1590</v>
      </c>
      <c r="J2" t="n">
        <v>141.81</v>
      </c>
      <c r="K2" t="n">
        <v>47.83</v>
      </c>
      <c r="L2" t="n">
        <v>1</v>
      </c>
      <c r="M2" t="n">
        <v>1588</v>
      </c>
      <c r="N2" t="n">
        <v>22.98</v>
      </c>
      <c r="O2" t="n">
        <v>17723.39</v>
      </c>
      <c r="P2" t="n">
        <v>2172.21</v>
      </c>
      <c r="Q2" t="n">
        <v>3551.4</v>
      </c>
      <c r="R2" t="n">
        <v>2934.47</v>
      </c>
      <c r="S2" t="n">
        <v>274.41</v>
      </c>
      <c r="T2" t="n">
        <v>1319146.47</v>
      </c>
      <c r="U2" t="n">
        <v>0.09</v>
      </c>
      <c r="V2" t="n">
        <v>0.52</v>
      </c>
      <c r="W2" t="n">
        <v>59.41</v>
      </c>
      <c r="X2" t="n">
        <v>78.04000000000001</v>
      </c>
      <c r="Y2" t="n">
        <v>2</v>
      </c>
      <c r="Z2" t="n">
        <v>10</v>
      </c>
      <c r="AA2" t="n">
        <v>6935.649544140113</v>
      </c>
      <c r="AB2" t="n">
        <v>9489.661685555999</v>
      </c>
      <c r="AC2" t="n">
        <v>8583.981693110003</v>
      </c>
      <c r="AD2" t="n">
        <v>6935649.544140113</v>
      </c>
      <c r="AE2" t="n">
        <v>9489661.685555998</v>
      </c>
      <c r="AF2" t="n">
        <v>9.622633078976418e-07</v>
      </c>
      <c r="AG2" t="n">
        <v>49.21666666666667</v>
      </c>
      <c r="AH2" t="n">
        <v>8583981.693110002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0.6454</v>
      </c>
      <c r="E3" t="n">
        <v>154.94</v>
      </c>
      <c r="F3" t="n">
        <v>136.33</v>
      </c>
      <c r="G3" t="n">
        <v>14.43</v>
      </c>
      <c r="H3" t="n">
        <v>0.25</v>
      </c>
      <c r="I3" t="n">
        <v>567</v>
      </c>
      <c r="J3" t="n">
        <v>143.17</v>
      </c>
      <c r="K3" t="n">
        <v>47.83</v>
      </c>
      <c r="L3" t="n">
        <v>2</v>
      </c>
      <c r="M3" t="n">
        <v>565</v>
      </c>
      <c r="N3" t="n">
        <v>23.34</v>
      </c>
      <c r="O3" t="n">
        <v>17891.86</v>
      </c>
      <c r="P3" t="n">
        <v>1565.96</v>
      </c>
      <c r="Q3" t="n">
        <v>3540.19</v>
      </c>
      <c r="R3" t="n">
        <v>1177.77</v>
      </c>
      <c r="S3" t="n">
        <v>274.41</v>
      </c>
      <c r="T3" t="n">
        <v>445911.01</v>
      </c>
      <c r="U3" t="n">
        <v>0.23</v>
      </c>
      <c r="V3" t="n">
        <v>0.71</v>
      </c>
      <c r="W3" t="n">
        <v>57.76</v>
      </c>
      <c r="X3" t="n">
        <v>26.47</v>
      </c>
      <c r="Y3" t="n">
        <v>2</v>
      </c>
      <c r="Z3" t="n">
        <v>10</v>
      </c>
      <c r="AA3" t="n">
        <v>3398.030819069601</v>
      </c>
      <c r="AB3" t="n">
        <v>4649.335677190878</v>
      </c>
      <c r="AC3" t="n">
        <v>4205.609605543211</v>
      </c>
      <c r="AD3" t="n">
        <v>3398030.819069601</v>
      </c>
      <c r="AE3" t="n">
        <v>4649335.677190877</v>
      </c>
      <c r="AF3" t="n">
        <v>1.467150339988514e-06</v>
      </c>
      <c r="AG3" t="n">
        <v>32.27916666666667</v>
      </c>
      <c r="AH3" t="n">
        <v>4205609.605543211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0.7252999999999999</v>
      </c>
      <c r="E4" t="n">
        <v>137.87</v>
      </c>
      <c r="F4" t="n">
        <v>125.7</v>
      </c>
      <c r="G4" t="n">
        <v>21.92</v>
      </c>
      <c r="H4" t="n">
        <v>0.37</v>
      </c>
      <c r="I4" t="n">
        <v>344</v>
      </c>
      <c r="J4" t="n">
        <v>144.54</v>
      </c>
      <c r="K4" t="n">
        <v>47.83</v>
      </c>
      <c r="L4" t="n">
        <v>3</v>
      </c>
      <c r="M4" t="n">
        <v>342</v>
      </c>
      <c r="N4" t="n">
        <v>23.71</v>
      </c>
      <c r="O4" t="n">
        <v>18060.85</v>
      </c>
      <c r="P4" t="n">
        <v>1429.14</v>
      </c>
      <c r="Q4" t="n">
        <v>3536.73</v>
      </c>
      <c r="R4" t="n">
        <v>819.45</v>
      </c>
      <c r="S4" t="n">
        <v>274.41</v>
      </c>
      <c r="T4" t="n">
        <v>267867.31</v>
      </c>
      <c r="U4" t="n">
        <v>0.33</v>
      </c>
      <c r="V4" t="n">
        <v>0.77</v>
      </c>
      <c r="W4" t="n">
        <v>57.38</v>
      </c>
      <c r="X4" t="n">
        <v>15.88</v>
      </c>
      <c r="Y4" t="n">
        <v>2</v>
      </c>
      <c r="Z4" t="n">
        <v>10</v>
      </c>
      <c r="AA4" t="n">
        <v>2802.185918862401</v>
      </c>
      <c r="AB4" t="n">
        <v>3834.074397905573</v>
      </c>
      <c r="AC4" t="n">
        <v>3468.155718526535</v>
      </c>
      <c r="AD4" t="n">
        <v>2802185.918862401</v>
      </c>
      <c r="AE4" t="n">
        <v>3834074.397905573</v>
      </c>
      <c r="AF4" t="n">
        <v>1.64878236999329e-06</v>
      </c>
      <c r="AG4" t="n">
        <v>28.72291666666667</v>
      </c>
      <c r="AH4" t="n">
        <v>3468155.718526535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0.7668</v>
      </c>
      <c r="E5" t="n">
        <v>130.4</v>
      </c>
      <c r="F5" t="n">
        <v>121.07</v>
      </c>
      <c r="G5" t="n">
        <v>29.53</v>
      </c>
      <c r="H5" t="n">
        <v>0.49</v>
      </c>
      <c r="I5" t="n">
        <v>246</v>
      </c>
      <c r="J5" t="n">
        <v>145.92</v>
      </c>
      <c r="K5" t="n">
        <v>47.83</v>
      </c>
      <c r="L5" t="n">
        <v>4</v>
      </c>
      <c r="M5" t="n">
        <v>244</v>
      </c>
      <c r="N5" t="n">
        <v>24.09</v>
      </c>
      <c r="O5" t="n">
        <v>18230.35</v>
      </c>
      <c r="P5" t="n">
        <v>1361.08</v>
      </c>
      <c r="Q5" t="n">
        <v>3535.2</v>
      </c>
      <c r="R5" t="n">
        <v>662.87</v>
      </c>
      <c r="S5" t="n">
        <v>274.41</v>
      </c>
      <c r="T5" t="n">
        <v>190067.19</v>
      </c>
      <c r="U5" t="n">
        <v>0.41</v>
      </c>
      <c r="V5" t="n">
        <v>0.8</v>
      </c>
      <c r="W5" t="n">
        <v>57.22</v>
      </c>
      <c r="X5" t="n">
        <v>11.27</v>
      </c>
      <c r="Y5" t="n">
        <v>2</v>
      </c>
      <c r="Z5" t="n">
        <v>10</v>
      </c>
      <c r="AA5" t="n">
        <v>2551.445943701696</v>
      </c>
      <c r="AB5" t="n">
        <v>3491.000902023679</v>
      </c>
      <c r="AC5" t="n">
        <v>3157.824675584947</v>
      </c>
      <c r="AD5" t="n">
        <v>2551445.943701696</v>
      </c>
      <c r="AE5" t="n">
        <v>3491000.90202368</v>
      </c>
      <c r="AF5" t="n">
        <v>1.743121909983255e-06</v>
      </c>
      <c r="AG5" t="n">
        <v>27.16666666666667</v>
      </c>
      <c r="AH5" t="n">
        <v>3157824.675584947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0.7925</v>
      </c>
      <c r="E6" t="n">
        <v>126.18</v>
      </c>
      <c r="F6" t="n">
        <v>118.46</v>
      </c>
      <c r="G6" t="n">
        <v>37.41</v>
      </c>
      <c r="H6" t="n">
        <v>0.6</v>
      </c>
      <c r="I6" t="n">
        <v>190</v>
      </c>
      <c r="J6" t="n">
        <v>147.3</v>
      </c>
      <c r="K6" t="n">
        <v>47.83</v>
      </c>
      <c r="L6" t="n">
        <v>5</v>
      </c>
      <c r="M6" t="n">
        <v>188</v>
      </c>
      <c r="N6" t="n">
        <v>24.47</v>
      </c>
      <c r="O6" t="n">
        <v>18400.38</v>
      </c>
      <c r="P6" t="n">
        <v>1315.51</v>
      </c>
      <c r="Q6" t="n">
        <v>3535.1</v>
      </c>
      <c r="R6" t="n">
        <v>574.04</v>
      </c>
      <c r="S6" t="n">
        <v>274.41</v>
      </c>
      <c r="T6" t="n">
        <v>145931.31</v>
      </c>
      <c r="U6" t="n">
        <v>0.48</v>
      </c>
      <c r="V6" t="n">
        <v>0.82</v>
      </c>
      <c r="W6" t="n">
        <v>57.15</v>
      </c>
      <c r="X6" t="n">
        <v>8.67</v>
      </c>
      <c r="Y6" t="n">
        <v>2</v>
      </c>
      <c r="Z6" t="n">
        <v>10</v>
      </c>
      <c r="AA6" t="n">
        <v>2399.827024626604</v>
      </c>
      <c r="AB6" t="n">
        <v>3283.5492079905</v>
      </c>
      <c r="AC6" t="n">
        <v>2970.17188007002</v>
      </c>
      <c r="AD6" t="n">
        <v>2399827.024626604</v>
      </c>
      <c r="AE6" t="n">
        <v>3283549.2079905</v>
      </c>
      <c r="AF6" t="n">
        <v>1.801544227519209e-06</v>
      </c>
      <c r="AG6" t="n">
        <v>26.2875</v>
      </c>
      <c r="AH6" t="n">
        <v>2970171.88007002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0.8099</v>
      </c>
      <c r="E7" t="n">
        <v>123.47</v>
      </c>
      <c r="F7" t="n">
        <v>116.79</v>
      </c>
      <c r="G7" t="n">
        <v>45.5</v>
      </c>
      <c r="H7" t="n">
        <v>0.71</v>
      </c>
      <c r="I7" t="n">
        <v>154</v>
      </c>
      <c r="J7" t="n">
        <v>148.68</v>
      </c>
      <c r="K7" t="n">
        <v>47.83</v>
      </c>
      <c r="L7" t="n">
        <v>6</v>
      </c>
      <c r="M7" t="n">
        <v>152</v>
      </c>
      <c r="N7" t="n">
        <v>24.85</v>
      </c>
      <c r="O7" t="n">
        <v>18570.94</v>
      </c>
      <c r="P7" t="n">
        <v>1280.37</v>
      </c>
      <c r="Q7" t="n">
        <v>3534.24</v>
      </c>
      <c r="R7" t="n">
        <v>518.21</v>
      </c>
      <c r="S7" t="n">
        <v>274.41</v>
      </c>
      <c r="T7" t="n">
        <v>118197.49</v>
      </c>
      <c r="U7" t="n">
        <v>0.53</v>
      </c>
      <c r="V7" t="n">
        <v>0.83</v>
      </c>
      <c r="W7" t="n">
        <v>57.08</v>
      </c>
      <c r="X7" t="n">
        <v>7.01</v>
      </c>
      <c r="Y7" t="n">
        <v>2</v>
      </c>
      <c r="Z7" t="n">
        <v>10</v>
      </c>
      <c r="AA7" t="n">
        <v>2300.864585179281</v>
      </c>
      <c r="AB7" t="n">
        <v>3148.144432423967</v>
      </c>
      <c r="AC7" t="n">
        <v>2847.689946241766</v>
      </c>
      <c r="AD7" t="n">
        <v>2300864.585179281</v>
      </c>
      <c r="AE7" t="n">
        <v>3148144.432423967</v>
      </c>
      <c r="AF7" t="n">
        <v>1.84109863705717e-06</v>
      </c>
      <c r="AG7" t="n">
        <v>25.72291666666667</v>
      </c>
      <c r="AH7" t="n">
        <v>2847689.946241766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0.8216</v>
      </c>
      <c r="E8" t="n">
        <v>121.71</v>
      </c>
      <c r="F8" t="n">
        <v>115.73</v>
      </c>
      <c r="G8" t="n">
        <v>53.41</v>
      </c>
      <c r="H8" t="n">
        <v>0.83</v>
      </c>
      <c r="I8" t="n">
        <v>130</v>
      </c>
      <c r="J8" t="n">
        <v>150.07</v>
      </c>
      <c r="K8" t="n">
        <v>47.83</v>
      </c>
      <c r="L8" t="n">
        <v>7</v>
      </c>
      <c r="M8" t="n">
        <v>128</v>
      </c>
      <c r="N8" t="n">
        <v>25.24</v>
      </c>
      <c r="O8" t="n">
        <v>18742.03</v>
      </c>
      <c r="P8" t="n">
        <v>1251.8</v>
      </c>
      <c r="Q8" t="n">
        <v>3534.34</v>
      </c>
      <c r="R8" t="n">
        <v>481.88</v>
      </c>
      <c r="S8" t="n">
        <v>274.41</v>
      </c>
      <c r="T8" t="n">
        <v>100147.91</v>
      </c>
      <c r="U8" t="n">
        <v>0.57</v>
      </c>
      <c r="V8" t="n">
        <v>0.84</v>
      </c>
      <c r="W8" t="n">
        <v>57.05</v>
      </c>
      <c r="X8" t="n">
        <v>5.94</v>
      </c>
      <c r="Y8" t="n">
        <v>2</v>
      </c>
      <c r="Z8" t="n">
        <v>10</v>
      </c>
      <c r="AA8" t="n">
        <v>2236.969048587327</v>
      </c>
      <c r="AB8" t="n">
        <v>3060.719740386721</v>
      </c>
      <c r="AC8" t="n">
        <v>2768.608944111233</v>
      </c>
      <c r="AD8" t="n">
        <v>2236969.048587326</v>
      </c>
      <c r="AE8" t="n">
        <v>3060719.740386721</v>
      </c>
      <c r="AF8" t="n">
        <v>1.867695567608558e-06</v>
      </c>
      <c r="AG8" t="n">
        <v>25.35625</v>
      </c>
      <c r="AH8" t="n">
        <v>2768608.944111233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0.8314</v>
      </c>
      <c r="E9" t="n">
        <v>120.27</v>
      </c>
      <c r="F9" t="n">
        <v>114.84</v>
      </c>
      <c r="G9" t="n">
        <v>62.07</v>
      </c>
      <c r="H9" t="n">
        <v>0.9399999999999999</v>
      </c>
      <c r="I9" t="n">
        <v>111</v>
      </c>
      <c r="J9" t="n">
        <v>151.46</v>
      </c>
      <c r="K9" t="n">
        <v>47.83</v>
      </c>
      <c r="L9" t="n">
        <v>8</v>
      </c>
      <c r="M9" t="n">
        <v>109</v>
      </c>
      <c r="N9" t="n">
        <v>25.63</v>
      </c>
      <c r="O9" t="n">
        <v>18913.66</v>
      </c>
      <c r="P9" t="n">
        <v>1224.75</v>
      </c>
      <c r="Q9" t="n">
        <v>3534.07</v>
      </c>
      <c r="R9" t="n">
        <v>451.69</v>
      </c>
      <c r="S9" t="n">
        <v>274.41</v>
      </c>
      <c r="T9" t="n">
        <v>85152.31</v>
      </c>
      <c r="U9" t="n">
        <v>0.61</v>
      </c>
      <c r="V9" t="n">
        <v>0.85</v>
      </c>
      <c r="W9" t="n">
        <v>57.03</v>
      </c>
      <c r="X9" t="n">
        <v>5.06</v>
      </c>
      <c r="Y9" t="n">
        <v>2</v>
      </c>
      <c r="Z9" t="n">
        <v>10</v>
      </c>
      <c r="AA9" t="n">
        <v>2173.568674625291</v>
      </c>
      <c r="AB9" t="n">
        <v>2973.972551704595</v>
      </c>
      <c r="AC9" t="n">
        <v>2690.1407853666</v>
      </c>
      <c r="AD9" t="n">
        <v>2173568.674625291</v>
      </c>
      <c r="AE9" t="n">
        <v>2973972.551704595</v>
      </c>
      <c r="AF9" t="n">
        <v>1.889973338497754e-06</v>
      </c>
      <c r="AG9" t="n">
        <v>25.05625</v>
      </c>
      <c r="AH9" t="n">
        <v>2690140.785366599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0.8391999999999999</v>
      </c>
      <c r="E10" t="n">
        <v>119.16</v>
      </c>
      <c r="F10" t="n">
        <v>114.13</v>
      </c>
      <c r="G10" t="n">
        <v>70.59</v>
      </c>
      <c r="H10" t="n">
        <v>1.04</v>
      </c>
      <c r="I10" t="n">
        <v>97</v>
      </c>
      <c r="J10" t="n">
        <v>152.85</v>
      </c>
      <c r="K10" t="n">
        <v>47.83</v>
      </c>
      <c r="L10" t="n">
        <v>9</v>
      </c>
      <c r="M10" t="n">
        <v>95</v>
      </c>
      <c r="N10" t="n">
        <v>26.03</v>
      </c>
      <c r="O10" t="n">
        <v>19085.83</v>
      </c>
      <c r="P10" t="n">
        <v>1199.78</v>
      </c>
      <c r="Q10" t="n">
        <v>3533.73</v>
      </c>
      <c r="R10" t="n">
        <v>428.5</v>
      </c>
      <c r="S10" t="n">
        <v>274.41</v>
      </c>
      <c r="T10" t="n">
        <v>73623.84</v>
      </c>
      <c r="U10" t="n">
        <v>0.64</v>
      </c>
      <c r="V10" t="n">
        <v>0.85</v>
      </c>
      <c r="W10" t="n">
        <v>56.98</v>
      </c>
      <c r="X10" t="n">
        <v>4.35</v>
      </c>
      <c r="Y10" t="n">
        <v>2</v>
      </c>
      <c r="Z10" t="n">
        <v>10</v>
      </c>
      <c r="AA10" t="n">
        <v>2126.749592093951</v>
      </c>
      <c r="AB10" t="n">
        <v>2909.91261747307</v>
      </c>
      <c r="AC10" t="n">
        <v>2632.194641349449</v>
      </c>
      <c r="AD10" t="n">
        <v>2126749.592093952</v>
      </c>
      <c r="AE10" t="n">
        <v>2909912.61747307</v>
      </c>
      <c r="AF10" t="n">
        <v>1.907704625532013e-06</v>
      </c>
      <c r="AG10" t="n">
        <v>24.825</v>
      </c>
      <c r="AH10" t="n">
        <v>2632194.641349449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0.8449</v>
      </c>
      <c r="E11" t="n">
        <v>118.35</v>
      </c>
      <c r="F11" t="n">
        <v>113.64</v>
      </c>
      <c r="G11" t="n">
        <v>79.28</v>
      </c>
      <c r="H11" t="n">
        <v>1.15</v>
      </c>
      <c r="I11" t="n">
        <v>86</v>
      </c>
      <c r="J11" t="n">
        <v>154.25</v>
      </c>
      <c r="K11" t="n">
        <v>47.83</v>
      </c>
      <c r="L11" t="n">
        <v>10</v>
      </c>
      <c r="M11" t="n">
        <v>84</v>
      </c>
      <c r="N11" t="n">
        <v>26.43</v>
      </c>
      <c r="O11" t="n">
        <v>19258.55</v>
      </c>
      <c r="P11" t="n">
        <v>1176.83</v>
      </c>
      <c r="Q11" t="n">
        <v>3533.55</v>
      </c>
      <c r="R11" t="n">
        <v>412.26</v>
      </c>
      <c r="S11" t="n">
        <v>274.41</v>
      </c>
      <c r="T11" t="n">
        <v>65560.81</v>
      </c>
      <c r="U11" t="n">
        <v>0.67</v>
      </c>
      <c r="V11" t="n">
        <v>0.86</v>
      </c>
      <c r="W11" t="n">
        <v>56.96</v>
      </c>
      <c r="X11" t="n">
        <v>3.87</v>
      </c>
      <c r="Y11" t="n">
        <v>2</v>
      </c>
      <c r="Z11" t="n">
        <v>10</v>
      </c>
      <c r="AA11" t="n">
        <v>2088.499994426921</v>
      </c>
      <c r="AB11" t="n">
        <v>2857.577830491884</v>
      </c>
      <c r="AC11" t="n">
        <v>2584.854612985413</v>
      </c>
      <c r="AD11" t="n">
        <v>2088499.994426921</v>
      </c>
      <c r="AE11" t="n">
        <v>2857577.830491885</v>
      </c>
      <c r="AF11" t="n">
        <v>1.920662104518586e-06</v>
      </c>
      <c r="AG11" t="n">
        <v>24.65625</v>
      </c>
      <c r="AH11" t="n">
        <v>2584854.612985413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0.8494</v>
      </c>
      <c r="E12" t="n">
        <v>117.73</v>
      </c>
      <c r="F12" t="n">
        <v>113.28</v>
      </c>
      <c r="G12" t="n">
        <v>88.27</v>
      </c>
      <c r="H12" t="n">
        <v>1.25</v>
      </c>
      <c r="I12" t="n">
        <v>77</v>
      </c>
      <c r="J12" t="n">
        <v>155.66</v>
      </c>
      <c r="K12" t="n">
        <v>47.83</v>
      </c>
      <c r="L12" t="n">
        <v>11</v>
      </c>
      <c r="M12" t="n">
        <v>75</v>
      </c>
      <c r="N12" t="n">
        <v>26.83</v>
      </c>
      <c r="O12" t="n">
        <v>19431.82</v>
      </c>
      <c r="P12" t="n">
        <v>1153.94</v>
      </c>
      <c r="Q12" t="n">
        <v>3533.56</v>
      </c>
      <c r="R12" t="n">
        <v>399.24</v>
      </c>
      <c r="S12" t="n">
        <v>274.41</v>
      </c>
      <c r="T12" t="n">
        <v>59095.3</v>
      </c>
      <c r="U12" t="n">
        <v>0.6899999999999999</v>
      </c>
      <c r="V12" t="n">
        <v>0.86</v>
      </c>
      <c r="W12" t="n">
        <v>56.97</v>
      </c>
      <c r="X12" t="n">
        <v>3.51</v>
      </c>
      <c r="Y12" t="n">
        <v>2</v>
      </c>
      <c r="Z12" t="n">
        <v>10</v>
      </c>
      <c r="AA12" t="n">
        <v>2053.905103877185</v>
      </c>
      <c r="AB12" t="n">
        <v>2810.24357502288</v>
      </c>
      <c r="AC12" t="n">
        <v>2542.037872424326</v>
      </c>
      <c r="AD12" t="n">
        <v>2053905.103877185</v>
      </c>
      <c r="AE12" t="n">
        <v>2810243.57502288</v>
      </c>
      <c r="AF12" t="n">
        <v>1.930891693192197e-06</v>
      </c>
      <c r="AG12" t="n">
        <v>24.52708333333333</v>
      </c>
      <c r="AH12" t="n">
        <v>2542037.872424325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0.854</v>
      </c>
      <c r="E13" t="n">
        <v>117.09</v>
      </c>
      <c r="F13" t="n">
        <v>112.87</v>
      </c>
      <c r="G13" t="n">
        <v>98.15000000000001</v>
      </c>
      <c r="H13" t="n">
        <v>1.35</v>
      </c>
      <c r="I13" t="n">
        <v>69</v>
      </c>
      <c r="J13" t="n">
        <v>157.07</v>
      </c>
      <c r="K13" t="n">
        <v>47.83</v>
      </c>
      <c r="L13" t="n">
        <v>12</v>
      </c>
      <c r="M13" t="n">
        <v>67</v>
      </c>
      <c r="N13" t="n">
        <v>27.24</v>
      </c>
      <c r="O13" t="n">
        <v>19605.66</v>
      </c>
      <c r="P13" t="n">
        <v>1131.12</v>
      </c>
      <c r="Q13" t="n">
        <v>3533.52</v>
      </c>
      <c r="R13" t="n">
        <v>386.24</v>
      </c>
      <c r="S13" t="n">
        <v>274.41</v>
      </c>
      <c r="T13" t="n">
        <v>52634.7</v>
      </c>
      <c r="U13" t="n">
        <v>0.71</v>
      </c>
      <c r="V13" t="n">
        <v>0.86</v>
      </c>
      <c r="W13" t="n">
        <v>56.93</v>
      </c>
      <c r="X13" t="n">
        <v>3.1</v>
      </c>
      <c r="Y13" t="n">
        <v>2</v>
      </c>
      <c r="Z13" t="n">
        <v>10</v>
      </c>
      <c r="AA13" t="n">
        <v>2011.007513018458</v>
      </c>
      <c r="AB13" t="n">
        <v>2751.549198701828</v>
      </c>
      <c r="AC13" t="n">
        <v>2488.94520500128</v>
      </c>
      <c r="AD13" t="n">
        <v>2011007.513018458</v>
      </c>
      <c r="AE13" t="n">
        <v>2751549.198701828</v>
      </c>
      <c r="AF13" t="n">
        <v>1.941348606058554e-06</v>
      </c>
      <c r="AG13" t="n">
        <v>24.39375</v>
      </c>
      <c r="AH13" t="n">
        <v>2488945.20500128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0.8579</v>
      </c>
      <c r="E14" t="n">
        <v>116.56</v>
      </c>
      <c r="F14" t="n">
        <v>112.54</v>
      </c>
      <c r="G14" t="n">
        <v>108.91</v>
      </c>
      <c r="H14" t="n">
        <v>1.45</v>
      </c>
      <c r="I14" t="n">
        <v>62</v>
      </c>
      <c r="J14" t="n">
        <v>158.48</v>
      </c>
      <c r="K14" t="n">
        <v>47.83</v>
      </c>
      <c r="L14" t="n">
        <v>13</v>
      </c>
      <c r="M14" t="n">
        <v>60</v>
      </c>
      <c r="N14" t="n">
        <v>27.65</v>
      </c>
      <c r="O14" t="n">
        <v>19780.06</v>
      </c>
      <c r="P14" t="n">
        <v>1107.8</v>
      </c>
      <c r="Q14" t="n">
        <v>3533.29</v>
      </c>
      <c r="R14" t="n">
        <v>375.15</v>
      </c>
      <c r="S14" t="n">
        <v>274.41</v>
      </c>
      <c r="T14" t="n">
        <v>47122.8</v>
      </c>
      <c r="U14" t="n">
        <v>0.73</v>
      </c>
      <c r="V14" t="n">
        <v>0.87</v>
      </c>
      <c r="W14" t="n">
        <v>56.92</v>
      </c>
      <c r="X14" t="n">
        <v>2.78</v>
      </c>
      <c r="Y14" t="n">
        <v>2</v>
      </c>
      <c r="Z14" t="n">
        <v>10</v>
      </c>
      <c r="AA14" t="n">
        <v>1978.01601487083</v>
      </c>
      <c r="AB14" t="n">
        <v>2706.408775454069</v>
      </c>
      <c r="AC14" t="n">
        <v>2448.112920393305</v>
      </c>
      <c r="AD14" t="n">
        <v>1978016.01487083</v>
      </c>
      <c r="AE14" t="n">
        <v>2706408.775454069</v>
      </c>
      <c r="AF14" t="n">
        <v>1.950214249575684e-06</v>
      </c>
      <c r="AG14" t="n">
        <v>24.28333333333333</v>
      </c>
      <c r="AH14" t="n">
        <v>2448112.920393305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0.8606</v>
      </c>
      <c r="E15" t="n">
        <v>116.19</v>
      </c>
      <c r="F15" t="n">
        <v>112.32</v>
      </c>
      <c r="G15" t="n">
        <v>118.23</v>
      </c>
      <c r="H15" t="n">
        <v>1.55</v>
      </c>
      <c r="I15" t="n">
        <v>57</v>
      </c>
      <c r="J15" t="n">
        <v>159.9</v>
      </c>
      <c r="K15" t="n">
        <v>47.83</v>
      </c>
      <c r="L15" t="n">
        <v>14</v>
      </c>
      <c r="M15" t="n">
        <v>55</v>
      </c>
      <c r="N15" t="n">
        <v>28.07</v>
      </c>
      <c r="O15" t="n">
        <v>19955.16</v>
      </c>
      <c r="P15" t="n">
        <v>1087.37</v>
      </c>
      <c r="Q15" t="n">
        <v>3533.36</v>
      </c>
      <c r="R15" t="n">
        <v>367.46</v>
      </c>
      <c r="S15" t="n">
        <v>274.41</v>
      </c>
      <c r="T15" t="n">
        <v>43306.44</v>
      </c>
      <c r="U15" t="n">
        <v>0.75</v>
      </c>
      <c r="V15" t="n">
        <v>0.87</v>
      </c>
      <c r="W15" t="n">
        <v>56.92</v>
      </c>
      <c r="X15" t="n">
        <v>2.55</v>
      </c>
      <c r="Y15" t="n">
        <v>2</v>
      </c>
      <c r="Z15" t="n">
        <v>10</v>
      </c>
      <c r="AA15" t="n">
        <v>1951.055877042211</v>
      </c>
      <c r="AB15" t="n">
        <v>2669.520725479614</v>
      </c>
      <c r="AC15" t="n">
        <v>2414.745414135708</v>
      </c>
      <c r="AD15" t="n">
        <v>1951055.877042211</v>
      </c>
      <c r="AE15" t="n">
        <v>2669520.725479614</v>
      </c>
      <c r="AF15" t="n">
        <v>1.95635200277985e-06</v>
      </c>
      <c r="AG15" t="n">
        <v>24.20625</v>
      </c>
      <c r="AH15" t="n">
        <v>2414745.414135708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0.8627</v>
      </c>
      <c r="E16" t="n">
        <v>115.91</v>
      </c>
      <c r="F16" t="n">
        <v>112.16</v>
      </c>
      <c r="G16" t="n">
        <v>126.97</v>
      </c>
      <c r="H16" t="n">
        <v>1.65</v>
      </c>
      <c r="I16" t="n">
        <v>53</v>
      </c>
      <c r="J16" t="n">
        <v>161.32</v>
      </c>
      <c r="K16" t="n">
        <v>47.83</v>
      </c>
      <c r="L16" t="n">
        <v>15</v>
      </c>
      <c r="M16" t="n">
        <v>25</v>
      </c>
      <c r="N16" t="n">
        <v>28.5</v>
      </c>
      <c r="O16" t="n">
        <v>20130.71</v>
      </c>
      <c r="P16" t="n">
        <v>1069.14</v>
      </c>
      <c r="Q16" t="n">
        <v>3533.67</v>
      </c>
      <c r="R16" t="n">
        <v>360.94</v>
      </c>
      <c r="S16" t="n">
        <v>274.41</v>
      </c>
      <c r="T16" t="n">
        <v>40063.12</v>
      </c>
      <c r="U16" t="n">
        <v>0.76</v>
      </c>
      <c r="V16" t="n">
        <v>0.87</v>
      </c>
      <c r="W16" t="n">
        <v>56.94</v>
      </c>
      <c r="X16" t="n">
        <v>2.39</v>
      </c>
      <c r="Y16" t="n">
        <v>2</v>
      </c>
      <c r="Z16" t="n">
        <v>10</v>
      </c>
      <c r="AA16" t="n">
        <v>1927.895144110449</v>
      </c>
      <c r="AB16" t="n">
        <v>2637.831188902954</v>
      </c>
      <c r="AC16" t="n">
        <v>2386.080282453382</v>
      </c>
      <c r="AD16" t="n">
        <v>1927895.144110449</v>
      </c>
      <c r="AE16" t="n">
        <v>2637831.188902954</v>
      </c>
      <c r="AF16" t="n">
        <v>1.961125810827535e-06</v>
      </c>
      <c r="AG16" t="n">
        <v>24.14791666666666</v>
      </c>
      <c r="AH16" t="n">
        <v>2386080.282453381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0.863</v>
      </c>
      <c r="E17" t="n">
        <v>115.87</v>
      </c>
      <c r="F17" t="n">
        <v>112.14</v>
      </c>
      <c r="G17" t="n">
        <v>129.39</v>
      </c>
      <c r="H17" t="n">
        <v>1.74</v>
      </c>
      <c r="I17" t="n">
        <v>52</v>
      </c>
      <c r="J17" t="n">
        <v>162.75</v>
      </c>
      <c r="K17" t="n">
        <v>47.83</v>
      </c>
      <c r="L17" t="n">
        <v>16</v>
      </c>
      <c r="M17" t="n">
        <v>1</v>
      </c>
      <c r="N17" t="n">
        <v>28.92</v>
      </c>
      <c r="O17" t="n">
        <v>20306.85</v>
      </c>
      <c r="P17" t="n">
        <v>1072.26</v>
      </c>
      <c r="Q17" t="n">
        <v>3533.86</v>
      </c>
      <c r="R17" t="n">
        <v>359.25</v>
      </c>
      <c r="S17" t="n">
        <v>274.41</v>
      </c>
      <c r="T17" t="n">
        <v>39224.43</v>
      </c>
      <c r="U17" t="n">
        <v>0.76</v>
      </c>
      <c r="V17" t="n">
        <v>0.87</v>
      </c>
      <c r="W17" t="n">
        <v>56.97</v>
      </c>
      <c r="X17" t="n">
        <v>2.37</v>
      </c>
      <c r="Y17" t="n">
        <v>2</v>
      </c>
      <c r="Z17" t="n">
        <v>10</v>
      </c>
      <c r="AA17" t="n">
        <v>1930.384826302285</v>
      </c>
      <c r="AB17" t="n">
        <v>2641.23768191485</v>
      </c>
      <c r="AC17" t="n">
        <v>2389.161664553265</v>
      </c>
      <c r="AD17" t="n">
        <v>1930384.826302285</v>
      </c>
      <c r="AE17" t="n">
        <v>2641237.68191485</v>
      </c>
      <c r="AF17" t="n">
        <v>1.961807783405776e-06</v>
      </c>
      <c r="AG17" t="n">
        <v>24.13958333333333</v>
      </c>
      <c r="AH17" t="n">
        <v>2389161.664553265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0.863</v>
      </c>
      <c r="E18" t="n">
        <v>115.87</v>
      </c>
      <c r="F18" t="n">
        <v>112.14</v>
      </c>
      <c r="G18" t="n">
        <v>129.39</v>
      </c>
      <c r="H18" t="n">
        <v>1.83</v>
      </c>
      <c r="I18" t="n">
        <v>52</v>
      </c>
      <c r="J18" t="n">
        <v>164.19</v>
      </c>
      <c r="K18" t="n">
        <v>47.83</v>
      </c>
      <c r="L18" t="n">
        <v>17</v>
      </c>
      <c r="M18" t="n">
        <v>0</v>
      </c>
      <c r="N18" t="n">
        <v>29.36</v>
      </c>
      <c r="O18" t="n">
        <v>20483.57</v>
      </c>
      <c r="P18" t="n">
        <v>1080.52</v>
      </c>
      <c r="Q18" t="n">
        <v>3533.86</v>
      </c>
      <c r="R18" t="n">
        <v>359.23</v>
      </c>
      <c r="S18" t="n">
        <v>274.41</v>
      </c>
      <c r="T18" t="n">
        <v>39215.36</v>
      </c>
      <c r="U18" t="n">
        <v>0.76</v>
      </c>
      <c r="V18" t="n">
        <v>0.87</v>
      </c>
      <c r="W18" t="n">
        <v>56.97</v>
      </c>
      <c r="X18" t="n">
        <v>2.37</v>
      </c>
      <c r="Y18" t="n">
        <v>2</v>
      </c>
      <c r="Z18" t="n">
        <v>10</v>
      </c>
      <c r="AA18" t="n">
        <v>1938.718653002276</v>
      </c>
      <c r="AB18" t="n">
        <v>2652.640391268264</v>
      </c>
      <c r="AC18" t="n">
        <v>2399.476115329792</v>
      </c>
      <c r="AD18" t="n">
        <v>1938718.653002276</v>
      </c>
      <c r="AE18" t="n">
        <v>2652640.391268264</v>
      </c>
      <c r="AF18" t="n">
        <v>1.961807783405776e-06</v>
      </c>
      <c r="AG18" t="n">
        <v>24.13958333333333</v>
      </c>
      <c r="AH18" t="n">
        <v>2399476.115329792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0.3392</v>
      </c>
      <c r="E2" t="n">
        <v>294.83</v>
      </c>
      <c r="F2" t="n">
        <v>216.99</v>
      </c>
      <c r="G2" t="n">
        <v>6.14</v>
      </c>
      <c r="H2" t="n">
        <v>0.1</v>
      </c>
      <c r="I2" t="n">
        <v>2121</v>
      </c>
      <c r="J2" t="n">
        <v>176.73</v>
      </c>
      <c r="K2" t="n">
        <v>52.44</v>
      </c>
      <c r="L2" t="n">
        <v>1</v>
      </c>
      <c r="M2" t="n">
        <v>2119</v>
      </c>
      <c r="N2" t="n">
        <v>33.29</v>
      </c>
      <c r="O2" t="n">
        <v>22031.19</v>
      </c>
      <c r="P2" t="n">
        <v>2885.62</v>
      </c>
      <c r="Q2" t="n">
        <v>3557.14</v>
      </c>
      <c r="R2" t="n">
        <v>3916.11</v>
      </c>
      <c r="S2" t="n">
        <v>274.41</v>
      </c>
      <c r="T2" t="n">
        <v>1807311.08</v>
      </c>
      <c r="U2" t="n">
        <v>0.07000000000000001</v>
      </c>
      <c r="V2" t="n">
        <v>0.45</v>
      </c>
      <c r="W2" t="n">
        <v>60.36</v>
      </c>
      <c r="X2" t="n">
        <v>106.86</v>
      </c>
      <c r="Y2" t="n">
        <v>2</v>
      </c>
      <c r="Z2" t="n">
        <v>10</v>
      </c>
      <c r="AA2" t="n">
        <v>11146.78806423643</v>
      </c>
      <c r="AB2" t="n">
        <v>15251.52719107177</v>
      </c>
      <c r="AC2" t="n">
        <v>13795.94284160815</v>
      </c>
      <c r="AD2" t="n">
        <v>11146788.06423643</v>
      </c>
      <c r="AE2" t="n">
        <v>15251527.19107177</v>
      </c>
      <c r="AF2" t="n">
        <v>7.303606195299711e-07</v>
      </c>
      <c r="AG2" t="n">
        <v>61.42291666666666</v>
      </c>
      <c r="AH2" t="n">
        <v>13795942.84160815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0.5925</v>
      </c>
      <c r="E3" t="n">
        <v>168.77</v>
      </c>
      <c r="F3" t="n">
        <v>142.03</v>
      </c>
      <c r="G3" t="n">
        <v>12.46</v>
      </c>
      <c r="H3" t="n">
        <v>0.2</v>
      </c>
      <c r="I3" t="n">
        <v>684</v>
      </c>
      <c r="J3" t="n">
        <v>178.21</v>
      </c>
      <c r="K3" t="n">
        <v>52.44</v>
      </c>
      <c r="L3" t="n">
        <v>2</v>
      </c>
      <c r="M3" t="n">
        <v>682</v>
      </c>
      <c r="N3" t="n">
        <v>33.77</v>
      </c>
      <c r="O3" t="n">
        <v>22213.89</v>
      </c>
      <c r="P3" t="n">
        <v>1887.14</v>
      </c>
      <c r="Q3" t="n">
        <v>3540.55</v>
      </c>
      <c r="R3" t="n">
        <v>1370.86</v>
      </c>
      <c r="S3" t="n">
        <v>274.41</v>
      </c>
      <c r="T3" t="n">
        <v>541872.39</v>
      </c>
      <c r="U3" t="n">
        <v>0.2</v>
      </c>
      <c r="V3" t="n">
        <v>0.6899999999999999</v>
      </c>
      <c r="W3" t="n">
        <v>57.96</v>
      </c>
      <c r="X3" t="n">
        <v>32.16</v>
      </c>
      <c r="Y3" t="n">
        <v>2</v>
      </c>
      <c r="Z3" t="n">
        <v>10</v>
      </c>
      <c r="AA3" t="n">
        <v>4336.63684713622</v>
      </c>
      <c r="AB3" t="n">
        <v>5933.577853167199</v>
      </c>
      <c r="AC3" t="n">
        <v>5367.285510689519</v>
      </c>
      <c r="AD3" t="n">
        <v>4336636.84713622</v>
      </c>
      <c r="AE3" t="n">
        <v>5933577.8531672</v>
      </c>
      <c r="AF3" t="n">
        <v>1.27576257980987e-06</v>
      </c>
      <c r="AG3" t="n">
        <v>35.16041666666667</v>
      </c>
      <c r="AH3" t="n">
        <v>5367285.510689519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0.6857</v>
      </c>
      <c r="E4" t="n">
        <v>145.83</v>
      </c>
      <c r="F4" t="n">
        <v>128.83</v>
      </c>
      <c r="G4" t="n">
        <v>18.85</v>
      </c>
      <c r="H4" t="n">
        <v>0.3</v>
      </c>
      <c r="I4" t="n">
        <v>410</v>
      </c>
      <c r="J4" t="n">
        <v>179.7</v>
      </c>
      <c r="K4" t="n">
        <v>52.44</v>
      </c>
      <c r="L4" t="n">
        <v>3</v>
      </c>
      <c r="M4" t="n">
        <v>408</v>
      </c>
      <c r="N4" t="n">
        <v>34.26</v>
      </c>
      <c r="O4" t="n">
        <v>22397.24</v>
      </c>
      <c r="P4" t="n">
        <v>1702.17</v>
      </c>
      <c r="Q4" t="n">
        <v>3537.79</v>
      </c>
      <c r="R4" t="n">
        <v>924.72</v>
      </c>
      <c r="S4" t="n">
        <v>274.41</v>
      </c>
      <c r="T4" t="n">
        <v>320170.96</v>
      </c>
      <c r="U4" t="n">
        <v>0.3</v>
      </c>
      <c r="V4" t="n">
        <v>0.76</v>
      </c>
      <c r="W4" t="n">
        <v>57.49</v>
      </c>
      <c r="X4" t="n">
        <v>19</v>
      </c>
      <c r="Y4" t="n">
        <v>2</v>
      </c>
      <c r="Z4" t="n">
        <v>10</v>
      </c>
      <c r="AA4" t="n">
        <v>3427.091054804791</v>
      </c>
      <c r="AB4" t="n">
        <v>4689.097173770884</v>
      </c>
      <c r="AC4" t="n">
        <v>4241.576320695231</v>
      </c>
      <c r="AD4" t="n">
        <v>3427091.054804791</v>
      </c>
      <c r="AE4" t="n">
        <v>4689097.173770884</v>
      </c>
      <c r="AF4" t="n">
        <v>1.476439495317515e-06</v>
      </c>
      <c r="AG4" t="n">
        <v>30.38125</v>
      </c>
      <c r="AH4" t="n">
        <v>4241576.320695231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0.735</v>
      </c>
      <c r="E5" t="n">
        <v>136.06</v>
      </c>
      <c r="F5" t="n">
        <v>123.26</v>
      </c>
      <c r="G5" t="n">
        <v>25.33</v>
      </c>
      <c r="H5" t="n">
        <v>0.39</v>
      </c>
      <c r="I5" t="n">
        <v>292</v>
      </c>
      <c r="J5" t="n">
        <v>181.19</v>
      </c>
      <c r="K5" t="n">
        <v>52.44</v>
      </c>
      <c r="L5" t="n">
        <v>4</v>
      </c>
      <c r="M5" t="n">
        <v>290</v>
      </c>
      <c r="N5" t="n">
        <v>34.75</v>
      </c>
      <c r="O5" t="n">
        <v>22581.25</v>
      </c>
      <c r="P5" t="n">
        <v>1617.78</v>
      </c>
      <c r="Q5" t="n">
        <v>3536.25</v>
      </c>
      <c r="R5" t="n">
        <v>736.66</v>
      </c>
      <c r="S5" t="n">
        <v>274.41</v>
      </c>
      <c r="T5" t="n">
        <v>226732.5</v>
      </c>
      <c r="U5" t="n">
        <v>0.37</v>
      </c>
      <c r="V5" t="n">
        <v>0.79</v>
      </c>
      <c r="W5" t="n">
        <v>57.3</v>
      </c>
      <c r="X5" t="n">
        <v>13.45</v>
      </c>
      <c r="Y5" t="n">
        <v>2</v>
      </c>
      <c r="Z5" t="n">
        <v>10</v>
      </c>
      <c r="AA5" t="n">
        <v>3055.551384662377</v>
      </c>
      <c r="AB5" t="n">
        <v>4180.740205908588</v>
      </c>
      <c r="AC5" t="n">
        <v>3781.736228362247</v>
      </c>
      <c r="AD5" t="n">
        <v>3055551.384662377</v>
      </c>
      <c r="AE5" t="n">
        <v>4180740.205908588</v>
      </c>
      <c r="AF5" t="n">
        <v>1.582591554700851e-06</v>
      </c>
      <c r="AG5" t="n">
        <v>28.34583333333333</v>
      </c>
      <c r="AH5" t="n">
        <v>3781736.228362247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0.7657</v>
      </c>
      <c r="E6" t="n">
        <v>130.6</v>
      </c>
      <c r="F6" t="n">
        <v>120.15</v>
      </c>
      <c r="G6" t="n">
        <v>31.9</v>
      </c>
      <c r="H6" t="n">
        <v>0.49</v>
      </c>
      <c r="I6" t="n">
        <v>226</v>
      </c>
      <c r="J6" t="n">
        <v>182.69</v>
      </c>
      <c r="K6" t="n">
        <v>52.44</v>
      </c>
      <c r="L6" t="n">
        <v>5</v>
      </c>
      <c r="M6" t="n">
        <v>224</v>
      </c>
      <c r="N6" t="n">
        <v>35.25</v>
      </c>
      <c r="O6" t="n">
        <v>22766.06</v>
      </c>
      <c r="P6" t="n">
        <v>1565.34</v>
      </c>
      <c r="Q6" t="n">
        <v>3535.25</v>
      </c>
      <c r="R6" t="n">
        <v>631.13</v>
      </c>
      <c r="S6" t="n">
        <v>274.41</v>
      </c>
      <c r="T6" t="n">
        <v>174294.36</v>
      </c>
      <c r="U6" t="n">
        <v>0.43</v>
      </c>
      <c r="V6" t="n">
        <v>0.8100000000000001</v>
      </c>
      <c r="W6" t="n">
        <v>57.21</v>
      </c>
      <c r="X6" t="n">
        <v>10.35</v>
      </c>
      <c r="Y6" t="n">
        <v>2</v>
      </c>
      <c r="Z6" t="n">
        <v>10</v>
      </c>
      <c r="AA6" t="n">
        <v>2860.957193592691</v>
      </c>
      <c r="AB6" t="n">
        <v>3914.48784879721</v>
      </c>
      <c r="AC6" t="n">
        <v>3540.894622526058</v>
      </c>
      <c r="AD6" t="n">
        <v>2860957.193592691</v>
      </c>
      <c r="AE6" t="n">
        <v>3914487.84879721</v>
      </c>
      <c r="AF6" t="n">
        <v>1.648694358414207e-06</v>
      </c>
      <c r="AG6" t="n">
        <v>27.20833333333333</v>
      </c>
      <c r="AH6" t="n">
        <v>3540894.622526058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0.7866</v>
      </c>
      <c r="E7" t="n">
        <v>127.13</v>
      </c>
      <c r="F7" t="n">
        <v>118.17</v>
      </c>
      <c r="G7" t="n">
        <v>38.53</v>
      </c>
      <c r="H7" t="n">
        <v>0.58</v>
      </c>
      <c r="I7" t="n">
        <v>184</v>
      </c>
      <c r="J7" t="n">
        <v>184.19</v>
      </c>
      <c r="K7" t="n">
        <v>52.44</v>
      </c>
      <c r="L7" t="n">
        <v>6</v>
      </c>
      <c r="M7" t="n">
        <v>182</v>
      </c>
      <c r="N7" t="n">
        <v>35.75</v>
      </c>
      <c r="O7" t="n">
        <v>22951.43</v>
      </c>
      <c r="P7" t="n">
        <v>1528.09</v>
      </c>
      <c r="Q7" t="n">
        <v>3534.87</v>
      </c>
      <c r="R7" t="n">
        <v>565.25</v>
      </c>
      <c r="S7" t="n">
        <v>274.41</v>
      </c>
      <c r="T7" t="n">
        <v>141562.78</v>
      </c>
      <c r="U7" t="n">
        <v>0.49</v>
      </c>
      <c r="V7" t="n">
        <v>0.82</v>
      </c>
      <c r="W7" t="n">
        <v>57.11</v>
      </c>
      <c r="X7" t="n">
        <v>8.380000000000001</v>
      </c>
      <c r="Y7" t="n">
        <v>2</v>
      </c>
      <c r="Z7" t="n">
        <v>10</v>
      </c>
      <c r="AA7" t="n">
        <v>2733.089668457224</v>
      </c>
      <c r="AB7" t="n">
        <v>3739.533859789776</v>
      </c>
      <c r="AC7" t="n">
        <v>3382.637996680033</v>
      </c>
      <c r="AD7" t="n">
        <v>2733089.668457224</v>
      </c>
      <c r="AE7" t="n">
        <v>3739533.859789776</v>
      </c>
      <c r="AF7" t="n">
        <v>1.693695941398217e-06</v>
      </c>
      <c r="AG7" t="n">
        <v>26.48541666666667</v>
      </c>
      <c r="AH7" t="n">
        <v>3382637.996680033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0.8013</v>
      </c>
      <c r="E8" t="n">
        <v>124.8</v>
      </c>
      <c r="F8" t="n">
        <v>116.87</v>
      </c>
      <c r="G8" t="n">
        <v>45.24</v>
      </c>
      <c r="H8" t="n">
        <v>0.67</v>
      </c>
      <c r="I8" t="n">
        <v>155</v>
      </c>
      <c r="J8" t="n">
        <v>185.7</v>
      </c>
      <c r="K8" t="n">
        <v>52.44</v>
      </c>
      <c r="L8" t="n">
        <v>7</v>
      </c>
      <c r="M8" t="n">
        <v>153</v>
      </c>
      <c r="N8" t="n">
        <v>36.26</v>
      </c>
      <c r="O8" t="n">
        <v>23137.49</v>
      </c>
      <c r="P8" t="n">
        <v>1499.05</v>
      </c>
      <c r="Q8" t="n">
        <v>3534.42</v>
      </c>
      <c r="R8" t="n">
        <v>520.72</v>
      </c>
      <c r="S8" t="n">
        <v>274.41</v>
      </c>
      <c r="T8" t="n">
        <v>119443.98</v>
      </c>
      <c r="U8" t="n">
        <v>0.53</v>
      </c>
      <c r="V8" t="n">
        <v>0.83</v>
      </c>
      <c r="W8" t="n">
        <v>57.08</v>
      </c>
      <c r="X8" t="n">
        <v>7.08</v>
      </c>
      <c r="Y8" t="n">
        <v>2</v>
      </c>
      <c r="Z8" t="n">
        <v>10</v>
      </c>
      <c r="AA8" t="n">
        <v>2641.911265126322</v>
      </c>
      <c r="AB8" t="n">
        <v>3614.779545845168</v>
      </c>
      <c r="AC8" t="n">
        <v>3269.790059364524</v>
      </c>
      <c r="AD8" t="n">
        <v>2641911.265126322</v>
      </c>
      <c r="AE8" t="n">
        <v>3614779.545845168</v>
      </c>
      <c r="AF8" t="n">
        <v>1.725347772492234e-06</v>
      </c>
      <c r="AG8" t="n">
        <v>26</v>
      </c>
      <c r="AH8" t="n">
        <v>3269790.059364525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0.8126</v>
      </c>
      <c r="E9" t="n">
        <v>123.06</v>
      </c>
      <c r="F9" t="n">
        <v>115.88</v>
      </c>
      <c r="G9" t="n">
        <v>51.89</v>
      </c>
      <c r="H9" t="n">
        <v>0.76</v>
      </c>
      <c r="I9" t="n">
        <v>134</v>
      </c>
      <c r="J9" t="n">
        <v>187.22</v>
      </c>
      <c r="K9" t="n">
        <v>52.44</v>
      </c>
      <c r="L9" t="n">
        <v>8</v>
      </c>
      <c r="M9" t="n">
        <v>132</v>
      </c>
      <c r="N9" t="n">
        <v>36.78</v>
      </c>
      <c r="O9" t="n">
        <v>23324.24</v>
      </c>
      <c r="P9" t="n">
        <v>1474.28</v>
      </c>
      <c r="Q9" t="n">
        <v>3534.3</v>
      </c>
      <c r="R9" t="n">
        <v>487.31</v>
      </c>
      <c r="S9" t="n">
        <v>274.41</v>
      </c>
      <c r="T9" t="n">
        <v>102844.8</v>
      </c>
      <c r="U9" t="n">
        <v>0.5600000000000001</v>
      </c>
      <c r="V9" t="n">
        <v>0.84</v>
      </c>
      <c r="W9" t="n">
        <v>57.05</v>
      </c>
      <c r="X9" t="n">
        <v>6.1</v>
      </c>
      <c r="Y9" t="n">
        <v>2</v>
      </c>
      <c r="Z9" t="n">
        <v>10</v>
      </c>
      <c r="AA9" t="n">
        <v>2569.483323924573</v>
      </c>
      <c r="AB9" t="n">
        <v>3515.680441397675</v>
      </c>
      <c r="AC9" t="n">
        <v>3180.148834359038</v>
      </c>
      <c r="AD9" t="n">
        <v>2569483.323924573</v>
      </c>
      <c r="AE9" t="n">
        <v>3515680.441397675</v>
      </c>
      <c r="AF9" t="n">
        <v>1.749678771904642e-06</v>
      </c>
      <c r="AG9" t="n">
        <v>25.6375</v>
      </c>
      <c r="AH9" t="n">
        <v>3180148.834359038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0.822</v>
      </c>
      <c r="E10" t="n">
        <v>121.65</v>
      </c>
      <c r="F10" t="n">
        <v>115.07</v>
      </c>
      <c r="G10" t="n">
        <v>59.01</v>
      </c>
      <c r="H10" t="n">
        <v>0.85</v>
      </c>
      <c r="I10" t="n">
        <v>117</v>
      </c>
      <c r="J10" t="n">
        <v>188.74</v>
      </c>
      <c r="K10" t="n">
        <v>52.44</v>
      </c>
      <c r="L10" t="n">
        <v>9</v>
      </c>
      <c r="M10" t="n">
        <v>115</v>
      </c>
      <c r="N10" t="n">
        <v>37.3</v>
      </c>
      <c r="O10" t="n">
        <v>23511.69</v>
      </c>
      <c r="P10" t="n">
        <v>1452.21</v>
      </c>
      <c r="Q10" t="n">
        <v>3534.41</v>
      </c>
      <c r="R10" t="n">
        <v>460.23</v>
      </c>
      <c r="S10" t="n">
        <v>274.41</v>
      </c>
      <c r="T10" t="n">
        <v>89389.89</v>
      </c>
      <c r="U10" t="n">
        <v>0.6</v>
      </c>
      <c r="V10" t="n">
        <v>0.85</v>
      </c>
      <c r="W10" t="n">
        <v>57.01</v>
      </c>
      <c r="X10" t="n">
        <v>5.29</v>
      </c>
      <c r="Y10" t="n">
        <v>2</v>
      </c>
      <c r="Z10" t="n">
        <v>10</v>
      </c>
      <c r="AA10" t="n">
        <v>2515.881811934978</v>
      </c>
      <c r="AB10" t="n">
        <v>3442.340487961693</v>
      </c>
      <c r="AC10" t="n">
        <v>3113.808343145718</v>
      </c>
      <c r="AD10" t="n">
        <v>2515881.811934978</v>
      </c>
      <c r="AE10" t="n">
        <v>3442340.487961693</v>
      </c>
      <c r="AF10" t="n">
        <v>1.769918718318503e-06</v>
      </c>
      <c r="AG10" t="n">
        <v>25.34375</v>
      </c>
      <c r="AH10" t="n">
        <v>3113808.343145718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0.8292</v>
      </c>
      <c r="E11" t="n">
        <v>120.59</v>
      </c>
      <c r="F11" t="n">
        <v>114.48</v>
      </c>
      <c r="G11" t="n">
        <v>66.04000000000001</v>
      </c>
      <c r="H11" t="n">
        <v>0.93</v>
      </c>
      <c r="I11" t="n">
        <v>104</v>
      </c>
      <c r="J11" t="n">
        <v>190.26</v>
      </c>
      <c r="K11" t="n">
        <v>52.44</v>
      </c>
      <c r="L11" t="n">
        <v>10</v>
      </c>
      <c r="M11" t="n">
        <v>102</v>
      </c>
      <c r="N11" t="n">
        <v>37.82</v>
      </c>
      <c r="O11" t="n">
        <v>23699.85</v>
      </c>
      <c r="P11" t="n">
        <v>1432.37</v>
      </c>
      <c r="Q11" t="n">
        <v>3534.17</v>
      </c>
      <c r="R11" t="n">
        <v>440.04</v>
      </c>
      <c r="S11" t="n">
        <v>274.41</v>
      </c>
      <c r="T11" t="n">
        <v>79358.07000000001</v>
      </c>
      <c r="U11" t="n">
        <v>0.62</v>
      </c>
      <c r="V11" t="n">
        <v>0.85</v>
      </c>
      <c r="W11" t="n">
        <v>57</v>
      </c>
      <c r="X11" t="n">
        <v>4.7</v>
      </c>
      <c r="Y11" t="n">
        <v>2</v>
      </c>
      <c r="Z11" t="n">
        <v>10</v>
      </c>
      <c r="AA11" t="n">
        <v>2472.861171794365</v>
      </c>
      <c r="AB11" t="n">
        <v>3383.47775018461</v>
      </c>
      <c r="AC11" t="n">
        <v>3060.56338244771</v>
      </c>
      <c r="AD11" t="n">
        <v>2472861.171794366</v>
      </c>
      <c r="AE11" t="n">
        <v>3383477.75018461</v>
      </c>
      <c r="AF11" t="n">
        <v>1.785421655997205e-06</v>
      </c>
      <c r="AG11" t="n">
        <v>25.12291666666667</v>
      </c>
      <c r="AH11" t="n">
        <v>3060563.38244771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0.8352000000000001</v>
      </c>
      <c r="E12" t="n">
        <v>119.73</v>
      </c>
      <c r="F12" t="n">
        <v>114.01</v>
      </c>
      <c r="G12" t="n">
        <v>73.55</v>
      </c>
      <c r="H12" t="n">
        <v>1.02</v>
      </c>
      <c r="I12" t="n">
        <v>93</v>
      </c>
      <c r="J12" t="n">
        <v>191.79</v>
      </c>
      <c r="K12" t="n">
        <v>52.44</v>
      </c>
      <c r="L12" t="n">
        <v>11</v>
      </c>
      <c r="M12" t="n">
        <v>91</v>
      </c>
      <c r="N12" t="n">
        <v>38.35</v>
      </c>
      <c r="O12" t="n">
        <v>23888.73</v>
      </c>
      <c r="P12" t="n">
        <v>1412.98</v>
      </c>
      <c r="Q12" t="n">
        <v>3533.84</v>
      </c>
      <c r="R12" t="n">
        <v>424.03</v>
      </c>
      <c r="S12" t="n">
        <v>274.41</v>
      </c>
      <c r="T12" t="n">
        <v>71408.46000000001</v>
      </c>
      <c r="U12" t="n">
        <v>0.65</v>
      </c>
      <c r="V12" t="n">
        <v>0.85</v>
      </c>
      <c r="W12" t="n">
        <v>56.99</v>
      </c>
      <c r="X12" t="n">
        <v>4.23</v>
      </c>
      <c r="Y12" t="n">
        <v>2</v>
      </c>
      <c r="Z12" t="n">
        <v>10</v>
      </c>
      <c r="AA12" t="n">
        <v>2426.18908895717</v>
      </c>
      <c r="AB12" t="n">
        <v>3319.61894741978</v>
      </c>
      <c r="AC12" t="n">
        <v>3002.799174192365</v>
      </c>
      <c r="AD12" t="n">
        <v>2426189.08895717</v>
      </c>
      <c r="AE12" t="n">
        <v>3319618.94741978</v>
      </c>
      <c r="AF12" t="n">
        <v>1.798340770729457e-06</v>
      </c>
      <c r="AG12" t="n">
        <v>24.94375</v>
      </c>
      <c r="AH12" t="n">
        <v>3002799.174192365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0.84</v>
      </c>
      <c r="E13" t="n">
        <v>119.05</v>
      </c>
      <c r="F13" t="n">
        <v>113.61</v>
      </c>
      <c r="G13" t="n">
        <v>80.2</v>
      </c>
      <c r="H13" t="n">
        <v>1.1</v>
      </c>
      <c r="I13" t="n">
        <v>85</v>
      </c>
      <c r="J13" t="n">
        <v>193.33</v>
      </c>
      <c r="K13" t="n">
        <v>52.44</v>
      </c>
      <c r="L13" t="n">
        <v>12</v>
      </c>
      <c r="M13" t="n">
        <v>83</v>
      </c>
      <c r="N13" t="n">
        <v>38.89</v>
      </c>
      <c r="O13" t="n">
        <v>24078.33</v>
      </c>
      <c r="P13" t="n">
        <v>1397.37</v>
      </c>
      <c r="Q13" t="n">
        <v>3533.82</v>
      </c>
      <c r="R13" t="n">
        <v>411.06</v>
      </c>
      <c r="S13" t="n">
        <v>274.41</v>
      </c>
      <c r="T13" t="n">
        <v>64962.95</v>
      </c>
      <c r="U13" t="n">
        <v>0.67</v>
      </c>
      <c r="V13" t="n">
        <v>0.86</v>
      </c>
      <c r="W13" t="n">
        <v>56.96</v>
      </c>
      <c r="X13" t="n">
        <v>3.84</v>
      </c>
      <c r="Y13" t="n">
        <v>2</v>
      </c>
      <c r="Z13" t="n">
        <v>10</v>
      </c>
      <c r="AA13" t="n">
        <v>2395.834359481401</v>
      </c>
      <c r="AB13" t="n">
        <v>3278.086267394879</v>
      </c>
      <c r="AC13" t="n">
        <v>2965.230314857559</v>
      </c>
      <c r="AD13" t="n">
        <v>2395834.359481401</v>
      </c>
      <c r="AE13" t="n">
        <v>3278086.267394878</v>
      </c>
      <c r="AF13" t="n">
        <v>1.808676062515258e-06</v>
      </c>
      <c r="AG13" t="n">
        <v>24.80208333333333</v>
      </c>
      <c r="AH13" t="n">
        <v>2965230.314857559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0.8446</v>
      </c>
      <c r="E14" t="n">
        <v>118.4</v>
      </c>
      <c r="F14" t="n">
        <v>113.24</v>
      </c>
      <c r="G14" t="n">
        <v>88.23999999999999</v>
      </c>
      <c r="H14" t="n">
        <v>1.18</v>
      </c>
      <c r="I14" t="n">
        <v>77</v>
      </c>
      <c r="J14" t="n">
        <v>194.88</v>
      </c>
      <c r="K14" t="n">
        <v>52.44</v>
      </c>
      <c r="L14" t="n">
        <v>13</v>
      </c>
      <c r="M14" t="n">
        <v>75</v>
      </c>
      <c r="N14" t="n">
        <v>39.43</v>
      </c>
      <c r="O14" t="n">
        <v>24268.67</v>
      </c>
      <c r="P14" t="n">
        <v>1379.29</v>
      </c>
      <c r="Q14" t="n">
        <v>3533.61</v>
      </c>
      <c r="R14" t="n">
        <v>398.89</v>
      </c>
      <c r="S14" t="n">
        <v>274.41</v>
      </c>
      <c r="T14" t="n">
        <v>58918.7</v>
      </c>
      <c r="U14" t="n">
        <v>0.6899999999999999</v>
      </c>
      <c r="V14" t="n">
        <v>0.86</v>
      </c>
      <c r="W14" t="n">
        <v>56.95</v>
      </c>
      <c r="X14" t="n">
        <v>3.47</v>
      </c>
      <c r="Y14" t="n">
        <v>2</v>
      </c>
      <c r="Z14" t="n">
        <v>10</v>
      </c>
      <c r="AA14" t="n">
        <v>2363.923613752962</v>
      </c>
      <c r="AB14" t="n">
        <v>3234.424577286482</v>
      </c>
      <c r="AC14" t="n">
        <v>2925.735635173543</v>
      </c>
      <c r="AD14" t="n">
        <v>2363923.613752962</v>
      </c>
      <c r="AE14" t="n">
        <v>3234424.577286482</v>
      </c>
      <c r="AF14" t="n">
        <v>1.818580717143318e-06</v>
      </c>
      <c r="AG14" t="n">
        <v>24.66666666666667</v>
      </c>
      <c r="AH14" t="n">
        <v>2925735.635173542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0.848</v>
      </c>
      <c r="E15" t="n">
        <v>117.93</v>
      </c>
      <c r="F15" t="n">
        <v>112.98</v>
      </c>
      <c r="G15" t="n">
        <v>95.48</v>
      </c>
      <c r="H15" t="n">
        <v>1.27</v>
      </c>
      <c r="I15" t="n">
        <v>71</v>
      </c>
      <c r="J15" t="n">
        <v>196.42</v>
      </c>
      <c r="K15" t="n">
        <v>52.44</v>
      </c>
      <c r="L15" t="n">
        <v>14</v>
      </c>
      <c r="M15" t="n">
        <v>69</v>
      </c>
      <c r="N15" t="n">
        <v>39.98</v>
      </c>
      <c r="O15" t="n">
        <v>24459.75</v>
      </c>
      <c r="P15" t="n">
        <v>1361.75</v>
      </c>
      <c r="Q15" t="n">
        <v>3533.42</v>
      </c>
      <c r="R15" t="n">
        <v>390.26</v>
      </c>
      <c r="S15" t="n">
        <v>274.41</v>
      </c>
      <c r="T15" t="n">
        <v>54637.66</v>
      </c>
      <c r="U15" t="n">
        <v>0.7</v>
      </c>
      <c r="V15" t="n">
        <v>0.86</v>
      </c>
      <c r="W15" t="n">
        <v>56.93</v>
      </c>
      <c r="X15" t="n">
        <v>3.21</v>
      </c>
      <c r="Y15" t="n">
        <v>2</v>
      </c>
      <c r="Z15" t="n">
        <v>10</v>
      </c>
      <c r="AA15" t="n">
        <v>2336.344366237368</v>
      </c>
      <c r="AB15" t="n">
        <v>3196.689434125115</v>
      </c>
      <c r="AC15" t="n">
        <v>2891.601881113892</v>
      </c>
      <c r="AD15" t="n">
        <v>2336344.366237368</v>
      </c>
      <c r="AE15" t="n">
        <v>3196689.434125115</v>
      </c>
      <c r="AF15" t="n">
        <v>1.825901548824928e-06</v>
      </c>
      <c r="AG15" t="n">
        <v>24.56875</v>
      </c>
      <c r="AH15" t="n">
        <v>2891601.881113892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0.8509</v>
      </c>
      <c r="E16" t="n">
        <v>117.52</v>
      </c>
      <c r="F16" t="n">
        <v>112.75</v>
      </c>
      <c r="G16" t="n">
        <v>102.5</v>
      </c>
      <c r="H16" t="n">
        <v>1.35</v>
      </c>
      <c r="I16" t="n">
        <v>66</v>
      </c>
      <c r="J16" t="n">
        <v>197.98</v>
      </c>
      <c r="K16" t="n">
        <v>52.44</v>
      </c>
      <c r="L16" t="n">
        <v>15</v>
      </c>
      <c r="M16" t="n">
        <v>64</v>
      </c>
      <c r="N16" t="n">
        <v>40.54</v>
      </c>
      <c r="O16" t="n">
        <v>24651.58</v>
      </c>
      <c r="P16" t="n">
        <v>1347.79</v>
      </c>
      <c r="Q16" t="n">
        <v>3533.38</v>
      </c>
      <c r="R16" t="n">
        <v>382.03</v>
      </c>
      <c r="S16" t="n">
        <v>274.41</v>
      </c>
      <c r="T16" t="n">
        <v>50543.39</v>
      </c>
      <c r="U16" t="n">
        <v>0.72</v>
      </c>
      <c r="V16" t="n">
        <v>0.86</v>
      </c>
      <c r="W16" t="n">
        <v>56.94</v>
      </c>
      <c r="X16" t="n">
        <v>2.98</v>
      </c>
      <c r="Y16" t="n">
        <v>2</v>
      </c>
      <c r="Z16" t="n">
        <v>10</v>
      </c>
      <c r="AA16" t="n">
        <v>2313.804001780017</v>
      </c>
      <c r="AB16" t="n">
        <v>3165.848713063867</v>
      </c>
      <c r="AC16" t="n">
        <v>2863.704555185507</v>
      </c>
      <c r="AD16" t="n">
        <v>2313804.001780017</v>
      </c>
      <c r="AE16" t="n">
        <v>3165848.713063867</v>
      </c>
      <c r="AF16" t="n">
        <v>1.832145787612183e-06</v>
      </c>
      <c r="AG16" t="n">
        <v>24.48333333333333</v>
      </c>
      <c r="AH16" t="n">
        <v>2863704.555185507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0.8541</v>
      </c>
      <c r="E17" t="n">
        <v>117.09</v>
      </c>
      <c r="F17" t="n">
        <v>112.5</v>
      </c>
      <c r="G17" t="n">
        <v>110.65</v>
      </c>
      <c r="H17" t="n">
        <v>1.42</v>
      </c>
      <c r="I17" t="n">
        <v>61</v>
      </c>
      <c r="J17" t="n">
        <v>199.54</v>
      </c>
      <c r="K17" t="n">
        <v>52.44</v>
      </c>
      <c r="L17" t="n">
        <v>16</v>
      </c>
      <c r="M17" t="n">
        <v>59</v>
      </c>
      <c r="N17" t="n">
        <v>41.1</v>
      </c>
      <c r="O17" t="n">
        <v>24844.17</v>
      </c>
      <c r="P17" t="n">
        <v>1330.78</v>
      </c>
      <c r="Q17" t="n">
        <v>3533.48</v>
      </c>
      <c r="R17" t="n">
        <v>373.43</v>
      </c>
      <c r="S17" t="n">
        <v>274.41</v>
      </c>
      <c r="T17" t="n">
        <v>46271.7</v>
      </c>
      <c r="U17" t="n">
        <v>0.73</v>
      </c>
      <c r="V17" t="n">
        <v>0.87</v>
      </c>
      <c r="W17" t="n">
        <v>56.93</v>
      </c>
      <c r="X17" t="n">
        <v>2.73</v>
      </c>
      <c r="Y17" t="n">
        <v>2</v>
      </c>
      <c r="Z17" t="n">
        <v>10</v>
      </c>
      <c r="AA17" t="n">
        <v>2279.321359157901</v>
      </c>
      <c r="AB17" t="n">
        <v>3118.66804016146</v>
      </c>
      <c r="AC17" t="n">
        <v>2821.026739486418</v>
      </c>
      <c r="AD17" t="n">
        <v>2279321.359157902</v>
      </c>
      <c r="AE17" t="n">
        <v>3118668.04016146</v>
      </c>
      <c r="AF17" t="n">
        <v>1.83903598213605e-06</v>
      </c>
      <c r="AG17" t="n">
        <v>24.39375</v>
      </c>
      <c r="AH17" t="n">
        <v>2821026.739486418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0.8565</v>
      </c>
      <c r="E18" t="n">
        <v>116.76</v>
      </c>
      <c r="F18" t="n">
        <v>112.31</v>
      </c>
      <c r="G18" t="n">
        <v>118.22</v>
      </c>
      <c r="H18" t="n">
        <v>1.5</v>
      </c>
      <c r="I18" t="n">
        <v>57</v>
      </c>
      <c r="J18" t="n">
        <v>201.11</v>
      </c>
      <c r="K18" t="n">
        <v>52.44</v>
      </c>
      <c r="L18" t="n">
        <v>17</v>
      </c>
      <c r="M18" t="n">
        <v>55</v>
      </c>
      <c r="N18" t="n">
        <v>41.67</v>
      </c>
      <c r="O18" t="n">
        <v>25037.53</v>
      </c>
      <c r="P18" t="n">
        <v>1315.37</v>
      </c>
      <c r="Q18" t="n">
        <v>3533.23</v>
      </c>
      <c r="R18" t="n">
        <v>367.44</v>
      </c>
      <c r="S18" t="n">
        <v>274.41</v>
      </c>
      <c r="T18" t="n">
        <v>43297.34</v>
      </c>
      <c r="U18" t="n">
        <v>0.75</v>
      </c>
      <c r="V18" t="n">
        <v>0.87</v>
      </c>
      <c r="W18" t="n">
        <v>56.91</v>
      </c>
      <c r="X18" t="n">
        <v>2.54</v>
      </c>
      <c r="Y18" t="n">
        <v>2</v>
      </c>
      <c r="Z18" t="n">
        <v>10</v>
      </c>
      <c r="AA18" t="n">
        <v>2257.146315668638</v>
      </c>
      <c r="AB18" t="n">
        <v>3088.327167365572</v>
      </c>
      <c r="AC18" t="n">
        <v>2793.581557006488</v>
      </c>
      <c r="AD18" t="n">
        <v>2257146.315668638</v>
      </c>
      <c r="AE18" t="n">
        <v>3088327.167365572</v>
      </c>
      <c r="AF18" t="n">
        <v>1.844203628028951e-06</v>
      </c>
      <c r="AG18" t="n">
        <v>24.325</v>
      </c>
      <c r="AH18" t="n">
        <v>2793581.557006488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0.8587</v>
      </c>
      <c r="E19" t="n">
        <v>116.45</v>
      </c>
      <c r="F19" t="n">
        <v>112.15</v>
      </c>
      <c r="G19" t="n">
        <v>126.96</v>
      </c>
      <c r="H19" t="n">
        <v>1.58</v>
      </c>
      <c r="I19" t="n">
        <v>53</v>
      </c>
      <c r="J19" t="n">
        <v>202.68</v>
      </c>
      <c r="K19" t="n">
        <v>52.44</v>
      </c>
      <c r="L19" t="n">
        <v>18</v>
      </c>
      <c r="M19" t="n">
        <v>51</v>
      </c>
      <c r="N19" t="n">
        <v>42.24</v>
      </c>
      <c r="O19" t="n">
        <v>25231.66</v>
      </c>
      <c r="P19" t="n">
        <v>1300.18</v>
      </c>
      <c r="Q19" t="n">
        <v>3533.24</v>
      </c>
      <c r="R19" t="n">
        <v>361.67</v>
      </c>
      <c r="S19" t="n">
        <v>274.41</v>
      </c>
      <c r="T19" t="n">
        <v>40428.58</v>
      </c>
      <c r="U19" t="n">
        <v>0.76</v>
      </c>
      <c r="V19" t="n">
        <v>0.87</v>
      </c>
      <c r="W19" t="n">
        <v>56.91</v>
      </c>
      <c r="X19" t="n">
        <v>2.38</v>
      </c>
      <c r="Y19" t="n">
        <v>2</v>
      </c>
      <c r="Z19" t="n">
        <v>10</v>
      </c>
      <c r="AA19" t="n">
        <v>2235.924627895102</v>
      </c>
      <c r="AB19" t="n">
        <v>3059.290717919031</v>
      </c>
      <c r="AC19" t="n">
        <v>2767.316305542213</v>
      </c>
      <c r="AD19" t="n">
        <v>2235924.627895102</v>
      </c>
      <c r="AE19" t="n">
        <v>3059290.717919031</v>
      </c>
      <c r="AF19" t="n">
        <v>1.84894063676411e-06</v>
      </c>
      <c r="AG19" t="n">
        <v>24.26041666666667</v>
      </c>
      <c r="AH19" t="n">
        <v>2767316.305542213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0.8606</v>
      </c>
      <c r="E20" t="n">
        <v>116.2</v>
      </c>
      <c r="F20" t="n">
        <v>112.01</v>
      </c>
      <c r="G20" t="n">
        <v>134.41</v>
      </c>
      <c r="H20" t="n">
        <v>1.65</v>
      </c>
      <c r="I20" t="n">
        <v>50</v>
      </c>
      <c r="J20" t="n">
        <v>204.26</v>
      </c>
      <c r="K20" t="n">
        <v>52.44</v>
      </c>
      <c r="L20" t="n">
        <v>19</v>
      </c>
      <c r="M20" t="n">
        <v>48</v>
      </c>
      <c r="N20" t="n">
        <v>42.82</v>
      </c>
      <c r="O20" t="n">
        <v>25426.72</v>
      </c>
      <c r="P20" t="n">
        <v>1284.58</v>
      </c>
      <c r="Q20" t="n">
        <v>3533.4</v>
      </c>
      <c r="R20" t="n">
        <v>357.29</v>
      </c>
      <c r="S20" t="n">
        <v>274.41</v>
      </c>
      <c r="T20" t="n">
        <v>38255.73</v>
      </c>
      <c r="U20" t="n">
        <v>0.77</v>
      </c>
      <c r="V20" t="n">
        <v>0.87</v>
      </c>
      <c r="W20" t="n">
        <v>56.9</v>
      </c>
      <c r="X20" t="n">
        <v>2.24</v>
      </c>
      <c r="Y20" t="n">
        <v>2</v>
      </c>
      <c r="Z20" t="n">
        <v>10</v>
      </c>
      <c r="AA20" t="n">
        <v>2215.163917961126</v>
      </c>
      <c r="AB20" t="n">
        <v>3030.884998689482</v>
      </c>
      <c r="AC20" t="n">
        <v>2741.621588288256</v>
      </c>
      <c r="AD20" t="n">
        <v>2215163.917961126</v>
      </c>
      <c r="AE20" t="n">
        <v>3030884.998689482</v>
      </c>
      <c r="AF20" t="n">
        <v>1.853031689762657e-06</v>
      </c>
      <c r="AG20" t="n">
        <v>24.20833333333333</v>
      </c>
      <c r="AH20" t="n">
        <v>2741621.588288256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0.8623</v>
      </c>
      <c r="E21" t="n">
        <v>115.96</v>
      </c>
      <c r="F21" t="n">
        <v>111.87</v>
      </c>
      <c r="G21" t="n">
        <v>142.81</v>
      </c>
      <c r="H21" t="n">
        <v>1.73</v>
      </c>
      <c r="I21" t="n">
        <v>47</v>
      </c>
      <c r="J21" t="n">
        <v>205.85</v>
      </c>
      <c r="K21" t="n">
        <v>52.44</v>
      </c>
      <c r="L21" t="n">
        <v>20</v>
      </c>
      <c r="M21" t="n">
        <v>45</v>
      </c>
      <c r="N21" t="n">
        <v>43.41</v>
      </c>
      <c r="O21" t="n">
        <v>25622.45</v>
      </c>
      <c r="P21" t="n">
        <v>1268.47</v>
      </c>
      <c r="Q21" t="n">
        <v>3533.29</v>
      </c>
      <c r="R21" t="n">
        <v>352.44</v>
      </c>
      <c r="S21" t="n">
        <v>274.41</v>
      </c>
      <c r="T21" t="n">
        <v>35846.02</v>
      </c>
      <c r="U21" t="n">
        <v>0.78</v>
      </c>
      <c r="V21" t="n">
        <v>0.87</v>
      </c>
      <c r="W21" t="n">
        <v>56.9</v>
      </c>
      <c r="X21" t="n">
        <v>2.1</v>
      </c>
      <c r="Y21" t="n">
        <v>2</v>
      </c>
      <c r="Z21" t="n">
        <v>10</v>
      </c>
      <c r="AA21" t="n">
        <v>2194.414679492509</v>
      </c>
      <c r="AB21" t="n">
        <v>3002.494975224922</v>
      </c>
      <c r="AC21" t="n">
        <v>2715.941068817506</v>
      </c>
      <c r="AD21" t="n">
        <v>2194414.679492509</v>
      </c>
      <c r="AE21" t="n">
        <v>3002494.975224922</v>
      </c>
      <c r="AF21" t="n">
        <v>1.856692105603461e-06</v>
      </c>
      <c r="AG21" t="n">
        <v>24.15833333333333</v>
      </c>
      <c r="AH21" t="n">
        <v>2715941.068817506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0.8643999999999999</v>
      </c>
      <c r="E22" t="n">
        <v>115.69</v>
      </c>
      <c r="F22" t="n">
        <v>111.7</v>
      </c>
      <c r="G22" t="n">
        <v>152.32</v>
      </c>
      <c r="H22" t="n">
        <v>1.8</v>
      </c>
      <c r="I22" t="n">
        <v>44</v>
      </c>
      <c r="J22" t="n">
        <v>207.45</v>
      </c>
      <c r="K22" t="n">
        <v>52.44</v>
      </c>
      <c r="L22" t="n">
        <v>21</v>
      </c>
      <c r="M22" t="n">
        <v>42</v>
      </c>
      <c r="N22" t="n">
        <v>44</v>
      </c>
      <c r="O22" t="n">
        <v>25818.99</v>
      </c>
      <c r="P22" t="n">
        <v>1253.62</v>
      </c>
      <c r="Q22" t="n">
        <v>3533.26</v>
      </c>
      <c r="R22" t="n">
        <v>346.85</v>
      </c>
      <c r="S22" t="n">
        <v>274.41</v>
      </c>
      <c r="T22" t="n">
        <v>33062.91</v>
      </c>
      <c r="U22" t="n">
        <v>0.79</v>
      </c>
      <c r="V22" t="n">
        <v>0.87</v>
      </c>
      <c r="W22" t="n">
        <v>56.89</v>
      </c>
      <c r="X22" t="n">
        <v>1.94</v>
      </c>
      <c r="Y22" t="n">
        <v>2</v>
      </c>
      <c r="Z22" t="n">
        <v>10</v>
      </c>
      <c r="AA22" t="n">
        <v>2173.999014148414</v>
      </c>
      <c r="AB22" t="n">
        <v>2974.56136122537</v>
      </c>
      <c r="AC22" t="n">
        <v>2690.673399733111</v>
      </c>
      <c r="AD22" t="n">
        <v>2173999.014148414</v>
      </c>
      <c r="AE22" t="n">
        <v>2974561.36122537</v>
      </c>
      <c r="AF22" t="n">
        <v>1.861213795759749e-06</v>
      </c>
      <c r="AG22" t="n">
        <v>24.10208333333334</v>
      </c>
      <c r="AH22" t="n">
        <v>2690673.399733111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0.8653</v>
      </c>
      <c r="E23" t="n">
        <v>115.57</v>
      </c>
      <c r="F23" t="n">
        <v>111.65</v>
      </c>
      <c r="G23" t="n">
        <v>159.5</v>
      </c>
      <c r="H23" t="n">
        <v>1.87</v>
      </c>
      <c r="I23" t="n">
        <v>42</v>
      </c>
      <c r="J23" t="n">
        <v>209.05</v>
      </c>
      <c r="K23" t="n">
        <v>52.44</v>
      </c>
      <c r="L23" t="n">
        <v>22</v>
      </c>
      <c r="M23" t="n">
        <v>29</v>
      </c>
      <c r="N23" t="n">
        <v>44.6</v>
      </c>
      <c r="O23" t="n">
        <v>26016.35</v>
      </c>
      <c r="P23" t="n">
        <v>1236.95</v>
      </c>
      <c r="Q23" t="n">
        <v>3533.28</v>
      </c>
      <c r="R23" t="n">
        <v>344.52</v>
      </c>
      <c r="S23" t="n">
        <v>274.41</v>
      </c>
      <c r="T23" t="n">
        <v>31910.03</v>
      </c>
      <c r="U23" t="n">
        <v>0.8</v>
      </c>
      <c r="V23" t="n">
        <v>0.87</v>
      </c>
      <c r="W23" t="n">
        <v>56.91</v>
      </c>
      <c r="X23" t="n">
        <v>1.89</v>
      </c>
      <c r="Y23" t="n">
        <v>2</v>
      </c>
      <c r="Z23" t="n">
        <v>10</v>
      </c>
      <c r="AA23" t="n">
        <v>2155.030634971326</v>
      </c>
      <c r="AB23" t="n">
        <v>2948.60798800945</v>
      </c>
      <c r="AC23" t="n">
        <v>2667.19698003113</v>
      </c>
      <c r="AD23" t="n">
        <v>2155030.634971326</v>
      </c>
      <c r="AE23" t="n">
        <v>2948607.98800945</v>
      </c>
      <c r="AF23" t="n">
        <v>1.863151662969587e-06</v>
      </c>
      <c r="AG23" t="n">
        <v>24.07708333333333</v>
      </c>
      <c r="AH23" t="n">
        <v>2667196.98003113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0.8657</v>
      </c>
      <c r="E24" t="n">
        <v>115.51</v>
      </c>
      <c r="F24" t="n">
        <v>111.63</v>
      </c>
      <c r="G24" t="n">
        <v>163.36</v>
      </c>
      <c r="H24" t="n">
        <v>1.94</v>
      </c>
      <c r="I24" t="n">
        <v>41</v>
      </c>
      <c r="J24" t="n">
        <v>210.65</v>
      </c>
      <c r="K24" t="n">
        <v>52.44</v>
      </c>
      <c r="L24" t="n">
        <v>23</v>
      </c>
      <c r="M24" t="n">
        <v>9</v>
      </c>
      <c r="N24" t="n">
        <v>45.21</v>
      </c>
      <c r="O24" t="n">
        <v>26214.54</v>
      </c>
      <c r="P24" t="n">
        <v>1239.16</v>
      </c>
      <c r="Q24" t="n">
        <v>3533.45</v>
      </c>
      <c r="R24" t="n">
        <v>342.86</v>
      </c>
      <c r="S24" t="n">
        <v>274.41</v>
      </c>
      <c r="T24" t="n">
        <v>31084.95</v>
      </c>
      <c r="U24" t="n">
        <v>0.8</v>
      </c>
      <c r="V24" t="n">
        <v>0.87</v>
      </c>
      <c r="W24" t="n">
        <v>56.93</v>
      </c>
      <c r="X24" t="n">
        <v>1.86</v>
      </c>
      <c r="Y24" t="n">
        <v>2</v>
      </c>
      <c r="Z24" t="n">
        <v>10</v>
      </c>
      <c r="AA24" t="n">
        <v>2156.299259703527</v>
      </c>
      <c r="AB24" t="n">
        <v>2950.343776335821</v>
      </c>
      <c r="AC24" t="n">
        <v>2668.767107155827</v>
      </c>
      <c r="AD24" t="n">
        <v>2156299.259703527</v>
      </c>
      <c r="AE24" t="n">
        <v>2950343.776335821</v>
      </c>
      <c r="AF24" t="n">
        <v>1.864012937285071e-06</v>
      </c>
      <c r="AG24" t="n">
        <v>24.06458333333333</v>
      </c>
      <c r="AH24" t="n">
        <v>2668767.107155826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0.8657</v>
      </c>
      <c r="E25" t="n">
        <v>115.52</v>
      </c>
      <c r="F25" t="n">
        <v>111.64</v>
      </c>
      <c r="G25" t="n">
        <v>163.38</v>
      </c>
      <c r="H25" t="n">
        <v>2.01</v>
      </c>
      <c r="I25" t="n">
        <v>41</v>
      </c>
      <c r="J25" t="n">
        <v>212.27</v>
      </c>
      <c r="K25" t="n">
        <v>52.44</v>
      </c>
      <c r="L25" t="n">
        <v>24</v>
      </c>
      <c r="M25" t="n">
        <v>0</v>
      </c>
      <c r="N25" t="n">
        <v>45.82</v>
      </c>
      <c r="O25" t="n">
        <v>26413.56</v>
      </c>
      <c r="P25" t="n">
        <v>1244.23</v>
      </c>
      <c r="Q25" t="n">
        <v>3533.7</v>
      </c>
      <c r="R25" t="n">
        <v>342.77</v>
      </c>
      <c r="S25" t="n">
        <v>274.41</v>
      </c>
      <c r="T25" t="n">
        <v>31041.64</v>
      </c>
      <c r="U25" t="n">
        <v>0.8</v>
      </c>
      <c r="V25" t="n">
        <v>0.87</v>
      </c>
      <c r="W25" t="n">
        <v>56.94</v>
      </c>
      <c r="X25" t="n">
        <v>1.87</v>
      </c>
      <c r="Y25" t="n">
        <v>2</v>
      </c>
      <c r="Z25" t="n">
        <v>10</v>
      </c>
      <c r="AA25" t="n">
        <v>2161.451553104866</v>
      </c>
      <c r="AB25" t="n">
        <v>2957.393371470675</v>
      </c>
      <c r="AC25" t="n">
        <v>2675.143898825179</v>
      </c>
      <c r="AD25" t="n">
        <v>2161451.553104866</v>
      </c>
      <c r="AE25" t="n">
        <v>2957393.371470675</v>
      </c>
      <c r="AF25" t="n">
        <v>1.864012937285071e-06</v>
      </c>
      <c r="AG25" t="n">
        <v>24.06666666666667</v>
      </c>
      <c r="AH25" t="n">
        <v>2675143.898825179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0.7578</v>
      </c>
      <c r="E2" t="n">
        <v>131.97</v>
      </c>
      <c r="F2" t="n">
        <v>126.38</v>
      </c>
      <c r="G2" t="n">
        <v>21.36</v>
      </c>
      <c r="H2" t="n">
        <v>0.64</v>
      </c>
      <c r="I2" t="n">
        <v>355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367.21</v>
      </c>
      <c r="Q2" t="n">
        <v>3540.51</v>
      </c>
      <c r="R2" t="n">
        <v>824.47</v>
      </c>
      <c r="S2" t="n">
        <v>274.41</v>
      </c>
      <c r="T2" t="n">
        <v>270320.36</v>
      </c>
      <c r="U2" t="n">
        <v>0.33</v>
      </c>
      <c r="V2" t="n">
        <v>0.77</v>
      </c>
      <c r="W2" t="n">
        <v>57.9</v>
      </c>
      <c r="X2" t="n">
        <v>16.55</v>
      </c>
      <c r="Y2" t="n">
        <v>2</v>
      </c>
      <c r="Z2" t="n">
        <v>10</v>
      </c>
      <c r="AA2" t="n">
        <v>1039.452791489419</v>
      </c>
      <c r="AB2" t="n">
        <v>1422.225166736529</v>
      </c>
      <c r="AC2" t="n">
        <v>1286.489992928752</v>
      </c>
      <c r="AD2" t="n">
        <v>1039452.791489419</v>
      </c>
      <c r="AE2" t="n">
        <v>1422225.166736529</v>
      </c>
      <c r="AF2" t="n">
        <v>2.406702147629166e-06</v>
      </c>
      <c r="AG2" t="n">
        <v>27.49375</v>
      </c>
      <c r="AH2" t="n">
        <v>1286489.992928752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0.5416</v>
      </c>
      <c r="E2" t="n">
        <v>184.65</v>
      </c>
      <c r="F2" t="n">
        <v>160.84</v>
      </c>
      <c r="G2" t="n">
        <v>9.09</v>
      </c>
      <c r="H2" t="n">
        <v>0.18</v>
      </c>
      <c r="I2" t="n">
        <v>1062</v>
      </c>
      <c r="J2" t="n">
        <v>98.70999999999999</v>
      </c>
      <c r="K2" t="n">
        <v>39.72</v>
      </c>
      <c r="L2" t="n">
        <v>1</v>
      </c>
      <c r="M2" t="n">
        <v>1060</v>
      </c>
      <c r="N2" t="n">
        <v>12.99</v>
      </c>
      <c r="O2" t="n">
        <v>12407.75</v>
      </c>
      <c r="P2" t="n">
        <v>1458.47</v>
      </c>
      <c r="Q2" t="n">
        <v>3545.1</v>
      </c>
      <c r="R2" t="n">
        <v>2007.88</v>
      </c>
      <c r="S2" t="n">
        <v>274.41</v>
      </c>
      <c r="T2" t="n">
        <v>858489.54</v>
      </c>
      <c r="U2" t="n">
        <v>0.14</v>
      </c>
      <c r="V2" t="n">
        <v>0.61</v>
      </c>
      <c r="W2" t="n">
        <v>58.57</v>
      </c>
      <c r="X2" t="n">
        <v>50.89</v>
      </c>
      <c r="Y2" t="n">
        <v>2</v>
      </c>
      <c r="Z2" t="n">
        <v>10</v>
      </c>
      <c r="AA2" t="n">
        <v>3846.787482829156</v>
      </c>
      <c r="AB2" t="n">
        <v>5263.344342293485</v>
      </c>
      <c r="AC2" t="n">
        <v>4761.018145414975</v>
      </c>
      <c r="AD2" t="n">
        <v>3846787.482829155</v>
      </c>
      <c r="AE2" t="n">
        <v>5263344.342293485</v>
      </c>
      <c r="AF2" t="n">
        <v>1.346022030116904e-06</v>
      </c>
      <c r="AG2" t="n">
        <v>38.46875</v>
      </c>
      <c r="AH2" t="n">
        <v>4761018.145414975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0.7164</v>
      </c>
      <c r="E3" t="n">
        <v>139.59</v>
      </c>
      <c r="F3" t="n">
        <v>129.07</v>
      </c>
      <c r="G3" t="n">
        <v>18.66</v>
      </c>
      <c r="H3" t="n">
        <v>0.35</v>
      </c>
      <c r="I3" t="n">
        <v>415</v>
      </c>
      <c r="J3" t="n">
        <v>99.95</v>
      </c>
      <c r="K3" t="n">
        <v>39.72</v>
      </c>
      <c r="L3" t="n">
        <v>2</v>
      </c>
      <c r="M3" t="n">
        <v>413</v>
      </c>
      <c r="N3" t="n">
        <v>13.24</v>
      </c>
      <c r="O3" t="n">
        <v>12561.45</v>
      </c>
      <c r="P3" t="n">
        <v>1149.3</v>
      </c>
      <c r="Q3" t="n">
        <v>3537.68</v>
      </c>
      <c r="R3" t="n">
        <v>932.71</v>
      </c>
      <c r="S3" t="n">
        <v>274.41</v>
      </c>
      <c r="T3" t="n">
        <v>324142.22</v>
      </c>
      <c r="U3" t="n">
        <v>0.29</v>
      </c>
      <c r="V3" t="n">
        <v>0.75</v>
      </c>
      <c r="W3" t="n">
        <v>57.51</v>
      </c>
      <c r="X3" t="n">
        <v>19.24</v>
      </c>
      <c r="Y3" t="n">
        <v>2</v>
      </c>
      <c r="Z3" t="n">
        <v>10</v>
      </c>
      <c r="AA3" t="n">
        <v>2382.334827248451</v>
      </c>
      <c r="AB3" t="n">
        <v>3259.615611836425</v>
      </c>
      <c r="AC3" t="n">
        <v>2948.522472741878</v>
      </c>
      <c r="AD3" t="n">
        <v>2382334.827248451</v>
      </c>
      <c r="AE3" t="n">
        <v>3259615.611836425</v>
      </c>
      <c r="AF3" t="n">
        <v>1.780447160959657e-06</v>
      </c>
      <c r="AG3" t="n">
        <v>29.08125</v>
      </c>
      <c r="AH3" t="n">
        <v>2948522.472741878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0.7766</v>
      </c>
      <c r="E4" t="n">
        <v>128.77</v>
      </c>
      <c r="F4" t="n">
        <v>121.54</v>
      </c>
      <c r="G4" t="n">
        <v>28.6</v>
      </c>
      <c r="H4" t="n">
        <v>0.52</v>
      </c>
      <c r="I4" t="n">
        <v>255</v>
      </c>
      <c r="J4" t="n">
        <v>101.2</v>
      </c>
      <c r="K4" t="n">
        <v>39.72</v>
      </c>
      <c r="L4" t="n">
        <v>3</v>
      </c>
      <c r="M4" t="n">
        <v>253</v>
      </c>
      <c r="N4" t="n">
        <v>13.49</v>
      </c>
      <c r="O4" t="n">
        <v>12715.54</v>
      </c>
      <c r="P4" t="n">
        <v>1057.48</v>
      </c>
      <c r="Q4" t="n">
        <v>3535.93</v>
      </c>
      <c r="R4" t="n">
        <v>677.79</v>
      </c>
      <c r="S4" t="n">
        <v>274.41</v>
      </c>
      <c r="T4" t="n">
        <v>197479.33</v>
      </c>
      <c r="U4" t="n">
        <v>0.4</v>
      </c>
      <c r="V4" t="n">
        <v>0.8</v>
      </c>
      <c r="W4" t="n">
        <v>57.26</v>
      </c>
      <c r="X4" t="n">
        <v>11.73</v>
      </c>
      <c r="Y4" t="n">
        <v>2</v>
      </c>
      <c r="Z4" t="n">
        <v>10</v>
      </c>
      <c r="AA4" t="n">
        <v>2057.184779526767</v>
      </c>
      <c r="AB4" t="n">
        <v>2814.730971935717</v>
      </c>
      <c r="AC4" t="n">
        <v>2546.096998473903</v>
      </c>
      <c r="AD4" t="n">
        <v>2057184.779526767</v>
      </c>
      <c r="AE4" t="n">
        <v>2814730.971935717</v>
      </c>
      <c r="AF4" t="n">
        <v>1.930060392519918e-06</v>
      </c>
      <c r="AG4" t="n">
        <v>26.82708333333333</v>
      </c>
      <c r="AH4" t="n">
        <v>2546096.998473903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0.8083</v>
      </c>
      <c r="E5" t="n">
        <v>123.72</v>
      </c>
      <c r="F5" t="n">
        <v>118.01</v>
      </c>
      <c r="G5" t="n">
        <v>39.12</v>
      </c>
      <c r="H5" t="n">
        <v>0.6899999999999999</v>
      </c>
      <c r="I5" t="n">
        <v>181</v>
      </c>
      <c r="J5" t="n">
        <v>102.45</v>
      </c>
      <c r="K5" t="n">
        <v>39.72</v>
      </c>
      <c r="L5" t="n">
        <v>4</v>
      </c>
      <c r="M5" t="n">
        <v>179</v>
      </c>
      <c r="N5" t="n">
        <v>13.74</v>
      </c>
      <c r="O5" t="n">
        <v>12870.03</v>
      </c>
      <c r="P5" t="n">
        <v>1000.27</v>
      </c>
      <c r="Q5" t="n">
        <v>3535.02</v>
      </c>
      <c r="R5" t="n">
        <v>559.89</v>
      </c>
      <c r="S5" t="n">
        <v>274.41</v>
      </c>
      <c r="T5" t="n">
        <v>138901.53</v>
      </c>
      <c r="U5" t="n">
        <v>0.49</v>
      </c>
      <c r="V5" t="n">
        <v>0.83</v>
      </c>
      <c r="W5" t="n">
        <v>57.11</v>
      </c>
      <c r="X5" t="n">
        <v>8.220000000000001</v>
      </c>
      <c r="Y5" t="n">
        <v>2</v>
      </c>
      <c r="Z5" t="n">
        <v>10</v>
      </c>
      <c r="AA5" t="n">
        <v>1904.549726420366</v>
      </c>
      <c r="AB5" t="n">
        <v>2605.888958492243</v>
      </c>
      <c r="AC5" t="n">
        <v>2357.186573681866</v>
      </c>
      <c r="AD5" t="n">
        <v>1904549.726420366</v>
      </c>
      <c r="AE5" t="n">
        <v>2605888.958492243</v>
      </c>
      <c r="AF5" t="n">
        <v>2.008843439703644e-06</v>
      </c>
      <c r="AG5" t="n">
        <v>25.775</v>
      </c>
      <c r="AH5" t="n">
        <v>2357186.573681866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0.8266</v>
      </c>
      <c r="E6" t="n">
        <v>120.97</v>
      </c>
      <c r="F6" t="n">
        <v>116.13</v>
      </c>
      <c r="G6" t="n">
        <v>50.13</v>
      </c>
      <c r="H6" t="n">
        <v>0.85</v>
      </c>
      <c r="I6" t="n">
        <v>139</v>
      </c>
      <c r="J6" t="n">
        <v>103.71</v>
      </c>
      <c r="K6" t="n">
        <v>39.72</v>
      </c>
      <c r="L6" t="n">
        <v>5</v>
      </c>
      <c r="M6" t="n">
        <v>137</v>
      </c>
      <c r="N6" t="n">
        <v>14</v>
      </c>
      <c r="O6" t="n">
        <v>13024.91</v>
      </c>
      <c r="P6" t="n">
        <v>957.14</v>
      </c>
      <c r="Q6" t="n">
        <v>3534.44</v>
      </c>
      <c r="R6" t="n">
        <v>495.39</v>
      </c>
      <c r="S6" t="n">
        <v>274.41</v>
      </c>
      <c r="T6" t="n">
        <v>106858.25</v>
      </c>
      <c r="U6" t="n">
        <v>0.55</v>
      </c>
      <c r="V6" t="n">
        <v>0.84</v>
      </c>
      <c r="W6" t="n">
        <v>57.07</v>
      </c>
      <c r="X6" t="n">
        <v>6.35</v>
      </c>
      <c r="Y6" t="n">
        <v>2</v>
      </c>
      <c r="Z6" t="n">
        <v>10</v>
      </c>
      <c r="AA6" t="n">
        <v>1808.242122313194</v>
      </c>
      <c r="AB6" t="n">
        <v>2474.116645761182</v>
      </c>
      <c r="AC6" t="n">
        <v>2237.990425534255</v>
      </c>
      <c r="AD6" t="n">
        <v>1808242.122313194</v>
      </c>
      <c r="AE6" t="n">
        <v>2474116.645761182</v>
      </c>
      <c r="AF6" t="n">
        <v>2.054323873882262e-06</v>
      </c>
      <c r="AG6" t="n">
        <v>25.20208333333333</v>
      </c>
      <c r="AH6" t="n">
        <v>2237990.425534255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0.8399</v>
      </c>
      <c r="E7" t="n">
        <v>119.06</v>
      </c>
      <c r="F7" t="n">
        <v>114.79</v>
      </c>
      <c r="G7" t="n">
        <v>62.05</v>
      </c>
      <c r="H7" t="n">
        <v>1.01</v>
      </c>
      <c r="I7" t="n">
        <v>111</v>
      </c>
      <c r="J7" t="n">
        <v>104.97</v>
      </c>
      <c r="K7" t="n">
        <v>39.72</v>
      </c>
      <c r="L7" t="n">
        <v>6</v>
      </c>
      <c r="M7" t="n">
        <v>109</v>
      </c>
      <c r="N7" t="n">
        <v>14.25</v>
      </c>
      <c r="O7" t="n">
        <v>13180.19</v>
      </c>
      <c r="P7" t="n">
        <v>916.9400000000001</v>
      </c>
      <c r="Q7" t="n">
        <v>3534.07</v>
      </c>
      <c r="R7" t="n">
        <v>451.28</v>
      </c>
      <c r="S7" t="n">
        <v>274.41</v>
      </c>
      <c r="T7" t="n">
        <v>84943.97</v>
      </c>
      <c r="U7" t="n">
        <v>0.61</v>
      </c>
      <c r="V7" t="n">
        <v>0.85</v>
      </c>
      <c r="W7" t="n">
        <v>56.99</v>
      </c>
      <c r="X7" t="n">
        <v>5.01</v>
      </c>
      <c r="Y7" t="n">
        <v>2</v>
      </c>
      <c r="Z7" t="n">
        <v>10</v>
      </c>
      <c r="AA7" t="n">
        <v>1729.423913803877</v>
      </c>
      <c r="AB7" t="n">
        <v>2366.274095664783</v>
      </c>
      <c r="AC7" t="n">
        <v>2140.440217061087</v>
      </c>
      <c r="AD7" t="n">
        <v>1729423.913803877</v>
      </c>
      <c r="AE7" t="n">
        <v>2366274.095664783</v>
      </c>
      <c r="AF7" t="n">
        <v>2.087377959924645e-06</v>
      </c>
      <c r="AG7" t="n">
        <v>24.80416666666666</v>
      </c>
      <c r="AH7" t="n">
        <v>2140440.217061087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0.8491</v>
      </c>
      <c r="E8" t="n">
        <v>117.77</v>
      </c>
      <c r="F8" t="n">
        <v>113.91</v>
      </c>
      <c r="G8" t="n">
        <v>75.09999999999999</v>
      </c>
      <c r="H8" t="n">
        <v>1.16</v>
      </c>
      <c r="I8" t="n">
        <v>91</v>
      </c>
      <c r="J8" t="n">
        <v>106.23</v>
      </c>
      <c r="K8" t="n">
        <v>39.72</v>
      </c>
      <c r="L8" t="n">
        <v>7</v>
      </c>
      <c r="M8" t="n">
        <v>88</v>
      </c>
      <c r="N8" t="n">
        <v>14.52</v>
      </c>
      <c r="O8" t="n">
        <v>13335.87</v>
      </c>
      <c r="P8" t="n">
        <v>879.62</v>
      </c>
      <c r="Q8" t="n">
        <v>3534.06</v>
      </c>
      <c r="R8" t="n">
        <v>420.91</v>
      </c>
      <c r="S8" t="n">
        <v>274.41</v>
      </c>
      <c r="T8" t="n">
        <v>69860.32000000001</v>
      </c>
      <c r="U8" t="n">
        <v>0.65</v>
      </c>
      <c r="V8" t="n">
        <v>0.85</v>
      </c>
      <c r="W8" t="n">
        <v>56.98</v>
      </c>
      <c r="X8" t="n">
        <v>4.13</v>
      </c>
      <c r="Y8" t="n">
        <v>2</v>
      </c>
      <c r="Z8" t="n">
        <v>10</v>
      </c>
      <c r="AA8" t="n">
        <v>1672.133045172583</v>
      </c>
      <c r="AB8" t="n">
        <v>2287.886201708705</v>
      </c>
      <c r="AC8" t="n">
        <v>2069.533553686078</v>
      </c>
      <c r="AD8" t="n">
        <v>1672133.045172583</v>
      </c>
      <c r="AE8" t="n">
        <v>2287886.201708705</v>
      </c>
      <c r="AF8" t="n">
        <v>2.110242440495316e-06</v>
      </c>
      <c r="AG8" t="n">
        <v>24.53541666666667</v>
      </c>
      <c r="AH8" t="n">
        <v>2069533.553686077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0.8541</v>
      </c>
      <c r="E9" t="n">
        <v>117.09</v>
      </c>
      <c r="F9" t="n">
        <v>113.45</v>
      </c>
      <c r="G9" t="n">
        <v>85.09</v>
      </c>
      <c r="H9" t="n">
        <v>1.31</v>
      </c>
      <c r="I9" t="n">
        <v>80</v>
      </c>
      <c r="J9" t="n">
        <v>107.5</v>
      </c>
      <c r="K9" t="n">
        <v>39.72</v>
      </c>
      <c r="L9" t="n">
        <v>8</v>
      </c>
      <c r="M9" t="n">
        <v>15</v>
      </c>
      <c r="N9" t="n">
        <v>14.78</v>
      </c>
      <c r="O9" t="n">
        <v>13491.96</v>
      </c>
      <c r="P9" t="n">
        <v>855.51</v>
      </c>
      <c r="Q9" t="n">
        <v>3534.1</v>
      </c>
      <c r="R9" t="n">
        <v>402.69</v>
      </c>
      <c r="S9" t="n">
        <v>274.41</v>
      </c>
      <c r="T9" t="n">
        <v>60802.69</v>
      </c>
      <c r="U9" t="n">
        <v>0.68</v>
      </c>
      <c r="V9" t="n">
        <v>0.86</v>
      </c>
      <c r="W9" t="n">
        <v>57.04</v>
      </c>
      <c r="X9" t="n">
        <v>3.68</v>
      </c>
      <c r="Y9" t="n">
        <v>2</v>
      </c>
      <c r="Z9" t="n">
        <v>10</v>
      </c>
      <c r="AA9" t="n">
        <v>1629.744151810085</v>
      </c>
      <c r="AB9" t="n">
        <v>2229.887847744143</v>
      </c>
      <c r="AC9" t="n">
        <v>2017.070481222692</v>
      </c>
      <c r="AD9" t="n">
        <v>1629744.151810085</v>
      </c>
      <c r="AE9" t="n">
        <v>2229887.847744143</v>
      </c>
      <c r="AF9" t="n">
        <v>2.122668788631551e-06</v>
      </c>
      <c r="AG9" t="n">
        <v>24.39375</v>
      </c>
      <c r="AH9" t="n">
        <v>2017070.481222692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0.8542</v>
      </c>
      <c r="E10" t="n">
        <v>117.07</v>
      </c>
      <c r="F10" t="n">
        <v>113.43</v>
      </c>
      <c r="G10" t="n">
        <v>85.08</v>
      </c>
      <c r="H10" t="n">
        <v>1.46</v>
      </c>
      <c r="I10" t="n">
        <v>80</v>
      </c>
      <c r="J10" t="n">
        <v>108.77</v>
      </c>
      <c r="K10" t="n">
        <v>39.72</v>
      </c>
      <c r="L10" t="n">
        <v>9</v>
      </c>
      <c r="M10" t="n">
        <v>0</v>
      </c>
      <c r="N10" t="n">
        <v>15.05</v>
      </c>
      <c r="O10" t="n">
        <v>13648.58</v>
      </c>
      <c r="P10" t="n">
        <v>863.89</v>
      </c>
      <c r="Q10" t="n">
        <v>3534.51</v>
      </c>
      <c r="R10" t="n">
        <v>401.85</v>
      </c>
      <c r="S10" t="n">
        <v>274.41</v>
      </c>
      <c r="T10" t="n">
        <v>60384.26</v>
      </c>
      <c r="U10" t="n">
        <v>0.68</v>
      </c>
      <c r="V10" t="n">
        <v>0.86</v>
      </c>
      <c r="W10" t="n">
        <v>57.05</v>
      </c>
      <c r="X10" t="n">
        <v>3.66</v>
      </c>
      <c r="Y10" t="n">
        <v>2</v>
      </c>
      <c r="Z10" t="n">
        <v>10</v>
      </c>
      <c r="AA10" t="n">
        <v>1638.049054630728</v>
      </c>
      <c r="AB10" t="n">
        <v>2241.2509821698</v>
      </c>
      <c r="AC10" t="n">
        <v>2027.349134047024</v>
      </c>
      <c r="AD10" t="n">
        <v>1638049.054630728</v>
      </c>
      <c r="AE10" t="n">
        <v>2241250.9821698</v>
      </c>
      <c r="AF10" t="n">
        <v>2.122917315594275e-06</v>
      </c>
      <c r="AG10" t="n">
        <v>24.38958333333333</v>
      </c>
      <c r="AH10" t="n">
        <v>2027349.134047024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0.4681</v>
      </c>
      <c r="E2" t="n">
        <v>213.62</v>
      </c>
      <c r="F2" t="n">
        <v>176.52</v>
      </c>
      <c r="G2" t="n">
        <v>7.74</v>
      </c>
      <c r="H2" t="n">
        <v>0.14</v>
      </c>
      <c r="I2" t="n">
        <v>1368</v>
      </c>
      <c r="J2" t="n">
        <v>124.63</v>
      </c>
      <c r="K2" t="n">
        <v>45</v>
      </c>
      <c r="L2" t="n">
        <v>1</v>
      </c>
      <c r="M2" t="n">
        <v>1366</v>
      </c>
      <c r="N2" t="n">
        <v>18.64</v>
      </c>
      <c r="O2" t="n">
        <v>15605.44</v>
      </c>
      <c r="P2" t="n">
        <v>1873.52</v>
      </c>
      <c r="Q2" t="n">
        <v>3549.26</v>
      </c>
      <c r="R2" t="n">
        <v>2539.64</v>
      </c>
      <c r="S2" t="n">
        <v>274.41</v>
      </c>
      <c r="T2" t="n">
        <v>1122839.77</v>
      </c>
      <c r="U2" t="n">
        <v>0.11</v>
      </c>
      <c r="V2" t="n">
        <v>0.55</v>
      </c>
      <c r="W2" t="n">
        <v>59.09</v>
      </c>
      <c r="X2" t="n">
        <v>66.53</v>
      </c>
      <c r="Y2" t="n">
        <v>2</v>
      </c>
      <c r="Z2" t="n">
        <v>10</v>
      </c>
      <c r="AA2" t="n">
        <v>5512.735685778472</v>
      </c>
      <c r="AB2" t="n">
        <v>7542.768170016466</v>
      </c>
      <c r="AC2" t="n">
        <v>6822.896962211424</v>
      </c>
      <c r="AD2" t="n">
        <v>5512735.685778472</v>
      </c>
      <c r="AE2" t="n">
        <v>7542768.170016466</v>
      </c>
      <c r="AF2" t="n">
        <v>1.098721408911405e-06</v>
      </c>
      <c r="AG2" t="n">
        <v>44.50416666666666</v>
      </c>
      <c r="AH2" t="n">
        <v>6822896.962211424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0.6729000000000001</v>
      </c>
      <c r="E3" t="n">
        <v>148.61</v>
      </c>
      <c r="F3" t="n">
        <v>133.49</v>
      </c>
      <c r="G3" t="n">
        <v>15.77</v>
      </c>
      <c r="H3" t="n">
        <v>0.28</v>
      </c>
      <c r="I3" t="n">
        <v>508</v>
      </c>
      <c r="J3" t="n">
        <v>125.95</v>
      </c>
      <c r="K3" t="n">
        <v>45</v>
      </c>
      <c r="L3" t="n">
        <v>2</v>
      </c>
      <c r="M3" t="n">
        <v>506</v>
      </c>
      <c r="N3" t="n">
        <v>18.95</v>
      </c>
      <c r="O3" t="n">
        <v>15767.7</v>
      </c>
      <c r="P3" t="n">
        <v>1403.97</v>
      </c>
      <c r="Q3" t="n">
        <v>3538.48</v>
      </c>
      <c r="R3" t="n">
        <v>1081.97</v>
      </c>
      <c r="S3" t="n">
        <v>274.41</v>
      </c>
      <c r="T3" t="n">
        <v>398307.55</v>
      </c>
      <c r="U3" t="n">
        <v>0.25</v>
      </c>
      <c r="V3" t="n">
        <v>0.73</v>
      </c>
      <c r="W3" t="n">
        <v>57.67</v>
      </c>
      <c r="X3" t="n">
        <v>23.65</v>
      </c>
      <c r="Y3" t="n">
        <v>2</v>
      </c>
      <c r="Z3" t="n">
        <v>10</v>
      </c>
      <c r="AA3" t="n">
        <v>2976.420775059055</v>
      </c>
      <c r="AB3" t="n">
        <v>4072.470214853204</v>
      </c>
      <c r="AC3" t="n">
        <v>3683.799373295305</v>
      </c>
      <c r="AD3" t="n">
        <v>2976420.775059056</v>
      </c>
      <c r="AE3" t="n">
        <v>4072470.214853204</v>
      </c>
      <c r="AF3" t="n">
        <v>1.579426695271276e-06</v>
      </c>
      <c r="AG3" t="n">
        <v>30.96041666666667</v>
      </c>
      <c r="AH3" t="n">
        <v>3683799.373295305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0.7454</v>
      </c>
      <c r="E4" t="n">
        <v>134.15</v>
      </c>
      <c r="F4" t="n">
        <v>124.1</v>
      </c>
      <c r="G4" t="n">
        <v>24.02</v>
      </c>
      <c r="H4" t="n">
        <v>0.42</v>
      </c>
      <c r="I4" t="n">
        <v>310</v>
      </c>
      <c r="J4" t="n">
        <v>127.27</v>
      </c>
      <c r="K4" t="n">
        <v>45</v>
      </c>
      <c r="L4" t="n">
        <v>3</v>
      </c>
      <c r="M4" t="n">
        <v>308</v>
      </c>
      <c r="N4" t="n">
        <v>19.27</v>
      </c>
      <c r="O4" t="n">
        <v>15930.42</v>
      </c>
      <c r="P4" t="n">
        <v>1287.41</v>
      </c>
      <c r="Q4" t="n">
        <v>3536.24</v>
      </c>
      <c r="R4" t="n">
        <v>765.39</v>
      </c>
      <c r="S4" t="n">
        <v>274.41</v>
      </c>
      <c r="T4" t="n">
        <v>241006.38</v>
      </c>
      <c r="U4" t="n">
        <v>0.36</v>
      </c>
      <c r="V4" t="n">
        <v>0.78</v>
      </c>
      <c r="W4" t="n">
        <v>57.33</v>
      </c>
      <c r="X4" t="n">
        <v>14.29</v>
      </c>
      <c r="Y4" t="n">
        <v>2</v>
      </c>
      <c r="Z4" t="n">
        <v>10</v>
      </c>
      <c r="AA4" t="n">
        <v>2506.46900226625</v>
      </c>
      <c r="AB4" t="n">
        <v>3429.461466509083</v>
      </c>
      <c r="AC4" t="n">
        <v>3102.158477424725</v>
      </c>
      <c r="AD4" t="n">
        <v>2506469.00226625</v>
      </c>
      <c r="AE4" t="n">
        <v>3429461.466509083</v>
      </c>
      <c r="AF4" t="n">
        <v>1.749598244397695e-06</v>
      </c>
      <c r="AG4" t="n">
        <v>27.94791666666667</v>
      </c>
      <c r="AH4" t="n">
        <v>3102158.477424725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0.783</v>
      </c>
      <c r="E5" t="n">
        <v>127.72</v>
      </c>
      <c r="F5" t="n">
        <v>119.94</v>
      </c>
      <c r="G5" t="n">
        <v>32.56</v>
      </c>
      <c r="H5" t="n">
        <v>0.55</v>
      </c>
      <c r="I5" t="n">
        <v>221</v>
      </c>
      <c r="J5" t="n">
        <v>128.59</v>
      </c>
      <c r="K5" t="n">
        <v>45</v>
      </c>
      <c r="L5" t="n">
        <v>4</v>
      </c>
      <c r="M5" t="n">
        <v>219</v>
      </c>
      <c r="N5" t="n">
        <v>19.59</v>
      </c>
      <c r="O5" t="n">
        <v>16093.6</v>
      </c>
      <c r="P5" t="n">
        <v>1225.23</v>
      </c>
      <c r="Q5" t="n">
        <v>3535.3</v>
      </c>
      <c r="R5" t="n">
        <v>624.1799999999999</v>
      </c>
      <c r="S5" t="n">
        <v>274.41</v>
      </c>
      <c r="T5" t="n">
        <v>170843.44</v>
      </c>
      <c r="U5" t="n">
        <v>0.44</v>
      </c>
      <c r="V5" t="n">
        <v>0.8100000000000001</v>
      </c>
      <c r="W5" t="n">
        <v>57.19</v>
      </c>
      <c r="X5" t="n">
        <v>10.14</v>
      </c>
      <c r="Y5" t="n">
        <v>2</v>
      </c>
      <c r="Z5" t="n">
        <v>10</v>
      </c>
      <c r="AA5" t="n">
        <v>2296.995834378753</v>
      </c>
      <c r="AB5" t="n">
        <v>3142.851036901445</v>
      </c>
      <c r="AC5" t="n">
        <v>2842.901744958587</v>
      </c>
      <c r="AD5" t="n">
        <v>2296995.834378753</v>
      </c>
      <c r="AE5" t="n">
        <v>3142851.036901445</v>
      </c>
      <c r="AF5" t="n">
        <v>1.837852730565328e-06</v>
      </c>
      <c r="AG5" t="n">
        <v>26.60833333333333</v>
      </c>
      <c r="AH5" t="n">
        <v>2842901.744958587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0.8058999999999999</v>
      </c>
      <c r="E6" t="n">
        <v>124.08</v>
      </c>
      <c r="F6" t="n">
        <v>117.58</v>
      </c>
      <c r="G6" t="n">
        <v>41.25</v>
      </c>
      <c r="H6" t="n">
        <v>0.68</v>
      </c>
      <c r="I6" t="n">
        <v>171</v>
      </c>
      <c r="J6" t="n">
        <v>129.92</v>
      </c>
      <c r="K6" t="n">
        <v>45</v>
      </c>
      <c r="L6" t="n">
        <v>5</v>
      </c>
      <c r="M6" t="n">
        <v>169</v>
      </c>
      <c r="N6" t="n">
        <v>19.92</v>
      </c>
      <c r="O6" t="n">
        <v>16257.24</v>
      </c>
      <c r="P6" t="n">
        <v>1181.92</v>
      </c>
      <c r="Q6" t="n">
        <v>3534.65</v>
      </c>
      <c r="R6" t="n">
        <v>544.75</v>
      </c>
      <c r="S6" t="n">
        <v>274.41</v>
      </c>
      <c r="T6" t="n">
        <v>131378.74</v>
      </c>
      <c r="U6" t="n">
        <v>0.5</v>
      </c>
      <c r="V6" t="n">
        <v>0.83</v>
      </c>
      <c r="W6" t="n">
        <v>57.1</v>
      </c>
      <c r="X6" t="n">
        <v>7.79</v>
      </c>
      <c r="Y6" t="n">
        <v>2</v>
      </c>
      <c r="Z6" t="n">
        <v>10</v>
      </c>
      <c r="AA6" t="n">
        <v>2174.819828705995</v>
      </c>
      <c r="AB6" t="n">
        <v>2975.684435914837</v>
      </c>
      <c r="AC6" t="n">
        <v>2691.689289750459</v>
      </c>
      <c r="AD6" t="n">
        <v>2174819.828705995</v>
      </c>
      <c r="AE6" t="n">
        <v>2975684.435914837</v>
      </c>
      <c r="AF6" t="n">
        <v>1.891603468151466e-06</v>
      </c>
      <c r="AG6" t="n">
        <v>25.85</v>
      </c>
      <c r="AH6" t="n">
        <v>2691689.28975046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0.8216</v>
      </c>
      <c r="E7" t="n">
        <v>121.72</v>
      </c>
      <c r="F7" t="n">
        <v>116.06</v>
      </c>
      <c r="G7" t="n">
        <v>50.46</v>
      </c>
      <c r="H7" t="n">
        <v>0.8100000000000001</v>
      </c>
      <c r="I7" t="n">
        <v>138</v>
      </c>
      <c r="J7" t="n">
        <v>131.25</v>
      </c>
      <c r="K7" t="n">
        <v>45</v>
      </c>
      <c r="L7" t="n">
        <v>6</v>
      </c>
      <c r="M7" t="n">
        <v>136</v>
      </c>
      <c r="N7" t="n">
        <v>20.25</v>
      </c>
      <c r="O7" t="n">
        <v>16421.36</v>
      </c>
      <c r="P7" t="n">
        <v>1146.3</v>
      </c>
      <c r="Q7" t="n">
        <v>3534.12</v>
      </c>
      <c r="R7" t="n">
        <v>494.18</v>
      </c>
      <c r="S7" t="n">
        <v>274.41</v>
      </c>
      <c r="T7" t="n">
        <v>106258.37</v>
      </c>
      <c r="U7" t="n">
        <v>0.5600000000000001</v>
      </c>
      <c r="V7" t="n">
        <v>0.84</v>
      </c>
      <c r="W7" t="n">
        <v>57.03</v>
      </c>
      <c r="X7" t="n">
        <v>6.28</v>
      </c>
      <c r="Y7" t="n">
        <v>2</v>
      </c>
      <c r="Z7" t="n">
        <v>10</v>
      </c>
      <c r="AA7" t="n">
        <v>2086.456090372116</v>
      </c>
      <c r="AB7" t="n">
        <v>2854.781270793419</v>
      </c>
      <c r="AC7" t="n">
        <v>2582.324953019572</v>
      </c>
      <c r="AD7" t="n">
        <v>2086456.090372116</v>
      </c>
      <c r="AE7" t="n">
        <v>2854781.270793418</v>
      </c>
      <c r="AF7" t="n">
        <v>1.928454410514015e-06</v>
      </c>
      <c r="AG7" t="n">
        <v>25.35833333333333</v>
      </c>
      <c r="AH7" t="n">
        <v>2582324.953019572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0.8323</v>
      </c>
      <c r="E8" t="n">
        <v>120.15</v>
      </c>
      <c r="F8" t="n">
        <v>115.05</v>
      </c>
      <c r="G8" t="n">
        <v>59.51</v>
      </c>
      <c r="H8" t="n">
        <v>0.93</v>
      </c>
      <c r="I8" t="n">
        <v>116</v>
      </c>
      <c r="J8" t="n">
        <v>132.58</v>
      </c>
      <c r="K8" t="n">
        <v>45</v>
      </c>
      <c r="L8" t="n">
        <v>7</v>
      </c>
      <c r="M8" t="n">
        <v>114</v>
      </c>
      <c r="N8" t="n">
        <v>20.59</v>
      </c>
      <c r="O8" t="n">
        <v>16585.95</v>
      </c>
      <c r="P8" t="n">
        <v>1116.19</v>
      </c>
      <c r="Q8" t="n">
        <v>3534.1</v>
      </c>
      <c r="R8" t="n">
        <v>459.81</v>
      </c>
      <c r="S8" t="n">
        <v>274.41</v>
      </c>
      <c r="T8" t="n">
        <v>89183.38</v>
      </c>
      <c r="U8" t="n">
        <v>0.6</v>
      </c>
      <c r="V8" t="n">
        <v>0.85</v>
      </c>
      <c r="W8" t="n">
        <v>57.01</v>
      </c>
      <c r="X8" t="n">
        <v>5.27</v>
      </c>
      <c r="Y8" t="n">
        <v>2</v>
      </c>
      <c r="Z8" t="n">
        <v>10</v>
      </c>
      <c r="AA8" t="n">
        <v>2019.555253083831</v>
      </c>
      <c r="AB8" t="n">
        <v>2763.244593758949</v>
      </c>
      <c r="AC8" t="n">
        <v>2499.524407968739</v>
      </c>
      <c r="AD8" t="n">
        <v>2019555.253083831</v>
      </c>
      <c r="AE8" t="n">
        <v>2763244.593758949</v>
      </c>
      <c r="AF8" t="n">
        <v>1.953569383971293e-06</v>
      </c>
      <c r="AG8" t="n">
        <v>25.03125</v>
      </c>
      <c r="AH8" t="n">
        <v>2499524.407968739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0.8409</v>
      </c>
      <c r="E9" t="n">
        <v>118.92</v>
      </c>
      <c r="F9" t="n">
        <v>114.26</v>
      </c>
      <c r="G9" t="n">
        <v>69.25</v>
      </c>
      <c r="H9" t="n">
        <v>1.06</v>
      </c>
      <c r="I9" t="n">
        <v>99</v>
      </c>
      <c r="J9" t="n">
        <v>133.92</v>
      </c>
      <c r="K9" t="n">
        <v>45</v>
      </c>
      <c r="L9" t="n">
        <v>8</v>
      </c>
      <c r="M9" t="n">
        <v>97</v>
      </c>
      <c r="N9" t="n">
        <v>20.93</v>
      </c>
      <c r="O9" t="n">
        <v>16751.02</v>
      </c>
      <c r="P9" t="n">
        <v>1087.96</v>
      </c>
      <c r="Q9" t="n">
        <v>3533.89</v>
      </c>
      <c r="R9" t="n">
        <v>433.12</v>
      </c>
      <c r="S9" t="n">
        <v>274.41</v>
      </c>
      <c r="T9" t="n">
        <v>75926.28</v>
      </c>
      <c r="U9" t="n">
        <v>0.63</v>
      </c>
      <c r="V9" t="n">
        <v>0.85</v>
      </c>
      <c r="W9" t="n">
        <v>56.98</v>
      </c>
      <c r="X9" t="n">
        <v>4.48</v>
      </c>
      <c r="Y9" t="n">
        <v>2</v>
      </c>
      <c r="Z9" t="n">
        <v>10</v>
      </c>
      <c r="AA9" t="n">
        <v>1969.05530699006</v>
      </c>
      <c r="AB9" t="n">
        <v>2694.148339613066</v>
      </c>
      <c r="AC9" t="n">
        <v>2437.022603341338</v>
      </c>
      <c r="AD9" t="n">
        <v>1969055.30699006</v>
      </c>
      <c r="AE9" t="n">
        <v>2694148.339613066</v>
      </c>
      <c r="AF9" t="n">
        <v>1.973755250488358e-06</v>
      </c>
      <c r="AG9" t="n">
        <v>24.775</v>
      </c>
      <c r="AH9" t="n">
        <v>2437022.603341338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0.8475</v>
      </c>
      <c r="E10" t="n">
        <v>117.99</v>
      </c>
      <c r="F10" t="n">
        <v>113.66</v>
      </c>
      <c r="G10" t="n">
        <v>79.3</v>
      </c>
      <c r="H10" t="n">
        <v>1.18</v>
      </c>
      <c r="I10" t="n">
        <v>86</v>
      </c>
      <c r="J10" t="n">
        <v>135.27</v>
      </c>
      <c r="K10" t="n">
        <v>45</v>
      </c>
      <c r="L10" t="n">
        <v>9</v>
      </c>
      <c r="M10" t="n">
        <v>84</v>
      </c>
      <c r="N10" t="n">
        <v>21.27</v>
      </c>
      <c r="O10" t="n">
        <v>16916.71</v>
      </c>
      <c r="P10" t="n">
        <v>1059.4</v>
      </c>
      <c r="Q10" t="n">
        <v>3533.75</v>
      </c>
      <c r="R10" t="n">
        <v>412.38</v>
      </c>
      <c r="S10" t="n">
        <v>274.41</v>
      </c>
      <c r="T10" t="n">
        <v>65621.23</v>
      </c>
      <c r="U10" t="n">
        <v>0.67</v>
      </c>
      <c r="V10" t="n">
        <v>0.86</v>
      </c>
      <c r="W10" t="n">
        <v>56.97</v>
      </c>
      <c r="X10" t="n">
        <v>3.88</v>
      </c>
      <c r="Y10" t="n">
        <v>2</v>
      </c>
      <c r="Z10" t="n">
        <v>10</v>
      </c>
      <c r="AA10" t="n">
        <v>1924.068046454165</v>
      </c>
      <c r="AB10" t="n">
        <v>2632.594785049993</v>
      </c>
      <c r="AC10" t="n">
        <v>2381.343633634809</v>
      </c>
      <c r="AD10" t="n">
        <v>1924068.046454165</v>
      </c>
      <c r="AE10" t="n">
        <v>2632594.785049993</v>
      </c>
      <c r="AF10" t="n">
        <v>1.989246729443315e-06</v>
      </c>
      <c r="AG10" t="n">
        <v>24.58125</v>
      </c>
      <c r="AH10" t="n">
        <v>2381343.633634808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0.8532</v>
      </c>
      <c r="E11" t="n">
        <v>117.21</v>
      </c>
      <c r="F11" t="n">
        <v>113.16</v>
      </c>
      <c r="G11" t="n">
        <v>90.53</v>
      </c>
      <c r="H11" t="n">
        <v>1.29</v>
      </c>
      <c r="I11" t="n">
        <v>75</v>
      </c>
      <c r="J11" t="n">
        <v>136.61</v>
      </c>
      <c r="K11" t="n">
        <v>45</v>
      </c>
      <c r="L11" t="n">
        <v>10</v>
      </c>
      <c r="M11" t="n">
        <v>73</v>
      </c>
      <c r="N11" t="n">
        <v>21.61</v>
      </c>
      <c r="O11" t="n">
        <v>17082.76</v>
      </c>
      <c r="P11" t="n">
        <v>1031.8</v>
      </c>
      <c r="Q11" t="n">
        <v>3533.47</v>
      </c>
      <c r="R11" t="n">
        <v>396.07</v>
      </c>
      <c r="S11" t="n">
        <v>274.41</v>
      </c>
      <c r="T11" t="n">
        <v>57518.91</v>
      </c>
      <c r="U11" t="n">
        <v>0.6899999999999999</v>
      </c>
      <c r="V11" t="n">
        <v>0.86</v>
      </c>
      <c r="W11" t="n">
        <v>56.94</v>
      </c>
      <c r="X11" t="n">
        <v>3.38</v>
      </c>
      <c r="Y11" t="n">
        <v>2</v>
      </c>
      <c r="Z11" t="n">
        <v>10</v>
      </c>
      <c r="AA11" t="n">
        <v>1874.697528062173</v>
      </c>
      <c r="AB11" t="n">
        <v>2565.043863712518</v>
      </c>
      <c r="AC11" t="n">
        <v>2320.239677421469</v>
      </c>
      <c r="AD11" t="n">
        <v>1874697.528062173</v>
      </c>
      <c r="AE11" t="n">
        <v>2565043.863712518</v>
      </c>
      <c r="AF11" t="n">
        <v>2.002625733995323e-06</v>
      </c>
      <c r="AG11" t="n">
        <v>24.41875</v>
      </c>
      <c r="AH11" t="n">
        <v>2320239.677421468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0.8574000000000001</v>
      </c>
      <c r="E12" t="n">
        <v>116.64</v>
      </c>
      <c r="F12" t="n">
        <v>112.79</v>
      </c>
      <c r="G12" t="n">
        <v>101.01</v>
      </c>
      <c r="H12" t="n">
        <v>1.41</v>
      </c>
      <c r="I12" t="n">
        <v>67</v>
      </c>
      <c r="J12" t="n">
        <v>137.96</v>
      </c>
      <c r="K12" t="n">
        <v>45</v>
      </c>
      <c r="L12" t="n">
        <v>11</v>
      </c>
      <c r="M12" t="n">
        <v>65</v>
      </c>
      <c r="N12" t="n">
        <v>21.96</v>
      </c>
      <c r="O12" t="n">
        <v>17249.3</v>
      </c>
      <c r="P12" t="n">
        <v>1004.51</v>
      </c>
      <c r="Q12" t="n">
        <v>3533.56</v>
      </c>
      <c r="R12" t="n">
        <v>383.2</v>
      </c>
      <c r="S12" t="n">
        <v>274.41</v>
      </c>
      <c r="T12" t="n">
        <v>51124.73</v>
      </c>
      <c r="U12" t="n">
        <v>0.72</v>
      </c>
      <c r="V12" t="n">
        <v>0.86</v>
      </c>
      <c r="W12" t="n">
        <v>56.94</v>
      </c>
      <c r="X12" t="n">
        <v>3.02</v>
      </c>
      <c r="Y12" t="n">
        <v>2</v>
      </c>
      <c r="Z12" t="n">
        <v>10</v>
      </c>
      <c r="AA12" t="n">
        <v>1837.618677574599</v>
      </c>
      <c r="AB12" t="n">
        <v>2514.310944671986</v>
      </c>
      <c r="AC12" t="n">
        <v>2274.348636970065</v>
      </c>
      <c r="AD12" t="n">
        <v>1837618.677574599</v>
      </c>
      <c r="AE12" t="n">
        <v>2514310.944671986</v>
      </c>
      <c r="AF12" t="n">
        <v>2.01248394787575e-06</v>
      </c>
      <c r="AG12" t="n">
        <v>24.3</v>
      </c>
      <c r="AH12" t="n">
        <v>2274348.636970065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0.8601</v>
      </c>
      <c r="E13" t="n">
        <v>116.27</v>
      </c>
      <c r="F13" t="n">
        <v>112.58</v>
      </c>
      <c r="G13" t="n">
        <v>110.73</v>
      </c>
      <c r="H13" t="n">
        <v>1.52</v>
      </c>
      <c r="I13" t="n">
        <v>61</v>
      </c>
      <c r="J13" t="n">
        <v>139.32</v>
      </c>
      <c r="K13" t="n">
        <v>45</v>
      </c>
      <c r="L13" t="n">
        <v>12</v>
      </c>
      <c r="M13" t="n">
        <v>19</v>
      </c>
      <c r="N13" t="n">
        <v>22.32</v>
      </c>
      <c r="O13" t="n">
        <v>17416.34</v>
      </c>
      <c r="P13" t="n">
        <v>985.51</v>
      </c>
      <c r="Q13" t="n">
        <v>3533.7</v>
      </c>
      <c r="R13" t="n">
        <v>374.81</v>
      </c>
      <c r="S13" t="n">
        <v>274.41</v>
      </c>
      <c r="T13" t="n">
        <v>46961.83</v>
      </c>
      <c r="U13" t="n">
        <v>0.73</v>
      </c>
      <c r="V13" t="n">
        <v>0.86</v>
      </c>
      <c r="W13" t="n">
        <v>56.97</v>
      </c>
      <c r="X13" t="n">
        <v>2.81</v>
      </c>
      <c r="Y13" t="n">
        <v>2</v>
      </c>
      <c r="Z13" t="n">
        <v>10</v>
      </c>
      <c r="AA13" t="n">
        <v>1812.625118843892</v>
      </c>
      <c r="AB13" t="n">
        <v>2480.113654978642</v>
      </c>
      <c r="AC13" t="n">
        <v>2243.415088608856</v>
      </c>
      <c r="AD13" t="n">
        <v>1812625.118843892</v>
      </c>
      <c r="AE13" t="n">
        <v>2480113.654978642</v>
      </c>
      <c r="AF13" t="n">
        <v>2.018821371084596e-06</v>
      </c>
      <c r="AG13" t="n">
        <v>24.22291666666667</v>
      </c>
      <c r="AH13" t="n">
        <v>2243415.088608856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0.8608</v>
      </c>
      <c r="E14" t="n">
        <v>116.18</v>
      </c>
      <c r="F14" t="n">
        <v>112.51</v>
      </c>
      <c r="G14" t="n">
        <v>112.51</v>
      </c>
      <c r="H14" t="n">
        <v>1.63</v>
      </c>
      <c r="I14" t="n">
        <v>60</v>
      </c>
      <c r="J14" t="n">
        <v>140.67</v>
      </c>
      <c r="K14" t="n">
        <v>45</v>
      </c>
      <c r="L14" t="n">
        <v>13</v>
      </c>
      <c r="M14" t="n">
        <v>0</v>
      </c>
      <c r="N14" t="n">
        <v>22.68</v>
      </c>
      <c r="O14" t="n">
        <v>17583.88</v>
      </c>
      <c r="P14" t="n">
        <v>988.9</v>
      </c>
      <c r="Q14" t="n">
        <v>3534.05</v>
      </c>
      <c r="R14" t="n">
        <v>371.38</v>
      </c>
      <c r="S14" t="n">
        <v>274.41</v>
      </c>
      <c r="T14" t="n">
        <v>45249.26</v>
      </c>
      <c r="U14" t="n">
        <v>0.74</v>
      </c>
      <c r="V14" t="n">
        <v>0.87</v>
      </c>
      <c r="W14" t="n">
        <v>57</v>
      </c>
      <c r="X14" t="n">
        <v>2.74</v>
      </c>
      <c r="Y14" t="n">
        <v>2</v>
      </c>
      <c r="Z14" t="n">
        <v>10</v>
      </c>
      <c r="AA14" t="n">
        <v>1814.512283156794</v>
      </c>
      <c r="AB14" t="n">
        <v>2482.695756447367</v>
      </c>
      <c r="AC14" t="n">
        <v>2245.750757937409</v>
      </c>
      <c r="AD14" t="n">
        <v>1814512.283156794</v>
      </c>
      <c r="AE14" t="n">
        <v>2482695.756447367</v>
      </c>
      <c r="AF14" t="n">
        <v>2.020464406731334e-06</v>
      </c>
      <c r="AG14" t="n">
        <v>24.20416666666667</v>
      </c>
      <c r="AH14" t="n">
        <v>2245750.757937409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0.3803</v>
      </c>
      <c r="E2" t="n">
        <v>262.95</v>
      </c>
      <c r="F2" t="n">
        <v>201.4</v>
      </c>
      <c r="G2" t="n">
        <v>6.57</v>
      </c>
      <c r="H2" t="n">
        <v>0.11</v>
      </c>
      <c r="I2" t="n">
        <v>1838</v>
      </c>
      <c r="J2" t="n">
        <v>159.12</v>
      </c>
      <c r="K2" t="n">
        <v>50.28</v>
      </c>
      <c r="L2" t="n">
        <v>1</v>
      </c>
      <c r="M2" t="n">
        <v>1836</v>
      </c>
      <c r="N2" t="n">
        <v>27.84</v>
      </c>
      <c r="O2" t="n">
        <v>19859.16</v>
      </c>
      <c r="P2" t="n">
        <v>2505.32</v>
      </c>
      <c r="Q2" t="n">
        <v>3553.57</v>
      </c>
      <c r="R2" t="n">
        <v>3387.89</v>
      </c>
      <c r="S2" t="n">
        <v>274.41</v>
      </c>
      <c r="T2" t="n">
        <v>1544614.74</v>
      </c>
      <c r="U2" t="n">
        <v>0.08</v>
      </c>
      <c r="V2" t="n">
        <v>0.48</v>
      </c>
      <c r="W2" t="n">
        <v>59.82</v>
      </c>
      <c r="X2" t="n">
        <v>91.33</v>
      </c>
      <c r="Y2" t="n">
        <v>2</v>
      </c>
      <c r="Z2" t="n">
        <v>10</v>
      </c>
      <c r="AA2" t="n">
        <v>8763.129995182906</v>
      </c>
      <c r="AB2" t="n">
        <v>11990.10106142033</v>
      </c>
      <c r="AC2" t="n">
        <v>10845.78264433045</v>
      </c>
      <c r="AD2" t="n">
        <v>8763129.995182905</v>
      </c>
      <c r="AE2" t="n">
        <v>11990101.06142033</v>
      </c>
      <c r="AF2" t="n">
        <v>8.402137786296468e-07</v>
      </c>
      <c r="AG2" t="n">
        <v>54.78125</v>
      </c>
      <c r="AH2" t="n">
        <v>10845782.64433045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0.6191</v>
      </c>
      <c r="E3" t="n">
        <v>161.54</v>
      </c>
      <c r="F3" t="n">
        <v>139.07</v>
      </c>
      <c r="G3" t="n">
        <v>13.35</v>
      </c>
      <c r="H3" t="n">
        <v>0.22</v>
      </c>
      <c r="I3" t="n">
        <v>625</v>
      </c>
      <c r="J3" t="n">
        <v>160.54</v>
      </c>
      <c r="K3" t="n">
        <v>50.28</v>
      </c>
      <c r="L3" t="n">
        <v>2</v>
      </c>
      <c r="M3" t="n">
        <v>623</v>
      </c>
      <c r="N3" t="n">
        <v>28.26</v>
      </c>
      <c r="O3" t="n">
        <v>20034.4</v>
      </c>
      <c r="P3" t="n">
        <v>1724.99</v>
      </c>
      <c r="Q3" t="n">
        <v>3539.49</v>
      </c>
      <c r="R3" t="n">
        <v>1271.94</v>
      </c>
      <c r="S3" t="n">
        <v>274.41</v>
      </c>
      <c r="T3" t="n">
        <v>492706.97</v>
      </c>
      <c r="U3" t="n">
        <v>0.22</v>
      </c>
      <c r="V3" t="n">
        <v>0.7</v>
      </c>
      <c r="W3" t="n">
        <v>57.82</v>
      </c>
      <c r="X3" t="n">
        <v>29.21</v>
      </c>
      <c r="Y3" t="n">
        <v>2</v>
      </c>
      <c r="Z3" t="n">
        <v>10</v>
      </c>
      <c r="AA3" t="n">
        <v>3841.289916550965</v>
      </c>
      <c r="AB3" t="n">
        <v>5255.822329576157</v>
      </c>
      <c r="AC3" t="n">
        <v>4754.214023034179</v>
      </c>
      <c r="AD3" t="n">
        <v>3841289.916550965</v>
      </c>
      <c r="AE3" t="n">
        <v>5255822.329576157</v>
      </c>
      <c r="AF3" t="n">
        <v>1.36780528622039e-06</v>
      </c>
      <c r="AG3" t="n">
        <v>33.65416666666666</v>
      </c>
      <c r="AH3" t="n">
        <v>4754214.02303418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0.7056</v>
      </c>
      <c r="E4" t="n">
        <v>141.73</v>
      </c>
      <c r="F4" t="n">
        <v>127.26</v>
      </c>
      <c r="G4" t="n">
        <v>20.25</v>
      </c>
      <c r="H4" t="n">
        <v>0.33</v>
      </c>
      <c r="I4" t="n">
        <v>377</v>
      </c>
      <c r="J4" t="n">
        <v>161.97</v>
      </c>
      <c r="K4" t="n">
        <v>50.28</v>
      </c>
      <c r="L4" t="n">
        <v>3</v>
      </c>
      <c r="M4" t="n">
        <v>375</v>
      </c>
      <c r="N4" t="n">
        <v>28.69</v>
      </c>
      <c r="O4" t="n">
        <v>20210.21</v>
      </c>
      <c r="P4" t="n">
        <v>1566.65</v>
      </c>
      <c r="Q4" t="n">
        <v>3537.36</v>
      </c>
      <c r="R4" t="n">
        <v>871.22</v>
      </c>
      <c r="S4" t="n">
        <v>274.41</v>
      </c>
      <c r="T4" t="n">
        <v>293583.43</v>
      </c>
      <c r="U4" t="n">
        <v>0.31</v>
      </c>
      <c r="V4" t="n">
        <v>0.77</v>
      </c>
      <c r="W4" t="n">
        <v>57.45</v>
      </c>
      <c r="X4" t="n">
        <v>17.43</v>
      </c>
      <c r="Y4" t="n">
        <v>2</v>
      </c>
      <c r="Z4" t="n">
        <v>10</v>
      </c>
      <c r="AA4" t="n">
        <v>3104.168364371543</v>
      </c>
      <c r="AB4" t="n">
        <v>4247.260102376443</v>
      </c>
      <c r="AC4" t="n">
        <v>3841.907559272468</v>
      </c>
      <c r="AD4" t="n">
        <v>3104168.364371543</v>
      </c>
      <c r="AE4" t="n">
        <v>4247260.102376442</v>
      </c>
      <c r="AF4" t="n">
        <v>1.558913600318377e-06</v>
      </c>
      <c r="AG4" t="n">
        <v>29.52708333333333</v>
      </c>
      <c r="AH4" t="n">
        <v>3841907.559272468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0.751</v>
      </c>
      <c r="E5" t="n">
        <v>133.16</v>
      </c>
      <c r="F5" t="n">
        <v>122.17</v>
      </c>
      <c r="G5" t="n">
        <v>27.25</v>
      </c>
      <c r="H5" t="n">
        <v>0.43</v>
      </c>
      <c r="I5" t="n">
        <v>269</v>
      </c>
      <c r="J5" t="n">
        <v>163.4</v>
      </c>
      <c r="K5" t="n">
        <v>50.28</v>
      </c>
      <c r="L5" t="n">
        <v>4</v>
      </c>
      <c r="M5" t="n">
        <v>267</v>
      </c>
      <c r="N5" t="n">
        <v>29.12</v>
      </c>
      <c r="O5" t="n">
        <v>20386.62</v>
      </c>
      <c r="P5" t="n">
        <v>1490.82</v>
      </c>
      <c r="Q5" t="n">
        <v>3535.75</v>
      </c>
      <c r="R5" t="n">
        <v>699.87</v>
      </c>
      <c r="S5" t="n">
        <v>274.41</v>
      </c>
      <c r="T5" t="n">
        <v>208450.3</v>
      </c>
      <c r="U5" t="n">
        <v>0.39</v>
      </c>
      <c r="V5" t="n">
        <v>0.8</v>
      </c>
      <c r="W5" t="n">
        <v>57.27</v>
      </c>
      <c r="X5" t="n">
        <v>12.37</v>
      </c>
      <c r="Y5" t="n">
        <v>2</v>
      </c>
      <c r="Z5" t="n">
        <v>10</v>
      </c>
      <c r="AA5" t="n">
        <v>2804.944224412471</v>
      </c>
      <c r="AB5" t="n">
        <v>3837.848433247031</v>
      </c>
      <c r="AC5" t="n">
        <v>3471.569565231896</v>
      </c>
      <c r="AD5" t="n">
        <v>2804944.224412471</v>
      </c>
      <c r="AE5" t="n">
        <v>3837848.433247031</v>
      </c>
      <c r="AF5" t="n">
        <v>1.659217848411425e-06</v>
      </c>
      <c r="AG5" t="n">
        <v>27.74166666666666</v>
      </c>
      <c r="AH5" t="n">
        <v>3471569.565231896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0.7792</v>
      </c>
      <c r="E6" t="n">
        <v>128.34</v>
      </c>
      <c r="F6" t="n">
        <v>119.31</v>
      </c>
      <c r="G6" t="n">
        <v>34.42</v>
      </c>
      <c r="H6" t="n">
        <v>0.54</v>
      </c>
      <c r="I6" t="n">
        <v>208</v>
      </c>
      <c r="J6" t="n">
        <v>164.83</v>
      </c>
      <c r="K6" t="n">
        <v>50.28</v>
      </c>
      <c r="L6" t="n">
        <v>5</v>
      </c>
      <c r="M6" t="n">
        <v>206</v>
      </c>
      <c r="N6" t="n">
        <v>29.55</v>
      </c>
      <c r="O6" t="n">
        <v>20563.61</v>
      </c>
      <c r="P6" t="n">
        <v>1442.01</v>
      </c>
      <c r="Q6" t="n">
        <v>3535.08</v>
      </c>
      <c r="R6" t="n">
        <v>603.37</v>
      </c>
      <c r="S6" t="n">
        <v>274.41</v>
      </c>
      <c r="T6" t="n">
        <v>160504.38</v>
      </c>
      <c r="U6" t="n">
        <v>0.45</v>
      </c>
      <c r="V6" t="n">
        <v>0.82</v>
      </c>
      <c r="W6" t="n">
        <v>57.16</v>
      </c>
      <c r="X6" t="n">
        <v>9.52</v>
      </c>
      <c r="Y6" t="n">
        <v>2</v>
      </c>
      <c r="Z6" t="n">
        <v>10</v>
      </c>
      <c r="AA6" t="n">
        <v>2629.246900360653</v>
      </c>
      <c r="AB6" t="n">
        <v>3597.451603260436</v>
      </c>
      <c r="AC6" t="n">
        <v>3254.115871300161</v>
      </c>
      <c r="AD6" t="n">
        <v>2629246.900360653</v>
      </c>
      <c r="AE6" t="n">
        <v>3597451.603260436</v>
      </c>
      <c r="AF6" t="n">
        <v>1.72152136815204e-06</v>
      </c>
      <c r="AG6" t="n">
        <v>26.7375</v>
      </c>
      <c r="AH6" t="n">
        <v>3254115.871300161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0.7977</v>
      </c>
      <c r="E7" t="n">
        <v>125.36</v>
      </c>
      <c r="F7" t="n">
        <v>117.56</v>
      </c>
      <c r="G7" t="n">
        <v>41.49</v>
      </c>
      <c r="H7" t="n">
        <v>0.64</v>
      </c>
      <c r="I7" t="n">
        <v>170</v>
      </c>
      <c r="J7" t="n">
        <v>166.27</v>
      </c>
      <c r="K7" t="n">
        <v>50.28</v>
      </c>
      <c r="L7" t="n">
        <v>6</v>
      </c>
      <c r="M7" t="n">
        <v>168</v>
      </c>
      <c r="N7" t="n">
        <v>29.99</v>
      </c>
      <c r="O7" t="n">
        <v>20741.2</v>
      </c>
      <c r="P7" t="n">
        <v>1407.42</v>
      </c>
      <c r="Q7" t="n">
        <v>3534.83</v>
      </c>
      <c r="R7" t="n">
        <v>544.11</v>
      </c>
      <c r="S7" t="n">
        <v>274.41</v>
      </c>
      <c r="T7" t="n">
        <v>131066.19</v>
      </c>
      <c r="U7" t="n">
        <v>0.5</v>
      </c>
      <c r="V7" t="n">
        <v>0.83</v>
      </c>
      <c r="W7" t="n">
        <v>57.1</v>
      </c>
      <c r="X7" t="n">
        <v>7.77</v>
      </c>
      <c r="Y7" t="n">
        <v>2</v>
      </c>
      <c r="Z7" t="n">
        <v>10</v>
      </c>
      <c r="AA7" t="n">
        <v>2520.599569170896</v>
      </c>
      <c r="AB7" t="n">
        <v>3448.795531544636</v>
      </c>
      <c r="AC7" t="n">
        <v>3119.647326428815</v>
      </c>
      <c r="AD7" t="n">
        <v>2520599.569170896</v>
      </c>
      <c r="AE7" t="n">
        <v>3448795.531544636</v>
      </c>
      <c r="AF7" t="n">
        <v>1.762394244577621e-06</v>
      </c>
      <c r="AG7" t="n">
        <v>26.11666666666666</v>
      </c>
      <c r="AH7" t="n">
        <v>3119647.326428815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0.8115</v>
      </c>
      <c r="E8" t="n">
        <v>123.23</v>
      </c>
      <c r="F8" t="n">
        <v>116.3</v>
      </c>
      <c r="G8" t="n">
        <v>48.8</v>
      </c>
      <c r="H8" t="n">
        <v>0.74</v>
      </c>
      <c r="I8" t="n">
        <v>143</v>
      </c>
      <c r="J8" t="n">
        <v>167.72</v>
      </c>
      <c r="K8" t="n">
        <v>50.28</v>
      </c>
      <c r="L8" t="n">
        <v>7</v>
      </c>
      <c r="M8" t="n">
        <v>141</v>
      </c>
      <c r="N8" t="n">
        <v>30.44</v>
      </c>
      <c r="O8" t="n">
        <v>20919.39</v>
      </c>
      <c r="P8" t="n">
        <v>1378.01</v>
      </c>
      <c r="Q8" t="n">
        <v>3534.45</v>
      </c>
      <c r="R8" t="n">
        <v>501.53</v>
      </c>
      <c r="S8" t="n">
        <v>274.41</v>
      </c>
      <c r="T8" t="n">
        <v>109910.45</v>
      </c>
      <c r="U8" t="n">
        <v>0.55</v>
      </c>
      <c r="V8" t="n">
        <v>0.84</v>
      </c>
      <c r="W8" t="n">
        <v>57.06</v>
      </c>
      <c r="X8" t="n">
        <v>6.51</v>
      </c>
      <c r="Y8" t="n">
        <v>2</v>
      </c>
      <c r="Z8" t="n">
        <v>10</v>
      </c>
      <c r="AA8" t="n">
        <v>2436.765500171656</v>
      </c>
      <c r="AB8" t="n">
        <v>3334.090059841772</v>
      </c>
      <c r="AC8" t="n">
        <v>3015.889183955135</v>
      </c>
      <c r="AD8" t="n">
        <v>2436765.500171656</v>
      </c>
      <c r="AE8" t="n">
        <v>3334090.059841772</v>
      </c>
      <c r="AF8" t="n">
        <v>1.792883201046433e-06</v>
      </c>
      <c r="AG8" t="n">
        <v>25.67291666666667</v>
      </c>
      <c r="AH8" t="n">
        <v>3015889.183955135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0.8222</v>
      </c>
      <c r="E9" t="n">
        <v>121.62</v>
      </c>
      <c r="F9" t="n">
        <v>115.34</v>
      </c>
      <c r="G9" t="n">
        <v>56.26</v>
      </c>
      <c r="H9" t="n">
        <v>0.84</v>
      </c>
      <c r="I9" t="n">
        <v>123</v>
      </c>
      <c r="J9" t="n">
        <v>169.17</v>
      </c>
      <c r="K9" t="n">
        <v>50.28</v>
      </c>
      <c r="L9" t="n">
        <v>8</v>
      </c>
      <c r="M9" t="n">
        <v>121</v>
      </c>
      <c r="N9" t="n">
        <v>30.89</v>
      </c>
      <c r="O9" t="n">
        <v>21098.19</v>
      </c>
      <c r="P9" t="n">
        <v>1352.67</v>
      </c>
      <c r="Q9" t="n">
        <v>3534.13</v>
      </c>
      <c r="R9" t="n">
        <v>469.91</v>
      </c>
      <c r="S9" t="n">
        <v>274.41</v>
      </c>
      <c r="T9" t="n">
        <v>94202.42999999999</v>
      </c>
      <c r="U9" t="n">
        <v>0.58</v>
      </c>
      <c r="V9" t="n">
        <v>0.84</v>
      </c>
      <c r="W9" t="n">
        <v>57.01</v>
      </c>
      <c r="X9" t="n">
        <v>5.56</v>
      </c>
      <c r="Y9" t="n">
        <v>2</v>
      </c>
      <c r="Z9" t="n">
        <v>10</v>
      </c>
      <c r="AA9" t="n">
        <v>2377.265920806427</v>
      </c>
      <c r="AB9" t="n">
        <v>3252.680110418079</v>
      </c>
      <c r="AC9" t="n">
        <v>2942.248885844861</v>
      </c>
      <c r="AD9" t="n">
        <v>2377265.920806427</v>
      </c>
      <c r="AE9" t="n">
        <v>3252680.110418079</v>
      </c>
      <c r="AF9" t="n">
        <v>1.81652318903312e-06</v>
      </c>
      <c r="AG9" t="n">
        <v>25.3375</v>
      </c>
      <c r="AH9" t="n">
        <v>2942248.885844861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0.8306</v>
      </c>
      <c r="E10" t="n">
        <v>120.39</v>
      </c>
      <c r="F10" t="n">
        <v>114.62</v>
      </c>
      <c r="G10" t="n">
        <v>64.27</v>
      </c>
      <c r="H10" t="n">
        <v>0.9399999999999999</v>
      </c>
      <c r="I10" t="n">
        <v>107</v>
      </c>
      <c r="J10" t="n">
        <v>170.62</v>
      </c>
      <c r="K10" t="n">
        <v>50.28</v>
      </c>
      <c r="L10" t="n">
        <v>9</v>
      </c>
      <c r="M10" t="n">
        <v>105</v>
      </c>
      <c r="N10" t="n">
        <v>31.34</v>
      </c>
      <c r="O10" t="n">
        <v>21277.6</v>
      </c>
      <c r="P10" t="n">
        <v>1329.89</v>
      </c>
      <c r="Q10" t="n">
        <v>3533.79</v>
      </c>
      <c r="R10" t="n">
        <v>444.99</v>
      </c>
      <c r="S10" t="n">
        <v>274.41</v>
      </c>
      <c r="T10" t="n">
        <v>81821.35000000001</v>
      </c>
      <c r="U10" t="n">
        <v>0.62</v>
      </c>
      <c r="V10" t="n">
        <v>0.85</v>
      </c>
      <c r="W10" t="n">
        <v>57</v>
      </c>
      <c r="X10" t="n">
        <v>4.84</v>
      </c>
      <c r="Y10" t="n">
        <v>2</v>
      </c>
      <c r="Z10" t="n">
        <v>10</v>
      </c>
      <c r="AA10" t="n">
        <v>2328.91159501734</v>
      </c>
      <c r="AB10" t="n">
        <v>3186.519588631148</v>
      </c>
      <c r="AC10" t="n">
        <v>2882.402631400403</v>
      </c>
      <c r="AD10" t="n">
        <v>2328911.59501734</v>
      </c>
      <c r="AE10" t="n">
        <v>3186519.588631148</v>
      </c>
      <c r="AF10" t="n">
        <v>1.835081684275006e-06</v>
      </c>
      <c r="AG10" t="n">
        <v>25.08125</v>
      </c>
      <c r="AH10" t="n">
        <v>2882402.631400403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0.8368</v>
      </c>
      <c r="E11" t="n">
        <v>119.51</v>
      </c>
      <c r="F11" t="n">
        <v>114.12</v>
      </c>
      <c r="G11" t="n">
        <v>72.08</v>
      </c>
      <c r="H11" t="n">
        <v>1.03</v>
      </c>
      <c r="I11" t="n">
        <v>95</v>
      </c>
      <c r="J11" t="n">
        <v>172.08</v>
      </c>
      <c r="K11" t="n">
        <v>50.28</v>
      </c>
      <c r="L11" t="n">
        <v>10</v>
      </c>
      <c r="M11" t="n">
        <v>93</v>
      </c>
      <c r="N11" t="n">
        <v>31.8</v>
      </c>
      <c r="O11" t="n">
        <v>21457.64</v>
      </c>
      <c r="P11" t="n">
        <v>1309.05</v>
      </c>
      <c r="Q11" t="n">
        <v>3533.66</v>
      </c>
      <c r="R11" t="n">
        <v>427.86</v>
      </c>
      <c r="S11" t="n">
        <v>274.41</v>
      </c>
      <c r="T11" t="n">
        <v>73313.53999999999</v>
      </c>
      <c r="U11" t="n">
        <v>0.64</v>
      </c>
      <c r="V11" t="n">
        <v>0.85</v>
      </c>
      <c r="W11" t="n">
        <v>57</v>
      </c>
      <c r="X11" t="n">
        <v>4.35</v>
      </c>
      <c r="Y11" t="n">
        <v>2</v>
      </c>
      <c r="Z11" t="n">
        <v>10</v>
      </c>
      <c r="AA11" t="n">
        <v>2281.401620767102</v>
      </c>
      <c r="AB11" t="n">
        <v>3121.514345869833</v>
      </c>
      <c r="AC11" t="n">
        <v>2823.601397772798</v>
      </c>
      <c r="AD11" t="n">
        <v>2281401.620767102</v>
      </c>
      <c r="AE11" t="n">
        <v>3121514.345869833</v>
      </c>
      <c r="AF11" t="n">
        <v>1.848779621239254e-06</v>
      </c>
      <c r="AG11" t="n">
        <v>24.89791666666667</v>
      </c>
      <c r="AH11" t="n">
        <v>2823601.397772798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0.8425</v>
      </c>
      <c r="E12" t="n">
        <v>118.7</v>
      </c>
      <c r="F12" t="n">
        <v>113.64</v>
      </c>
      <c r="G12" t="n">
        <v>80.20999999999999</v>
      </c>
      <c r="H12" t="n">
        <v>1.12</v>
      </c>
      <c r="I12" t="n">
        <v>85</v>
      </c>
      <c r="J12" t="n">
        <v>173.55</v>
      </c>
      <c r="K12" t="n">
        <v>50.28</v>
      </c>
      <c r="L12" t="n">
        <v>11</v>
      </c>
      <c r="M12" t="n">
        <v>83</v>
      </c>
      <c r="N12" t="n">
        <v>32.27</v>
      </c>
      <c r="O12" t="n">
        <v>21638.31</v>
      </c>
      <c r="P12" t="n">
        <v>1287.82</v>
      </c>
      <c r="Q12" t="n">
        <v>3533.78</v>
      </c>
      <c r="R12" t="n">
        <v>411.68</v>
      </c>
      <c r="S12" t="n">
        <v>274.41</v>
      </c>
      <c r="T12" t="n">
        <v>65275.09</v>
      </c>
      <c r="U12" t="n">
        <v>0.67</v>
      </c>
      <c r="V12" t="n">
        <v>0.86</v>
      </c>
      <c r="W12" t="n">
        <v>56.97</v>
      </c>
      <c r="X12" t="n">
        <v>3.86</v>
      </c>
      <c r="Y12" t="n">
        <v>2</v>
      </c>
      <c r="Z12" t="n">
        <v>10</v>
      </c>
      <c r="AA12" t="n">
        <v>2243.723859950601</v>
      </c>
      <c r="AB12" t="n">
        <v>3069.9619712952</v>
      </c>
      <c r="AC12" t="n">
        <v>2776.969109473358</v>
      </c>
      <c r="AD12" t="n">
        <v>2243723.859950601</v>
      </c>
      <c r="AE12" t="n">
        <v>3069961.9712952</v>
      </c>
      <c r="AF12" t="n">
        <v>1.861372885867677e-06</v>
      </c>
      <c r="AG12" t="n">
        <v>24.72916666666667</v>
      </c>
      <c r="AH12" t="n">
        <v>2776969.109473358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0.8471</v>
      </c>
      <c r="E13" t="n">
        <v>118.05</v>
      </c>
      <c r="F13" t="n">
        <v>113.25</v>
      </c>
      <c r="G13" t="n">
        <v>88.25</v>
      </c>
      <c r="H13" t="n">
        <v>1.22</v>
      </c>
      <c r="I13" t="n">
        <v>77</v>
      </c>
      <c r="J13" t="n">
        <v>175.02</v>
      </c>
      <c r="K13" t="n">
        <v>50.28</v>
      </c>
      <c r="L13" t="n">
        <v>12</v>
      </c>
      <c r="M13" t="n">
        <v>75</v>
      </c>
      <c r="N13" t="n">
        <v>32.74</v>
      </c>
      <c r="O13" t="n">
        <v>21819.6</v>
      </c>
      <c r="P13" t="n">
        <v>1269.55</v>
      </c>
      <c r="Q13" t="n">
        <v>3533.73</v>
      </c>
      <c r="R13" t="n">
        <v>398.84</v>
      </c>
      <c r="S13" t="n">
        <v>274.41</v>
      </c>
      <c r="T13" t="n">
        <v>58893.47</v>
      </c>
      <c r="U13" t="n">
        <v>0.6899999999999999</v>
      </c>
      <c r="V13" t="n">
        <v>0.86</v>
      </c>
      <c r="W13" t="n">
        <v>56.95</v>
      </c>
      <c r="X13" t="n">
        <v>3.48</v>
      </c>
      <c r="Y13" t="n">
        <v>2</v>
      </c>
      <c r="Z13" t="n">
        <v>10</v>
      </c>
      <c r="AA13" t="n">
        <v>2212.504676509338</v>
      </c>
      <c r="AB13" t="n">
        <v>3027.246507217691</v>
      </c>
      <c r="AC13" t="n">
        <v>2738.330349335879</v>
      </c>
      <c r="AD13" t="n">
        <v>2212504.676509337</v>
      </c>
      <c r="AE13" t="n">
        <v>3027246.507217691</v>
      </c>
      <c r="AF13" t="n">
        <v>1.87153587135728e-06</v>
      </c>
      <c r="AG13" t="n">
        <v>24.59375</v>
      </c>
      <c r="AH13" t="n">
        <v>2738330.349335879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0.851</v>
      </c>
      <c r="E14" t="n">
        <v>117.51</v>
      </c>
      <c r="F14" t="n">
        <v>112.93</v>
      </c>
      <c r="G14" t="n">
        <v>96.8</v>
      </c>
      <c r="H14" t="n">
        <v>1.31</v>
      </c>
      <c r="I14" t="n">
        <v>70</v>
      </c>
      <c r="J14" t="n">
        <v>176.49</v>
      </c>
      <c r="K14" t="n">
        <v>50.28</v>
      </c>
      <c r="L14" t="n">
        <v>13</v>
      </c>
      <c r="M14" t="n">
        <v>68</v>
      </c>
      <c r="N14" t="n">
        <v>33.21</v>
      </c>
      <c r="O14" t="n">
        <v>22001.54</v>
      </c>
      <c r="P14" t="n">
        <v>1249.61</v>
      </c>
      <c r="Q14" t="n">
        <v>3533.5</v>
      </c>
      <c r="R14" t="n">
        <v>388.23</v>
      </c>
      <c r="S14" t="n">
        <v>274.41</v>
      </c>
      <c r="T14" t="n">
        <v>53627.57</v>
      </c>
      <c r="U14" t="n">
        <v>0.71</v>
      </c>
      <c r="V14" t="n">
        <v>0.86</v>
      </c>
      <c r="W14" t="n">
        <v>56.93</v>
      </c>
      <c r="X14" t="n">
        <v>3.16</v>
      </c>
      <c r="Y14" t="n">
        <v>2</v>
      </c>
      <c r="Z14" t="n">
        <v>10</v>
      </c>
      <c r="AA14" t="n">
        <v>2181.631410229584</v>
      </c>
      <c r="AB14" t="n">
        <v>2985.004342261178</v>
      </c>
      <c r="AC14" t="n">
        <v>2700.119717315677</v>
      </c>
      <c r="AD14" t="n">
        <v>2181631.410229584</v>
      </c>
      <c r="AE14" t="n">
        <v>2985004.342261178</v>
      </c>
      <c r="AF14" t="n">
        <v>1.880152315576727e-06</v>
      </c>
      <c r="AG14" t="n">
        <v>24.48125</v>
      </c>
      <c r="AH14" t="n">
        <v>2700119.717315678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0.8544</v>
      </c>
      <c r="E15" t="n">
        <v>117.04</v>
      </c>
      <c r="F15" t="n">
        <v>112.65</v>
      </c>
      <c r="G15" t="n">
        <v>105.61</v>
      </c>
      <c r="H15" t="n">
        <v>1.4</v>
      </c>
      <c r="I15" t="n">
        <v>64</v>
      </c>
      <c r="J15" t="n">
        <v>177.97</v>
      </c>
      <c r="K15" t="n">
        <v>50.28</v>
      </c>
      <c r="L15" t="n">
        <v>14</v>
      </c>
      <c r="M15" t="n">
        <v>62</v>
      </c>
      <c r="N15" t="n">
        <v>33.69</v>
      </c>
      <c r="O15" t="n">
        <v>22184.13</v>
      </c>
      <c r="P15" t="n">
        <v>1229.84</v>
      </c>
      <c r="Q15" t="n">
        <v>3534.02</v>
      </c>
      <c r="R15" t="n">
        <v>378.47</v>
      </c>
      <c r="S15" t="n">
        <v>274.41</v>
      </c>
      <c r="T15" t="n">
        <v>48774.14</v>
      </c>
      <c r="U15" t="n">
        <v>0.73</v>
      </c>
      <c r="V15" t="n">
        <v>0.86</v>
      </c>
      <c r="W15" t="n">
        <v>56.93</v>
      </c>
      <c r="X15" t="n">
        <v>2.88</v>
      </c>
      <c r="Y15" t="n">
        <v>2</v>
      </c>
      <c r="Z15" t="n">
        <v>10</v>
      </c>
      <c r="AA15" t="n">
        <v>2144.409706785423</v>
      </c>
      <c r="AB15" t="n">
        <v>2934.075965503216</v>
      </c>
      <c r="AC15" t="n">
        <v>2654.05187335707</v>
      </c>
      <c r="AD15" t="n">
        <v>2144409.706785423</v>
      </c>
      <c r="AE15" t="n">
        <v>2934075.965503216</v>
      </c>
      <c r="AF15" t="n">
        <v>1.887664087460348e-06</v>
      </c>
      <c r="AG15" t="n">
        <v>24.38333333333334</v>
      </c>
      <c r="AH15" t="n">
        <v>2654051.87335707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0.8573</v>
      </c>
      <c r="E16" t="n">
        <v>116.65</v>
      </c>
      <c r="F16" t="n">
        <v>112.43</v>
      </c>
      <c r="G16" t="n">
        <v>114.33</v>
      </c>
      <c r="H16" t="n">
        <v>1.48</v>
      </c>
      <c r="I16" t="n">
        <v>59</v>
      </c>
      <c r="J16" t="n">
        <v>179.46</v>
      </c>
      <c r="K16" t="n">
        <v>50.28</v>
      </c>
      <c r="L16" t="n">
        <v>15</v>
      </c>
      <c r="M16" t="n">
        <v>57</v>
      </c>
      <c r="N16" t="n">
        <v>34.18</v>
      </c>
      <c r="O16" t="n">
        <v>22367.38</v>
      </c>
      <c r="P16" t="n">
        <v>1212.04</v>
      </c>
      <c r="Q16" t="n">
        <v>3533.48</v>
      </c>
      <c r="R16" t="n">
        <v>371.09</v>
      </c>
      <c r="S16" t="n">
        <v>274.41</v>
      </c>
      <c r="T16" t="n">
        <v>45109.77</v>
      </c>
      <c r="U16" t="n">
        <v>0.74</v>
      </c>
      <c r="V16" t="n">
        <v>0.87</v>
      </c>
      <c r="W16" t="n">
        <v>56.92</v>
      </c>
      <c r="X16" t="n">
        <v>2.66</v>
      </c>
      <c r="Y16" t="n">
        <v>2</v>
      </c>
      <c r="Z16" t="n">
        <v>10</v>
      </c>
      <c r="AA16" t="n">
        <v>2119.021309687877</v>
      </c>
      <c r="AB16" t="n">
        <v>2899.338440537323</v>
      </c>
      <c r="AC16" t="n">
        <v>2622.629649019499</v>
      </c>
      <c r="AD16" t="n">
        <v>2119021.309687877</v>
      </c>
      <c r="AE16" t="n">
        <v>2899338.440537323</v>
      </c>
      <c r="AF16" t="n">
        <v>1.894071187008141e-06</v>
      </c>
      <c r="AG16" t="n">
        <v>24.30208333333333</v>
      </c>
      <c r="AH16" t="n">
        <v>2622629.649019499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0.8598</v>
      </c>
      <c r="E17" t="n">
        <v>116.31</v>
      </c>
      <c r="F17" t="n">
        <v>112.21</v>
      </c>
      <c r="G17" t="n">
        <v>122.42</v>
      </c>
      <c r="H17" t="n">
        <v>1.57</v>
      </c>
      <c r="I17" t="n">
        <v>55</v>
      </c>
      <c r="J17" t="n">
        <v>180.95</v>
      </c>
      <c r="K17" t="n">
        <v>50.28</v>
      </c>
      <c r="L17" t="n">
        <v>16</v>
      </c>
      <c r="M17" t="n">
        <v>53</v>
      </c>
      <c r="N17" t="n">
        <v>34.67</v>
      </c>
      <c r="O17" t="n">
        <v>22551.28</v>
      </c>
      <c r="P17" t="n">
        <v>1193.68</v>
      </c>
      <c r="Q17" t="n">
        <v>3533.08</v>
      </c>
      <c r="R17" t="n">
        <v>364.07</v>
      </c>
      <c r="S17" t="n">
        <v>274.41</v>
      </c>
      <c r="T17" t="n">
        <v>41618.22</v>
      </c>
      <c r="U17" t="n">
        <v>0.75</v>
      </c>
      <c r="V17" t="n">
        <v>0.87</v>
      </c>
      <c r="W17" t="n">
        <v>56.91</v>
      </c>
      <c r="X17" t="n">
        <v>2.45</v>
      </c>
      <c r="Y17" t="n">
        <v>2</v>
      </c>
      <c r="Z17" t="n">
        <v>10</v>
      </c>
      <c r="AA17" t="n">
        <v>2094.064554956703</v>
      </c>
      <c r="AB17" t="n">
        <v>2865.191507699817</v>
      </c>
      <c r="AC17" t="n">
        <v>2591.741651526484</v>
      </c>
      <c r="AD17" t="n">
        <v>2094064.554956703</v>
      </c>
      <c r="AE17" t="n">
        <v>2865191.507699817</v>
      </c>
      <c r="AF17" t="n">
        <v>1.899594548687274e-06</v>
      </c>
      <c r="AG17" t="n">
        <v>24.23125</v>
      </c>
      <c r="AH17" t="n">
        <v>2591741.651526484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0.862</v>
      </c>
      <c r="E18" t="n">
        <v>116</v>
      </c>
      <c r="F18" t="n">
        <v>112.04</v>
      </c>
      <c r="G18" t="n">
        <v>131.81</v>
      </c>
      <c r="H18" t="n">
        <v>1.65</v>
      </c>
      <c r="I18" t="n">
        <v>51</v>
      </c>
      <c r="J18" t="n">
        <v>182.45</v>
      </c>
      <c r="K18" t="n">
        <v>50.28</v>
      </c>
      <c r="L18" t="n">
        <v>17</v>
      </c>
      <c r="M18" t="n">
        <v>49</v>
      </c>
      <c r="N18" t="n">
        <v>35.17</v>
      </c>
      <c r="O18" t="n">
        <v>22735.98</v>
      </c>
      <c r="P18" t="n">
        <v>1173.91</v>
      </c>
      <c r="Q18" t="n">
        <v>3533.26</v>
      </c>
      <c r="R18" t="n">
        <v>358.21</v>
      </c>
      <c r="S18" t="n">
        <v>274.41</v>
      </c>
      <c r="T18" t="n">
        <v>38708.61</v>
      </c>
      <c r="U18" t="n">
        <v>0.77</v>
      </c>
      <c r="V18" t="n">
        <v>0.87</v>
      </c>
      <c r="W18" t="n">
        <v>56.9</v>
      </c>
      <c r="X18" t="n">
        <v>2.27</v>
      </c>
      <c r="Y18" t="n">
        <v>2</v>
      </c>
      <c r="Z18" t="n">
        <v>10</v>
      </c>
      <c r="AA18" t="n">
        <v>2068.692269196767</v>
      </c>
      <c r="AB18" t="n">
        <v>2830.476026976824</v>
      </c>
      <c r="AC18" t="n">
        <v>2560.33936756021</v>
      </c>
      <c r="AD18" t="n">
        <v>2068692.269196767</v>
      </c>
      <c r="AE18" t="n">
        <v>2830476.026976824</v>
      </c>
      <c r="AF18" t="n">
        <v>1.904455106964911e-06</v>
      </c>
      <c r="AG18" t="n">
        <v>24.16666666666667</v>
      </c>
      <c r="AH18" t="n">
        <v>2560339.36756021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0.8642</v>
      </c>
      <c r="E19" t="n">
        <v>115.71</v>
      </c>
      <c r="F19" t="n">
        <v>111.87</v>
      </c>
      <c r="G19" t="n">
        <v>142.81</v>
      </c>
      <c r="H19" t="n">
        <v>1.74</v>
      </c>
      <c r="I19" t="n">
        <v>47</v>
      </c>
      <c r="J19" t="n">
        <v>183.95</v>
      </c>
      <c r="K19" t="n">
        <v>50.28</v>
      </c>
      <c r="L19" t="n">
        <v>18</v>
      </c>
      <c r="M19" t="n">
        <v>38</v>
      </c>
      <c r="N19" t="n">
        <v>35.67</v>
      </c>
      <c r="O19" t="n">
        <v>22921.24</v>
      </c>
      <c r="P19" t="n">
        <v>1155.1</v>
      </c>
      <c r="Q19" t="n">
        <v>3533.24</v>
      </c>
      <c r="R19" t="n">
        <v>352.18</v>
      </c>
      <c r="S19" t="n">
        <v>274.41</v>
      </c>
      <c r="T19" t="n">
        <v>35717.5</v>
      </c>
      <c r="U19" t="n">
        <v>0.78</v>
      </c>
      <c r="V19" t="n">
        <v>0.87</v>
      </c>
      <c r="W19" t="n">
        <v>56.91</v>
      </c>
      <c r="X19" t="n">
        <v>2.1</v>
      </c>
      <c r="Y19" t="n">
        <v>2</v>
      </c>
      <c r="Z19" t="n">
        <v>10</v>
      </c>
      <c r="AA19" t="n">
        <v>2044.416399652091</v>
      </c>
      <c r="AB19" t="n">
        <v>2797.26071129002</v>
      </c>
      <c r="AC19" t="n">
        <v>2530.294074984566</v>
      </c>
      <c r="AD19" t="n">
        <v>2044416.399652091</v>
      </c>
      <c r="AE19" t="n">
        <v>2797260.71129002</v>
      </c>
      <c r="AF19" t="n">
        <v>1.909315665242547e-06</v>
      </c>
      <c r="AG19" t="n">
        <v>24.10625</v>
      </c>
      <c r="AH19" t="n">
        <v>2530294.074984566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0.8643</v>
      </c>
      <c r="E20" t="n">
        <v>115.7</v>
      </c>
      <c r="F20" t="n">
        <v>111.89</v>
      </c>
      <c r="G20" t="n">
        <v>145.95</v>
      </c>
      <c r="H20" t="n">
        <v>1.82</v>
      </c>
      <c r="I20" t="n">
        <v>46</v>
      </c>
      <c r="J20" t="n">
        <v>185.46</v>
      </c>
      <c r="K20" t="n">
        <v>50.28</v>
      </c>
      <c r="L20" t="n">
        <v>19</v>
      </c>
      <c r="M20" t="n">
        <v>7</v>
      </c>
      <c r="N20" t="n">
        <v>36.18</v>
      </c>
      <c r="O20" t="n">
        <v>23107.19</v>
      </c>
      <c r="P20" t="n">
        <v>1151.25</v>
      </c>
      <c r="Q20" t="n">
        <v>3533.55</v>
      </c>
      <c r="R20" t="n">
        <v>351.3</v>
      </c>
      <c r="S20" t="n">
        <v>274.41</v>
      </c>
      <c r="T20" t="n">
        <v>35282.31</v>
      </c>
      <c r="U20" t="n">
        <v>0.78</v>
      </c>
      <c r="V20" t="n">
        <v>0.87</v>
      </c>
      <c r="W20" t="n">
        <v>56.95</v>
      </c>
      <c r="X20" t="n">
        <v>2.13</v>
      </c>
      <c r="Y20" t="n">
        <v>2</v>
      </c>
      <c r="Z20" t="n">
        <v>10</v>
      </c>
      <c r="AA20" t="n">
        <v>2040.438847679815</v>
      </c>
      <c r="AB20" t="n">
        <v>2791.818449204344</v>
      </c>
      <c r="AC20" t="n">
        <v>2525.371214754084</v>
      </c>
      <c r="AD20" t="n">
        <v>2040438.847679815</v>
      </c>
      <c r="AE20" t="n">
        <v>2791818.449204344</v>
      </c>
      <c r="AF20" t="n">
        <v>1.909536599709712e-06</v>
      </c>
      <c r="AG20" t="n">
        <v>24.10416666666667</v>
      </c>
      <c r="AH20" t="n">
        <v>2525371.214754084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0.8643</v>
      </c>
      <c r="E21" t="n">
        <v>115.71</v>
      </c>
      <c r="F21" t="n">
        <v>111.9</v>
      </c>
      <c r="G21" t="n">
        <v>145.96</v>
      </c>
      <c r="H21" t="n">
        <v>1.9</v>
      </c>
      <c r="I21" t="n">
        <v>46</v>
      </c>
      <c r="J21" t="n">
        <v>186.97</v>
      </c>
      <c r="K21" t="n">
        <v>50.28</v>
      </c>
      <c r="L21" t="n">
        <v>20</v>
      </c>
      <c r="M21" t="n">
        <v>0</v>
      </c>
      <c r="N21" t="n">
        <v>36.69</v>
      </c>
      <c r="O21" t="n">
        <v>23293.82</v>
      </c>
      <c r="P21" t="n">
        <v>1157.32</v>
      </c>
      <c r="Q21" t="n">
        <v>3533.68</v>
      </c>
      <c r="R21" t="n">
        <v>351.4</v>
      </c>
      <c r="S21" t="n">
        <v>274.41</v>
      </c>
      <c r="T21" t="n">
        <v>35330.11</v>
      </c>
      <c r="U21" t="n">
        <v>0.78</v>
      </c>
      <c r="V21" t="n">
        <v>0.87</v>
      </c>
      <c r="W21" t="n">
        <v>56.96</v>
      </c>
      <c r="X21" t="n">
        <v>2.13</v>
      </c>
      <c r="Y21" t="n">
        <v>2</v>
      </c>
      <c r="Z21" t="n">
        <v>10</v>
      </c>
      <c r="AA21" t="n">
        <v>2046.604447124183</v>
      </c>
      <c r="AB21" t="n">
        <v>2800.254494371178</v>
      </c>
      <c r="AC21" t="n">
        <v>2533.002135610259</v>
      </c>
      <c r="AD21" t="n">
        <v>2046604.447124183</v>
      </c>
      <c r="AE21" t="n">
        <v>2800254.494371178</v>
      </c>
      <c r="AF21" t="n">
        <v>1.909536599709712e-06</v>
      </c>
      <c r="AG21" t="n">
        <v>24.10625</v>
      </c>
      <c r="AH21" t="n">
        <v>2533002.135610259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0.5966</v>
      </c>
      <c r="E2" t="n">
        <v>167.62</v>
      </c>
      <c r="F2" t="n">
        <v>150.87</v>
      </c>
      <c r="G2" t="n">
        <v>10.49</v>
      </c>
      <c r="H2" t="n">
        <v>0.22</v>
      </c>
      <c r="I2" t="n">
        <v>863</v>
      </c>
      <c r="J2" t="n">
        <v>80.84</v>
      </c>
      <c r="K2" t="n">
        <v>35.1</v>
      </c>
      <c r="L2" t="n">
        <v>1</v>
      </c>
      <c r="M2" t="n">
        <v>861</v>
      </c>
      <c r="N2" t="n">
        <v>9.74</v>
      </c>
      <c r="O2" t="n">
        <v>10204.21</v>
      </c>
      <c r="P2" t="n">
        <v>1188.12</v>
      </c>
      <c r="Q2" t="n">
        <v>3542.85</v>
      </c>
      <c r="R2" t="n">
        <v>1669.71</v>
      </c>
      <c r="S2" t="n">
        <v>274.41</v>
      </c>
      <c r="T2" t="n">
        <v>690400.04</v>
      </c>
      <c r="U2" t="n">
        <v>0.16</v>
      </c>
      <c r="V2" t="n">
        <v>0.65</v>
      </c>
      <c r="W2" t="n">
        <v>58.26</v>
      </c>
      <c r="X2" t="n">
        <v>40.95</v>
      </c>
      <c r="Y2" t="n">
        <v>2</v>
      </c>
      <c r="Z2" t="n">
        <v>10</v>
      </c>
      <c r="AA2" t="n">
        <v>2941.731100998104</v>
      </c>
      <c r="AB2" t="n">
        <v>4025.0062724026</v>
      </c>
      <c r="AC2" t="n">
        <v>3640.865322896127</v>
      </c>
      <c r="AD2" t="n">
        <v>2941731.100998105</v>
      </c>
      <c r="AE2" t="n">
        <v>4025006.2724026</v>
      </c>
      <c r="AF2" t="n">
        <v>1.554351619414925e-06</v>
      </c>
      <c r="AG2" t="n">
        <v>34.92083333333333</v>
      </c>
      <c r="AH2" t="n">
        <v>3640865.322896127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0.7474</v>
      </c>
      <c r="E3" t="n">
        <v>133.8</v>
      </c>
      <c r="F3" t="n">
        <v>125.92</v>
      </c>
      <c r="G3" t="n">
        <v>21.71</v>
      </c>
      <c r="H3" t="n">
        <v>0.43</v>
      </c>
      <c r="I3" t="n">
        <v>348</v>
      </c>
      <c r="J3" t="n">
        <v>82.04000000000001</v>
      </c>
      <c r="K3" t="n">
        <v>35.1</v>
      </c>
      <c r="L3" t="n">
        <v>2</v>
      </c>
      <c r="M3" t="n">
        <v>346</v>
      </c>
      <c r="N3" t="n">
        <v>9.94</v>
      </c>
      <c r="O3" t="n">
        <v>10352.53</v>
      </c>
      <c r="P3" t="n">
        <v>962.72</v>
      </c>
      <c r="Q3" t="n">
        <v>3537.39</v>
      </c>
      <c r="R3" t="n">
        <v>826.03</v>
      </c>
      <c r="S3" t="n">
        <v>274.41</v>
      </c>
      <c r="T3" t="n">
        <v>271135.07</v>
      </c>
      <c r="U3" t="n">
        <v>0.33</v>
      </c>
      <c r="V3" t="n">
        <v>0.77</v>
      </c>
      <c r="W3" t="n">
        <v>57.4</v>
      </c>
      <c r="X3" t="n">
        <v>16.09</v>
      </c>
      <c r="Y3" t="n">
        <v>2</v>
      </c>
      <c r="Z3" t="n">
        <v>10</v>
      </c>
      <c r="AA3" t="n">
        <v>1986.676450876031</v>
      </c>
      <c r="AB3" t="n">
        <v>2718.258366067856</v>
      </c>
      <c r="AC3" t="n">
        <v>2458.831602709917</v>
      </c>
      <c r="AD3" t="n">
        <v>1986676.450876031</v>
      </c>
      <c r="AE3" t="n">
        <v>2718258.366067856</v>
      </c>
      <c r="AF3" t="n">
        <v>1.94723835124156e-06</v>
      </c>
      <c r="AG3" t="n">
        <v>27.875</v>
      </c>
      <c r="AH3" t="n">
        <v>2458831.602709917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0.7997</v>
      </c>
      <c r="E4" t="n">
        <v>125.05</v>
      </c>
      <c r="F4" t="n">
        <v>119.51</v>
      </c>
      <c r="G4" t="n">
        <v>33.82</v>
      </c>
      <c r="H4" t="n">
        <v>0.63</v>
      </c>
      <c r="I4" t="n">
        <v>212</v>
      </c>
      <c r="J4" t="n">
        <v>83.25</v>
      </c>
      <c r="K4" t="n">
        <v>35.1</v>
      </c>
      <c r="L4" t="n">
        <v>3</v>
      </c>
      <c r="M4" t="n">
        <v>210</v>
      </c>
      <c r="N4" t="n">
        <v>10.15</v>
      </c>
      <c r="O4" t="n">
        <v>10501.19</v>
      </c>
      <c r="P4" t="n">
        <v>880.5</v>
      </c>
      <c r="Q4" t="n">
        <v>3535.37</v>
      </c>
      <c r="R4" t="n">
        <v>609.8099999999999</v>
      </c>
      <c r="S4" t="n">
        <v>274.41</v>
      </c>
      <c r="T4" t="n">
        <v>163705.44</v>
      </c>
      <c r="U4" t="n">
        <v>0.45</v>
      </c>
      <c r="V4" t="n">
        <v>0.8100000000000001</v>
      </c>
      <c r="W4" t="n">
        <v>57.17</v>
      </c>
      <c r="X4" t="n">
        <v>9.710000000000001</v>
      </c>
      <c r="Y4" t="n">
        <v>2</v>
      </c>
      <c r="Z4" t="n">
        <v>10</v>
      </c>
      <c r="AA4" t="n">
        <v>1740.915498174711</v>
      </c>
      <c r="AB4" t="n">
        <v>2381.99738837388</v>
      </c>
      <c r="AC4" t="n">
        <v>2154.662900781808</v>
      </c>
      <c r="AD4" t="n">
        <v>1740915.498174711</v>
      </c>
      <c r="AE4" t="n">
        <v>2381997.38837388</v>
      </c>
      <c r="AF4" t="n">
        <v>2.08349813953422e-06</v>
      </c>
      <c r="AG4" t="n">
        <v>26.05208333333333</v>
      </c>
      <c r="AH4" t="n">
        <v>2154662.900781808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0.8260999999999999</v>
      </c>
      <c r="E5" t="n">
        <v>121.05</v>
      </c>
      <c r="F5" t="n">
        <v>116.59</v>
      </c>
      <c r="G5" t="n">
        <v>46.95</v>
      </c>
      <c r="H5" t="n">
        <v>0.83</v>
      </c>
      <c r="I5" t="n">
        <v>149</v>
      </c>
      <c r="J5" t="n">
        <v>84.45999999999999</v>
      </c>
      <c r="K5" t="n">
        <v>35.1</v>
      </c>
      <c r="L5" t="n">
        <v>4</v>
      </c>
      <c r="M5" t="n">
        <v>147</v>
      </c>
      <c r="N5" t="n">
        <v>10.36</v>
      </c>
      <c r="O5" t="n">
        <v>10650.22</v>
      </c>
      <c r="P5" t="n">
        <v>824.2</v>
      </c>
      <c r="Q5" t="n">
        <v>3534.45</v>
      </c>
      <c r="R5" t="n">
        <v>511.12</v>
      </c>
      <c r="S5" t="n">
        <v>274.41</v>
      </c>
      <c r="T5" t="n">
        <v>114676.73</v>
      </c>
      <c r="U5" t="n">
        <v>0.54</v>
      </c>
      <c r="V5" t="n">
        <v>0.84</v>
      </c>
      <c r="W5" t="n">
        <v>57.08</v>
      </c>
      <c r="X5" t="n">
        <v>6.8</v>
      </c>
      <c r="Y5" t="n">
        <v>2</v>
      </c>
      <c r="Z5" t="n">
        <v>10</v>
      </c>
      <c r="AA5" t="n">
        <v>1616.9825590385</v>
      </c>
      <c r="AB5" t="n">
        <v>2212.426873512321</v>
      </c>
      <c r="AC5" t="n">
        <v>2001.275957864924</v>
      </c>
      <c r="AD5" t="n">
        <v>1616982.5590385</v>
      </c>
      <c r="AE5" t="n">
        <v>2212426.873512322</v>
      </c>
      <c r="AF5" t="n">
        <v>2.152279371100686e-06</v>
      </c>
      <c r="AG5" t="n">
        <v>25.21875</v>
      </c>
      <c r="AH5" t="n">
        <v>2001275.957864924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0.842</v>
      </c>
      <c r="E6" t="n">
        <v>118.76</v>
      </c>
      <c r="F6" t="n">
        <v>114.93</v>
      </c>
      <c r="G6" t="n">
        <v>61.02</v>
      </c>
      <c r="H6" t="n">
        <v>1.02</v>
      </c>
      <c r="I6" t="n">
        <v>113</v>
      </c>
      <c r="J6" t="n">
        <v>85.67</v>
      </c>
      <c r="K6" t="n">
        <v>35.1</v>
      </c>
      <c r="L6" t="n">
        <v>5</v>
      </c>
      <c r="M6" t="n">
        <v>106</v>
      </c>
      <c r="N6" t="n">
        <v>10.57</v>
      </c>
      <c r="O6" t="n">
        <v>10799.59</v>
      </c>
      <c r="P6" t="n">
        <v>775.71</v>
      </c>
      <c r="Q6" t="n">
        <v>3534.36</v>
      </c>
      <c r="R6" t="n">
        <v>455.13</v>
      </c>
      <c r="S6" t="n">
        <v>274.41</v>
      </c>
      <c r="T6" t="n">
        <v>86860.53999999999</v>
      </c>
      <c r="U6" t="n">
        <v>0.6</v>
      </c>
      <c r="V6" t="n">
        <v>0.85</v>
      </c>
      <c r="W6" t="n">
        <v>57.02</v>
      </c>
      <c r="X6" t="n">
        <v>5.15</v>
      </c>
      <c r="Y6" t="n">
        <v>2</v>
      </c>
      <c r="Z6" t="n">
        <v>10</v>
      </c>
      <c r="AA6" t="n">
        <v>1528.151706036223</v>
      </c>
      <c r="AB6" t="n">
        <v>2090.884581493957</v>
      </c>
      <c r="AC6" t="n">
        <v>1891.333491611115</v>
      </c>
      <c r="AD6" t="n">
        <v>1528151.706036224</v>
      </c>
      <c r="AE6" t="n">
        <v>2090884.581493957</v>
      </c>
      <c r="AF6" t="n">
        <v>2.193704431021399e-06</v>
      </c>
      <c r="AG6" t="n">
        <v>24.74166666666667</v>
      </c>
      <c r="AH6" t="n">
        <v>1891333.491611115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0.8467</v>
      </c>
      <c r="E7" t="n">
        <v>118.1</v>
      </c>
      <c r="F7" t="n">
        <v>114.45</v>
      </c>
      <c r="G7" t="n">
        <v>67.31999999999999</v>
      </c>
      <c r="H7" t="n">
        <v>1.21</v>
      </c>
      <c r="I7" t="n">
        <v>102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762.84</v>
      </c>
      <c r="Q7" t="n">
        <v>3534.98</v>
      </c>
      <c r="R7" t="n">
        <v>434.86</v>
      </c>
      <c r="S7" t="n">
        <v>274.41</v>
      </c>
      <c r="T7" t="n">
        <v>76781.14999999999</v>
      </c>
      <c r="U7" t="n">
        <v>0.63</v>
      </c>
      <c r="V7" t="n">
        <v>0.85</v>
      </c>
      <c r="W7" t="n">
        <v>57.12</v>
      </c>
      <c r="X7" t="n">
        <v>4.67</v>
      </c>
      <c r="Y7" t="n">
        <v>2</v>
      </c>
      <c r="Z7" t="n">
        <v>10</v>
      </c>
      <c r="AA7" t="n">
        <v>1506.317050761513</v>
      </c>
      <c r="AB7" t="n">
        <v>2061.009442870092</v>
      </c>
      <c r="AC7" t="n">
        <v>1864.30959428749</v>
      </c>
      <c r="AD7" t="n">
        <v>1506317.050761512</v>
      </c>
      <c r="AE7" t="n">
        <v>2061009.442870092</v>
      </c>
      <c r="AF7" t="n">
        <v>2.205949574519975e-06</v>
      </c>
      <c r="AG7" t="n">
        <v>24.60416666666667</v>
      </c>
      <c r="AH7" t="n">
        <v>1864309.59428749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0.5165</v>
      </c>
      <c r="E2" t="n">
        <v>193.61</v>
      </c>
      <c r="F2" t="n">
        <v>165.78</v>
      </c>
      <c r="G2" t="n">
        <v>8.57</v>
      </c>
      <c r="H2" t="n">
        <v>0.16</v>
      </c>
      <c r="I2" t="n">
        <v>1161</v>
      </c>
      <c r="J2" t="n">
        <v>107.41</v>
      </c>
      <c r="K2" t="n">
        <v>41.65</v>
      </c>
      <c r="L2" t="n">
        <v>1</v>
      </c>
      <c r="M2" t="n">
        <v>1159</v>
      </c>
      <c r="N2" t="n">
        <v>14.77</v>
      </c>
      <c r="O2" t="n">
        <v>13481.73</v>
      </c>
      <c r="P2" t="n">
        <v>1592.83</v>
      </c>
      <c r="Q2" t="n">
        <v>3546.9</v>
      </c>
      <c r="R2" t="n">
        <v>2175.99</v>
      </c>
      <c r="S2" t="n">
        <v>274.41</v>
      </c>
      <c r="T2" t="n">
        <v>942050.55</v>
      </c>
      <c r="U2" t="n">
        <v>0.13</v>
      </c>
      <c r="V2" t="n">
        <v>0.59</v>
      </c>
      <c r="W2" t="n">
        <v>58.72</v>
      </c>
      <c r="X2" t="n">
        <v>55.82</v>
      </c>
      <c r="Y2" t="n">
        <v>2</v>
      </c>
      <c r="Z2" t="n">
        <v>10</v>
      </c>
      <c r="AA2" t="n">
        <v>4347.546570532469</v>
      </c>
      <c r="AB2" t="n">
        <v>5948.505018020976</v>
      </c>
      <c r="AC2" t="n">
        <v>5380.788047880057</v>
      </c>
      <c r="AD2" t="n">
        <v>4347546.570532469</v>
      </c>
      <c r="AE2" t="n">
        <v>5948505.018020975</v>
      </c>
      <c r="AF2" t="n">
        <v>1.257539689042691e-06</v>
      </c>
      <c r="AG2" t="n">
        <v>40.33541666666667</v>
      </c>
      <c r="AH2" t="n">
        <v>5380788.047880057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0.7016</v>
      </c>
      <c r="E3" t="n">
        <v>142.53</v>
      </c>
      <c r="F3" t="n">
        <v>130.56</v>
      </c>
      <c r="G3" t="n">
        <v>17.52</v>
      </c>
      <c r="H3" t="n">
        <v>0.32</v>
      </c>
      <c r="I3" t="n">
        <v>447</v>
      </c>
      <c r="J3" t="n">
        <v>108.68</v>
      </c>
      <c r="K3" t="n">
        <v>41.65</v>
      </c>
      <c r="L3" t="n">
        <v>2</v>
      </c>
      <c r="M3" t="n">
        <v>445</v>
      </c>
      <c r="N3" t="n">
        <v>15.03</v>
      </c>
      <c r="O3" t="n">
        <v>13638.32</v>
      </c>
      <c r="P3" t="n">
        <v>1236.47</v>
      </c>
      <c r="Q3" t="n">
        <v>3538.3</v>
      </c>
      <c r="R3" t="n">
        <v>983.21</v>
      </c>
      <c r="S3" t="n">
        <v>274.41</v>
      </c>
      <c r="T3" t="n">
        <v>349229.6</v>
      </c>
      <c r="U3" t="n">
        <v>0.28</v>
      </c>
      <c r="V3" t="n">
        <v>0.75</v>
      </c>
      <c r="W3" t="n">
        <v>57.55</v>
      </c>
      <c r="X3" t="n">
        <v>20.72</v>
      </c>
      <c r="Y3" t="n">
        <v>2</v>
      </c>
      <c r="Z3" t="n">
        <v>10</v>
      </c>
      <c r="AA3" t="n">
        <v>2572.221674850617</v>
      </c>
      <c r="AB3" t="n">
        <v>3519.427173942205</v>
      </c>
      <c r="AC3" t="n">
        <v>3183.53798400809</v>
      </c>
      <c r="AD3" t="n">
        <v>2572221.674850617</v>
      </c>
      <c r="AE3" t="n">
        <v>3519427.173942205</v>
      </c>
      <c r="AF3" t="n">
        <v>1.708208801224302e-06</v>
      </c>
      <c r="AG3" t="n">
        <v>29.69375</v>
      </c>
      <c r="AH3" t="n">
        <v>3183537.98400809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0.7661</v>
      </c>
      <c r="E4" t="n">
        <v>130.52</v>
      </c>
      <c r="F4" t="n">
        <v>122.4</v>
      </c>
      <c r="G4" t="n">
        <v>26.8</v>
      </c>
      <c r="H4" t="n">
        <v>0.48</v>
      </c>
      <c r="I4" t="n">
        <v>274</v>
      </c>
      <c r="J4" t="n">
        <v>109.96</v>
      </c>
      <c r="K4" t="n">
        <v>41.65</v>
      </c>
      <c r="L4" t="n">
        <v>3</v>
      </c>
      <c r="M4" t="n">
        <v>272</v>
      </c>
      <c r="N4" t="n">
        <v>15.31</v>
      </c>
      <c r="O4" t="n">
        <v>13795.21</v>
      </c>
      <c r="P4" t="n">
        <v>1137.04</v>
      </c>
      <c r="Q4" t="n">
        <v>3535.91</v>
      </c>
      <c r="R4" t="n">
        <v>707.5599999999999</v>
      </c>
      <c r="S4" t="n">
        <v>274.41</v>
      </c>
      <c r="T4" t="n">
        <v>212271</v>
      </c>
      <c r="U4" t="n">
        <v>0.39</v>
      </c>
      <c r="V4" t="n">
        <v>0.8</v>
      </c>
      <c r="W4" t="n">
        <v>57.27</v>
      </c>
      <c r="X4" t="n">
        <v>12.59</v>
      </c>
      <c r="Y4" t="n">
        <v>2</v>
      </c>
      <c r="Z4" t="n">
        <v>10</v>
      </c>
      <c r="AA4" t="n">
        <v>2210.46986277673</v>
      </c>
      <c r="AB4" t="n">
        <v>3024.462385299091</v>
      </c>
      <c r="AC4" t="n">
        <v>2735.811940105651</v>
      </c>
      <c r="AD4" t="n">
        <v>2210469.86277673</v>
      </c>
      <c r="AE4" t="n">
        <v>3024462.385299091</v>
      </c>
      <c r="AF4" t="n">
        <v>1.865249091530699e-06</v>
      </c>
      <c r="AG4" t="n">
        <v>27.19166666666667</v>
      </c>
      <c r="AH4" t="n">
        <v>2735811.940105651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0.7995</v>
      </c>
      <c r="E5" t="n">
        <v>125.07</v>
      </c>
      <c r="F5" t="n">
        <v>118.7</v>
      </c>
      <c r="G5" t="n">
        <v>36.52</v>
      </c>
      <c r="H5" t="n">
        <v>0.63</v>
      </c>
      <c r="I5" t="n">
        <v>195</v>
      </c>
      <c r="J5" t="n">
        <v>111.23</v>
      </c>
      <c r="K5" t="n">
        <v>41.65</v>
      </c>
      <c r="L5" t="n">
        <v>4</v>
      </c>
      <c r="M5" t="n">
        <v>193</v>
      </c>
      <c r="N5" t="n">
        <v>15.58</v>
      </c>
      <c r="O5" t="n">
        <v>13952.52</v>
      </c>
      <c r="P5" t="n">
        <v>1079.7</v>
      </c>
      <c r="Q5" t="n">
        <v>3534.77</v>
      </c>
      <c r="R5" t="n">
        <v>582.98</v>
      </c>
      <c r="S5" t="n">
        <v>274.41</v>
      </c>
      <c r="T5" t="n">
        <v>150374.33</v>
      </c>
      <c r="U5" t="n">
        <v>0.47</v>
      </c>
      <c r="V5" t="n">
        <v>0.82</v>
      </c>
      <c r="W5" t="n">
        <v>57.14</v>
      </c>
      <c r="X5" t="n">
        <v>8.91</v>
      </c>
      <c r="Y5" t="n">
        <v>2</v>
      </c>
      <c r="Z5" t="n">
        <v>10</v>
      </c>
      <c r="AA5" t="n">
        <v>2037.132578105636</v>
      </c>
      <c r="AB5" t="n">
        <v>2787.294665310632</v>
      </c>
      <c r="AC5" t="n">
        <v>2521.279174446018</v>
      </c>
      <c r="AD5" t="n">
        <v>2037132.578105636</v>
      </c>
      <c r="AE5" t="n">
        <v>2787294.665310632</v>
      </c>
      <c r="AF5" t="n">
        <v>1.946569179844398e-06</v>
      </c>
      <c r="AG5" t="n">
        <v>26.05625</v>
      </c>
      <c r="AH5" t="n">
        <v>2521279.174446018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0.8197</v>
      </c>
      <c r="E6" t="n">
        <v>122</v>
      </c>
      <c r="F6" t="n">
        <v>116.63</v>
      </c>
      <c r="G6" t="n">
        <v>46.65</v>
      </c>
      <c r="H6" t="n">
        <v>0.78</v>
      </c>
      <c r="I6" t="n">
        <v>150</v>
      </c>
      <c r="J6" t="n">
        <v>112.51</v>
      </c>
      <c r="K6" t="n">
        <v>41.65</v>
      </c>
      <c r="L6" t="n">
        <v>5</v>
      </c>
      <c r="M6" t="n">
        <v>148</v>
      </c>
      <c r="N6" t="n">
        <v>15.86</v>
      </c>
      <c r="O6" t="n">
        <v>14110.24</v>
      </c>
      <c r="P6" t="n">
        <v>1036.57</v>
      </c>
      <c r="Q6" t="n">
        <v>3534.33</v>
      </c>
      <c r="R6" t="n">
        <v>512.1900000000001</v>
      </c>
      <c r="S6" t="n">
        <v>274.41</v>
      </c>
      <c r="T6" t="n">
        <v>115204.21</v>
      </c>
      <c r="U6" t="n">
        <v>0.54</v>
      </c>
      <c r="V6" t="n">
        <v>0.83</v>
      </c>
      <c r="W6" t="n">
        <v>57.09</v>
      </c>
      <c r="X6" t="n">
        <v>6.84</v>
      </c>
      <c r="Y6" t="n">
        <v>2</v>
      </c>
      <c r="Z6" t="n">
        <v>10</v>
      </c>
      <c r="AA6" t="n">
        <v>1931.793360758891</v>
      </c>
      <c r="AB6" t="n">
        <v>2643.164900898533</v>
      </c>
      <c r="AC6" t="n">
        <v>2390.904952462014</v>
      </c>
      <c r="AD6" t="n">
        <v>1931793.360758891</v>
      </c>
      <c r="AE6" t="n">
        <v>2643164.900898533</v>
      </c>
      <c r="AF6" t="n">
        <v>1.995750790141905e-06</v>
      </c>
      <c r="AG6" t="n">
        <v>25.41666666666667</v>
      </c>
      <c r="AH6" t="n">
        <v>2390904.952462014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0.8336</v>
      </c>
      <c r="E7" t="n">
        <v>119.97</v>
      </c>
      <c r="F7" t="n">
        <v>115.24</v>
      </c>
      <c r="G7" t="n">
        <v>57.14</v>
      </c>
      <c r="H7" t="n">
        <v>0.93</v>
      </c>
      <c r="I7" t="n">
        <v>121</v>
      </c>
      <c r="J7" t="n">
        <v>113.79</v>
      </c>
      <c r="K7" t="n">
        <v>41.65</v>
      </c>
      <c r="L7" t="n">
        <v>6</v>
      </c>
      <c r="M7" t="n">
        <v>119</v>
      </c>
      <c r="N7" t="n">
        <v>16.14</v>
      </c>
      <c r="O7" t="n">
        <v>14268.39</v>
      </c>
      <c r="P7" t="n">
        <v>999.1799999999999</v>
      </c>
      <c r="Q7" t="n">
        <v>3534.17</v>
      </c>
      <c r="R7" t="n">
        <v>466.21</v>
      </c>
      <c r="S7" t="n">
        <v>274.41</v>
      </c>
      <c r="T7" t="n">
        <v>92360.59</v>
      </c>
      <c r="U7" t="n">
        <v>0.59</v>
      </c>
      <c r="V7" t="n">
        <v>0.84</v>
      </c>
      <c r="W7" t="n">
        <v>57.02</v>
      </c>
      <c r="X7" t="n">
        <v>5.46</v>
      </c>
      <c r="Y7" t="n">
        <v>2</v>
      </c>
      <c r="Z7" t="n">
        <v>10</v>
      </c>
      <c r="AA7" t="n">
        <v>1851.752161759692</v>
      </c>
      <c r="AB7" t="n">
        <v>2533.649001259348</v>
      </c>
      <c r="AC7" t="n">
        <v>2291.841096577861</v>
      </c>
      <c r="AD7" t="n">
        <v>1851752.161759692</v>
      </c>
      <c r="AE7" t="n">
        <v>2533649.001259347</v>
      </c>
      <c r="AF7" t="n">
        <v>2.02959358138623e-06</v>
      </c>
      <c r="AG7" t="n">
        <v>24.99375</v>
      </c>
      <c r="AH7" t="n">
        <v>2291841.096577861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0.8436</v>
      </c>
      <c r="E8" t="n">
        <v>118.55</v>
      </c>
      <c r="F8" t="n">
        <v>114.29</v>
      </c>
      <c r="G8" t="n">
        <v>68.56999999999999</v>
      </c>
      <c r="H8" t="n">
        <v>1.07</v>
      </c>
      <c r="I8" t="n">
        <v>100</v>
      </c>
      <c r="J8" t="n">
        <v>115.08</v>
      </c>
      <c r="K8" t="n">
        <v>41.65</v>
      </c>
      <c r="L8" t="n">
        <v>7</v>
      </c>
      <c r="M8" t="n">
        <v>98</v>
      </c>
      <c r="N8" t="n">
        <v>16.43</v>
      </c>
      <c r="O8" t="n">
        <v>14426.96</v>
      </c>
      <c r="P8" t="n">
        <v>964.04</v>
      </c>
      <c r="Q8" t="n">
        <v>3534.13</v>
      </c>
      <c r="R8" t="n">
        <v>433.82</v>
      </c>
      <c r="S8" t="n">
        <v>274.41</v>
      </c>
      <c r="T8" t="n">
        <v>76269.66</v>
      </c>
      <c r="U8" t="n">
        <v>0.63</v>
      </c>
      <c r="V8" t="n">
        <v>0.85</v>
      </c>
      <c r="W8" t="n">
        <v>56.99</v>
      </c>
      <c r="X8" t="n">
        <v>4.51</v>
      </c>
      <c r="Y8" t="n">
        <v>2</v>
      </c>
      <c r="Z8" t="n">
        <v>10</v>
      </c>
      <c r="AA8" t="n">
        <v>1793.115936130092</v>
      </c>
      <c r="AB8" t="n">
        <v>2453.420330505223</v>
      </c>
      <c r="AC8" t="n">
        <v>2219.269337558865</v>
      </c>
      <c r="AD8" t="n">
        <v>1793115.936130092</v>
      </c>
      <c r="AE8" t="n">
        <v>2453420.330505223</v>
      </c>
      <c r="AF8" t="n">
        <v>2.053940913216679e-06</v>
      </c>
      <c r="AG8" t="n">
        <v>24.69791666666667</v>
      </c>
      <c r="AH8" t="n">
        <v>2219269.337558865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0.8509</v>
      </c>
      <c r="E9" t="n">
        <v>117.52</v>
      </c>
      <c r="F9" t="n">
        <v>113.6</v>
      </c>
      <c r="G9" t="n">
        <v>80.19</v>
      </c>
      <c r="H9" t="n">
        <v>1.21</v>
      </c>
      <c r="I9" t="n">
        <v>85</v>
      </c>
      <c r="J9" t="n">
        <v>116.37</v>
      </c>
      <c r="K9" t="n">
        <v>41.65</v>
      </c>
      <c r="L9" t="n">
        <v>8</v>
      </c>
      <c r="M9" t="n">
        <v>83</v>
      </c>
      <c r="N9" t="n">
        <v>16.72</v>
      </c>
      <c r="O9" t="n">
        <v>14585.96</v>
      </c>
      <c r="P9" t="n">
        <v>932.66</v>
      </c>
      <c r="Q9" t="n">
        <v>3533.56</v>
      </c>
      <c r="R9" t="n">
        <v>411.21</v>
      </c>
      <c r="S9" t="n">
        <v>274.41</v>
      </c>
      <c r="T9" t="n">
        <v>65041.16</v>
      </c>
      <c r="U9" t="n">
        <v>0.67</v>
      </c>
      <c r="V9" t="n">
        <v>0.86</v>
      </c>
      <c r="W9" t="n">
        <v>56.95</v>
      </c>
      <c r="X9" t="n">
        <v>3.83</v>
      </c>
      <c r="Y9" t="n">
        <v>2</v>
      </c>
      <c r="Z9" t="n">
        <v>10</v>
      </c>
      <c r="AA9" t="n">
        <v>1745.164871137435</v>
      </c>
      <c r="AB9" t="n">
        <v>2387.811567930583</v>
      </c>
      <c r="AC9" t="n">
        <v>2159.922183201872</v>
      </c>
      <c r="AD9" t="n">
        <v>1745164.871137435</v>
      </c>
      <c r="AE9" t="n">
        <v>2387811.567930583</v>
      </c>
      <c r="AF9" t="n">
        <v>2.071714465452906e-06</v>
      </c>
      <c r="AG9" t="n">
        <v>24.48333333333333</v>
      </c>
      <c r="AH9" t="n">
        <v>2159922.183201872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0.8562</v>
      </c>
      <c r="E10" t="n">
        <v>116.8</v>
      </c>
      <c r="F10" t="n">
        <v>113.12</v>
      </c>
      <c r="G10" t="n">
        <v>91.72</v>
      </c>
      <c r="H10" t="n">
        <v>1.35</v>
      </c>
      <c r="I10" t="n">
        <v>74</v>
      </c>
      <c r="J10" t="n">
        <v>117.66</v>
      </c>
      <c r="K10" t="n">
        <v>41.65</v>
      </c>
      <c r="L10" t="n">
        <v>9</v>
      </c>
      <c r="M10" t="n">
        <v>41</v>
      </c>
      <c r="N10" t="n">
        <v>17.01</v>
      </c>
      <c r="O10" t="n">
        <v>14745.39</v>
      </c>
      <c r="P10" t="n">
        <v>901.45</v>
      </c>
      <c r="Q10" t="n">
        <v>3534.15</v>
      </c>
      <c r="R10" t="n">
        <v>392.64</v>
      </c>
      <c r="S10" t="n">
        <v>274.41</v>
      </c>
      <c r="T10" t="n">
        <v>55811.21</v>
      </c>
      <c r="U10" t="n">
        <v>0.7</v>
      </c>
      <c r="V10" t="n">
        <v>0.86</v>
      </c>
      <c r="W10" t="n">
        <v>56.99</v>
      </c>
      <c r="X10" t="n">
        <v>3.34</v>
      </c>
      <c r="Y10" t="n">
        <v>2</v>
      </c>
      <c r="Z10" t="n">
        <v>10</v>
      </c>
      <c r="AA10" t="n">
        <v>1694.653042580747</v>
      </c>
      <c r="AB10" t="n">
        <v>2318.699055674722</v>
      </c>
      <c r="AC10" t="n">
        <v>2097.405672115689</v>
      </c>
      <c r="AD10" t="n">
        <v>1694653.042580747</v>
      </c>
      <c r="AE10" t="n">
        <v>2318699.055674722</v>
      </c>
      <c r="AF10" t="n">
        <v>2.084618551323044e-06</v>
      </c>
      <c r="AG10" t="n">
        <v>24.33333333333333</v>
      </c>
      <c r="AH10" t="n">
        <v>2097405.67211569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0.8567</v>
      </c>
      <c r="E11" t="n">
        <v>116.73</v>
      </c>
      <c r="F11" t="n">
        <v>113.09</v>
      </c>
      <c r="G11" t="n">
        <v>94.23999999999999</v>
      </c>
      <c r="H11" t="n">
        <v>1.48</v>
      </c>
      <c r="I11" t="n">
        <v>72</v>
      </c>
      <c r="J11" t="n">
        <v>118.96</v>
      </c>
      <c r="K11" t="n">
        <v>41.65</v>
      </c>
      <c r="L11" t="n">
        <v>10</v>
      </c>
      <c r="M11" t="n">
        <v>0</v>
      </c>
      <c r="N11" t="n">
        <v>17.31</v>
      </c>
      <c r="O11" t="n">
        <v>14905.25</v>
      </c>
      <c r="P11" t="n">
        <v>904.78</v>
      </c>
      <c r="Q11" t="n">
        <v>3534.38</v>
      </c>
      <c r="R11" t="n">
        <v>390.05</v>
      </c>
      <c r="S11" t="n">
        <v>274.41</v>
      </c>
      <c r="T11" t="n">
        <v>54525.33</v>
      </c>
      <c r="U11" t="n">
        <v>0.7</v>
      </c>
      <c r="V11" t="n">
        <v>0.86</v>
      </c>
      <c r="W11" t="n">
        <v>57.04</v>
      </c>
      <c r="X11" t="n">
        <v>3.32</v>
      </c>
      <c r="Y11" t="n">
        <v>2</v>
      </c>
      <c r="Z11" t="n">
        <v>10</v>
      </c>
      <c r="AA11" t="n">
        <v>1697.097125773251</v>
      </c>
      <c r="AB11" t="n">
        <v>2322.043158124047</v>
      </c>
      <c r="AC11" t="n">
        <v>2100.430618120728</v>
      </c>
      <c r="AD11" t="n">
        <v>1697097.125773252</v>
      </c>
      <c r="AE11" t="n">
        <v>2322043.158124047</v>
      </c>
      <c r="AF11" t="n">
        <v>2.085835917914567e-06</v>
      </c>
      <c r="AG11" t="n">
        <v>24.31875</v>
      </c>
      <c r="AH11" t="n">
        <v>2100430.618120728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0.6597</v>
      </c>
      <c r="E2" t="n">
        <v>151.59</v>
      </c>
      <c r="F2" t="n">
        <v>140.69</v>
      </c>
      <c r="G2" t="n">
        <v>12.87</v>
      </c>
      <c r="H2" t="n">
        <v>0.28</v>
      </c>
      <c r="I2" t="n">
        <v>656</v>
      </c>
      <c r="J2" t="n">
        <v>61.76</v>
      </c>
      <c r="K2" t="n">
        <v>28.92</v>
      </c>
      <c r="L2" t="n">
        <v>1</v>
      </c>
      <c r="M2" t="n">
        <v>654</v>
      </c>
      <c r="N2" t="n">
        <v>6.84</v>
      </c>
      <c r="O2" t="n">
        <v>7851.41</v>
      </c>
      <c r="P2" t="n">
        <v>904.39</v>
      </c>
      <c r="Q2" t="n">
        <v>3539.93</v>
      </c>
      <c r="R2" t="n">
        <v>1325.45</v>
      </c>
      <c r="S2" t="n">
        <v>274.41</v>
      </c>
      <c r="T2" t="n">
        <v>519305.6</v>
      </c>
      <c r="U2" t="n">
        <v>0.21</v>
      </c>
      <c r="V2" t="n">
        <v>0.6899999999999999</v>
      </c>
      <c r="W2" t="n">
        <v>57.9</v>
      </c>
      <c r="X2" t="n">
        <v>30.81</v>
      </c>
      <c r="Y2" t="n">
        <v>2</v>
      </c>
      <c r="Z2" t="n">
        <v>10</v>
      </c>
      <c r="AA2" t="n">
        <v>2143.604183481932</v>
      </c>
      <c r="AB2" t="n">
        <v>2932.973812982199</v>
      </c>
      <c r="AC2" t="n">
        <v>2653.054908725779</v>
      </c>
      <c r="AD2" t="n">
        <v>2143604.183481932</v>
      </c>
      <c r="AE2" t="n">
        <v>2932973.812982199</v>
      </c>
      <c r="AF2" t="n">
        <v>1.823561558233182e-06</v>
      </c>
      <c r="AG2" t="n">
        <v>31.58125</v>
      </c>
      <c r="AH2" t="n">
        <v>2653054.908725779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0.7833</v>
      </c>
      <c r="E3" t="n">
        <v>127.66</v>
      </c>
      <c r="F3" t="n">
        <v>122.15</v>
      </c>
      <c r="G3" t="n">
        <v>27.35</v>
      </c>
      <c r="H3" t="n">
        <v>0.55</v>
      </c>
      <c r="I3" t="n">
        <v>268</v>
      </c>
      <c r="J3" t="n">
        <v>62.92</v>
      </c>
      <c r="K3" t="n">
        <v>28.92</v>
      </c>
      <c r="L3" t="n">
        <v>2</v>
      </c>
      <c r="M3" t="n">
        <v>266</v>
      </c>
      <c r="N3" t="n">
        <v>7</v>
      </c>
      <c r="O3" t="n">
        <v>7994.37</v>
      </c>
      <c r="P3" t="n">
        <v>742.21</v>
      </c>
      <c r="Q3" t="n">
        <v>3535.58</v>
      </c>
      <c r="R3" t="n">
        <v>699</v>
      </c>
      <c r="S3" t="n">
        <v>274.41</v>
      </c>
      <c r="T3" t="n">
        <v>208021.65</v>
      </c>
      <c r="U3" t="n">
        <v>0.39</v>
      </c>
      <c r="V3" t="n">
        <v>0.8</v>
      </c>
      <c r="W3" t="n">
        <v>57.27</v>
      </c>
      <c r="X3" t="n">
        <v>12.34</v>
      </c>
      <c r="Y3" t="n">
        <v>2</v>
      </c>
      <c r="Z3" t="n">
        <v>10</v>
      </c>
      <c r="AA3" t="n">
        <v>1564.871086696783</v>
      </c>
      <c r="AB3" t="n">
        <v>2141.125658058479</v>
      </c>
      <c r="AC3" t="n">
        <v>1936.779630342112</v>
      </c>
      <c r="AD3" t="n">
        <v>1564871.086696783</v>
      </c>
      <c r="AE3" t="n">
        <v>2141125.658058479</v>
      </c>
      <c r="AF3" t="n">
        <v>2.165220203977643e-06</v>
      </c>
      <c r="AG3" t="n">
        <v>26.59583333333333</v>
      </c>
      <c r="AH3" t="n">
        <v>1936779.630342112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0.8258</v>
      </c>
      <c r="E4" t="n">
        <v>121.1</v>
      </c>
      <c r="F4" t="n">
        <v>117.08</v>
      </c>
      <c r="G4" t="n">
        <v>43.91</v>
      </c>
      <c r="H4" t="n">
        <v>0.8100000000000001</v>
      </c>
      <c r="I4" t="n">
        <v>160</v>
      </c>
      <c r="J4" t="n">
        <v>64.08</v>
      </c>
      <c r="K4" t="n">
        <v>28.92</v>
      </c>
      <c r="L4" t="n">
        <v>3</v>
      </c>
      <c r="M4" t="n">
        <v>150</v>
      </c>
      <c r="N4" t="n">
        <v>7.16</v>
      </c>
      <c r="O4" t="n">
        <v>8137.65</v>
      </c>
      <c r="P4" t="n">
        <v>662.67</v>
      </c>
      <c r="Q4" t="n">
        <v>3534.73</v>
      </c>
      <c r="R4" t="n">
        <v>527.96</v>
      </c>
      <c r="S4" t="n">
        <v>274.41</v>
      </c>
      <c r="T4" t="n">
        <v>123041.26</v>
      </c>
      <c r="U4" t="n">
        <v>0.52</v>
      </c>
      <c r="V4" t="n">
        <v>0.83</v>
      </c>
      <c r="W4" t="n">
        <v>57.09</v>
      </c>
      <c r="X4" t="n">
        <v>7.29</v>
      </c>
      <c r="Y4" t="n">
        <v>2</v>
      </c>
      <c r="Z4" t="n">
        <v>10</v>
      </c>
      <c r="AA4" t="n">
        <v>1384.538053477288</v>
      </c>
      <c r="AB4" t="n">
        <v>1894.386046275628</v>
      </c>
      <c r="AC4" t="n">
        <v>1713.588500806596</v>
      </c>
      <c r="AD4" t="n">
        <v>1384538.053477288</v>
      </c>
      <c r="AE4" t="n">
        <v>1894386.046275628</v>
      </c>
      <c r="AF4" t="n">
        <v>2.28269991630887e-06</v>
      </c>
      <c r="AG4" t="n">
        <v>25.22916666666667</v>
      </c>
      <c r="AH4" t="n">
        <v>1713588.500806596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0.832</v>
      </c>
      <c r="E5" t="n">
        <v>120.19</v>
      </c>
      <c r="F5" t="n">
        <v>116.41</v>
      </c>
      <c r="G5" t="n">
        <v>48.84</v>
      </c>
      <c r="H5" t="n">
        <v>1.07</v>
      </c>
      <c r="I5" t="n">
        <v>143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652.63</v>
      </c>
      <c r="Q5" t="n">
        <v>3535.8</v>
      </c>
      <c r="R5" t="n">
        <v>499.03</v>
      </c>
      <c r="S5" t="n">
        <v>274.41</v>
      </c>
      <c r="T5" t="n">
        <v>108661.42</v>
      </c>
      <c r="U5" t="n">
        <v>0.55</v>
      </c>
      <c r="V5" t="n">
        <v>0.84</v>
      </c>
      <c r="W5" t="n">
        <v>57.24</v>
      </c>
      <c r="X5" t="n">
        <v>6.62</v>
      </c>
      <c r="Y5" t="n">
        <v>2</v>
      </c>
      <c r="Z5" t="n">
        <v>10</v>
      </c>
      <c r="AA5" t="n">
        <v>1356.347058973711</v>
      </c>
      <c r="AB5" t="n">
        <v>1855.813883896933</v>
      </c>
      <c r="AC5" t="n">
        <v>1678.697611468953</v>
      </c>
      <c r="AD5" t="n">
        <v>1356347.058973711</v>
      </c>
      <c r="AE5" t="n">
        <v>1855813.883896933</v>
      </c>
      <c r="AF5" t="n">
        <v>2.299838133166602e-06</v>
      </c>
      <c r="AG5" t="n">
        <v>25.03958333333334</v>
      </c>
      <c r="AH5" t="n">
        <v>1678697.611468954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0.3596</v>
      </c>
      <c r="E2" t="n">
        <v>278.1</v>
      </c>
      <c r="F2" t="n">
        <v>208.83</v>
      </c>
      <c r="G2" t="n">
        <v>6.35</v>
      </c>
      <c r="H2" t="n">
        <v>0.11</v>
      </c>
      <c r="I2" t="n">
        <v>1974</v>
      </c>
      <c r="J2" t="n">
        <v>167.88</v>
      </c>
      <c r="K2" t="n">
        <v>51.39</v>
      </c>
      <c r="L2" t="n">
        <v>1</v>
      </c>
      <c r="M2" t="n">
        <v>1972</v>
      </c>
      <c r="N2" t="n">
        <v>30.49</v>
      </c>
      <c r="O2" t="n">
        <v>20939.59</v>
      </c>
      <c r="P2" t="n">
        <v>2688.03</v>
      </c>
      <c r="Q2" t="n">
        <v>3556.36</v>
      </c>
      <c r="R2" t="n">
        <v>3639.97</v>
      </c>
      <c r="S2" t="n">
        <v>274.41</v>
      </c>
      <c r="T2" t="n">
        <v>1669976.31</v>
      </c>
      <c r="U2" t="n">
        <v>0.08</v>
      </c>
      <c r="V2" t="n">
        <v>0.47</v>
      </c>
      <c r="W2" t="n">
        <v>60.07</v>
      </c>
      <c r="X2" t="n">
        <v>98.73</v>
      </c>
      <c r="Y2" t="n">
        <v>2</v>
      </c>
      <c r="Z2" t="n">
        <v>10</v>
      </c>
      <c r="AA2" t="n">
        <v>9861.045494590842</v>
      </c>
      <c r="AB2" t="n">
        <v>13492.3174843237</v>
      </c>
      <c r="AC2" t="n">
        <v>12204.62964020586</v>
      </c>
      <c r="AD2" t="n">
        <v>9861045.494590843</v>
      </c>
      <c r="AE2" t="n">
        <v>13492317.4843237</v>
      </c>
      <c r="AF2" t="n">
        <v>7.840757594832858e-07</v>
      </c>
      <c r="AG2" t="n">
        <v>57.9375</v>
      </c>
      <c r="AH2" t="n">
        <v>12204629.64020586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0.6054</v>
      </c>
      <c r="E3" t="n">
        <v>165.18</v>
      </c>
      <c r="F3" t="n">
        <v>140.62</v>
      </c>
      <c r="G3" t="n">
        <v>12.88</v>
      </c>
      <c r="H3" t="n">
        <v>0.21</v>
      </c>
      <c r="I3" t="n">
        <v>655</v>
      </c>
      <c r="J3" t="n">
        <v>169.33</v>
      </c>
      <c r="K3" t="n">
        <v>51.39</v>
      </c>
      <c r="L3" t="n">
        <v>2</v>
      </c>
      <c r="M3" t="n">
        <v>653</v>
      </c>
      <c r="N3" t="n">
        <v>30.94</v>
      </c>
      <c r="O3" t="n">
        <v>21118.46</v>
      </c>
      <c r="P3" t="n">
        <v>1806.74</v>
      </c>
      <c r="Q3" t="n">
        <v>3539.79</v>
      </c>
      <c r="R3" t="n">
        <v>1324.23</v>
      </c>
      <c r="S3" t="n">
        <v>274.41</v>
      </c>
      <c r="T3" t="n">
        <v>518701.74</v>
      </c>
      <c r="U3" t="n">
        <v>0.21</v>
      </c>
      <c r="V3" t="n">
        <v>0.6899999999999999</v>
      </c>
      <c r="W3" t="n">
        <v>57.87</v>
      </c>
      <c r="X3" t="n">
        <v>30.74</v>
      </c>
      <c r="Y3" t="n">
        <v>2</v>
      </c>
      <c r="Z3" t="n">
        <v>10</v>
      </c>
      <c r="AA3" t="n">
        <v>4091.966891668683</v>
      </c>
      <c r="AB3" t="n">
        <v>5598.80962601987</v>
      </c>
      <c r="AC3" t="n">
        <v>5064.467093290986</v>
      </c>
      <c r="AD3" t="n">
        <v>4091966.891668683</v>
      </c>
      <c r="AE3" t="n">
        <v>5598809.62601987</v>
      </c>
      <c r="AF3" t="n">
        <v>1.320020758596166e-06</v>
      </c>
      <c r="AG3" t="n">
        <v>34.4125</v>
      </c>
      <c r="AH3" t="n">
        <v>5064467.093290986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0.6953</v>
      </c>
      <c r="E4" t="n">
        <v>143.81</v>
      </c>
      <c r="F4" t="n">
        <v>128.09</v>
      </c>
      <c r="G4" t="n">
        <v>19.51</v>
      </c>
      <c r="H4" t="n">
        <v>0.31</v>
      </c>
      <c r="I4" t="n">
        <v>394</v>
      </c>
      <c r="J4" t="n">
        <v>170.79</v>
      </c>
      <c r="K4" t="n">
        <v>51.39</v>
      </c>
      <c r="L4" t="n">
        <v>3</v>
      </c>
      <c r="M4" t="n">
        <v>392</v>
      </c>
      <c r="N4" t="n">
        <v>31.4</v>
      </c>
      <c r="O4" t="n">
        <v>21297.94</v>
      </c>
      <c r="P4" t="n">
        <v>1635.3</v>
      </c>
      <c r="Q4" t="n">
        <v>3537.62</v>
      </c>
      <c r="R4" t="n">
        <v>899.29</v>
      </c>
      <c r="S4" t="n">
        <v>274.41</v>
      </c>
      <c r="T4" t="n">
        <v>307533.19</v>
      </c>
      <c r="U4" t="n">
        <v>0.31</v>
      </c>
      <c r="V4" t="n">
        <v>0.76</v>
      </c>
      <c r="W4" t="n">
        <v>57.48</v>
      </c>
      <c r="X4" t="n">
        <v>18.26</v>
      </c>
      <c r="Y4" t="n">
        <v>2</v>
      </c>
      <c r="Z4" t="n">
        <v>10</v>
      </c>
      <c r="AA4" t="n">
        <v>3266.453603402869</v>
      </c>
      <c r="AB4" t="n">
        <v>4469.305925938568</v>
      </c>
      <c r="AC4" t="n">
        <v>4042.761641077087</v>
      </c>
      <c r="AD4" t="n">
        <v>3266453.603402869</v>
      </c>
      <c r="AE4" t="n">
        <v>4469305.925938568</v>
      </c>
      <c r="AF4" t="n">
        <v>1.516039698466987e-06</v>
      </c>
      <c r="AG4" t="n">
        <v>29.96041666666666</v>
      </c>
      <c r="AH4" t="n">
        <v>4042761.641077086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0.7428</v>
      </c>
      <c r="E5" t="n">
        <v>134.63</v>
      </c>
      <c r="F5" t="n">
        <v>122.73</v>
      </c>
      <c r="G5" t="n">
        <v>26.21</v>
      </c>
      <c r="H5" t="n">
        <v>0.41</v>
      </c>
      <c r="I5" t="n">
        <v>281</v>
      </c>
      <c r="J5" t="n">
        <v>172.25</v>
      </c>
      <c r="K5" t="n">
        <v>51.39</v>
      </c>
      <c r="L5" t="n">
        <v>4</v>
      </c>
      <c r="M5" t="n">
        <v>279</v>
      </c>
      <c r="N5" t="n">
        <v>31.86</v>
      </c>
      <c r="O5" t="n">
        <v>21478.05</v>
      </c>
      <c r="P5" t="n">
        <v>1554.82</v>
      </c>
      <c r="Q5" t="n">
        <v>3536.17</v>
      </c>
      <c r="R5" t="n">
        <v>719.24</v>
      </c>
      <c r="S5" t="n">
        <v>274.41</v>
      </c>
      <c r="T5" t="n">
        <v>218073.55</v>
      </c>
      <c r="U5" t="n">
        <v>0.38</v>
      </c>
      <c r="V5" t="n">
        <v>0.79</v>
      </c>
      <c r="W5" t="n">
        <v>57.28</v>
      </c>
      <c r="X5" t="n">
        <v>12.93</v>
      </c>
      <c r="Y5" t="n">
        <v>2</v>
      </c>
      <c r="Z5" t="n">
        <v>10</v>
      </c>
      <c r="AA5" t="n">
        <v>2930.67266510522</v>
      </c>
      <c r="AB5" t="n">
        <v>4009.875632550194</v>
      </c>
      <c r="AC5" t="n">
        <v>3627.178730075249</v>
      </c>
      <c r="AD5" t="n">
        <v>2930672.66510522</v>
      </c>
      <c r="AE5" t="n">
        <v>4009875.632550194</v>
      </c>
      <c r="AF5" t="n">
        <v>1.619609216196287e-06</v>
      </c>
      <c r="AG5" t="n">
        <v>28.04791666666667</v>
      </c>
      <c r="AH5" t="n">
        <v>3627178.730075249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0.7718</v>
      </c>
      <c r="E6" t="n">
        <v>129.57</v>
      </c>
      <c r="F6" t="n">
        <v>119.81</v>
      </c>
      <c r="G6" t="n">
        <v>32.97</v>
      </c>
      <c r="H6" t="n">
        <v>0.51</v>
      </c>
      <c r="I6" t="n">
        <v>218</v>
      </c>
      <c r="J6" t="n">
        <v>173.71</v>
      </c>
      <c r="K6" t="n">
        <v>51.39</v>
      </c>
      <c r="L6" t="n">
        <v>5</v>
      </c>
      <c r="M6" t="n">
        <v>216</v>
      </c>
      <c r="N6" t="n">
        <v>32.32</v>
      </c>
      <c r="O6" t="n">
        <v>21658.78</v>
      </c>
      <c r="P6" t="n">
        <v>1505.19</v>
      </c>
      <c r="Q6" t="n">
        <v>3535.43</v>
      </c>
      <c r="R6" t="n">
        <v>619.9</v>
      </c>
      <c r="S6" t="n">
        <v>274.41</v>
      </c>
      <c r="T6" t="n">
        <v>168721.42</v>
      </c>
      <c r="U6" t="n">
        <v>0.44</v>
      </c>
      <c r="V6" t="n">
        <v>0.8100000000000001</v>
      </c>
      <c r="W6" t="n">
        <v>57.18</v>
      </c>
      <c r="X6" t="n">
        <v>10.01</v>
      </c>
      <c r="Y6" t="n">
        <v>2</v>
      </c>
      <c r="Z6" t="n">
        <v>10</v>
      </c>
      <c r="AA6" t="n">
        <v>2744.339483047205</v>
      </c>
      <c r="AB6" t="n">
        <v>3754.92635241858</v>
      </c>
      <c r="AC6" t="n">
        <v>3396.561451415844</v>
      </c>
      <c r="AD6" t="n">
        <v>2744339.483047205</v>
      </c>
      <c r="AE6" t="n">
        <v>3754926.35241858</v>
      </c>
      <c r="AF6" t="n">
        <v>1.682841132283648e-06</v>
      </c>
      <c r="AG6" t="n">
        <v>26.99375</v>
      </c>
      <c r="AH6" t="n">
        <v>3396561.451415844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0.792</v>
      </c>
      <c r="E7" t="n">
        <v>126.26</v>
      </c>
      <c r="F7" t="n">
        <v>117.89</v>
      </c>
      <c r="G7" t="n">
        <v>39.96</v>
      </c>
      <c r="H7" t="n">
        <v>0.61</v>
      </c>
      <c r="I7" t="n">
        <v>177</v>
      </c>
      <c r="J7" t="n">
        <v>175.18</v>
      </c>
      <c r="K7" t="n">
        <v>51.39</v>
      </c>
      <c r="L7" t="n">
        <v>6</v>
      </c>
      <c r="M7" t="n">
        <v>175</v>
      </c>
      <c r="N7" t="n">
        <v>32.79</v>
      </c>
      <c r="O7" t="n">
        <v>21840.16</v>
      </c>
      <c r="P7" t="n">
        <v>1468.51</v>
      </c>
      <c r="Q7" t="n">
        <v>3534.99</v>
      </c>
      <c r="R7" t="n">
        <v>554.99</v>
      </c>
      <c r="S7" t="n">
        <v>274.41</v>
      </c>
      <c r="T7" t="n">
        <v>136469.43</v>
      </c>
      <c r="U7" t="n">
        <v>0.49</v>
      </c>
      <c r="V7" t="n">
        <v>0.83</v>
      </c>
      <c r="W7" t="n">
        <v>57.13</v>
      </c>
      <c r="X7" t="n">
        <v>8.1</v>
      </c>
      <c r="Y7" t="n">
        <v>2</v>
      </c>
      <c r="Z7" t="n">
        <v>10</v>
      </c>
      <c r="AA7" t="n">
        <v>2623.645124291411</v>
      </c>
      <c r="AB7" t="n">
        <v>3589.78700610958</v>
      </c>
      <c r="AC7" t="n">
        <v>3247.182772544053</v>
      </c>
      <c r="AD7" t="n">
        <v>2623645.124291411</v>
      </c>
      <c r="AE7" t="n">
        <v>3589787.00610958</v>
      </c>
      <c r="AF7" t="n">
        <v>1.726885432454845e-06</v>
      </c>
      <c r="AG7" t="n">
        <v>26.30416666666667</v>
      </c>
      <c r="AH7" t="n">
        <v>3247182.772544053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0.8064</v>
      </c>
      <c r="E8" t="n">
        <v>124.01</v>
      </c>
      <c r="F8" t="n">
        <v>116.59</v>
      </c>
      <c r="G8" t="n">
        <v>46.95</v>
      </c>
      <c r="H8" t="n">
        <v>0.7</v>
      </c>
      <c r="I8" t="n">
        <v>149</v>
      </c>
      <c r="J8" t="n">
        <v>176.66</v>
      </c>
      <c r="K8" t="n">
        <v>51.39</v>
      </c>
      <c r="L8" t="n">
        <v>7</v>
      </c>
      <c r="M8" t="n">
        <v>147</v>
      </c>
      <c r="N8" t="n">
        <v>33.27</v>
      </c>
      <c r="O8" t="n">
        <v>22022.17</v>
      </c>
      <c r="P8" t="n">
        <v>1439.73</v>
      </c>
      <c r="Q8" t="n">
        <v>3534.46</v>
      </c>
      <c r="R8" t="n">
        <v>511.09</v>
      </c>
      <c r="S8" t="n">
        <v>274.41</v>
      </c>
      <c r="T8" t="n">
        <v>114658.9</v>
      </c>
      <c r="U8" t="n">
        <v>0.54</v>
      </c>
      <c r="V8" t="n">
        <v>0.84</v>
      </c>
      <c r="W8" t="n">
        <v>57.08</v>
      </c>
      <c r="X8" t="n">
        <v>6.81</v>
      </c>
      <c r="Y8" t="n">
        <v>2</v>
      </c>
      <c r="Z8" t="n">
        <v>10</v>
      </c>
      <c r="AA8" t="n">
        <v>2544.448184189652</v>
      </c>
      <c r="AB8" t="n">
        <v>3481.426258739938</v>
      </c>
      <c r="AC8" t="n">
        <v>3149.16382281811</v>
      </c>
      <c r="AD8" t="n">
        <v>2544448.184189652</v>
      </c>
      <c r="AE8" t="n">
        <v>3481426.258739938</v>
      </c>
      <c r="AF8" t="n">
        <v>1.75828334940857e-06</v>
      </c>
      <c r="AG8" t="n">
        <v>25.83541666666667</v>
      </c>
      <c r="AH8" t="n">
        <v>3149163.82281811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0.8178</v>
      </c>
      <c r="E9" t="n">
        <v>122.28</v>
      </c>
      <c r="F9" t="n">
        <v>115.57</v>
      </c>
      <c r="G9" t="n">
        <v>54.17</v>
      </c>
      <c r="H9" t="n">
        <v>0.8</v>
      </c>
      <c r="I9" t="n">
        <v>128</v>
      </c>
      <c r="J9" t="n">
        <v>178.14</v>
      </c>
      <c r="K9" t="n">
        <v>51.39</v>
      </c>
      <c r="L9" t="n">
        <v>8</v>
      </c>
      <c r="M9" t="n">
        <v>126</v>
      </c>
      <c r="N9" t="n">
        <v>33.75</v>
      </c>
      <c r="O9" t="n">
        <v>22204.83</v>
      </c>
      <c r="P9" t="n">
        <v>1413.28</v>
      </c>
      <c r="Q9" t="n">
        <v>3534.35</v>
      </c>
      <c r="R9" t="n">
        <v>476.62</v>
      </c>
      <c r="S9" t="n">
        <v>274.41</v>
      </c>
      <c r="T9" t="n">
        <v>97527.95</v>
      </c>
      <c r="U9" t="n">
        <v>0.58</v>
      </c>
      <c r="V9" t="n">
        <v>0.84</v>
      </c>
      <c r="W9" t="n">
        <v>57.04</v>
      </c>
      <c r="X9" t="n">
        <v>5.79</v>
      </c>
      <c r="Y9" t="n">
        <v>2</v>
      </c>
      <c r="Z9" t="n">
        <v>10</v>
      </c>
      <c r="AA9" t="n">
        <v>2471.532463947993</v>
      </c>
      <c r="AB9" t="n">
        <v>3381.65975349075</v>
      </c>
      <c r="AC9" t="n">
        <v>3058.918892806738</v>
      </c>
      <c r="AD9" t="n">
        <v>2471532.463947993</v>
      </c>
      <c r="AE9" t="n">
        <v>3381659.75349075</v>
      </c>
      <c r="AF9" t="n">
        <v>1.783140033663601e-06</v>
      </c>
      <c r="AG9" t="n">
        <v>25.475</v>
      </c>
      <c r="AH9" t="n">
        <v>3058918.892806738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0.8263</v>
      </c>
      <c r="E10" t="n">
        <v>121.01</v>
      </c>
      <c r="F10" t="n">
        <v>114.85</v>
      </c>
      <c r="G10" t="n">
        <v>61.52</v>
      </c>
      <c r="H10" t="n">
        <v>0.89</v>
      </c>
      <c r="I10" t="n">
        <v>112</v>
      </c>
      <c r="J10" t="n">
        <v>179.63</v>
      </c>
      <c r="K10" t="n">
        <v>51.39</v>
      </c>
      <c r="L10" t="n">
        <v>9</v>
      </c>
      <c r="M10" t="n">
        <v>110</v>
      </c>
      <c r="N10" t="n">
        <v>34.24</v>
      </c>
      <c r="O10" t="n">
        <v>22388.15</v>
      </c>
      <c r="P10" t="n">
        <v>1391.55</v>
      </c>
      <c r="Q10" t="n">
        <v>3533.98</v>
      </c>
      <c r="R10" t="n">
        <v>452.55</v>
      </c>
      <c r="S10" t="n">
        <v>274.41</v>
      </c>
      <c r="T10" t="n">
        <v>85574.28</v>
      </c>
      <c r="U10" t="n">
        <v>0.61</v>
      </c>
      <c r="V10" t="n">
        <v>0.85</v>
      </c>
      <c r="W10" t="n">
        <v>57.01</v>
      </c>
      <c r="X10" t="n">
        <v>5.07</v>
      </c>
      <c r="Y10" t="n">
        <v>2</v>
      </c>
      <c r="Z10" t="n">
        <v>10</v>
      </c>
      <c r="AA10" t="n">
        <v>2422.74420533894</v>
      </c>
      <c r="AB10" t="n">
        <v>3314.905505675778</v>
      </c>
      <c r="AC10" t="n">
        <v>2998.535576713055</v>
      </c>
      <c r="AD10" t="n">
        <v>2422744.20533894</v>
      </c>
      <c r="AE10" t="n">
        <v>3314905.505675778</v>
      </c>
      <c r="AF10" t="n">
        <v>1.801673526309897e-06</v>
      </c>
      <c r="AG10" t="n">
        <v>25.21041666666667</v>
      </c>
      <c r="AH10" t="n">
        <v>2998535.576713055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0.8328</v>
      </c>
      <c r="E11" t="n">
        <v>120.08</v>
      </c>
      <c r="F11" t="n">
        <v>114.32</v>
      </c>
      <c r="G11" t="n">
        <v>68.59</v>
      </c>
      <c r="H11" t="n">
        <v>0.98</v>
      </c>
      <c r="I11" t="n">
        <v>100</v>
      </c>
      <c r="J11" t="n">
        <v>181.12</v>
      </c>
      <c r="K11" t="n">
        <v>51.39</v>
      </c>
      <c r="L11" t="n">
        <v>10</v>
      </c>
      <c r="M11" t="n">
        <v>98</v>
      </c>
      <c r="N11" t="n">
        <v>34.73</v>
      </c>
      <c r="O11" t="n">
        <v>22572.13</v>
      </c>
      <c r="P11" t="n">
        <v>1371.96</v>
      </c>
      <c r="Q11" t="n">
        <v>3533.87</v>
      </c>
      <c r="R11" t="n">
        <v>435.18</v>
      </c>
      <c r="S11" t="n">
        <v>274.41</v>
      </c>
      <c r="T11" t="n">
        <v>76949.82000000001</v>
      </c>
      <c r="U11" t="n">
        <v>0.63</v>
      </c>
      <c r="V11" t="n">
        <v>0.85</v>
      </c>
      <c r="W11" t="n">
        <v>56.99</v>
      </c>
      <c r="X11" t="n">
        <v>4.54</v>
      </c>
      <c r="Y11" t="n">
        <v>2</v>
      </c>
      <c r="Z11" t="n">
        <v>10</v>
      </c>
      <c r="AA11" t="n">
        <v>2374.806439078624</v>
      </c>
      <c r="AB11" t="n">
        <v>3249.314939013422</v>
      </c>
      <c r="AC11" t="n">
        <v>2939.204881676018</v>
      </c>
      <c r="AD11" t="n">
        <v>2374806.439078624</v>
      </c>
      <c r="AE11" t="n">
        <v>3249314.939013422</v>
      </c>
      <c r="AF11" t="n">
        <v>1.815846197157064e-06</v>
      </c>
      <c r="AG11" t="n">
        <v>25.01666666666667</v>
      </c>
      <c r="AH11" t="n">
        <v>2939204.881676017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0.8391999999999999</v>
      </c>
      <c r="E12" t="n">
        <v>119.16</v>
      </c>
      <c r="F12" t="n">
        <v>113.77</v>
      </c>
      <c r="G12" t="n">
        <v>76.7</v>
      </c>
      <c r="H12" t="n">
        <v>1.07</v>
      </c>
      <c r="I12" t="n">
        <v>89</v>
      </c>
      <c r="J12" t="n">
        <v>182.62</v>
      </c>
      <c r="K12" t="n">
        <v>51.39</v>
      </c>
      <c r="L12" t="n">
        <v>11</v>
      </c>
      <c r="M12" t="n">
        <v>87</v>
      </c>
      <c r="N12" t="n">
        <v>35.22</v>
      </c>
      <c r="O12" t="n">
        <v>22756.91</v>
      </c>
      <c r="P12" t="n">
        <v>1351.36</v>
      </c>
      <c r="Q12" t="n">
        <v>3533.7</v>
      </c>
      <c r="R12" t="n">
        <v>416.24</v>
      </c>
      <c r="S12" t="n">
        <v>274.41</v>
      </c>
      <c r="T12" t="n">
        <v>67533.38</v>
      </c>
      <c r="U12" t="n">
        <v>0.66</v>
      </c>
      <c r="V12" t="n">
        <v>0.86</v>
      </c>
      <c r="W12" t="n">
        <v>56.98</v>
      </c>
      <c r="X12" t="n">
        <v>4</v>
      </c>
      <c r="Y12" t="n">
        <v>2</v>
      </c>
      <c r="Z12" t="n">
        <v>10</v>
      </c>
      <c r="AA12" t="n">
        <v>2334.700359247708</v>
      </c>
      <c r="AB12" t="n">
        <v>3194.440031233393</v>
      </c>
      <c r="AC12" t="n">
        <v>2889.5671580771</v>
      </c>
      <c r="AD12" t="n">
        <v>2334700.359247708</v>
      </c>
      <c r="AE12" t="n">
        <v>3194440.031233393</v>
      </c>
      <c r="AF12" t="n">
        <v>1.829800826914275e-06</v>
      </c>
      <c r="AG12" t="n">
        <v>24.825</v>
      </c>
      <c r="AH12" t="n">
        <v>2889567.158077099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0.8436</v>
      </c>
      <c r="E13" t="n">
        <v>118.54</v>
      </c>
      <c r="F13" t="n">
        <v>113.42</v>
      </c>
      <c r="G13" t="n">
        <v>84.01000000000001</v>
      </c>
      <c r="H13" t="n">
        <v>1.16</v>
      </c>
      <c r="I13" t="n">
        <v>81</v>
      </c>
      <c r="J13" t="n">
        <v>184.12</v>
      </c>
      <c r="K13" t="n">
        <v>51.39</v>
      </c>
      <c r="L13" t="n">
        <v>12</v>
      </c>
      <c r="M13" t="n">
        <v>79</v>
      </c>
      <c r="N13" t="n">
        <v>35.73</v>
      </c>
      <c r="O13" t="n">
        <v>22942.24</v>
      </c>
      <c r="P13" t="n">
        <v>1333.81</v>
      </c>
      <c r="Q13" t="n">
        <v>3533.7</v>
      </c>
      <c r="R13" t="n">
        <v>404.7</v>
      </c>
      <c r="S13" t="n">
        <v>274.41</v>
      </c>
      <c r="T13" t="n">
        <v>61807.05</v>
      </c>
      <c r="U13" t="n">
        <v>0.68</v>
      </c>
      <c r="V13" t="n">
        <v>0.86</v>
      </c>
      <c r="W13" t="n">
        <v>56.95</v>
      </c>
      <c r="X13" t="n">
        <v>3.64</v>
      </c>
      <c r="Y13" t="n">
        <v>2</v>
      </c>
      <c r="Z13" t="n">
        <v>10</v>
      </c>
      <c r="AA13" t="n">
        <v>2304.249122273126</v>
      </c>
      <c r="AB13" t="n">
        <v>3152.775305391006</v>
      </c>
      <c r="AC13" t="n">
        <v>2851.878855192302</v>
      </c>
      <c r="AD13" t="n">
        <v>2304249.122273127</v>
      </c>
      <c r="AE13" t="n">
        <v>3152775.305391006</v>
      </c>
      <c r="AF13" t="n">
        <v>1.839394634872358e-06</v>
      </c>
      <c r="AG13" t="n">
        <v>24.69583333333334</v>
      </c>
      <c r="AH13" t="n">
        <v>2851878.855192302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0.8477</v>
      </c>
      <c r="E14" t="n">
        <v>117.96</v>
      </c>
      <c r="F14" t="n">
        <v>113.08</v>
      </c>
      <c r="G14" t="n">
        <v>91.69</v>
      </c>
      <c r="H14" t="n">
        <v>1.24</v>
      </c>
      <c r="I14" t="n">
        <v>74</v>
      </c>
      <c r="J14" t="n">
        <v>185.63</v>
      </c>
      <c r="K14" t="n">
        <v>51.39</v>
      </c>
      <c r="L14" t="n">
        <v>13</v>
      </c>
      <c r="M14" t="n">
        <v>72</v>
      </c>
      <c r="N14" t="n">
        <v>36.24</v>
      </c>
      <c r="O14" t="n">
        <v>23128.27</v>
      </c>
      <c r="P14" t="n">
        <v>1315.34</v>
      </c>
      <c r="Q14" t="n">
        <v>3533.67</v>
      </c>
      <c r="R14" t="n">
        <v>392.76</v>
      </c>
      <c r="S14" t="n">
        <v>274.41</v>
      </c>
      <c r="T14" t="n">
        <v>55869.2</v>
      </c>
      <c r="U14" t="n">
        <v>0.7</v>
      </c>
      <c r="V14" t="n">
        <v>0.86</v>
      </c>
      <c r="W14" t="n">
        <v>56.95</v>
      </c>
      <c r="X14" t="n">
        <v>3.31</v>
      </c>
      <c r="Y14" t="n">
        <v>2</v>
      </c>
      <c r="Z14" t="n">
        <v>10</v>
      </c>
      <c r="AA14" t="n">
        <v>2273.911340154441</v>
      </c>
      <c r="AB14" t="n">
        <v>3111.265813487732</v>
      </c>
      <c r="AC14" t="n">
        <v>2814.33097093734</v>
      </c>
      <c r="AD14" t="n">
        <v>2273911.340154442</v>
      </c>
      <c r="AE14" t="n">
        <v>3111265.813487731</v>
      </c>
      <c r="AF14" t="n">
        <v>1.848334319560571e-06</v>
      </c>
      <c r="AG14" t="n">
        <v>24.575</v>
      </c>
      <c r="AH14" t="n">
        <v>2814330.97093734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0.851</v>
      </c>
      <c r="E15" t="n">
        <v>117.51</v>
      </c>
      <c r="F15" t="n">
        <v>112.83</v>
      </c>
      <c r="G15" t="n">
        <v>99.56</v>
      </c>
      <c r="H15" t="n">
        <v>1.33</v>
      </c>
      <c r="I15" t="n">
        <v>68</v>
      </c>
      <c r="J15" t="n">
        <v>187.14</v>
      </c>
      <c r="K15" t="n">
        <v>51.39</v>
      </c>
      <c r="L15" t="n">
        <v>14</v>
      </c>
      <c r="M15" t="n">
        <v>66</v>
      </c>
      <c r="N15" t="n">
        <v>36.75</v>
      </c>
      <c r="O15" t="n">
        <v>23314.98</v>
      </c>
      <c r="P15" t="n">
        <v>1298.95</v>
      </c>
      <c r="Q15" t="n">
        <v>3533.5</v>
      </c>
      <c r="R15" t="n">
        <v>384.65</v>
      </c>
      <c r="S15" t="n">
        <v>274.41</v>
      </c>
      <c r="T15" t="n">
        <v>51844.18</v>
      </c>
      <c r="U15" t="n">
        <v>0.71</v>
      </c>
      <c r="V15" t="n">
        <v>0.86</v>
      </c>
      <c r="W15" t="n">
        <v>56.94</v>
      </c>
      <c r="X15" t="n">
        <v>3.06</v>
      </c>
      <c r="Y15" t="n">
        <v>2</v>
      </c>
      <c r="Z15" t="n">
        <v>10</v>
      </c>
      <c r="AA15" t="n">
        <v>2248.100151847833</v>
      </c>
      <c r="AB15" t="n">
        <v>3075.949806937366</v>
      </c>
      <c r="AC15" t="n">
        <v>2782.385474485816</v>
      </c>
      <c r="AD15" t="n">
        <v>2248100.151847833</v>
      </c>
      <c r="AE15" t="n">
        <v>3075949.806937366</v>
      </c>
      <c r="AF15" t="n">
        <v>1.855529675529133e-06</v>
      </c>
      <c r="AG15" t="n">
        <v>24.48125</v>
      </c>
      <c r="AH15" t="n">
        <v>2782385.474485816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0.854</v>
      </c>
      <c r="E16" t="n">
        <v>117.1</v>
      </c>
      <c r="F16" t="n">
        <v>112.6</v>
      </c>
      <c r="G16" t="n">
        <v>107.23</v>
      </c>
      <c r="H16" t="n">
        <v>1.41</v>
      </c>
      <c r="I16" t="n">
        <v>63</v>
      </c>
      <c r="J16" t="n">
        <v>188.66</v>
      </c>
      <c r="K16" t="n">
        <v>51.39</v>
      </c>
      <c r="L16" t="n">
        <v>15</v>
      </c>
      <c r="M16" t="n">
        <v>61</v>
      </c>
      <c r="N16" t="n">
        <v>37.27</v>
      </c>
      <c r="O16" t="n">
        <v>23502.4</v>
      </c>
      <c r="P16" t="n">
        <v>1280.37</v>
      </c>
      <c r="Q16" t="n">
        <v>3533.34</v>
      </c>
      <c r="R16" t="n">
        <v>377.14</v>
      </c>
      <c r="S16" t="n">
        <v>274.41</v>
      </c>
      <c r="T16" t="n">
        <v>48116.98</v>
      </c>
      <c r="U16" t="n">
        <v>0.73</v>
      </c>
      <c r="V16" t="n">
        <v>0.86</v>
      </c>
      <c r="W16" t="n">
        <v>56.92</v>
      </c>
      <c r="X16" t="n">
        <v>2.83</v>
      </c>
      <c r="Y16" t="n">
        <v>2</v>
      </c>
      <c r="Z16" t="n">
        <v>10</v>
      </c>
      <c r="AA16" t="n">
        <v>2212.892653884126</v>
      </c>
      <c r="AB16" t="n">
        <v>3027.777354978231</v>
      </c>
      <c r="AC16" t="n">
        <v>2738.810533731201</v>
      </c>
      <c r="AD16" t="n">
        <v>2212892.653884126</v>
      </c>
      <c r="AE16" t="n">
        <v>3027777.354978231</v>
      </c>
      <c r="AF16" t="n">
        <v>1.862070908227825e-06</v>
      </c>
      <c r="AG16" t="n">
        <v>24.39583333333333</v>
      </c>
      <c r="AH16" t="n">
        <v>2738810.533731201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0.8567</v>
      </c>
      <c r="E17" t="n">
        <v>116.72</v>
      </c>
      <c r="F17" t="n">
        <v>112.38</v>
      </c>
      <c r="G17" t="n">
        <v>116.26</v>
      </c>
      <c r="H17" t="n">
        <v>1.49</v>
      </c>
      <c r="I17" t="n">
        <v>58</v>
      </c>
      <c r="J17" t="n">
        <v>190.19</v>
      </c>
      <c r="K17" t="n">
        <v>51.39</v>
      </c>
      <c r="L17" t="n">
        <v>16</v>
      </c>
      <c r="M17" t="n">
        <v>56</v>
      </c>
      <c r="N17" t="n">
        <v>37.79</v>
      </c>
      <c r="O17" t="n">
        <v>23690.52</v>
      </c>
      <c r="P17" t="n">
        <v>1263.62</v>
      </c>
      <c r="Q17" t="n">
        <v>3533.38</v>
      </c>
      <c r="R17" t="n">
        <v>369.36</v>
      </c>
      <c r="S17" t="n">
        <v>274.41</v>
      </c>
      <c r="T17" t="n">
        <v>44250.65</v>
      </c>
      <c r="U17" t="n">
        <v>0.74</v>
      </c>
      <c r="V17" t="n">
        <v>0.87</v>
      </c>
      <c r="W17" t="n">
        <v>56.93</v>
      </c>
      <c r="X17" t="n">
        <v>2.61</v>
      </c>
      <c r="Y17" t="n">
        <v>2</v>
      </c>
      <c r="Z17" t="n">
        <v>10</v>
      </c>
      <c r="AA17" t="n">
        <v>2188.743752004325</v>
      </c>
      <c r="AB17" t="n">
        <v>2994.735762051754</v>
      </c>
      <c r="AC17" t="n">
        <v>2708.922384059574</v>
      </c>
      <c r="AD17" t="n">
        <v>2188743.752004325</v>
      </c>
      <c r="AE17" t="n">
        <v>2994735.762051754</v>
      </c>
      <c r="AF17" t="n">
        <v>1.867958017656649e-06</v>
      </c>
      <c r="AG17" t="n">
        <v>24.31666666666667</v>
      </c>
      <c r="AH17" t="n">
        <v>2708922.384059574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0.8592</v>
      </c>
      <c r="E18" t="n">
        <v>116.39</v>
      </c>
      <c r="F18" t="n">
        <v>112.19</v>
      </c>
      <c r="G18" t="n">
        <v>124.65</v>
      </c>
      <c r="H18" t="n">
        <v>1.57</v>
      </c>
      <c r="I18" t="n">
        <v>54</v>
      </c>
      <c r="J18" t="n">
        <v>191.72</v>
      </c>
      <c r="K18" t="n">
        <v>51.39</v>
      </c>
      <c r="L18" t="n">
        <v>17</v>
      </c>
      <c r="M18" t="n">
        <v>52</v>
      </c>
      <c r="N18" t="n">
        <v>38.33</v>
      </c>
      <c r="O18" t="n">
        <v>23879.37</v>
      </c>
      <c r="P18" t="n">
        <v>1246.37</v>
      </c>
      <c r="Q18" t="n">
        <v>3533.23</v>
      </c>
      <c r="R18" t="n">
        <v>362.87</v>
      </c>
      <c r="S18" t="n">
        <v>274.41</v>
      </c>
      <c r="T18" t="n">
        <v>41026.15</v>
      </c>
      <c r="U18" t="n">
        <v>0.76</v>
      </c>
      <c r="V18" t="n">
        <v>0.87</v>
      </c>
      <c r="W18" t="n">
        <v>56.92</v>
      </c>
      <c r="X18" t="n">
        <v>2.42</v>
      </c>
      <c r="Y18" t="n">
        <v>2</v>
      </c>
      <c r="Z18" t="n">
        <v>10</v>
      </c>
      <c r="AA18" t="n">
        <v>2164.826337290569</v>
      </c>
      <c r="AB18" t="n">
        <v>2962.010900078525</v>
      </c>
      <c r="AC18" t="n">
        <v>2679.320736983438</v>
      </c>
      <c r="AD18" t="n">
        <v>2164826.337290569</v>
      </c>
      <c r="AE18" t="n">
        <v>2962010.900078525</v>
      </c>
      <c r="AF18" t="n">
        <v>1.873409044905559e-06</v>
      </c>
      <c r="AG18" t="n">
        <v>24.24791666666667</v>
      </c>
      <c r="AH18" t="n">
        <v>2679320.736983438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0.8615</v>
      </c>
      <c r="E19" t="n">
        <v>116.07</v>
      </c>
      <c r="F19" t="n">
        <v>112.01</v>
      </c>
      <c r="G19" t="n">
        <v>134.41</v>
      </c>
      <c r="H19" t="n">
        <v>1.65</v>
      </c>
      <c r="I19" t="n">
        <v>50</v>
      </c>
      <c r="J19" t="n">
        <v>193.26</v>
      </c>
      <c r="K19" t="n">
        <v>51.39</v>
      </c>
      <c r="L19" t="n">
        <v>18</v>
      </c>
      <c r="M19" t="n">
        <v>48</v>
      </c>
      <c r="N19" t="n">
        <v>38.86</v>
      </c>
      <c r="O19" t="n">
        <v>24068.93</v>
      </c>
      <c r="P19" t="n">
        <v>1229.22</v>
      </c>
      <c r="Q19" t="n">
        <v>3533.18</v>
      </c>
      <c r="R19" t="n">
        <v>356.86</v>
      </c>
      <c r="S19" t="n">
        <v>274.41</v>
      </c>
      <c r="T19" t="n">
        <v>38039.93</v>
      </c>
      <c r="U19" t="n">
        <v>0.77</v>
      </c>
      <c r="V19" t="n">
        <v>0.87</v>
      </c>
      <c r="W19" t="n">
        <v>56.91</v>
      </c>
      <c r="X19" t="n">
        <v>2.24</v>
      </c>
      <c r="Y19" t="n">
        <v>2</v>
      </c>
      <c r="Z19" t="n">
        <v>10</v>
      </c>
      <c r="AA19" t="n">
        <v>2141.624197366935</v>
      </c>
      <c r="AB19" t="n">
        <v>2930.264708628838</v>
      </c>
      <c r="AC19" t="n">
        <v>2650.60435748965</v>
      </c>
      <c r="AD19" t="n">
        <v>2141624.197366935</v>
      </c>
      <c r="AE19" t="n">
        <v>2930264.708628838</v>
      </c>
      <c r="AF19" t="n">
        <v>1.878423989974557e-06</v>
      </c>
      <c r="AG19" t="n">
        <v>24.18125</v>
      </c>
      <c r="AH19" t="n">
        <v>2650604.35748965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0.8633</v>
      </c>
      <c r="E20" t="n">
        <v>115.83</v>
      </c>
      <c r="F20" t="n">
        <v>111.87</v>
      </c>
      <c r="G20" t="n">
        <v>142.81</v>
      </c>
      <c r="H20" t="n">
        <v>1.73</v>
      </c>
      <c r="I20" t="n">
        <v>47</v>
      </c>
      <c r="J20" t="n">
        <v>194.8</v>
      </c>
      <c r="K20" t="n">
        <v>51.39</v>
      </c>
      <c r="L20" t="n">
        <v>19</v>
      </c>
      <c r="M20" t="n">
        <v>45</v>
      </c>
      <c r="N20" t="n">
        <v>39.41</v>
      </c>
      <c r="O20" t="n">
        <v>24259.23</v>
      </c>
      <c r="P20" t="n">
        <v>1212.79</v>
      </c>
      <c r="Q20" t="n">
        <v>3533.33</v>
      </c>
      <c r="R20" t="n">
        <v>352.33</v>
      </c>
      <c r="S20" t="n">
        <v>274.41</v>
      </c>
      <c r="T20" t="n">
        <v>35790.59</v>
      </c>
      <c r="U20" t="n">
        <v>0.78</v>
      </c>
      <c r="V20" t="n">
        <v>0.87</v>
      </c>
      <c r="W20" t="n">
        <v>56.9</v>
      </c>
      <c r="X20" t="n">
        <v>2.1</v>
      </c>
      <c r="Y20" t="n">
        <v>2</v>
      </c>
      <c r="Z20" t="n">
        <v>10</v>
      </c>
      <c r="AA20" t="n">
        <v>2120.522655007189</v>
      </c>
      <c r="AB20" t="n">
        <v>2901.392647437886</v>
      </c>
      <c r="AC20" t="n">
        <v>2624.48780529657</v>
      </c>
      <c r="AD20" t="n">
        <v>2120522.655007189</v>
      </c>
      <c r="AE20" t="n">
        <v>2901392.647437886</v>
      </c>
      <c r="AF20" t="n">
        <v>1.882348729593772e-06</v>
      </c>
      <c r="AG20" t="n">
        <v>24.13125</v>
      </c>
      <c r="AH20" t="n">
        <v>2624487.80529657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0.8652</v>
      </c>
      <c r="E21" t="n">
        <v>115.57</v>
      </c>
      <c r="F21" t="n">
        <v>111.71</v>
      </c>
      <c r="G21" t="n">
        <v>152.33</v>
      </c>
      <c r="H21" t="n">
        <v>1.81</v>
      </c>
      <c r="I21" t="n">
        <v>44</v>
      </c>
      <c r="J21" t="n">
        <v>196.35</v>
      </c>
      <c r="K21" t="n">
        <v>51.39</v>
      </c>
      <c r="L21" t="n">
        <v>20</v>
      </c>
      <c r="M21" t="n">
        <v>33</v>
      </c>
      <c r="N21" t="n">
        <v>39.96</v>
      </c>
      <c r="O21" t="n">
        <v>24450.27</v>
      </c>
      <c r="P21" t="n">
        <v>1195.2</v>
      </c>
      <c r="Q21" t="n">
        <v>3533.27</v>
      </c>
      <c r="R21" t="n">
        <v>346.59</v>
      </c>
      <c r="S21" t="n">
        <v>274.41</v>
      </c>
      <c r="T21" t="n">
        <v>32936.49</v>
      </c>
      <c r="U21" t="n">
        <v>0.79</v>
      </c>
      <c r="V21" t="n">
        <v>0.87</v>
      </c>
      <c r="W21" t="n">
        <v>56.91</v>
      </c>
      <c r="X21" t="n">
        <v>1.94</v>
      </c>
      <c r="Y21" t="n">
        <v>2</v>
      </c>
      <c r="Z21" t="n">
        <v>10</v>
      </c>
      <c r="AA21" t="n">
        <v>2098.032003339367</v>
      </c>
      <c r="AB21" t="n">
        <v>2870.619945608449</v>
      </c>
      <c r="AC21" t="n">
        <v>2596.652006939976</v>
      </c>
      <c r="AD21" t="n">
        <v>2098032.003339367</v>
      </c>
      <c r="AE21" t="n">
        <v>2870619.945608449</v>
      </c>
      <c r="AF21" t="n">
        <v>1.886491510302944e-06</v>
      </c>
      <c r="AG21" t="n">
        <v>24.07708333333333</v>
      </c>
      <c r="AH21" t="n">
        <v>2596652.006939976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0.8653</v>
      </c>
      <c r="E22" t="n">
        <v>115.56</v>
      </c>
      <c r="F22" t="n">
        <v>111.73</v>
      </c>
      <c r="G22" t="n">
        <v>155.91</v>
      </c>
      <c r="H22" t="n">
        <v>1.88</v>
      </c>
      <c r="I22" t="n">
        <v>43</v>
      </c>
      <c r="J22" t="n">
        <v>197.9</v>
      </c>
      <c r="K22" t="n">
        <v>51.39</v>
      </c>
      <c r="L22" t="n">
        <v>21</v>
      </c>
      <c r="M22" t="n">
        <v>7</v>
      </c>
      <c r="N22" t="n">
        <v>40.51</v>
      </c>
      <c r="O22" t="n">
        <v>24642.07</v>
      </c>
      <c r="P22" t="n">
        <v>1195.2</v>
      </c>
      <c r="Q22" t="n">
        <v>3533.33</v>
      </c>
      <c r="R22" t="n">
        <v>346.08</v>
      </c>
      <c r="S22" t="n">
        <v>274.41</v>
      </c>
      <c r="T22" t="n">
        <v>32686.99</v>
      </c>
      <c r="U22" t="n">
        <v>0.79</v>
      </c>
      <c r="V22" t="n">
        <v>0.87</v>
      </c>
      <c r="W22" t="n">
        <v>56.95</v>
      </c>
      <c r="X22" t="n">
        <v>1.97</v>
      </c>
      <c r="Y22" t="n">
        <v>2</v>
      </c>
      <c r="Z22" t="n">
        <v>10</v>
      </c>
      <c r="AA22" t="n">
        <v>2097.929680744353</v>
      </c>
      <c r="AB22" t="n">
        <v>2870.479943319795</v>
      </c>
      <c r="AC22" t="n">
        <v>2596.525366273257</v>
      </c>
      <c r="AD22" t="n">
        <v>2097929.680744353</v>
      </c>
      <c r="AE22" t="n">
        <v>2870479.943319795</v>
      </c>
      <c r="AF22" t="n">
        <v>1.886709551392901e-06</v>
      </c>
      <c r="AG22" t="n">
        <v>24.075</v>
      </c>
      <c r="AH22" t="n">
        <v>2596525.366273256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0.8653</v>
      </c>
      <c r="E23" t="n">
        <v>115.57</v>
      </c>
      <c r="F23" t="n">
        <v>111.74</v>
      </c>
      <c r="G23" t="n">
        <v>155.91</v>
      </c>
      <c r="H23" t="n">
        <v>1.96</v>
      </c>
      <c r="I23" t="n">
        <v>43</v>
      </c>
      <c r="J23" t="n">
        <v>199.46</v>
      </c>
      <c r="K23" t="n">
        <v>51.39</v>
      </c>
      <c r="L23" t="n">
        <v>22</v>
      </c>
      <c r="M23" t="n">
        <v>0</v>
      </c>
      <c r="N23" t="n">
        <v>41.07</v>
      </c>
      <c r="O23" t="n">
        <v>24834.62</v>
      </c>
      <c r="P23" t="n">
        <v>1202.73</v>
      </c>
      <c r="Q23" t="n">
        <v>3533.59</v>
      </c>
      <c r="R23" t="n">
        <v>346.31</v>
      </c>
      <c r="S23" t="n">
        <v>274.41</v>
      </c>
      <c r="T23" t="n">
        <v>32798.01</v>
      </c>
      <c r="U23" t="n">
        <v>0.79</v>
      </c>
      <c r="V23" t="n">
        <v>0.87</v>
      </c>
      <c r="W23" t="n">
        <v>56.94</v>
      </c>
      <c r="X23" t="n">
        <v>1.97</v>
      </c>
      <c r="Y23" t="n">
        <v>2</v>
      </c>
      <c r="Z23" t="n">
        <v>10</v>
      </c>
      <c r="AA23" t="n">
        <v>2105.558538796271</v>
      </c>
      <c r="AB23" t="n">
        <v>2880.918083467895</v>
      </c>
      <c r="AC23" t="n">
        <v>2605.967304975643</v>
      </c>
      <c r="AD23" t="n">
        <v>2105558.538796272</v>
      </c>
      <c r="AE23" t="n">
        <v>2880918.083467895</v>
      </c>
      <c r="AF23" t="n">
        <v>1.886709551392901e-06</v>
      </c>
      <c r="AG23" t="n">
        <v>24.07708333333333</v>
      </c>
      <c r="AH23" t="n">
        <v>2605967.304975643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0.6966</v>
      </c>
      <c r="E2" t="n">
        <v>143.55</v>
      </c>
      <c r="F2" t="n">
        <v>135.19</v>
      </c>
      <c r="G2" t="n">
        <v>14.99</v>
      </c>
      <c r="H2" t="n">
        <v>0.34</v>
      </c>
      <c r="I2" t="n">
        <v>541</v>
      </c>
      <c r="J2" t="n">
        <v>51.33</v>
      </c>
      <c r="K2" t="n">
        <v>24.83</v>
      </c>
      <c r="L2" t="n">
        <v>1</v>
      </c>
      <c r="M2" t="n">
        <v>539</v>
      </c>
      <c r="N2" t="n">
        <v>5.51</v>
      </c>
      <c r="O2" t="n">
        <v>6564.78</v>
      </c>
      <c r="P2" t="n">
        <v>746.66</v>
      </c>
      <c r="Q2" t="n">
        <v>3539.2</v>
      </c>
      <c r="R2" t="n">
        <v>1138.84</v>
      </c>
      <c r="S2" t="n">
        <v>274.41</v>
      </c>
      <c r="T2" t="n">
        <v>426575.38</v>
      </c>
      <c r="U2" t="n">
        <v>0.24</v>
      </c>
      <c r="V2" t="n">
        <v>0.72</v>
      </c>
      <c r="W2" t="n">
        <v>57.73</v>
      </c>
      <c r="X2" t="n">
        <v>25.34</v>
      </c>
      <c r="Y2" t="n">
        <v>2</v>
      </c>
      <c r="Z2" t="n">
        <v>10</v>
      </c>
      <c r="AA2" t="n">
        <v>1763.961835979101</v>
      </c>
      <c r="AB2" t="n">
        <v>2413.530404490513</v>
      </c>
      <c r="AC2" t="n">
        <v>2183.186450097136</v>
      </c>
      <c r="AD2" t="n">
        <v>1763961.835979101</v>
      </c>
      <c r="AE2" t="n">
        <v>2413530.404490513</v>
      </c>
      <c r="AF2" t="n">
        <v>1.997699189154644e-06</v>
      </c>
      <c r="AG2" t="n">
        <v>29.90625</v>
      </c>
      <c r="AH2" t="n">
        <v>2183186.450097136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0.8048999999999999</v>
      </c>
      <c r="E3" t="n">
        <v>124.25</v>
      </c>
      <c r="F3" t="n">
        <v>119.83</v>
      </c>
      <c r="G3" t="n">
        <v>32.98</v>
      </c>
      <c r="H3" t="n">
        <v>0.66</v>
      </c>
      <c r="I3" t="n">
        <v>218</v>
      </c>
      <c r="J3" t="n">
        <v>52.47</v>
      </c>
      <c r="K3" t="n">
        <v>24.83</v>
      </c>
      <c r="L3" t="n">
        <v>2</v>
      </c>
      <c r="M3" t="n">
        <v>213</v>
      </c>
      <c r="N3" t="n">
        <v>5.64</v>
      </c>
      <c r="O3" t="n">
        <v>6705.1</v>
      </c>
      <c r="P3" t="n">
        <v>604.49</v>
      </c>
      <c r="Q3" t="n">
        <v>3535.22</v>
      </c>
      <c r="R3" t="n">
        <v>620.58</v>
      </c>
      <c r="S3" t="n">
        <v>274.41</v>
      </c>
      <c r="T3" t="n">
        <v>169060.63</v>
      </c>
      <c r="U3" t="n">
        <v>0.44</v>
      </c>
      <c r="V3" t="n">
        <v>0.8100000000000001</v>
      </c>
      <c r="W3" t="n">
        <v>57.19</v>
      </c>
      <c r="X3" t="n">
        <v>10.04</v>
      </c>
      <c r="Y3" t="n">
        <v>2</v>
      </c>
      <c r="Z3" t="n">
        <v>10</v>
      </c>
      <c r="AA3" t="n">
        <v>1326.738349557356</v>
      </c>
      <c r="AB3" t="n">
        <v>1815.301941429406</v>
      </c>
      <c r="AC3" t="n">
        <v>1642.05207193166</v>
      </c>
      <c r="AD3" t="n">
        <v>1326738.349557356</v>
      </c>
      <c r="AE3" t="n">
        <v>1815301.941429406</v>
      </c>
      <c r="AF3" t="n">
        <v>2.308280329242855e-06</v>
      </c>
      <c r="AG3" t="n">
        <v>25.88541666666667</v>
      </c>
      <c r="AH3" t="n">
        <v>1642052.07193166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0.8197</v>
      </c>
      <c r="E4" t="n">
        <v>121.99</v>
      </c>
      <c r="F4" t="n">
        <v>118.07</v>
      </c>
      <c r="G4" t="n">
        <v>39.8</v>
      </c>
      <c r="H4" t="n">
        <v>0.97</v>
      </c>
      <c r="I4" t="n">
        <v>178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581.99</v>
      </c>
      <c r="Q4" t="n">
        <v>3537.01</v>
      </c>
      <c r="R4" t="n">
        <v>553.51</v>
      </c>
      <c r="S4" t="n">
        <v>274.41</v>
      </c>
      <c r="T4" t="n">
        <v>135723.52</v>
      </c>
      <c r="U4" t="n">
        <v>0.5</v>
      </c>
      <c r="V4" t="n">
        <v>0.82</v>
      </c>
      <c r="W4" t="n">
        <v>57.34</v>
      </c>
      <c r="X4" t="n">
        <v>8.27</v>
      </c>
      <c r="Y4" t="n">
        <v>2</v>
      </c>
      <c r="Z4" t="n">
        <v>10</v>
      </c>
      <c r="AA4" t="n">
        <v>1271.517596169127</v>
      </c>
      <c r="AB4" t="n">
        <v>1739.746470475928</v>
      </c>
      <c r="AC4" t="n">
        <v>1573.707509083212</v>
      </c>
      <c r="AD4" t="n">
        <v>1271517.596169127</v>
      </c>
      <c r="AE4" t="n">
        <v>1739746.470475928</v>
      </c>
      <c r="AF4" t="n">
        <v>2.350723550603017e-06</v>
      </c>
      <c r="AG4" t="n">
        <v>25.41458333333333</v>
      </c>
      <c r="AH4" t="n">
        <v>1573707.509083212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0.4453</v>
      </c>
      <c r="E2" t="n">
        <v>224.55</v>
      </c>
      <c r="F2" t="n">
        <v>182.16</v>
      </c>
      <c r="G2" t="n">
        <v>7.4</v>
      </c>
      <c r="H2" t="n">
        <v>0.13</v>
      </c>
      <c r="I2" t="n">
        <v>1477</v>
      </c>
      <c r="J2" t="n">
        <v>133.21</v>
      </c>
      <c r="K2" t="n">
        <v>46.47</v>
      </c>
      <c r="L2" t="n">
        <v>1</v>
      </c>
      <c r="M2" t="n">
        <v>1475</v>
      </c>
      <c r="N2" t="n">
        <v>20.75</v>
      </c>
      <c r="O2" t="n">
        <v>16663.42</v>
      </c>
      <c r="P2" t="n">
        <v>2019.89</v>
      </c>
      <c r="Q2" t="n">
        <v>3550.69</v>
      </c>
      <c r="R2" t="n">
        <v>2733.15</v>
      </c>
      <c r="S2" t="n">
        <v>274.41</v>
      </c>
      <c r="T2" t="n">
        <v>1219050.7</v>
      </c>
      <c r="U2" t="n">
        <v>0.1</v>
      </c>
      <c r="V2" t="n">
        <v>0.54</v>
      </c>
      <c r="W2" t="n">
        <v>59.22</v>
      </c>
      <c r="X2" t="n">
        <v>72.14</v>
      </c>
      <c r="Y2" t="n">
        <v>2</v>
      </c>
      <c r="Z2" t="n">
        <v>10</v>
      </c>
      <c r="AA2" t="n">
        <v>6183.436223596923</v>
      </c>
      <c r="AB2" t="n">
        <v>8460.450235079146</v>
      </c>
      <c r="AC2" t="n">
        <v>7652.996738959358</v>
      </c>
      <c r="AD2" t="n">
        <v>6183436.223596923</v>
      </c>
      <c r="AE2" t="n">
        <v>8460450.235079147</v>
      </c>
      <c r="AF2" t="n">
        <v>1.0280984556274e-06</v>
      </c>
      <c r="AG2" t="n">
        <v>46.78125</v>
      </c>
      <c r="AH2" t="n">
        <v>7652996.738959358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0.6587</v>
      </c>
      <c r="E3" t="n">
        <v>151.8</v>
      </c>
      <c r="F3" t="n">
        <v>134.98</v>
      </c>
      <c r="G3" t="n">
        <v>15.05</v>
      </c>
      <c r="H3" t="n">
        <v>0.26</v>
      </c>
      <c r="I3" t="n">
        <v>538</v>
      </c>
      <c r="J3" t="n">
        <v>134.55</v>
      </c>
      <c r="K3" t="n">
        <v>46.47</v>
      </c>
      <c r="L3" t="n">
        <v>2</v>
      </c>
      <c r="M3" t="n">
        <v>536</v>
      </c>
      <c r="N3" t="n">
        <v>21.09</v>
      </c>
      <c r="O3" t="n">
        <v>16828.84</v>
      </c>
      <c r="P3" t="n">
        <v>1486.03</v>
      </c>
      <c r="Q3" t="n">
        <v>3538.83</v>
      </c>
      <c r="R3" t="n">
        <v>1132.12</v>
      </c>
      <c r="S3" t="n">
        <v>274.41</v>
      </c>
      <c r="T3" t="n">
        <v>423231.35</v>
      </c>
      <c r="U3" t="n">
        <v>0.24</v>
      </c>
      <c r="V3" t="n">
        <v>0.72</v>
      </c>
      <c r="W3" t="n">
        <v>57.72</v>
      </c>
      <c r="X3" t="n">
        <v>25.13</v>
      </c>
      <c r="Y3" t="n">
        <v>2</v>
      </c>
      <c r="Z3" t="n">
        <v>10</v>
      </c>
      <c r="AA3" t="n">
        <v>3187.214259611638</v>
      </c>
      <c r="AB3" t="n">
        <v>4360.887159970272</v>
      </c>
      <c r="AC3" t="n">
        <v>3944.690209966115</v>
      </c>
      <c r="AD3" t="n">
        <v>3187214.259611638</v>
      </c>
      <c r="AE3" t="n">
        <v>4360887.159970272</v>
      </c>
      <c r="AF3" t="n">
        <v>1.520791494996111e-06</v>
      </c>
      <c r="AG3" t="n">
        <v>31.625</v>
      </c>
      <c r="AH3" t="n">
        <v>3944690.209966115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0.7354000000000001</v>
      </c>
      <c r="E4" t="n">
        <v>135.99</v>
      </c>
      <c r="F4" t="n">
        <v>124.9</v>
      </c>
      <c r="G4" t="n">
        <v>22.92</v>
      </c>
      <c r="H4" t="n">
        <v>0.39</v>
      </c>
      <c r="I4" t="n">
        <v>327</v>
      </c>
      <c r="J4" t="n">
        <v>135.9</v>
      </c>
      <c r="K4" t="n">
        <v>46.47</v>
      </c>
      <c r="L4" t="n">
        <v>3</v>
      </c>
      <c r="M4" t="n">
        <v>325</v>
      </c>
      <c r="N4" t="n">
        <v>21.43</v>
      </c>
      <c r="O4" t="n">
        <v>16994.64</v>
      </c>
      <c r="P4" t="n">
        <v>1359</v>
      </c>
      <c r="Q4" t="n">
        <v>3536.37</v>
      </c>
      <c r="R4" t="n">
        <v>791.65</v>
      </c>
      <c r="S4" t="n">
        <v>274.41</v>
      </c>
      <c r="T4" t="n">
        <v>254049.62</v>
      </c>
      <c r="U4" t="n">
        <v>0.35</v>
      </c>
      <c r="V4" t="n">
        <v>0.78</v>
      </c>
      <c r="W4" t="n">
        <v>57.37</v>
      </c>
      <c r="X4" t="n">
        <v>15.09</v>
      </c>
      <c r="Y4" t="n">
        <v>2</v>
      </c>
      <c r="Z4" t="n">
        <v>10</v>
      </c>
      <c r="AA4" t="n">
        <v>2649.458329378664</v>
      </c>
      <c r="AB4" t="n">
        <v>3625.105772108198</v>
      </c>
      <c r="AC4" t="n">
        <v>3279.130765085961</v>
      </c>
      <c r="AD4" t="n">
        <v>2649458.329378664</v>
      </c>
      <c r="AE4" t="n">
        <v>3625105.772108198</v>
      </c>
      <c r="AF4" t="n">
        <v>1.697874700804828e-06</v>
      </c>
      <c r="AG4" t="n">
        <v>28.33125</v>
      </c>
      <c r="AH4" t="n">
        <v>3279130.765085961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0.7749</v>
      </c>
      <c r="E5" t="n">
        <v>129.05</v>
      </c>
      <c r="F5" t="n">
        <v>120.5</v>
      </c>
      <c r="G5" t="n">
        <v>30.9</v>
      </c>
      <c r="H5" t="n">
        <v>0.52</v>
      </c>
      <c r="I5" t="n">
        <v>234</v>
      </c>
      <c r="J5" t="n">
        <v>137.25</v>
      </c>
      <c r="K5" t="n">
        <v>46.47</v>
      </c>
      <c r="L5" t="n">
        <v>4</v>
      </c>
      <c r="M5" t="n">
        <v>232</v>
      </c>
      <c r="N5" t="n">
        <v>21.78</v>
      </c>
      <c r="O5" t="n">
        <v>17160.92</v>
      </c>
      <c r="P5" t="n">
        <v>1294.32</v>
      </c>
      <c r="Q5" t="n">
        <v>3535.25</v>
      </c>
      <c r="R5" t="n">
        <v>643.83</v>
      </c>
      <c r="S5" t="n">
        <v>274.41</v>
      </c>
      <c r="T5" t="n">
        <v>180604.28</v>
      </c>
      <c r="U5" t="n">
        <v>0.43</v>
      </c>
      <c r="V5" t="n">
        <v>0.8100000000000001</v>
      </c>
      <c r="W5" t="n">
        <v>57.2</v>
      </c>
      <c r="X5" t="n">
        <v>10.7</v>
      </c>
      <c r="Y5" t="n">
        <v>2</v>
      </c>
      <c r="Z5" t="n">
        <v>10</v>
      </c>
      <c r="AA5" t="n">
        <v>2420.513569109999</v>
      </c>
      <c r="AB5" t="n">
        <v>3311.853450778615</v>
      </c>
      <c r="AC5" t="n">
        <v>2995.774805651691</v>
      </c>
      <c r="AD5" t="n">
        <v>2420513.569109999</v>
      </c>
      <c r="AE5" t="n">
        <v>3311853.450778615</v>
      </c>
      <c r="AF5" t="n">
        <v>1.789071397407752e-06</v>
      </c>
      <c r="AG5" t="n">
        <v>26.88541666666667</v>
      </c>
      <c r="AH5" t="n">
        <v>2995774.805651691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0.7991</v>
      </c>
      <c r="E6" t="n">
        <v>125.14</v>
      </c>
      <c r="F6" t="n">
        <v>118.04</v>
      </c>
      <c r="G6" t="n">
        <v>39.13</v>
      </c>
      <c r="H6" t="n">
        <v>0.64</v>
      </c>
      <c r="I6" t="n">
        <v>181</v>
      </c>
      <c r="J6" t="n">
        <v>138.6</v>
      </c>
      <c r="K6" t="n">
        <v>46.47</v>
      </c>
      <c r="L6" t="n">
        <v>5</v>
      </c>
      <c r="M6" t="n">
        <v>179</v>
      </c>
      <c r="N6" t="n">
        <v>22.13</v>
      </c>
      <c r="O6" t="n">
        <v>17327.69</v>
      </c>
      <c r="P6" t="n">
        <v>1249.52</v>
      </c>
      <c r="Q6" t="n">
        <v>3535.24</v>
      </c>
      <c r="R6" t="n">
        <v>560.24</v>
      </c>
      <c r="S6" t="n">
        <v>274.41</v>
      </c>
      <c r="T6" t="n">
        <v>139074.83</v>
      </c>
      <c r="U6" t="n">
        <v>0.49</v>
      </c>
      <c r="V6" t="n">
        <v>0.83</v>
      </c>
      <c r="W6" t="n">
        <v>57.11</v>
      </c>
      <c r="X6" t="n">
        <v>8.24</v>
      </c>
      <c r="Y6" t="n">
        <v>2</v>
      </c>
      <c r="Z6" t="n">
        <v>10</v>
      </c>
      <c r="AA6" t="n">
        <v>2288.125346089871</v>
      </c>
      <c r="AB6" t="n">
        <v>3130.714043486271</v>
      </c>
      <c r="AC6" t="n">
        <v>2831.92308916058</v>
      </c>
      <c r="AD6" t="n">
        <v>2288125.346089871</v>
      </c>
      <c r="AE6" t="n">
        <v>3130714.043486271</v>
      </c>
      <c r="AF6" t="n">
        <v>1.844943803934101e-06</v>
      </c>
      <c r="AG6" t="n">
        <v>26.07083333333334</v>
      </c>
      <c r="AH6" t="n">
        <v>2831923.08916058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0.8151</v>
      </c>
      <c r="E7" t="n">
        <v>122.69</v>
      </c>
      <c r="F7" t="n">
        <v>116.51</v>
      </c>
      <c r="G7" t="n">
        <v>47.55</v>
      </c>
      <c r="H7" t="n">
        <v>0.76</v>
      </c>
      <c r="I7" t="n">
        <v>147</v>
      </c>
      <c r="J7" t="n">
        <v>139.95</v>
      </c>
      <c r="K7" t="n">
        <v>46.47</v>
      </c>
      <c r="L7" t="n">
        <v>6</v>
      </c>
      <c r="M7" t="n">
        <v>145</v>
      </c>
      <c r="N7" t="n">
        <v>22.49</v>
      </c>
      <c r="O7" t="n">
        <v>17494.97</v>
      </c>
      <c r="P7" t="n">
        <v>1214.92</v>
      </c>
      <c r="Q7" t="n">
        <v>3534.29</v>
      </c>
      <c r="R7" t="n">
        <v>508.32</v>
      </c>
      <c r="S7" t="n">
        <v>274.41</v>
      </c>
      <c r="T7" t="n">
        <v>113282.74</v>
      </c>
      <c r="U7" t="n">
        <v>0.54</v>
      </c>
      <c r="V7" t="n">
        <v>0.84</v>
      </c>
      <c r="W7" t="n">
        <v>57.08</v>
      </c>
      <c r="X7" t="n">
        <v>6.72</v>
      </c>
      <c r="Y7" t="n">
        <v>2</v>
      </c>
      <c r="Z7" t="n">
        <v>10</v>
      </c>
      <c r="AA7" t="n">
        <v>2197.010164829401</v>
      </c>
      <c r="AB7" t="n">
        <v>3006.04623276759</v>
      </c>
      <c r="AC7" t="n">
        <v>2719.153399324523</v>
      </c>
      <c r="AD7" t="n">
        <v>2197010.164829401</v>
      </c>
      <c r="AE7" t="n">
        <v>3006046.232767589</v>
      </c>
      <c r="AF7" t="n">
        <v>1.881884238001108e-06</v>
      </c>
      <c r="AG7" t="n">
        <v>25.56041666666667</v>
      </c>
      <c r="AH7" t="n">
        <v>2719153.399324522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0.8273</v>
      </c>
      <c r="E8" t="n">
        <v>120.87</v>
      </c>
      <c r="F8" t="n">
        <v>115.34</v>
      </c>
      <c r="G8" t="n">
        <v>56.26</v>
      </c>
      <c r="H8" t="n">
        <v>0.88</v>
      </c>
      <c r="I8" t="n">
        <v>123</v>
      </c>
      <c r="J8" t="n">
        <v>141.31</v>
      </c>
      <c r="K8" t="n">
        <v>46.47</v>
      </c>
      <c r="L8" t="n">
        <v>7</v>
      </c>
      <c r="M8" t="n">
        <v>121</v>
      </c>
      <c r="N8" t="n">
        <v>22.85</v>
      </c>
      <c r="O8" t="n">
        <v>17662.75</v>
      </c>
      <c r="P8" t="n">
        <v>1185.22</v>
      </c>
      <c r="Q8" t="n">
        <v>3533.77</v>
      </c>
      <c r="R8" t="n">
        <v>469.81</v>
      </c>
      <c r="S8" t="n">
        <v>274.41</v>
      </c>
      <c r="T8" t="n">
        <v>94152.46000000001</v>
      </c>
      <c r="U8" t="n">
        <v>0.58</v>
      </c>
      <c r="V8" t="n">
        <v>0.84</v>
      </c>
      <c r="W8" t="n">
        <v>57.02</v>
      </c>
      <c r="X8" t="n">
        <v>5.57</v>
      </c>
      <c r="Y8" t="n">
        <v>2</v>
      </c>
      <c r="Z8" t="n">
        <v>10</v>
      </c>
      <c r="AA8" t="n">
        <v>2132.28822229464</v>
      </c>
      <c r="AB8" t="n">
        <v>2917.490815660773</v>
      </c>
      <c r="AC8" t="n">
        <v>2639.049586938185</v>
      </c>
      <c r="AD8" t="n">
        <v>2132288.22229464</v>
      </c>
      <c r="AE8" t="n">
        <v>2917490.815660773</v>
      </c>
      <c r="AF8" t="n">
        <v>1.910051318977202e-06</v>
      </c>
      <c r="AG8" t="n">
        <v>25.18125</v>
      </c>
      <c r="AH8" t="n">
        <v>2639049.586938185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0.8363</v>
      </c>
      <c r="E9" t="n">
        <v>119.57</v>
      </c>
      <c r="F9" t="n">
        <v>114.53</v>
      </c>
      <c r="G9" t="n">
        <v>65.45</v>
      </c>
      <c r="H9" t="n">
        <v>0.99</v>
      </c>
      <c r="I9" t="n">
        <v>105</v>
      </c>
      <c r="J9" t="n">
        <v>142.68</v>
      </c>
      <c r="K9" t="n">
        <v>46.47</v>
      </c>
      <c r="L9" t="n">
        <v>8</v>
      </c>
      <c r="M9" t="n">
        <v>103</v>
      </c>
      <c r="N9" t="n">
        <v>23.21</v>
      </c>
      <c r="O9" t="n">
        <v>17831.04</v>
      </c>
      <c r="P9" t="n">
        <v>1157.9</v>
      </c>
      <c r="Q9" t="n">
        <v>3533.87</v>
      </c>
      <c r="R9" t="n">
        <v>442.14</v>
      </c>
      <c r="S9" t="n">
        <v>274.41</v>
      </c>
      <c r="T9" t="n">
        <v>80404.07000000001</v>
      </c>
      <c r="U9" t="n">
        <v>0.62</v>
      </c>
      <c r="V9" t="n">
        <v>0.85</v>
      </c>
      <c r="W9" t="n">
        <v>57</v>
      </c>
      <c r="X9" t="n">
        <v>4.75</v>
      </c>
      <c r="Y9" t="n">
        <v>2</v>
      </c>
      <c r="Z9" t="n">
        <v>10</v>
      </c>
      <c r="AA9" t="n">
        <v>2072.264843855669</v>
      </c>
      <c r="AB9" t="n">
        <v>2835.364181236006</v>
      </c>
      <c r="AC9" t="n">
        <v>2564.761003237463</v>
      </c>
      <c r="AD9" t="n">
        <v>2072264.843855669</v>
      </c>
      <c r="AE9" t="n">
        <v>2835364.181236005</v>
      </c>
      <c r="AF9" t="n">
        <v>1.930830313139893e-06</v>
      </c>
      <c r="AG9" t="n">
        <v>24.91041666666666</v>
      </c>
      <c r="AH9" t="n">
        <v>2564761.003237463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0.8435</v>
      </c>
      <c r="E10" t="n">
        <v>118.56</v>
      </c>
      <c r="F10" t="n">
        <v>113.9</v>
      </c>
      <c r="G10" t="n">
        <v>75.09999999999999</v>
      </c>
      <c r="H10" t="n">
        <v>1.11</v>
      </c>
      <c r="I10" t="n">
        <v>91</v>
      </c>
      <c r="J10" t="n">
        <v>144.05</v>
      </c>
      <c r="K10" t="n">
        <v>46.47</v>
      </c>
      <c r="L10" t="n">
        <v>9</v>
      </c>
      <c r="M10" t="n">
        <v>89</v>
      </c>
      <c r="N10" t="n">
        <v>23.58</v>
      </c>
      <c r="O10" t="n">
        <v>17999.83</v>
      </c>
      <c r="P10" t="n">
        <v>1130.82</v>
      </c>
      <c r="Q10" t="n">
        <v>3533.77</v>
      </c>
      <c r="R10" t="n">
        <v>420.68</v>
      </c>
      <c r="S10" t="n">
        <v>274.41</v>
      </c>
      <c r="T10" t="n">
        <v>69744.53999999999</v>
      </c>
      <c r="U10" t="n">
        <v>0.65</v>
      </c>
      <c r="V10" t="n">
        <v>0.85</v>
      </c>
      <c r="W10" t="n">
        <v>56.98</v>
      </c>
      <c r="X10" t="n">
        <v>4.12</v>
      </c>
      <c r="Y10" t="n">
        <v>2</v>
      </c>
      <c r="Z10" t="n">
        <v>10</v>
      </c>
      <c r="AA10" t="n">
        <v>2026.321591737982</v>
      </c>
      <c r="AB10" t="n">
        <v>2772.502596815351</v>
      </c>
      <c r="AC10" t="n">
        <v>2507.898840207128</v>
      </c>
      <c r="AD10" t="n">
        <v>2026321.591737982</v>
      </c>
      <c r="AE10" t="n">
        <v>2772502.596815351</v>
      </c>
      <c r="AF10" t="n">
        <v>1.947453508470047e-06</v>
      </c>
      <c r="AG10" t="n">
        <v>24.7</v>
      </c>
      <c r="AH10" t="n">
        <v>2507898.840207128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0.8489</v>
      </c>
      <c r="E11" t="n">
        <v>117.8</v>
      </c>
      <c r="F11" t="n">
        <v>113.41</v>
      </c>
      <c r="G11" t="n">
        <v>84.01000000000001</v>
      </c>
      <c r="H11" t="n">
        <v>1.22</v>
      </c>
      <c r="I11" t="n">
        <v>81</v>
      </c>
      <c r="J11" t="n">
        <v>145.42</v>
      </c>
      <c r="K11" t="n">
        <v>46.47</v>
      </c>
      <c r="L11" t="n">
        <v>10</v>
      </c>
      <c r="M11" t="n">
        <v>79</v>
      </c>
      <c r="N11" t="n">
        <v>23.95</v>
      </c>
      <c r="O11" t="n">
        <v>18169.15</v>
      </c>
      <c r="P11" t="n">
        <v>1106.46</v>
      </c>
      <c r="Q11" t="n">
        <v>3533.24</v>
      </c>
      <c r="R11" t="n">
        <v>404.59</v>
      </c>
      <c r="S11" t="n">
        <v>274.41</v>
      </c>
      <c r="T11" t="n">
        <v>61750.6</v>
      </c>
      <c r="U11" t="n">
        <v>0.68</v>
      </c>
      <c r="V11" t="n">
        <v>0.86</v>
      </c>
      <c r="W11" t="n">
        <v>56.96</v>
      </c>
      <c r="X11" t="n">
        <v>3.65</v>
      </c>
      <c r="Y11" t="n">
        <v>2</v>
      </c>
      <c r="Z11" t="n">
        <v>10</v>
      </c>
      <c r="AA11" t="n">
        <v>1988.138682009062</v>
      </c>
      <c r="AB11" t="n">
        <v>2720.259055213153</v>
      </c>
      <c r="AC11" t="n">
        <v>2460.641348891172</v>
      </c>
      <c r="AD11" t="n">
        <v>1988138.682009062</v>
      </c>
      <c r="AE11" t="n">
        <v>2720259.055213153</v>
      </c>
      <c r="AF11" t="n">
        <v>1.959920904967662e-06</v>
      </c>
      <c r="AG11" t="n">
        <v>24.54166666666667</v>
      </c>
      <c r="AH11" t="n">
        <v>2460641.348891172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0.8536</v>
      </c>
      <c r="E12" t="n">
        <v>117.16</v>
      </c>
      <c r="F12" t="n">
        <v>113.02</v>
      </c>
      <c r="G12" t="n">
        <v>94.18000000000001</v>
      </c>
      <c r="H12" t="n">
        <v>1.33</v>
      </c>
      <c r="I12" t="n">
        <v>72</v>
      </c>
      <c r="J12" t="n">
        <v>146.8</v>
      </c>
      <c r="K12" t="n">
        <v>46.47</v>
      </c>
      <c r="L12" t="n">
        <v>11</v>
      </c>
      <c r="M12" t="n">
        <v>70</v>
      </c>
      <c r="N12" t="n">
        <v>24.33</v>
      </c>
      <c r="O12" t="n">
        <v>18338.99</v>
      </c>
      <c r="P12" t="n">
        <v>1081.35</v>
      </c>
      <c r="Q12" t="n">
        <v>3533.45</v>
      </c>
      <c r="R12" t="n">
        <v>391.1</v>
      </c>
      <c r="S12" t="n">
        <v>274.41</v>
      </c>
      <c r="T12" t="n">
        <v>55050.44</v>
      </c>
      <c r="U12" t="n">
        <v>0.7</v>
      </c>
      <c r="V12" t="n">
        <v>0.86</v>
      </c>
      <c r="W12" t="n">
        <v>56.94</v>
      </c>
      <c r="X12" t="n">
        <v>3.24</v>
      </c>
      <c r="Y12" t="n">
        <v>2</v>
      </c>
      <c r="Z12" t="n">
        <v>10</v>
      </c>
      <c r="AA12" t="n">
        <v>1943.251137908955</v>
      </c>
      <c r="AB12" t="n">
        <v>2658.841937076702</v>
      </c>
      <c r="AC12" t="n">
        <v>2405.085794310198</v>
      </c>
      <c r="AD12" t="n">
        <v>1943251.137908955</v>
      </c>
      <c r="AE12" t="n">
        <v>2658841.937076702</v>
      </c>
      <c r="AF12" t="n">
        <v>1.970772157474845e-06</v>
      </c>
      <c r="AG12" t="n">
        <v>24.40833333333333</v>
      </c>
      <c r="AH12" t="n">
        <v>2405085.794310198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0.8579</v>
      </c>
      <c r="E13" t="n">
        <v>116.57</v>
      </c>
      <c r="F13" t="n">
        <v>112.64</v>
      </c>
      <c r="G13" t="n">
        <v>105.6</v>
      </c>
      <c r="H13" t="n">
        <v>1.43</v>
      </c>
      <c r="I13" t="n">
        <v>64</v>
      </c>
      <c r="J13" t="n">
        <v>148.18</v>
      </c>
      <c r="K13" t="n">
        <v>46.47</v>
      </c>
      <c r="L13" t="n">
        <v>12</v>
      </c>
      <c r="M13" t="n">
        <v>62</v>
      </c>
      <c r="N13" t="n">
        <v>24.71</v>
      </c>
      <c r="O13" t="n">
        <v>18509.36</v>
      </c>
      <c r="P13" t="n">
        <v>1055.34</v>
      </c>
      <c r="Q13" t="n">
        <v>3533.64</v>
      </c>
      <c r="R13" t="n">
        <v>377.99</v>
      </c>
      <c r="S13" t="n">
        <v>274.41</v>
      </c>
      <c r="T13" t="n">
        <v>48535.78</v>
      </c>
      <c r="U13" t="n">
        <v>0.73</v>
      </c>
      <c r="V13" t="n">
        <v>0.86</v>
      </c>
      <c r="W13" t="n">
        <v>56.94</v>
      </c>
      <c r="X13" t="n">
        <v>2.87</v>
      </c>
      <c r="Y13" t="n">
        <v>2</v>
      </c>
      <c r="Z13" t="n">
        <v>10</v>
      </c>
      <c r="AA13" t="n">
        <v>1906.877030546425</v>
      </c>
      <c r="AB13" t="n">
        <v>2609.073278670927</v>
      </c>
      <c r="AC13" t="n">
        <v>2360.066986811918</v>
      </c>
      <c r="AD13" t="n">
        <v>1906877.030546425</v>
      </c>
      <c r="AE13" t="n">
        <v>2609073.278670927</v>
      </c>
      <c r="AF13" t="n">
        <v>1.980699899130353e-06</v>
      </c>
      <c r="AG13" t="n">
        <v>24.28541666666666</v>
      </c>
      <c r="AH13" t="n">
        <v>2360066.986811918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0.8612</v>
      </c>
      <c r="E14" t="n">
        <v>116.12</v>
      </c>
      <c r="F14" t="n">
        <v>112.36</v>
      </c>
      <c r="G14" t="n">
        <v>116.24</v>
      </c>
      <c r="H14" t="n">
        <v>1.54</v>
      </c>
      <c r="I14" t="n">
        <v>58</v>
      </c>
      <c r="J14" t="n">
        <v>149.56</v>
      </c>
      <c r="K14" t="n">
        <v>46.47</v>
      </c>
      <c r="L14" t="n">
        <v>13</v>
      </c>
      <c r="M14" t="n">
        <v>48</v>
      </c>
      <c r="N14" t="n">
        <v>25.1</v>
      </c>
      <c r="O14" t="n">
        <v>18680.25</v>
      </c>
      <c r="P14" t="n">
        <v>1032.15</v>
      </c>
      <c r="Q14" t="n">
        <v>3533.47</v>
      </c>
      <c r="R14" t="n">
        <v>368.53</v>
      </c>
      <c r="S14" t="n">
        <v>274.41</v>
      </c>
      <c r="T14" t="n">
        <v>43833.59</v>
      </c>
      <c r="U14" t="n">
        <v>0.74</v>
      </c>
      <c r="V14" t="n">
        <v>0.87</v>
      </c>
      <c r="W14" t="n">
        <v>56.93</v>
      </c>
      <c r="X14" t="n">
        <v>2.59</v>
      </c>
      <c r="Y14" t="n">
        <v>2</v>
      </c>
      <c r="Z14" t="n">
        <v>10</v>
      </c>
      <c r="AA14" t="n">
        <v>1875.998119880749</v>
      </c>
      <c r="AB14" t="n">
        <v>2566.823390816756</v>
      </c>
      <c r="AC14" t="n">
        <v>2321.84936895646</v>
      </c>
      <c r="AD14" t="n">
        <v>1875998.119880749</v>
      </c>
      <c r="AE14" t="n">
        <v>2566823.390816756</v>
      </c>
      <c r="AF14" t="n">
        <v>1.988318863656673e-06</v>
      </c>
      <c r="AG14" t="n">
        <v>24.19166666666667</v>
      </c>
      <c r="AH14" t="n">
        <v>2321849.36895646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0.8618</v>
      </c>
      <c r="E15" t="n">
        <v>116.03</v>
      </c>
      <c r="F15" t="n">
        <v>112.33</v>
      </c>
      <c r="G15" t="n">
        <v>120.35</v>
      </c>
      <c r="H15" t="n">
        <v>1.64</v>
      </c>
      <c r="I15" t="n">
        <v>56</v>
      </c>
      <c r="J15" t="n">
        <v>150.95</v>
      </c>
      <c r="K15" t="n">
        <v>46.47</v>
      </c>
      <c r="L15" t="n">
        <v>14</v>
      </c>
      <c r="M15" t="n">
        <v>6</v>
      </c>
      <c r="N15" t="n">
        <v>25.49</v>
      </c>
      <c r="O15" t="n">
        <v>18851.69</v>
      </c>
      <c r="P15" t="n">
        <v>1027.63</v>
      </c>
      <c r="Q15" t="n">
        <v>3533.86</v>
      </c>
      <c r="R15" t="n">
        <v>365.4</v>
      </c>
      <c r="S15" t="n">
        <v>274.41</v>
      </c>
      <c r="T15" t="n">
        <v>42280.8</v>
      </c>
      <c r="U15" t="n">
        <v>0.75</v>
      </c>
      <c r="V15" t="n">
        <v>0.87</v>
      </c>
      <c r="W15" t="n">
        <v>56.98</v>
      </c>
      <c r="X15" t="n">
        <v>2.56</v>
      </c>
      <c r="Y15" t="n">
        <v>2</v>
      </c>
      <c r="Z15" t="n">
        <v>10</v>
      </c>
      <c r="AA15" t="n">
        <v>1870.199904199363</v>
      </c>
      <c r="AB15" t="n">
        <v>2558.890016322261</v>
      </c>
      <c r="AC15" t="n">
        <v>2314.673144589158</v>
      </c>
      <c r="AD15" t="n">
        <v>1870199.904199363</v>
      </c>
      <c r="AE15" t="n">
        <v>2558890.016322261</v>
      </c>
      <c r="AF15" t="n">
        <v>1.989704129934187e-06</v>
      </c>
      <c r="AG15" t="n">
        <v>24.17291666666667</v>
      </c>
      <c r="AH15" t="n">
        <v>2314673.144589158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0.8617</v>
      </c>
      <c r="E16" t="n">
        <v>116.05</v>
      </c>
      <c r="F16" t="n">
        <v>112.35</v>
      </c>
      <c r="G16" t="n">
        <v>120.37</v>
      </c>
      <c r="H16" t="n">
        <v>1.74</v>
      </c>
      <c r="I16" t="n">
        <v>56</v>
      </c>
      <c r="J16" t="n">
        <v>152.35</v>
      </c>
      <c r="K16" t="n">
        <v>46.47</v>
      </c>
      <c r="L16" t="n">
        <v>15</v>
      </c>
      <c r="M16" t="n">
        <v>0</v>
      </c>
      <c r="N16" t="n">
        <v>25.88</v>
      </c>
      <c r="O16" t="n">
        <v>19023.66</v>
      </c>
      <c r="P16" t="n">
        <v>1035.41</v>
      </c>
      <c r="Q16" t="n">
        <v>3533.98</v>
      </c>
      <c r="R16" t="n">
        <v>365.95</v>
      </c>
      <c r="S16" t="n">
        <v>274.41</v>
      </c>
      <c r="T16" t="n">
        <v>42556.38</v>
      </c>
      <c r="U16" t="n">
        <v>0.75</v>
      </c>
      <c r="V16" t="n">
        <v>0.87</v>
      </c>
      <c r="W16" t="n">
        <v>56.99</v>
      </c>
      <c r="X16" t="n">
        <v>2.58</v>
      </c>
      <c r="Y16" t="n">
        <v>2</v>
      </c>
      <c r="Z16" t="n">
        <v>10</v>
      </c>
      <c r="AA16" t="n">
        <v>1878.335832935628</v>
      </c>
      <c r="AB16" t="n">
        <v>2570.021952951063</v>
      </c>
      <c r="AC16" t="n">
        <v>2324.742664809879</v>
      </c>
      <c r="AD16" t="n">
        <v>1878335.832935628</v>
      </c>
      <c r="AE16" t="n">
        <v>2570021.952951063</v>
      </c>
      <c r="AF16" t="n">
        <v>1.989473252221268e-06</v>
      </c>
      <c r="AG16" t="n">
        <v>24.17708333333333</v>
      </c>
      <c r="AH16" t="n">
        <v>2324742.664809879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0.4014</v>
      </c>
      <c r="E2" t="n">
        <v>249.13</v>
      </c>
      <c r="F2" t="n">
        <v>194.57</v>
      </c>
      <c r="G2" t="n">
        <v>6.82</v>
      </c>
      <c r="H2" t="n">
        <v>0.12</v>
      </c>
      <c r="I2" t="n">
        <v>1711</v>
      </c>
      <c r="J2" t="n">
        <v>150.44</v>
      </c>
      <c r="K2" t="n">
        <v>49.1</v>
      </c>
      <c r="L2" t="n">
        <v>1</v>
      </c>
      <c r="M2" t="n">
        <v>1709</v>
      </c>
      <c r="N2" t="n">
        <v>25.34</v>
      </c>
      <c r="O2" t="n">
        <v>18787.76</v>
      </c>
      <c r="P2" t="n">
        <v>2334.71</v>
      </c>
      <c r="Q2" t="n">
        <v>3553.77</v>
      </c>
      <c r="R2" t="n">
        <v>3155.14</v>
      </c>
      <c r="S2" t="n">
        <v>274.41</v>
      </c>
      <c r="T2" t="n">
        <v>1428873.58</v>
      </c>
      <c r="U2" t="n">
        <v>0.09</v>
      </c>
      <c r="V2" t="n">
        <v>0.5</v>
      </c>
      <c r="W2" t="n">
        <v>59.6</v>
      </c>
      <c r="X2" t="n">
        <v>84.51000000000001</v>
      </c>
      <c r="Y2" t="n">
        <v>2</v>
      </c>
      <c r="Z2" t="n">
        <v>10</v>
      </c>
      <c r="AA2" t="n">
        <v>7794.184180174772</v>
      </c>
      <c r="AB2" t="n">
        <v>10664.34665045368</v>
      </c>
      <c r="AC2" t="n">
        <v>9646.55637363851</v>
      </c>
      <c r="AD2" t="n">
        <v>7794184.180174773</v>
      </c>
      <c r="AE2" t="n">
        <v>10664346.65045368</v>
      </c>
      <c r="AF2" t="n">
        <v>8.992171958458107e-07</v>
      </c>
      <c r="AG2" t="n">
        <v>51.90208333333334</v>
      </c>
      <c r="AH2" t="n">
        <v>9646556.373638511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0.6321</v>
      </c>
      <c r="E3" t="n">
        <v>158.21</v>
      </c>
      <c r="F3" t="n">
        <v>137.72</v>
      </c>
      <c r="G3" t="n">
        <v>13.86</v>
      </c>
      <c r="H3" t="n">
        <v>0.23</v>
      </c>
      <c r="I3" t="n">
        <v>596</v>
      </c>
      <c r="J3" t="n">
        <v>151.83</v>
      </c>
      <c r="K3" t="n">
        <v>49.1</v>
      </c>
      <c r="L3" t="n">
        <v>2</v>
      </c>
      <c r="M3" t="n">
        <v>594</v>
      </c>
      <c r="N3" t="n">
        <v>25.73</v>
      </c>
      <c r="O3" t="n">
        <v>18959.54</v>
      </c>
      <c r="P3" t="n">
        <v>1645.62</v>
      </c>
      <c r="Q3" t="n">
        <v>3539.36</v>
      </c>
      <c r="R3" t="n">
        <v>1225.58</v>
      </c>
      <c r="S3" t="n">
        <v>274.41</v>
      </c>
      <c r="T3" t="n">
        <v>469668.21</v>
      </c>
      <c r="U3" t="n">
        <v>0.22</v>
      </c>
      <c r="V3" t="n">
        <v>0.71</v>
      </c>
      <c r="W3" t="n">
        <v>57.79</v>
      </c>
      <c r="X3" t="n">
        <v>27.86</v>
      </c>
      <c r="Y3" t="n">
        <v>2</v>
      </c>
      <c r="Z3" t="n">
        <v>10</v>
      </c>
      <c r="AA3" t="n">
        <v>3616.543919647267</v>
      </c>
      <c r="AB3" t="n">
        <v>4948.314941518889</v>
      </c>
      <c r="AC3" t="n">
        <v>4476.054708503778</v>
      </c>
      <c r="AD3" t="n">
        <v>3616543.919647267</v>
      </c>
      <c r="AE3" t="n">
        <v>4948314.941518889</v>
      </c>
      <c r="AF3" t="n">
        <v>1.416031862217581e-06</v>
      </c>
      <c r="AG3" t="n">
        <v>32.96041666666667</v>
      </c>
      <c r="AH3" t="n">
        <v>4476054.708503778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0.7151</v>
      </c>
      <c r="E4" t="n">
        <v>139.84</v>
      </c>
      <c r="F4" t="n">
        <v>126.53</v>
      </c>
      <c r="G4" t="n">
        <v>21.03</v>
      </c>
      <c r="H4" t="n">
        <v>0.35</v>
      </c>
      <c r="I4" t="n">
        <v>361</v>
      </c>
      <c r="J4" t="n">
        <v>153.23</v>
      </c>
      <c r="K4" t="n">
        <v>49.1</v>
      </c>
      <c r="L4" t="n">
        <v>3</v>
      </c>
      <c r="M4" t="n">
        <v>359</v>
      </c>
      <c r="N4" t="n">
        <v>26.13</v>
      </c>
      <c r="O4" t="n">
        <v>19131.85</v>
      </c>
      <c r="P4" t="n">
        <v>1498.98</v>
      </c>
      <c r="Q4" t="n">
        <v>3537.07</v>
      </c>
      <c r="R4" t="n">
        <v>846.38</v>
      </c>
      <c r="S4" t="n">
        <v>274.41</v>
      </c>
      <c r="T4" t="n">
        <v>281243.98</v>
      </c>
      <c r="U4" t="n">
        <v>0.32</v>
      </c>
      <c r="V4" t="n">
        <v>0.77</v>
      </c>
      <c r="W4" t="n">
        <v>57.44</v>
      </c>
      <c r="X4" t="n">
        <v>16.71</v>
      </c>
      <c r="Y4" t="n">
        <v>2</v>
      </c>
      <c r="Z4" t="n">
        <v>10</v>
      </c>
      <c r="AA4" t="n">
        <v>2958.46863069064</v>
      </c>
      <c r="AB4" t="n">
        <v>4047.907298935624</v>
      </c>
      <c r="AC4" t="n">
        <v>3661.58070759863</v>
      </c>
      <c r="AD4" t="n">
        <v>2958468.63069064</v>
      </c>
      <c r="AE4" t="n">
        <v>4047907.298935624</v>
      </c>
      <c r="AF4" t="n">
        <v>1.601968651592773e-06</v>
      </c>
      <c r="AG4" t="n">
        <v>29.13333333333334</v>
      </c>
      <c r="AH4" t="n">
        <v>3661580.70759863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0.7587</v>
      </c>
      <c r="E5" t="n">
        <v>131.8</v>
      </c>
      <c r="F5" t="n">
        <v>121.64</v>
      </c>
      <c r="G5" t="n">
        <v>28.29</v>
      </c>
      <c r="H5" t="n">
        <v>0.46</v>
      </c>
      <c r="I5" t="n">
        <v>258</v>
      </c>
      <c r="J5" t="n">
        <v>154.63</v>
      </c>
      <c r="K5" t="n">
        <v>49.1</v>
      </c>
      <c r="L5" t="n">
        <v>4</v>
      </c>
      <c r="M5" t="n">
        <v>256</v>
      </c>
      <c r="N5" t="n">
        <v>26.53</v>
      </c>
      <c r="O5" t="n">
        <v>19304.72</v>
      </c>
      <c r="P5" t="n">
        <v>1426.78</v>
      </c>
      <c r="Q5" t="n">
        <v>3535.91</v>
      </c>
      <c r="R5" t="n">
        <v>681.37</v>
      </c>
      <c r="S5" t="n">
        <v>274.41</v>
      </c>
      <c r="T5" t="n">
        <v>199257.15</v>
      </c>
      <c r="U5" t="n">
        <v>0.4</v>
      </c>
      <c r="V5" t="n">
        <v>0.8</v>
      </c>
      <c r="W5" t="n">
        <v>57.26</v>
      </c>
      <c r="X5" t="n">
        <v>11.84</v>
      </c>
      <c r="Y5" t="n">
        <v>2</v>
      </c>
      <c r="Z5" t="n">
        <v>10</v>
      </c>
      <c r="AA5" t="n">
        <v>2674.745658565789</v>
      </c>
      <c r="AB5" t="n">
        <v>3659.705011500254</v>
      </c>
      <c r="AC5" t="n">
        <v>3310.427901630775</v>
      </c>
      <c r="AD5" t="n">
        <v>2674745.658565789</v>
      </c>
      <c r="AE5" t="n">
        <v>3659705.011500254</v>
      </c>
      <c r="AF5" t="n">
        <v>1.69964147107179e-06</v>
      </c>
      <c r="AG5" t="n">
        <v>27.45833333333333</v>
      </c>
      <c r="AH5" t="n">
        <v>3310427.901630775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0.7854</v>
      </c>
      <c r="E6" t="n">
        <v>127.33</v>
      </c>
      <c r="F6" t="n">
        <v>118.94</v>
      </c>
      <c r="G6" t="n">
        <v>35.68</v>
      </c>
      <c r="H6" t="n">
        <v>0.57</v>
      </c>
      <c r="I6" t="n">
        <v>200</v>
      </c>
      <c r="J6" t="n">
        <v>156.03</v>
      </c>
      <c r="K6" t="n">
        <v>49.1</v>
      </c>
      <c r="L6" t="n">
        <v>5</v>
      </c>
      <c r="M6" t="n">
        <v>198</v>
      </c>
      <c r="N6" t="n">
        <v>26.94</v>
      </c>
      <c r="O6" t="n">
        <v>19478.15</v>
      </c>
      <c r="P6" t="n">
        <v>1380.44</v>
      </c>
      <c r="Q6" t="n">
        <v>3535.03</v>
      </c>
      <c r="R6" t="n">
        <v>590.98</v>
      </c>
      <c r="S6" t="n">
        <v>274.41</v>
      </c>
      <c r="T6" t="n">
        <v>154350.95</v>
      </c>
      <c r="U6" t="n">
        <v>0.46</v>
      </c>
      <c r="V6" t="n">
        <v>0.82</v>
      </c>
      <c r="W6" t="n">
        <v>57.15</v>
      </c>
      <c r="X6" t="n">
        <v>9.15</v>
      </c>
      <c r="Y6" t="n">
        <v>2</v>
      </c>
      <c r="Z6" t="n">
        <v>10</v>
      </c>
      <c r="AA6" t="n">
        <v>2521.507799784713</v>
      </c>
      <c r="AB6" t="n">
        <v>3450.038212738767</v>
      </c>
      <c r="AC6" t="n">
        <v>3120.771407873892</v>
      </c>
      <c r="AD6" t="n">
        <v>2521507.799784713</v>
      </c>
      <c r="AE6" t="n">
        <v>3450038.212738767</v>
      </c>
      <c r="AF6" t="n">
        <v>1.75945487199128e-06</v>
      </c>
      <c r="AG6" t="n">
        <v>26.52708333333333</v>
      </c>
      <c r="AH6" t="n">
        <v>3120771.407873892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0.8042</v>
      </c>
      <c r="E7" t="n">
        <v>124.35</v>
      </c>
      <c r="F7" t="n">
        <v>117.12</v>
      </c>
      <c r="G7" t="n">
        <v>43.38</v>
      </c>
      <c r="H7" t="n">
        <v>0.67</v>
      </c>
      <c r="I7" t="n">
        <v>162</v>
      </c>
      <c r="J7" t="n">
        <v>157.44</v>
      </c>
      <c r="K7" t="n">
        <v>49.1</v>
      </c>
      <c r="L7" t="n">
        <v>6</v>
      </c>
      <c r="M7" t="n">
        <v>160</v>
      </c>
      <c r="N7" t="n">
        <v>27.35</v>
      </c>
      <c r="O7" t="n">
        <v>19652.13</v>
      </c>
      <c r="P7" t="n">
        <v>1344.27</v>
      </c>
      <c r="Q7" t="n">
        <v>3534.67</v>
      </c>
      <c r="R7" t="n">
        <v>529.49</v>
      </c>
      <c r="S7" t="n">
        <v>274.41</v>
      </c>
      <c r="T7" t="n">
        <v>123796.08</v>
      </c>
      <c r="U7" t="n">
        <v>0.52</v>
      </c>
      <c r="V7" t="n">
        <v>0.83</v>
      </c>
      <c r="W7" t="n">
        <v>57.09</v>
      </c>
      <c r="X7" t="n">
        <v>7.34</v>
      </c>
      <c r="Y7" t="n">
        <v>2</v>
      </c>
      <c r="Z7" t="n">
        <v>10</v>
      </c>
      <c r="AA7" t="n">
        <v>2413.333468941996</v>
      </c>
      <c r="AB7" t="n">
        <v>3302.02932096509</v>
      </c>
      <c r="AC7" t="n">
        <v>2986.888276999316</v>
      </c>
      <c r="AD7" t="n">
        <v>2413333.468941996</v>
      </c>
      <c r="AE7" t="n">
        <v>3302029.32096509</v>
      </c>
      <c r="AF7" t="n">
        <v>1.801570674885902e-06</v>
      </c>
      <c r="AG7" t="n">
        <v>25.90625</v>
      </c>
      <c r="AH7" t="n">
        <v>2986888.276999316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0.8169</v>
      </c>
      <c r="E8" t="n">
        <v>122.41</v>
      </c>
      <c r="F8" t="n">
        <v>115.98</v>
      </c>
      <c r="G8" t="n">
        <v>51.17</v>
      </c>
      <c r="H8" t="n">
        <v>0.78</v>
      </c>
      <c r="I8" t="n">
        <v>136</v>
      </c>
      <c r="J8" t="n">
        <v>158.86</v>
      </c>
      <c r="K8" t="n">
        <v>49.1</v>
      </c>
      <c r="L8" t="n">
        <v>7</v>
      </c>
      <c r="M8" t="n">
        <v>134</v>
      </c>
      <c r="N8" t="n">
        <v>27.77</v>
      </c>
      <c r="O8" t="n">
        <v>19826.68</v>
      </c>
      <c r="P8" t="n">
        <v>1315.85</v>
      </c>
      <c r="Q8" t="n">
        <v>3534.03</v>
      </c>
      <c r="R8" t="n">
        <v>490.93</v>
      </c>
      <c r="S8" t="n">
        <v>274.41</v>
      </c>
      <c r="T8" t="n">
        <v>104644.42</v>
      </c>
      <c r="U8" t="n">
        <v>0.5600000000000001</v>
      </c>
      <c r="V8" t="n">
        <v>0.84</v>
      </c>
      <c r="W8" t="n">
        <v>57.05</v>
      </c>
      <c r="X8" t="n">
        <v>6.2</v>
      </c>
      <c r="Y8" t="n">
        <v>2</v>
      </c>
      <c r="Z8" t="n">
        <v>10</v>
      </c>
      <c r="AA8" t="n">
        <v>2336.645382498042</v>
      </c>
      <c r="AB8" t="n">
        <v>3197.101297852869</v>
      </c>
      <c r="AC8" t="n">
        <v>2891.974437145524</v>
      </c>
      <c r="AD8" t="n">
        <v>2336645.382498042</v>
      </c>
      <c r="AE8" t="n">
        <v>3197101.297852869</v>
      </c>
      <c r="AF8" t="n">
        <v>1.830021243862588e-06</v>
      </c>
      <c r="AG8" t="n">
        <v>25.50208333333333</v>
      </c>
      <c r="AH8" t="n">
        <v>2891974.437145524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0.827</v>
      </c>
      <c r="E9" t="n">
        <v>120.91</v>
      </c>
      <c r="F9" t="n">
        <v>115.06</v>
      </c>
      <c r="G9" t="n">
        <v>59.01</v>
      </c>
      <c r="H9" t="n">
        <v>0.88</v>
      </c>
      <c r="I9" t="n">
        <v>117</v>
      </c>
      <c r="J9" t="n">
        <v>160.28</v>
      </c>
      <c r="K9" t="n">
        <v>49.1</v>
      </c>
      <c r="L9" t="n">
        <v>8</v>
      </c>
      <c r="M9" t="n">
        <v>115</v>
      </c>
      <c r="N9" t="n">
        <v>28.19</v>
      </c>
      <c r="O9" t="n">
        <v>20001.93</v>
      </c>
      <c r="P9" t="n">
        <v>1289.82</v>
      </c>
      <c r="Q9" t="n">
        <v>3534.26</v>
      </c>
      <c r="R9" t="n">
        <v>460.23</v>
      </c>
      <c r="S9" t="n">
        <v>274.41</v>
      </c>
      <c r="T9" t="n">
        <v>89392.5</v>
      </c>
      <c r="U9" t="n">
        <v>0.6</v>
      </c>
      <c r="V9" t="n">
        <v>0.85</v>
      </c>
      <c r="W9" t="n">
        <v>57.01</v>
      </c>
      <c r="X9" t="n">
        <v>5.28</v>
      </c>
      <c r="Y9" t="n">
        <v>2</v>
      </c>
      <c r="Z9" t="n">
        <v>10</v>
      </c>
      <c r="AA9" t="n">
        <v>2279.821708274147</v>
      </c>
      <c r="AB9" t="n">
        <v>3119.352639896151</v>
      </c>
      <c r="AC9" t="n">
        <v>2821.646001983272</v>
      </c>
      <c r="AD9" t="n">
        <v>2279821.708274147</v>
      </c>
      <c r="AE9" t="n">
        <v>3119352.639896151</v>
      </c>
      <c r="AF9" t="n">
        <v>1.852647286907039e-06</v>
      </c>
      <c r="AG9" t="n">
        <v>25.18958333333333</v>
      </c>
      <c r="AH9" t="n">
        <v>2821646.001983271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0.8349</v>
      </c>
      <c r="E10" t="n">
        <v>119.77</v>
      </c>
      <c r="F10" t="n">
        <v>114.38</v>
      </c>
      <c r="G10" t="n">
        <v>67.28</v>
      </c>
      <c r="H10" t="n">
        <v>0.99</v>
      </c>
      <c r="I10" t="n">
        <v>102</v>
      </c>
      <c r="J10" t="n">
        <v>161.71</v>
      </c>
      <c r="K10" t="n">
        <v>49.1</v>
      </c>
      <c r="L10" t="n">
        <v>9</v>
      </c>
      <c r="M10" t="n">
        <v>100</v>
      </c>
      <c r="N10" t="n">
        <v>28.61</v>
      </c>
      <c r="O10" t="n">
        <v>20177.64</v>
      </c>
      <c r="P10" t="n">
        <v>1265.62</v>
      </c>
      <c r="Q10" t="n">
        <v>3533.89</v>
      </c>
      <c r="R10" t="n">
        <v>437.48</v>
      </c>
      <c r="S10" t="n">
        <v>274.41</v>
      </c>
      <c r="T10" t="n">
        <v>78091.57000000001</v>
      </c>
      <c r="U10" t="n">
        <v>0.63</v>
      </c>
      <c r="V10" t="n">
        <v>0.85</v>
      </c>
      <c r="W10" t="n">
        <v>56.97</v>
      </c>
      <c r="X10" t="n">
        <v>4.6</v>
      </c>
      <c r="Y10" t="n">
        <v>2</v>
      </c>
      <c r="Z10" t="n">
        <v>10</v>
      </c>
      <c r="AA10" t="n">
        <v>2224.303185228213</v>
      </c>
      <c r="AB10" t="n">
        <v>3043.389747360327</v>
      </c>
      <c r="AC10" t="n">
        <v>2752.93290129648</v>
      </c>
      <c r="AD10" t="n">
        <v>2224303.185228213</v>
      </c>
      <c r="AE10" t="n">
        <v>3043389.747360326</v>
      </c>
      <c r="AF10" t="n">
        <v>1.870344884931907e-06</v>
      </c>
      <c r="AG10" t="n">
        <v>24.95208333333333</v>
      </c>
      <c r="AH10" t="n">
        <v>2752932.90129648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0.8406</v>
      </c>
      <c r="E11" t="n">
        <v>118.96</v>
      </c>
      <c r="F11" t="n">
        <v>113.9</v>
      </c>
      <c r="G11" t="n">
        <v>75.09999999999999</v>
      </c>
      <c r="H11" t="n">
        <v>1.09</v>
      </c>
      <c r="I11" t="n">
        <v>91</v>
      </c>
      <c r="J11" t="n">
        <v>163.13</v>
      </c>
      <c r="K11" t="n">
        <v>49.1</v>
      </c>
      <c r="L11" t="n">
        <v>10</v>
      </c>
      <c r="M11" t="n">
        <v>89</v>
      </c>
      <c r="N11" t="n">
        <v>29.04</v>
      </c>
      <c r="O11" t="n">
        <v>20353.94</v>
      </c>
      <c r="P11" t="n">
        <v>1244.04</v>
      </c>
      <c r="Q11" t="n">
        <v>3533.93</v>
      </c>
      <c r="R11" t="n">
        <v>421.07</v>
      </c>
      <c r="S11" t="n">
        <v>274.41</v>
      </c>
      <c r="T11" t="n">
        <v>69941.37</v>
      </c>
      <c r="U11" t="n">
        <v>0.65</v>
      </c>
      <c r="V11" t="n">
        <v>0.85</v>
      </c>
      <c r="W11" t="n">
        <v>56.97</v>
      </c>
      <c r="X11" t="n">
        <v>4.13</v>
      </c>
      <c r="Y11" t="n">
        <v>2</v>
      </c>
      <c r="Z11" t="n">
        <v>10</v>
      </c>
      <c r="AA11" t="n">
        <v>2186.613838261449</v>
      </c>
      <c r="AB11" t="n">
        <v>2991.821520103587</v>
      </c>
      <c r="AC11" t="n">
        <v>2706.286273272777</v>
      </c>
      <c r="AD11" t="n">
        <v>2186613.838261449</v>
      </c>
      <c r="AE11" t="n">
        <v>2991821.520103587</v>
      </c>
      <c r="AF11" t="n">
        <v>1.883114037937191e-06</v>
      </c>
      <c r="AG11" t="n">
        <v>24.78333333333333</v>
      </c>
      <c r="AH11" t="n">
        <v>2706286.273272777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0.8462</v>
      </c>
      <c r="E12" t="n">
        <v>118.17</v>
      </c>
      <c r="F12" t="n">
        <v>113.42</v>
      </c>
      <c r="G12" t="n">
        <v>84.02</v>
      </c>
      <c r="H12" t="n">
        <v>1.18</v>
      </c>
      <c r="I12" t="n">
        <v>81</v>
      </c>
      <c r="J12" t="n">
        <v>164.57</v>
      </c>
      <c r="K12" t="n">
        <v>49.1</v>
      </c>
      <c r="L12" t="n">
        <v>11</v>
      </c>
      <c r="M12" t="n">
        <v>79</v>
      </c>
      <c r="N12" t="n">
        <v>29.47</v>
      </c>
      <c r="O12" t="n">
        <v>20530.82</v>
      </c>
      <c r="P12" t="n">
        <v>1222.97</v>
      </c>
      <c r="Q12" t="n">
        <v>3533.65</v>
      </c>
      <c r="R12" t="n">
        <v>404.73</v>
      </c>
      <c r="S12" t="n">
        <v>274.41</v>
      </c>
      <c r="T12" t="n">
        <v>61819.58</v>
      </c>
      <c r="U12" t="n">
        <v>0.68</v>
      </c>
      <c r="V12" t="n">
        <v>0.86</v>
      </c>
      <c r="W12" t="n">
        <v>56.95</v>
      </c>
      <c r="X12" t="n">
        <v>3.65</v>
      </c>
      <c r="Y12" t="n">
        <v>2</v>
      </c>
      <c r="Z12" t="n">
        <v>10</v>
      </c>
      <c r="AA12" t="n">
        <v>2150.17301635727</v>
      </c>
      <c r="AB12" t="n">
        <v>2941.961579918691</v>
      </c>
      <c r="AC12" t="n">
        <v>2661.184895800261</v>
      </c>
      <c r="AD12" t="n">
        <v>2150173.01635727</v>
      </c>
      <c r="AE12" t="n">
        <v>2941961.579918691</v>
      </c>
      <c r="AF12" t="n">
        <v>1.895659170714312e-06</v>
      </c>
      <c r="AG12" t="n">
        <v>24.61875</v>
      </c>
      <c r="AH12" t="n">
        <v>2661184.895800261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0.8507</v>
      </c>
      <c r="E13" t="n">
        <v>117.54</v>
      </c>
      <c r="F13" t="n">
        <v>113.04</v>
      </c>
      <c r="G13" t="n">
        <v>92.91</v>
      </c>
      <c r="H13" t="n">
        <v>1.28</v>
      </c>
      <c r="I13" t="n">
        <v>73</v>
      </c>
      <c r="J13" t="n">
        <v>166.01</v>
      </c>
      <c r="K13" t="n">
        <v>49.1</v>
      </c>
      <c r="L13" t="n">
        <v>12</v>
      </c>
      <c r="M13" t="n">
        <v>71</v>
      </c>
      <c r="N13" t="n">
        <v>29.91</v>
      </c>
      <c r="O13" t="n">
        <v>20708.3</v>
      </c>
      <c r="P13" t="n">
        <v>1202.31</v>
      </c>
      <c r="Q13" t="n">
        <v>3533.53</v>
      </c>
      <c r="R13" t="n">
        <v>391.99</v>
      </c>
      <c r="S13" t="n">
        <v>274.41</v>
      </c>
      <c r="T13" t="n">
        <v>55488.27</v>
      </c>
      <c r="U13" t="n">
        <v>0.7</v>
      </c>
      <c r="V13" t="n">
        <v>0.86</v>
      </c>
      <c r="W13" t="n">
        <v>56.94</v>
      </c>
      <c r="X13" t="n">
        <v>3.26</v>
      </c>
      <c r="Y13" t="n">
        <v>2</v>
      </c>
      <c r="Z13" t="n">
        <v>10</v>
      </c>
      <c r="AA13" t="n">
        <v>2117.279409425041</v>
      </c>
      <c r="AB13" t="n">
        <v>2896.955095750493</v>
      </c>
      <c r="AC13" t="n">
        <v>2620.473767314079</v>
      </c>
      <c r="AD13" t="n">
        <v>2117279.409425041</v>
      </c>
      <c r="AE13" t="n">
        <v>2896955.095750493</v>
      </c>
      <c r="AF13" t="n">
        <v>1.905740080981642e-06</v>
      </c>
      <c r="AG13" t="n">
        <v>24.4875</v>
      </c>
      <c r="AH13" t="n">
        <v>2620473.767314079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0.8545</v>
      </c>
      <c r="E14" t="n">
        <v>117.03</v>
      </c>
      <c r="F14" t="n">
        <v>112.74</v>
      </c>
      <c r="G14" t="n">
        <v>102.49</v>
      </c>
      <c r="H14" t="n">
        <v>1.38</v>
      </c>
      <c r="I14" t="n">
        <v>66</v>
      </c>
      <c r="J14" t="n">
        <v>167.45</v>
      </c>
      <c r="K14" t="n">
        <v>49.1</v>
      </c>
      <c r="L14" t="n">
        <v>13</v>
      </c>
      <c r="M14" t="n">
        <v>64</v>
      </c>
      <c r="N14" t="n">
        <v>30.36</v>
      </c>
      <c r="O14" t="n">
        <v>20886.38</v>
      </c>
      <c r="P14" t="n">
        <v>1180.76</v>
      </c>
      <c r="Q14" t="n">
        <v>3533.42</v>
      </c>
      <c r="R14" t="n">
        <v>381.7</v>
      </c>
      <c r="S14" t="n">
        <v>274.41</v>
      </c>
      <c r="T14" t="n">
        <v>50380.1</v>
      </c>
      <c r="U14" t="n">
        <v>0.72</v>
      </c>
      <c r="V14" t="n">
        <v>0.86</v>
      </c>
      <c r="W14" t="n">
        <v>56.93</v>
      </c>
      <c r="X14" t="n">
        <v>2.97</v>
      </c>
      <c r="Y14" t="n">
        <v>2</v>
      </c>
      <c r="Z14" t="n">
        <v>10</v>
      </c>
      <c r="AA14" t="n">
        <v>2077.649655289709</v>
      </c>
      <c r="AB14" t="n">
        <v>2842.731917801173</v>
      </c>
      <c r="AC14" t="n">
        <v>2571.425573365534</v>
      </c>
      <c r="AD14" t="n">
        <v>2077649.655289709</v>
      </c>
      <c r="AE14" t="n">
        <v>2842731.917801172</v>
      </c>
      <c r="AF14" t="n">
        <v>1.914252849651832e-06</v>
      </c>
      <c r="AG14" t="n">
        <v>24.38125</v>
      </c>
      <c r="AH14" t="n">
        <v>2571425.573365534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0.8572</v>
      </c>
      <c r="E15" t="n">
        <v>116.66</v>
      </c>
      <c r="F15" t="n">
        <v>112.52</v>
      </c>
      <c r="G15" t="n">
        <v>110.68</v>
      </c>
      <c r="H15" t="n">
        <v>1.47</v>
      </c>
      <c r="I15" t="n">
        <v>61</v>
      </c>
      <c r="J15" t="n">
        <v>168.9</v>
      </c>
      <c r="K15" t="n">
        <v>49.1</v>
      </c>
      <c r="L15" t="n">
        <v>14</v>
      </c>
      <c r="M15" t="n">
        <v>59</v>
      </c>
      <c r="N15" t="n">
        <v>30.81</v>
      </c>
      <c r="O15" t="n">
        <v>21065.06</v>
      </c>
      <c r="P15" t="n">
        <v>1160.92</v>
      </c>
      <c r="Q15" t="n">
        <v>3533.61</v>
      </c>
      <c r="R15" t="n">
        <v>374.25</v>
      </c>
      <c r="S15" t="n">
        <v>274.41</v>
      </c>
      <c r="T15" t="n">
        <v>46679.15</v>
      </c>
      <c r="U15" t="n">
        <v>0.73</v>
      </c>
      <c r="V15" t="n">
        <v>0.87</v>
      </c>
      <c r="W15" t="n">
        <v>56.93</v>
      </c>
      <c r="X15" t="n">
        <v>2.75</v>
      </c>
      <c r="Y15" t="n">
        <v>2</v>
      </c>
      <c r="Z15" t="n">
        <v>10</v>
      </c>
      <c r="AA15" t="n">
        <v>2050.84521464777</v>
      </c>
      <c r="AB15" t="n">
        <v>2806.056899586409</v>
      </c>
      <c r="AC15" t="n">
        <v>2538.250767415475</v>
      </c>
      <c r="AD15" t="n">
        <v>2050845.21464777</v>
      </c>
      <c r="AE15" t="n">
        <v>2806056.899586409</v>
      </c>
      <c r="AF15" t="n">
        <v>1.92030139581223e-06</v>
      </c>
      <c r="AG15" t="n">
        <v>24.30416666666666</v>
      </c>
      <c r="AH15" t="n">
        <v>2538250.767415475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0.8601</v>
      </c>
      <c r="E16" t="n">
        <v>116.27</v>
      </c>
      <c r="F16" t="n">
        <v>112.28</v>
      </c>
      <c r="G16" t="n">
        <v>120.3</v>
      </c>
      <c r="H16" t="n">
        <v>1.56</v>
      </c>
      <c r="I16" t="n">
        <v>56</v>
      </c>
      <c r="J16" t="n">
        <v>170.35</v>
      </c>
      <c r="K16" t="n">
        <v>49.1</v>
      </c>
      <c r="L16" t="n">
        <v>15</v>
      </c>
      <c r="M16" t="n">
        <v>54</v>
      </c>
      <c r="N16" t="n">
        <v>31.26</v>
      </c>
      <c r="O16" t="n">
        <v>21244.37</v>
      </c>
      <c r="P16" t="n">
        <v>1139.31</v>
      </c>
      <c r="Q16" t="n">
        <v>3533.38</v>
      </c>
      <c r="R16" t="n">
        <v>366.15</v>
      </c>
      <c r="S16" t="n">
        <v>274.41</v>
      </c>
      <c r="T16" t="n">
        <v>42653.83</v>
      </c>
      <c r="U16" t="n">
        <v>0.75</v>
      </c>
      <c r="V16" t="n">
        <v>0.87</v>
      </c>
      <c r="W16" t="n">
        <v>56.92</v>
      </c>
      <c r="X16" t="n">
        <v>2.51</v>
      </c>
      <c r="Y16" t="n">
        <v>2</v>
      </c>
      <c r="Z16" t="n">
        <v>10</v>
      </c>
      <c r="AA16" t="n">
        <v>2021.920297549553</v>
      </c>
      <c r="AB16" t="n">
        <v>2766.480551935347</v>
      </c>
      <c r="AC16" t="n">
        <v>2502.451530838478</v>
      </c>
      <c r="AD16" t="n">
        <v>2021920.297549553</v>
      </c>
      <c r="AE16" t="n">
        <v>2766480.551935347</v>
      </c>
      <c r="AF16" t="n">
        <v>1.926797982428953e-06</v>
      </c>
      <c r="AG16" t="n">
        <v>24.22291666666667</v>
      </c>
      <c r="AH16" t="n">
        <v>2502451.530838478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0.863</v>
      </c>
      <c r="E17" t="n">
        <v>115.88</v>
      </c>
      <c r="F17" t="n">
        <v>112.04</v>
      </c>
      <c r="G17" t="n">
        <v>131.82</v>
      </c>
      <c r="H17" t="n">
        <v>1.65</v>
      </c>
      <c r="I17" t="n">
        <v>51</v>
      </c>
      <c r="J17" t="n">
        <v>171.81</v>
      </c>
      <c r="K17" t="n">
        <v>49.1</v>
      </c>
      <c r="L17" t="n">
        <v>16</v>
      </c>
      <c r="M17" t="n">
        <v>47</v>
      </c>
      <c r="N17" t="n">
        <v>31.72</v>
      </c>
      <c r="O17" t="n">
        <v>21424.29</v>
      </c>
      <c r="P17" t="n">
        <v>1116.56</v>
      </c>
      <c r="Q17" t="n">
        <v>3533.46</v>
      </c>
      <c r="R17" t="n">
        <v>358.54</v>
      </c>
      <c r="S17" t="n">
        <v>274.41</v>
      </c>
      <c r="T17" t="n">
        <v>38875.22</v>
      </c>
      <c r="U17" t="n">
        <v>0.77</v>
      </c>
      <c r="V17" t="n">
        <v>0.87</v>
      </c>
      <c r="W17" t="n">
        <v>56.9</v>
      </c>
      <c r="X17" t="n">
        <v>2.28</v>
      </c>
      <c r="Y17" t="n">
        <v>2</v>
      </c>
      <c r="Z17" t="n">
        <v>10</v>
      </c>
      <c r="AA17" t="n">
        <v>1992.039588187786</v>
      </c>
      <c r="AB17" t="n">
        <v>2725.596447142718</v>
      </c>
      <c r="AC17" t="n">
        <v>2465.469347626056</v>
      </c>
      <c r="AD17" t="n">
        <v>1992039.588187786</v>
      </c>
      <c r="AE17" t="n">
        <v>2725596.447142718</v>
      </c>
      <c r="AF17" t="n">
        <v>1.933294569045677e-06</v>
      </c>
      <c r="AG17" t="n">
        <v>24.14166666666667</v>
      </c>
      <c r="AH17" t="n">
        <v>2465469.347626056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0.8637</v>
      </c>
      <c r="E18" t="n">
        <v>115.78</v>
      </c>
      <c r="F18" t="n">
        <v>112.01</v>
      </c>
      <c r="G18" t="n">
        <v>137.15</v>
      </c>
      <c r="H18" t="n">
        <v>1.74</v>
      </c>
      <c r="I18" t="n">
        <v>49</v>
      </c>
      <c r="J18" t="n">
        <v>173.28</v>
      </c>
      <c r="K18" t="n">
        <v>49.1</v>
      </c>
      <c r="L18" t="n">
        <v>17</v>
      </c>
      <c r="M18" t="n">
        <v>14</v>
      </c>
      <c r="N18" t="n">
        <v>32.18</v>
      </c>
      <c r="O18" t="n">
        <v>21604.83</v>
      </c>
      <c r="P18" t="n">
        <v>1109.38</v>
      </c>
      <c r="Q18" t="n">
        <v>3533.8</v>
      </c>
      <c r="R18" t="n">
        <v>355.39</v>
      </c>
      <c r="S18" t="n">
        <v>274.41</v>
      </c>
      <c r="T18" t="n">
        <v>37308.77</v>
      </c>
      <c r="U18" t="n">
        <v>0.77</v>
      </c>
      <c r="V18" t="n">
        <v>0.87</v>
      </c>
      <c r="W18" t="n">
        <v>56.95</v>
      </c>
      <c r="X18" t="n">
        <v>2.24</v>
      </c>
      <c r="Y18" t="n">
        <v>2</v>
      </c>
      <c r="Z18" t="n">
        <v>10</v>
      </c>
      <c r="AA18" t="n">
        <v>1983.292414568136</v>
      </c>
      <c r="AB18" t="n">
        <v>2713.628178298249</v>
      </c>
      <c r="AC18" t="n">
        <v>2454.643313562532</v>
      </c>
      <c r="AD18" t="n">
        <v>1983292.414568136</v>
      </c>
      <c r="AE18" t="n">
        <v>2713628.178298249</v>
      </c>
      <c r="AF18" t="n">
        <v>1.934862710642817e-06</v>
      </c>
      <c r="AG18" t="n">
        <v>24.12083333333333</v>
      </c>
      <c r="AH18" t="n">
        <v>2454643.313562531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0.8635</v>
      </c>
      <c r="E19" t="n">
        <v>115.8</v>
      </c>
      <c r="F19" t="n">
        <v>112.03</v>
      </c>
      <c r="G19" t="n">
        <v>137.18</v>
      </c>
      <c r="H19" t="n">
        <v>1.83</v>
      </c>
      <c r="I19" t="n">
        <v>49</v>
      </c>
      <c r="J19" t="n">
        <v>174.75</v>
      </c>
      <c r="K19" t="n">
        <v>49.1</v>
      </c>
      <c r="L19" t="n">
        <v>18</v>
      </c>
      <c r="M19" t="n">
        <v>0</v>
      </c>
      <c r="N19" t="n">
        <v>32.65</v>
      </c>
      <c r="O19" t="n">
        <v>21786.02</v>
      </c>
      <c r="P19" t="n">
        <v>1115.18</v>
      </c>
      <c r="Q19" t="n">
        <v>3533.78</v>
      </c>
      <c r="R19" t="n">
        <v>355.89</v>
      </c>
      <c r="S19" t="n">
        <v>274.41</v>
      </c>
      <c r="T19" t="n">
        <v>37560.34</v>
      </c>
      <c r="U19" t="n">
        <v>0.77</v>
      </c>
      <c r="V19" t="n">
        <v>0.87</v>
      </c>
      <c r="W19" t="n">
        <v>56.96</v>
      </c>
      <c r="X19" t="n">
        <v>2.26</v>
      </c>
      <c r="Y19" t="n">
        <v>2</v>
      </c>
      <c r="Z19" t="n">
        <v>10</v>
      </c>
      <c r="AA19" t="n">
        <v>1989.626393713009</v>
      </c>
      <c r="AB19" t="n">
        <v>2722.294607999702</v>
      </c>
      <c r="AC19" t="n">
        <v>2462.482631376688</v>
      </c>
      <c r="AD19" t="n">
        <v>1989626.393713009</v>
      </c>
      <c r="AE19" t="n">
        <v>2722294.607999702</v>
      </c>
      <c r="AF19" t="n">
        <v>1.934414670186491e-06</v>
      </c>
      <c r="AG19" t="n">
        <v>24.125</v>
      </c>
      <c r="AH19" t="n">
        <v>2462482.631376688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0.3191</v>
      </c>
      <c r="E2" t="n">
        <v>313.39</v>
      </c>
      <c r="F2" t="n">
        <v>225.98</v>
      </c>
      <c r="G2" t="n">
        <v>5.94</v>
      </c>
      <c r="H2" t="n">
        <v>0.1</v>
      </c>
      <c r="I2" t="n">
        <v>2282</v>
      </c>
      <c r="J2" t="n">
        <v>185.69</v>
      </c>
      <c r="K2" t="n">
        <v>53.44</v>
      </c>
      <c r="L2" t="n">
        <v>1</v>
      </c>
      <c r="M2" t="n">
        <v>2280</v>
      </c>
      <c r="N2" t="n">
        <v>36.26</v>
      </c>
      <c r="O2" t="n">
        <v>23136.14</v>
      </c>
      <c r="P2" t="n">
        <v>3100.21</v>
      </c>
      <c r="Q2" t="n">
        <v>3558.39</v>
      </c>
      <c r="R2" t="n">
        <v>4224.37</v>
      </c>
      <c r="S2" t="n">
        <v>274.41</v>
      </c>
      <c r="T2" t="n">
        <v>1960637.15</v>
      </c>
      <c r="U2" t="n">
        <v>0.06</v>
      </c>
      <c r="V2" t="n">
        <v>0.43</v>
      </c>
      <c r="W2" t="n">
        <v>60.59</v>
      </c>
      <c r="X2" t="n">
        <v>115.82</v>
      </c>
      <c r="Y2" t="n">
        <v>2</v>
      </c>
      <c r="Z2" t="n">
        <v>10</v>
      </c>
      <c r="AA2" t="n">
        <v>12632.61238080804</v>
      </c>
      <c r="AB2" t="n">
        <v>17284.49757094772</v>
      </c>
      <c r="AC2" t="n">
        <v>15634.88938172052</v>
      </c>
      <c r="AD2" t="n">
        <v>12632612.38080804</v>
      </c>
      <c r="AE2" t="n">
        <v>17284497.57094772</v>
      </c>
      <c r="AF2" t="n">
        <v>6.788814613187753e-07</v>
      </c>
      <c r="AG2" t="n">
        <v>65.28958333333333</v>
      </c>
      <c r="AH2" t="n">
        <v>15634889.38172052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0.58</v>
      </c>
      <c r="E3" t="n">
        <v>172.42</v>
      </c>
      <c r="F3" t="n">
        <v>143.41</v>
      </c>
      <c r="G3" t="n">
        <v>12.07</v>
      </c>
      <c r="H3" t="n">
        <v>0.19</v>
      </c>
      <c r="I3" t="n">
        <v>713</v>
      </c>
      <c r="J3" t="n">
        <v>187.21</v>
      </c>
      <c r="K3" t="n">
        <v>53.44</v>
      </c>
      <c r="L3" t="n">
        <v>2</v>
      </c>
      <c r="M3" t="n">
        <v>711</v>
      </c>
      <c r="N3" t="n">
        <v>36.77</v>
      </c>
      <c r="O3" t="n">
        <v>23322.88</v>
      </c>
      <c r="P3" t="n">
        <v>1967.68</v>
      </c>
      <c r="Q3" t="n">
        <v>3540.91</v>
      </c>
      <c r="R3" t="n">
        <v>1417.5</v>
      </c>
      <c r="S3" t="n">
        <v>274.41</v>
      </c>
      <c r="T3" t="n">
        <v>565044.73</v>
      </c>
      <c r="U3" t="n">
        <v>0.19</v>
      </c>
      <c r="V3" t="n">
        <v>0.68</v>
      </c>
      <c r="W3" t="n">
        <v>58.01</v>
      </c>
      <c r="X3" t="n">
        <v>33.54</v>
      </c>
      <c r="Y3" t="n">
        <v>2</v>
      </c>
      <c r="Z3" t="n">
        <v>10</v>
      </c>
      <c r="AA3" t="n">
        <v>4588.317078095261</v>
      </c>
      <c r="AB3" t="n">
        <v>6277.937848513533</v>
      </c>
      <c r="AC3" t="n">
        <v>5678.780271392275</v>
      </c>
      <c r="AD3" t="n">
        <v>4588317.078095261</v>
      </c>
      <c r="AE3" t="n">
        <v>6277937.848513533</v>
      </c>
      <c r="AF3" t="n">
        <v>1.233943113647413e-06</v>
      </c>
      <c r="AG3" t="n">
        <v>35.92083333333333</v>
      </c>
      <c r="AH3" t="n">
        <v>5678780.271392275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0.6756</v>
      </c>
      <c r="E4" t="n">
        <v>148.02</v>
      </c>
      <c r="F4" t="n">
        <v>129.65</v>
      </c>
      <c r="G4" t="n">
        <v>18.22</v>
      </c>
      <c r="H4" t="n">
        <v>0.28</v>
      </c>
      <c r="I4" t="n">
        <v>427</v>
      </c>
      <c r="J4" t="n">
        <v>188.73</v>
      </c>
      <c r="K4" t="n">
        <v>53.44</v>
      </c>
      <c r="L4" t="n">
        <v>3</v>
      </c>
      <c r="M4" t="n">
        <v>425</v>
      </c>
      <c r="N4" t="n">
        <v>37.29</v>
      </c>
      <c r="O4" t="n">
        <v>23510.33</v>
      </c>
      <c r="P4" t="n">
        <v>1770.45</v>
      </c>
      <c r="Q4" t="n">
        <v>3538.07</v>
      </c>
      <c r="R4" t="n">
        <v>952.05</v>
      </c>
      <c r="S4" t="n">
        <v>274.41</v>
      </c>
      <c r="T4" t="n">
        <v>333751</v>
      </c>
      <c r="U4" t="n">
        <v>0.29</v>
      </c>
      <c r="V4" t="n">
        <v>0.75</v>
      </c>
      <c r="W4" t="n">
        <v>57.54</v>
      </c>
      <c r="X4" t="n">
        <v>19.82</v>
      </c>
      <c r="Y4" t="n">
        <v>2</v>
      </c>
      <c r="Z4" t="n">
        <v>10</v>
      </c>
      <c r="AA4" t="n">
        <v>3587.886761694929</v>
      </c>
      <c r="AB4" t="n">
        <v>4909.104953743915</v>
      </c>
      <c r="AC4" t="n">
        <v>4440.586866930486</v>
      </c>
      <c r="AD4" t="n">
        <v>3587886.761694929</v>
      </c>
      <c r="AE4" t="n">
        <v>4909104.953743915</v>
      </c>
      <c r="AF4" t="n">
        <v>1.437330978586539e-06</v>
      </c>
      <c r="AG4" t="n">
        <v>30.8375</v>
      </c>
      <c r="AH4" t="n">
        <v>4440586.866930487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0.7274</v>
      </c>
      <c r="E5" t="n">
        <v>137.49</v>
      </c>
      <c r="F5" t="n">
        <v>123.74</v>
      </c>
      <c r="G5" t="n">
        <v>24.5</v>
      </c>
      <c r="H5" t="n">
        <v>0.37</v>
      </c>
      <c r="I5" t="n">
        <v>303</v>
      </c>
      <c r="J5" t="n">
        <v>190.25</v>
      </c>
      <c r="K5" t="n">
        <v>53.44</v>
      </c>
      <c r="L5" t="n">
        <v>4</v>
      </c>
      <c r="M5" t="n">
        <v>301</v>
      </c>
      <c r="N5" t="n">
        <v>37.82</v>
      </c>
      <c r="O5" t="n">
        <v>23698.48</v>
      </c>
      <c r="P5" t="n">
        <v>1679.33</v>
      </c>
      <c r="Q5" t="n">
        <v>3536.21</v>
      </c>
      <c r="R5" t="n">
        <v>752.85</v>
      </c>
      <c r="S5" t="n">
        <v>274.41</v>
      </c>
      <c r="T5" t="n">
        <v>234769.49</v>
      </c>
      <c r="U5" t="n">
        <v>0.36</v>
      </c>
      <c r="V5" t="n">
        <v>0.79</v>
      </c>
      <c r="W5" t="n">
        <v>57.31</v>
      </c>
      <c r="X5" t="n">
        <v>13.92</v>
      </c>
      <c r="Y5" t="n">
        <v>2</v>
      </c>
      <c r="Z5" t="n">
        <v>10</v>
      </c>
      <c r="AA5" t="n">
        <v>3188.353458457601</v>
      </c>
      <c r="AB5" t="n">
        <v>4362.445862089226</v>
      </c>
      <c r="AC5" t="n">
        <v>3946.100151742487</v>
      </c>
      <c r="AD5" t="n">
        <v>3188353.458457601</v>
      </c>
      <c r="AE5" t="n">
        <v>4362445.862089226</v>
      </c>
      <c r="AF5" t="n">
        <v>1.547534863564015e-06</v>
      </c>
      <c r="AG5" t="n">
        <v>28.64375</v>
      </c>
      <c r="AH5" t="n">
        <v>3946100.151742487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0.7587</v>
      </c>
      <c r="E6" t="n">
        <v>131.8</v>
      </c>
      <c r="F6" t="n">
        <v>120.58</v>
      </c>
      <c r="G6" t="n">
        <v>30.79</v>
      </c>
      <c r="H6" t="n">
        <v>0.46</v>
      </c>
      <c r="I6" t="n">
        <v>235</v>
      </c>
      <c r="J6" t="n">
        <v>191.78</v>
      </c>
      <c r="K6" t="n">
        <v>53.44</v>
      </c>
      <c r="L6" t="n">
        <v>5</v>
      </c>
      <c r="M6" t="n">
        <v>233</v>
      </c>
      <c r="N6" t="n">
        <v>38.35</v>
      </c>
      <c r="O6" t="n">
        <v>23887.36</v>
      </c>
      <c r="P6" t="n">
        <v>1626.21</v>
      </c>
      <c r="Q6" t="n">
        <v>3535.53</v>
      </c>
      <c r="R6" t="n">
        <v>645.88</v>
      </c>
      <c r="S6" t="n">
        <v>274.41</v>
      </c>
      <c r="T6" t="n">
        <v>181624.16</v>
      </c>
      <c r="U6" t="n">
        <v>0.42</v>
      </c>
      <c r="V6" t="n">
        <v>0.8100000000000001</v>
      </c>
      <c r="W6" t="n">
        <v>57.21</v>
      </c>
      <c r="X6" t="n">
        <v>10.78</v>
      </c>
      <c r="Y6" t="n">
        <v>2</v>
      </c>
      <c r="Z6" t="n">
        <v>10</v>
      </c>
      <c r="AA6" t="n">
        <v>2974.752065566756</v>
      </c>
      <c r="AB6" t="n">
        <v>4070.187012907573</v>
      </c>
      <c r="AC6" t="n">
        <v>3681.734076938871</v>
      </c>
      <c r="AD6" t="n">
        <v>2974752.065566756</v>
      </c>
      <c r="AE6" t="n">
        <v>4070187.012907573</v>
      </c>
      <c r="AF6" t="n">
        <v>1.614125241938436e-06</v>
      </c>
      <c r="AG6" t="n">
        <v>27.45833333333333</v>
      </c>
      <c r="AH6" t="n">
        <v>3681734.076938871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0.7806999999999999</v>
      </c>
      <c r="E7" t="n">
        <v>128.1</v>
      </c>
      <c r="F7" t="n">
        <v>118.52</v>
      </c>
      <c r="G7" t="n">
        <v>37.23</v>
      </c>
      <c r="H7" t="n">
        <v>0.55</v>
      </c>
      <c r="I7" t="n">
        <v>191</v>
      </c>
      <c r="J7" t="n">
        <v>193.32</v>
      </c>
      <c r="K7" t="n">
        <v>53.44</v>
      </c>
      <c r="L7" t="n">
        <v>6</v>
      </c>
      <c r="M7" t="n">
        <v>189</v>
      </c>
      <c r="N7" t="n">
        <v>38.89</v>
      </c>
      <c r="O7" t="n">
        <v>24076.95</v>
      </c>
      <c r="P7" t="n">
        <v>1587.57</v>
      </c>
      <c r="Q7" t="n">
        <v>3534.93</v>
      </c>
      <c r="R7" t="n">
        <v>576.01</v>
      </c>
      <c r="S7" t="n">
        <v>274.41</v>
      </c>
      <c r="T7" t="n">
        <v>146912.18</v>
      </c>
      <c r="U7" t="n">
        <v>0.48</v>
      </c>
      <c r="V7" t="n">
        <v>0.82</v>
      </c>
      <c r="W7" t="n">
        <v>57.15</v>
      </c>
      <c r="X7" t="n">
        <v>8.720000000000001</v>
      </c>
      <c r="Y7" t="n">
        <v>2</v>
      </c>
      <c r="Z7" t="n">
        <v>10</v>
      </c>
      <c r="AA7" t="n">
        <v>2837.149966325451</v>
      </c>
      <c r="AB7" t="n">
        <v>3881.913750149429</v>
      </c>
      <c r="AC7" t="n">
        <v>3511.429350135188</v>
      </c>
      <c r="AD7" t="n">
        <v>2837149.966325451</v>
      </c>
      <c r="AE7" t="n">
        <v>3881913.750149429</v>
      </c>
      <c r="AF7" t="n">
        <v>1.660929980731958e-06</v>
      </c>
      <c r="AG7" t="n">
        <v>26.6875</v>
      </c>
      <c r="AH7" t="n">
        <v>3511429.350135188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0.7963</v>
      </c>
      <c r="E8" t="n">
        <v>125.58</v>
      </c>
      <c r="F8" t="n">
        <v>117.12</v>
      </c>
      <c r="G8" t="n">
        <v>43.65</v>
      </c>
      <c r="H8" t="n">
        <v>0.64</v>
      </c>
      <c r="I8" t="n">
        <v>161</v>
      </c>
      <c r="J8" t="n">
        <v>194.86</v>
      </c>
      <c r="K8" t="n">
        <v>53.44</v>
      </c>
      <c r="L8" t="n">
        <v>7</v>
      </c>
      <c r="M8" t="n">
        <v>159</v>
      </c>
      <c r="N8" t="n">
        <v>39.43</v>
      </c>
      <c r="O8" t="n">
        <v>24267.28</v>
      </c>
      <c r="P8" t="n">
        <v>1557.65</v>
      </c>
      <c r="Q8" t="n">
        <v>3535.04</v>
      </c>
      <c r="R8" t="n">
        <v>529.54</v>
      </c>
      <c r="S8" t="n">
        <v>274.41</v>
      </c>
      <c r="T8" t="n">
        <v>123823.83</v>
      </c>
      <c r="U8" t="n">
        <v>0.52</v>
      </c>
      <c r="V8" t="n">
        <v>0.83</v>
      </c>
      <c r="W8" t="n">
        <v>57.08</v>
      </c>
      <c r="X8" t="n">
        <v>7.33</v>
      </c>
      <c r="Y8" t="n">
        <v>2</v>
      </c>
      <c r="Z8" t="n">
        <v>10</v>
      </c>
      <c r="AA8" t="n">
        <v>2739.001762529086</v>
      </c>
      <c r="AB8" t="n">
        <v>3747.62304772208</v>
      </c>
      <c r="AC8" t="n">
        <v>3389.955163869326</v>
      </c>
      <c r="AD8" t="n">
        <v>2739001.762529086</v>
      </c>
      <c r="AE8" t="n">
        <v>3747623.04772208</v>
      </c>
      <c r="AF8" t="n">
        <v>1.69411879551282e-06</v>
      </c>
      <c r="AG8" t="n">
        <v>26.1625</v>
      </c>
      <c r="AH8" t="n">
        <v>3389955.163869326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0.8078</v>
      </c>
      <c r="E9" t="n">
        <v>123.79</v>
      </c>
      <c r="F9" t="n">
        <v>116.14</v>
      </c>
      <c r="G9" t="n">
        <v>50.13</v>
      </c>
      <c r="H9" t="n">
        <v>0.72</v>
      </c>
      <c r="I9" t="n">
        <v>139</v>
      </c>
      <c r="J9" t="n">
        <v>196.41</v>
      </c>
      <c r="K9" t="n">
        <v>53.44</v>
      </c>
      <c r="L9" t="n">
        <v>8</v>
      </c>
      <c r="M9" t="n">
        <v>137</v>
      </c>
      <c r="N9" t="n">
        <v>39.98</v>
      </c>
      <c r="O9" t="n">
        <v>24458.36</v>
      </c>
      <c r="P9" t="n">
        <v>1534.15</v>
      </c>
      <c r="Q9" t="n">
        <v>3533.99</v>
      </c>
      <c r="R9" t="n">
        <v>496.06</v>
      </c>
      <c r="S9" t="n">
        <v>274.41</v>
      </c>
      <c r="T9" t="n">
        <v>107195.14</v>
      </c>
      <c r="U9" t="n">
        <v>0.55</v>
      </c>
      <c r="V9" t="n">
        <v>0.84</v>
      </c>
      <c r="W9" t="n">
        <v>57.07</v>
      </c>
      <c r="X9" t="n">
        <v>6.36</v>
      </c>
      <c r="Y9" t="n">
        <v>2</v>
      </c>
      <c r="Z9" t="n">
        <v>10</v>
      </c>
      <c r="AA9" t="n">
        <v>2673.765540122693</v>
      </c>
      <c r="AB9" t="n">
        <v>3658.363970206636</v>
      </c>
      <c r="AC9" t="n">
        <v>3309.214847436056</v>
      </c>
      <c r="AD9" t="n">
        <v>2673765.540122693</v>
      </c>
      <c r="AE9" t="n">
        <v>3658363.970206636</v>
      </c>
      <c r="AF9" t="n">
        <v>1.71858490897307e-06</v>
      </c>
      <c r="AG9" t="n">
        <v>25.78958333333334</v>
      </c>
      <c r="AH9" t="n">
        <v>3309214.847436056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0.8178</v>
      </c>
      <c r="E10" t="n">
        <v>122.28</v>
      </c>
      <c r="F10" t="n">
        <v>115.27</v>
      </c>
      <c r="G10" t="n">
        <v>56.69</v>
      </c>
      <c r="H10" t="n">
        <v>0.8100000000000001</v>
      </c>
      <c r="I10" t="n">
        <v>122</v>
      </c>
      <c r="J10" t="n">
        <v>197.97</v>
      </c>
      <c r="K10" t="n">
        <v>53.44</v>
      </c>
      <c r="L10" t="n">
        <v>9</v>
      </c>
      <c r="M10" t="n">
        <v>120</v>
      </c>
      <c r="N10" t="n">
        <v>40.53</v>
      </c>
      <c r="O10" t="n">
        <v>24650.18</v>
      </c>
      <c r="P10" t="n">
        <v>1511.01</v>
      </c>
      <c r="Q10" t="n">
        <v>3533.92</v>
      </c>
      <c r="R10" t="n">
        <v>466.58</v>
      </c>
      <c r="S10" t="n">
        <v>274.41</v>
      </c>
      <c r="T10" t="n">
        <v>92538.07000000001</v>
      </c>
      <c r="U10" t="n">
        <v>0.59</v>
      </c>
      <c r="V10" t="n">
        <v>0.84</v>
      </c>
      <c r="W10" t="n">
        <v>57.03</v>
      </c>
      <c r="X10" t="n">
        <v>5.49</v>
      </c>
      <c r="Y10" t="n">
        <v>2</v>
      </c>
      <c r="Z10" t="n">
        <v>10</v>
      </c>
      <c r="AA10" t="n">
        <v>2607.109947617094</v>
      </c>
      <c r="AB10" t="n">
        <v>3567.162847903267</v>
      </c>
      <c r="AC10" t="n">
        <v>3226.717832243746</v>
      </c>
      <c r="AD10" t="n">
        <v>2607109.947617094</v>
      </c>
      <c r="AE10" t="n">
        <v>3567162.847903267</v>
      </c>
      <c r="AF10" t="n">
        <v>1.739859790242853e-06</v>
      </c>
      <c r="AG10" t="n">
        <v>25.475</v>
      </c>
      <c r="AH10" t="n">
        <v>3226717.832243746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0.8256</v>
      </c>
      <c r="E11" t="n">
        <v>121.12</v>
      </c>
      <c r="F11" t="n">
        <v>114.64</v>
      </c>
      <c r="G11" t="n">
        <v>63.69</v>
      </c>
      <c r="H11" t="n">
        <v>0.89</v>
      </c>
      <c r="I11" t="n">
        <v>108</v>
      </c>
      <c r="J11" t="n">
        <v>199.53</v>
      </c>
      <c r="K11" t="n">
        <v>53.44</v>
      </c>
      <c r="L11" t="n">
        <v>10</v>
      </c>
      <c r="M11" t="n">
        <v>106</v>
      </c>
      <c r="N11" t="n">
        <v>41.1</v>
      </c>
      <c r="O11" t="n">
        <v>24842.77</v>
      </c>
      <c r="P11" t="n">
        <v>1491.81</v>
      </c>
      <c r="Q11" t="n">
        <v>3533.98</v>
      </c>
      <c r="R11" t="n">
        <v>445.28</v>
      </c>
      <c r="S11" t="n">
        <v>274.41</v>
      </c>
      <c r="T11" t="n">
        <v>81958.42999999999</v>
      </c>
      <c r="U11" t="n">
        <v>0.62</v>
      </c>
      <c r="V11" t="n">
        <v>0.85</v>
      </c>
      <c r="W11" t="n">
        <v>57.01</v>
      </c>
      <c r="X11" t="n">
        <v>4.86</v>
      </c>
      <c r="Y11" t="n">
        <v>2</v>
      </c>
      <c r="Z11" t="n">
        <v>10</v>
      </c>
      <c r="AA11" t="n">
        <v>2561.851099726061</v>
      </c>
      <c r="AB11" t="n">
        <v>3505.237695539302</v>
      </c>
      <c r="AC11" t="n">
        <v>3170.702729508902</v>
      </c>
      <c r="AD11" t="n">
        <v>2561851.09972606</v>
      </c>
      <c r="AE11" t="n">
        <v>3505237.695539302</v>
      </c>
      <c r="AF11" t="n">
        <v>1.756454197633284e-06</v>
      </c>
      <c r="AG11" t="n">
        <v>25.23333333333333</v>
      </c>
      <c r="AH11" t="n">
        <v>3170702.729508902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0.8316</v>
      </c>
      <c r="E12" t="n">
        <v>120.25</v>
      </c>
      <c r="F12" t="n">
        <v>114.17</v>
      </c>
      <c r="G12" t="n">
        <v>70.62</v>
      </c>
      <c r="H12" t="n">
        <v>0.97</v>
      </c>
      <c r="I12" t="n">
        <v>97</v>
      </c>
      <c r="J12" t="n">
        <v>201.1</v>
      </c>
      <c r="K12" t="n">
        <v>53.44</v>
      </c>
      <c r="L12" t="n">
        <v>11</v>
      </c>
      <c r="M12" t="n">
        <v>95</v>
      </c>
      <c r="N12" t="n">
        <v>41.66</v>
      </c>
      <c r="O12" t="n">
        <v>25036.12</v>
      </c>
      <c r="P12" t="n">
        <v>1474.48</v>
      </c>
      <c r="Q12" t="n">
        <v>3533.89</v>
      </c>
      <c r="R12" t="n">
        <v>430.16</v>
      </c>
      <c r="S12" t="n">
        <v>274.41</v>
      </c>
      <c r="T12" t="n">
        <v>74456.77</v>
      </c>
      <c r="U12" t="n">
        <v>0.64</v>
      </c>
      <c r="V12" t="n">
        <v>0.85</v>
      </c>
      <c r="W12" t="n">
        <v>56.98</v>
      </c>
      <c r="X12" t="n">
        <v>4.39</v>
      </c>
      <c r="Y12" t="n">
        <v>2</v>
      </c>
      <c r="Z12" t="n">
        <v>10</v>
      </c>
      <c r="AA12" t="n">
        <v>2516.604116241256</v>
      </c>
      <c r="AB12" t="n">
        <v>3443.328776579359</v>
      </c>
      <c r="AC12" t="n">
        <v>3114.702310884785</v>
      </c>
      <c r="AD12" t="n">
        <v>2516604.116241256</v>
      </c>
      <c r="AE12" t="n">
        <v>3443328.77657936</v>
      </c>
      <c r="AF12" t="n">
        <v>1.769219126395154e-06</v>
      </c>
      <c r="AG12" t="n">
        <v>25.05208333333333</v>
      </c>
      <c r="AH12" t="n">
        <v>3114702.310884785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0.8369</v>
      </c>
      <c r="E13" t="n">
        <v>119.49</v>
      </c>
      <c r="F13" t="n">
        <v>113.75</v>
      </c>
      <c r="G13" t="n">
        <v>77.56</v>
      </c>
      <c r="H13" t="n">
        <v>1.05</v>
      </c>
      <c r="I13" t="n">
        <v>88</v>
      </c>
      <c r="J13" t="n">
        <v>202.67</v>
      </c>
      <c r="K13" t="n">
        <v>53.44</v>
      </c>
      <c r="L13" t="n">
        <v>12</v>
      </c>
      <c r="M13" t="n">
        <v>86</v>
      </c>
      <c r="N13" t="n">
        <v>42.24</v>
      </c>
      <c r="O13" t="n">
        <v>25230.25</v>
      </c>
      <c r="P13" t="n">
        <v>1457.36</v>
      </c>
      <c r="Q13" t="n">
        <v>3533.89</v>
      </c>
      <c r="R13" t="n">
        <v>415.65</v>
      </c>
      <c r="S13" t="n">
        <v>274.41</v>
      </c>
      <c r="T13" t="n">
        <v>67246.89</v>
      </c>
      <c r="U13" t="n">
        <v>0.66</v>
      </c>
      <c r="V13" t="n">
        <v>0.86</v>
      </c>
      <c r="W13" t="n">
        <v>56.97</v>
      </c>
      <c r="X13" t="n">
        <v>3.97</v>
      </c>
      <c r="Y13" t="n">
        <v>2</v>
      </c>
      <c r="Z13" t="n">
        <v>10</v>
      </c>
      <c r="AA13" t="n">
        <v>2482.422601199266</v>
      </c>
      <c r="AB13" t="n">
        <v>3396.56011971689</v>
      </c>
      <c r="AC13" t="n">
        <v>3072.397188993051</v>
      </c>
      <c r="AD13" t="n">
        <v>2482422.601199267</v>
      </c>
      <c r="AE13" t="n">
        <v>3396560.11971689</v>
      </c>
      <c r="AF13" t="n">
        <v>1.780494813468138e-06</v>
      </c>
      <c r="AG13" t="n">
        <v>24.89375</v>
      </c>
      <c r="AH13" t="n">
        <v>3072397.188993051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0.8408</v>
      </c>
      <c r="E14" t="n">
        <v>118.94</v>
      </c>
      <c r="F14" t="n">
        <v>113.45</v>
      </c>
      <c r="G14" t="n">
        <v>84.04000000000001</v>
      </c>
      <c r="H14" t="n">
        <v>1.13</v>
      </c>
      <c r="I14" t="n">
        <v>81</v>
      </c>
      <c r="J14" t="n">
        <v>204.25</v>
      </c>
      <c r="K14" t="n">
        <v>53.44</v>
      </c>
      <c r="L14" t="n">
        <v>13</v>
      </c>
      <c r="M14" t="n">
        <v>79</v>
      </c>
      <c r="N14" t="n">
        <v>42.82</v>
      </c>
      <c r="O14" t="n">
        <v>25425.3</v>
      </c>
      <c r="P14" t="n">
        <v>1442.68</v>
      </c>
      <c r="Q14" t="n">
        <v>3533.65</v>
      </c>
      <c r="R14" t="n">
        <v>405.65</v>
      </c>
      <c r="S14" t="n">
        <v>274.41</v>
      </c>
      <c r="T14" t="n">
        <v>62281.18</v>
      </c>
      <c r="U14" t="n">
        <v>0.68</v>
      </c>
      <c r="V14" t="n">
        <v>0.86</v>
      </c>
      <c r="W14" t="n">
        <v>56.96</v>
      </c>
      <c r="X14" t="n">
        <v>3.68</v>
      </c>
      <c r="Y14" t="n">
        <v>2</v>
      </c>
      <c r="Z14" t="n">
        <v>10</v>
      </c>
      <c r="AA14" t="n">
        <v>2455.563640464007</v>
      </c>
      <c r="AB14" t="n">
        <v>3359.810504705188</v>
      </c>
      <c r="AC14" t="n">
        <v>3039.154905659657</v>
      </c>
      <c r="AD14" t="n">
        <v>2455563.640464007</v>
      </c>
      <c r="AE14" t="n">
        <v>3359810.504705188</v>
      </c>
      <c r="AF14" t="n">
        <v>1.788792017163354e-06</v>
      </c>
      <c r="AG14" t="n">
        <v>24.77916666666667</v>
      </c>
      <c r="AH14" t="n">
        <v>3039154.905659657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0.8453000000000001</v>
      </c>
      <c r="E15" t="n">
        <v>118.3</v>
      </c>
      <c r="F15" t="n">
        <v>113.08</v>
      </c>
      <c r="G15" t="n">
        <v>91.69</v>
      </c>
      <c r="H15" t="n">
        <v>1.21</v>
      </c>
      <c r="I15" t="n">
        <v>74</v>
      </c>
      <c r="J15" t="n">
        <v>205.84</v>
      </c>
      <c r="K15" t="n">
        <v>53.44</v>
      </c>
      <c r="L15" t="n">
        <v>14</v>
      </c>
      <c r="M15" t="n">
        <v>72</v>
      </c>
      <c r="N15" t="n">
        <v>43.4</v>
      </c>
      <c r="O15" t="n">
        <v>25621.03</v>
      </c>
      <c r="P15" t="n">
        <v>1424.73</v>
      </c>
      <c r="Q15" t="n">
        <v>3533.61</v>
      </c>
      <c r="R15" t="n">
        <v>393.19</v>
      </c>
      <c r="S15" t="n">
        <v>274.41</v>
      </c>
      <c r="T15" t="n">
        <v>56087.13</v>
      </c>
      <c r="U15" t="n">
        <v>0.7</v>
      </c>
      <c r="V15" t="n">
        <v>0.86</v>
      </c>
      <c r="W15" t="n">
        <v>56.94</v>
      </c>
      <c r="X15" t="n">
        <v>3.31</v>
      </c>
      <c r="Y15" t="n">
        <v>2</v>
      </c>
      <c r="Z15" t="n">
        <v>10</v>
      </c>
      <c r="AA15" t="n">
        <v>2423.706430286515</v>
      </c>
      <c r="AB15" t="n">
        <v>3316.222064299419</v>
      </c>
      <c r="AC15" t="n">
        <v>2999.726484829457</v>
      </c>
      <c r="AD15" t="n">
        <v>2423706.430286515</v>
      </c>
      <c r="AE15" t="n">
        <v>3316222.06429942</v>
      </c>
      <c r="AF15" t="n">
        <v>1.798365713734756e-06</v>
      </c>
      <c r="AG15" t="n">
        <v>24.64583333333333</v>
      </c>
      <c r="AH15" t="n">
        <v>2999726.484829457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0.8481</v>
      </c>
      <c r="E16" t="n">
        <v>117.91</v>
      </c>
      <c r="F16" t="n">
        <v>112.88</v>
      </c>
      <c r="G16" t="n">
        <v>98.15000000000001</v>
      </c>
      <c r="H16" t="n">
        <v>1.28</v>
      </c>
      <c r="I16" t="n">
        <v>69</v>
      </c>
      <c r="J16" t="n">
        <v>207.43</v>
      </c>
      <c r="K16" t="n">
        <v>53.44</v>
      </c>
      <c r="L16" t="n">
        <v>15</v>
      </c>
      <c r="M16" t="n">
        <v>67</v>
      </c>
      <c r="N16" t="n">
        <v>44</v>
      </c>
      <c r="O16" t="n">
        <v>25817.56</v>
      </c>
      <c r="P16" t="n">
        <v>1411.31</v>
      </c>
      <c r="Q16" t="n">
        <v>3533.77</v>
      </c>
      <c r="R16" t="n">
        <v>386.44</v>
      </c>
      <c r="S16" t="n">
        <v>274.41</v>
      </c>
      <c r="T16" t="n">
        <v>52736.86</v>
      </c>
      <c r="U16" t="n">
        <v>0.71</v>
      </c>
      <c r="V16" t="n">
        <v>0.86</v>
      </c>
      <c r="W16" t="n">
        <v>56.93</v>
      </c>
      <c r="X16" t="n">
        <v>3.1</v>
      </c>
      <c r="Y16" t="n">
        <v>2</v>
      </c>
      <c r="Z16" t="n">
        <v>10</v>
      </c>
      <c r="AA16" t="n">
        <v>2401.910545841631</v>
      </c>
      <c r="AB16" t="n">
        <v>3286.399973635367</v>
      </c>
      <c r="AC16" t="n">
        <v>2972.750572642817</v>
      </c>
      <c r="AD16" t="n">
        <v>2401910.545841631</v>
      </c>
      <c r="AE16" t="n">
        <v>3286399.973635367</v>
      </c>
      <c r="AF16" t="n">
        <v>1.804322680490295e-06</v>
      </c>
      <c r="AG16" t="n">
        <v>24.56458333333333</v>
      </c>
      <c r="AH16" t="n">
        <v>2972750.572642817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0.8509</v>
      </c>
      <c r="E17" t="n">
        <v>117.53</v>
      </c>
      <c r="F17" t="n">
        <v>112.68</v>
      </c>
      <c r="G17" t="n">
        <v>105.63</v>
      </c>
      <c r="H17" t="n">
        <v>1.36</v>
      </c>
      <c r="I17" t="n">
        <v>64</v>
      </c>
      <c r="J17" t="n">
        <v>209.03</v>
      </c>
      <c r="K17" t="n">
        <v>53.44</v>
      </c>
      <c r="L17" t="n">
        <v>16</v>
      </c>
      <c r="M17" t="n">
        <v>62</v>
      </c>
      <c r="N17" t="n">
        <v>44.6</v>
      </c>
      <c r="O17" t="n">
        <v>26014.91</v>
      </c>
      <c r="P17" t="n">
        <v>1398.09</v>
      </c>
      <c r="Q17" t="n">
        <v>3533.27</v>
      </c>
      <c r="R17" t="n">
        <v>379.53</v>
      </c>
      <c r="S17" t="n">
        <v>274.41</v>
      </c>
      <c r="T17" t="n">
        <v>49306.37</v>
      </c>
      <c r="U17" t="n">
        <v>0.72</v>
      </c>
      <c r="V17" t="n">
        <v>0.86</v>
      </c>
      <c r="W17" t="n">
        <v>56.93</v>
      </c>
      <c r="X17" t="n">
        <v>2.91</v>
      </c>
      <c r="Y17" t="n">
        <v>2</v>
      </c>
      <c r="Z17" t="n">
        <v>10</v>
      </c>
      <c r="AA17" t="n">
        <v>2380.292170767469</v>
      </c>
      <c r="AB17" t="n">
        <v>3256.820759123501</v>
      </c>
      <c r="AC17" t="n">
        <v>2945.994356849276</v>
      </c>
      <c r="AD17" t="n">
        <v>2380292.170767469</v>
      </c>
      <c r="AE17" t="n">
        <v>3256820.759123501</v>
      </c>
      <c r="AF17" t="n">
        <v>1.810279647245835e-06</v>
      </c>
      <c r="AG17" t="n">
        <v>24.48541666666667</v>
      </c>
      <c r="AH17" t="n">
        <v>2945994.356849276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0.8535</v>
      </c>
      <c r="E18" t="n">
        <v>117.16</v>
      </c>
      <c r="F18" t="n">
        <v>112.46</v>
      </c>
      <c r="G18" t="n">
        <v>112.46</v>
      </c>
      <c r="H18" t="n">
        <v>1.43</v>
      </c>
      <c r="I18" t="n">
        <v>60</v>
      </c>
      <c r="J18" t="n">
        <v>210.64</v>
      </c>
      <c r="K18" t="n">
        <v>53.44</v>
      </c>
      <c r="L18" t="n">
        <v>17</v>
      </c>
      <c r="M18" t="n">
        <v>58</v>
      </c>
      <c r="N18" t="n">
        <v>45.21</v>
      </c>
      <c r="O18" t="n">
        <v>26213.09</v>
      </c>
      <c r="P18" t="n">
        <v>1380.45</v>
      </c>
      <c r="Q18" t="n">
        <v>3533.32</v>
      </c>
      <c r="R18" t="n">
        <v>372.58</v>
      </c>
      <c r="S18" t="n">
        <v>274.41</v>
      </c>
      <c r="T18" t="n">
        <v>45847.86</v>
      </c>
      <c r="U18" t="n">
        <v>0.74</v>
      </c>
      <c r="V18" t="n">
        <v>0.87</v>
      </c>
      <c r="W18" t="n">
        <v>56.92</v>
      </c>
      <c r="X18" t="n">
        <v>2.69</v>
      </c>
      <c r="Y18" t="n">
        <v>2</v>
      </c>
      <c r="Z18" t="n">
        <v>10</v>
      </c>
      <c r="AA18" t="n">
        <v>2346.430456034634</v>
      </c>
      <c r="AB18" t="n">
        <v>3210.489667152612</v>
      </c>
      <c r="AC18" t="n">
        <v>2904.085039269993</v>
      </c>
      <c r="AD18" t="n">
        <v>2346430.456034634</v>
      </c>
      <c r="AE18" t="n">
        <v>3210489.667152612</v>
      </c>
      <c r="AF18" t="n">
        <v>1.815811116375978e-06</v>
      </c>
      <c r="AG18" t="n">
        <v>24.40833333333333</v>
      </c>
      <c r="AH18" t="n">
        <v>2904085.039269993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0.8559</v>
      </c>
      <c r="E19" t="n">
        <v>116.84</v>
      </c>
      <c r="F19" t="n">
        <v>112.29</v>
      </c>
      <c r="G19" t="n">
        <v>120.31</v>
      </c>
      <c r="H19" t="n">
        <v>1.51</v>
      </c>
      <c r="I19" t="n">
        <v>56</v>
      </c>
      <c r="J19" t="n">
        <v>212.25</v>
      </c>
      <c r="K19" t="n">
        <v>53.44</v>
      </c>
      <c r="L19" t="n">
        <v>18</v>
      </c>
      <c r="M19" t="n">
        <v>54</v>
      </c>
      <c r="N19" t="n">
        <v>45.82</v>
      </c>
      <c r="O19" t="n">
        <v>26412.11</v>
      </c>
      <c r="P19" t="n">
        <v>1367.29</v>
      </c>
      <c r="Q19" t="n">
        <v>3533.2</v>
      </c>
      <c r="R19" t="n">
        <v>366.24</v>
      </c>
      <c r="S19" t="n">
        <v>274.41</v>
      </c>
      <c r="T19" t="n">
        <v>42699.52</v>
      </c>
      <c r="U19" t="n">
        <v>0.75</v>
      </c>
      <c r="V19" t="n">
        <v>0.87</v>
      </c>
      <c r="W19" t="n">
        <v>56.92</v>
      </c>
      <c r="X19" t="n">
        <v>2.52</v>
      </c>
      <c r="Y19" t="n">
        <v>2</v>
      </c>
      <c r="Z19" t="n">
        <v>10</v>
      </c>
      <c r="AA19" t="n">
        <v>2326.433140196153</v>
      </c>
      <c r="AB19" t="n">
        <v>3183.12845740309</v>
      </c>
      <c r="AC19" t="n">
        <v>2879.335144977268</v>
      </c>
      <c r="AD19" t="n">
        <v>2326433.140196153</v>
      </c>
      <c r="AE19" t="n">
        <v>3183128.45740309</v>
      </c>
      <c r="AF19" t="n">
        <v>1.820917087880726e-06</v>
      </c>
      <c r="AG19" t="n">
        <v>24.34166666666667</v>
      </c>
      <c r="AH19" t="n">
        <v>2879335.144977268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0.8584000000000001</v>
      </c>
      <c r="E20" t="n">
        <v>116.5</v>
      </c>
      <c r="F20" t="n">
        <v>112.09</v>
      </c>
      <c r="G20" t="n">
        <v>129.34</v>
      </c>
      <c r="H20" t="n">
        <v>1.58</v>
      </c>
      <c r="I20" t="n">
        <v>52</v>
      </c>
      <c r="J20" t="n">
        <v>213.87</v>
      </c>
      <c r="K20" t="n">
        <v>53.44</v>
      </c>
      <c r="L20" t="n">
        <v>19</v>
      </c>
      <c r="M20" t="n">
        <v>50</v>
      </c>
      <c r="N20" t="n">
        <v>46.44</v>
      </c>
      <c r="O20" t="n">
        <v>26611.98</v>
      </c>
      <c r="P20" t="n">
        <v>1352.44</v>
      </c>
      <c r="Q20" t="n">
        <v>3533.27</v>
      </c>
      <c r="R20" t="n">
        <v>359.92</v>
      </c>
      <c r="S20" t="n">
        <v>274.41</v>
      </c>
      <c r="T20" t="n">
        <v>39562.42</v>
      </c>
      <c r="U20" t="n">
        <v>0.76</v>
      </c>
      <c r="V20" t="n">
        <v>0.87</v>
      </c>
      <c r="W20" t="n">
        <v>56.91</v>
      </c>
      <c r="X20" t="n">
        <v>2.33</v>
      </c>
      <c r="Y20" t="n">
        <v>2</v>
      </c>
      <c r="Z20" t="n">
        <v>10</v>
      </c>
      <c r="AA20" t="n">
        <v>2304.438433939951</v>
      </c>
      <c r="AB20" t="n">
        <v>3153.034329965396</v>
      </c>
      <c r="AC20" t="n">
        <v>2852.113158824855</v>
      </c>
      <c r="AD20" t="n">
        <v>2304438.433939951</v>
      </c>
      <c r="AE20" t="n">
        <v>3153034.329965396</v>
      </c>
      <c r="AF20" t="n">
        <v>1.826235808198172e-06</v>
      </c>
      <c r="AG20" t="n">
        <v>24.27083333333333</v>
      </c>
      <c r="AH20" t="n">
        <v>2852113.158824855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0.8603</v>
      </c>
      <c r="E21" t="n">
        <v>116.24</v>
      </c>
      <c r="F21" t="n">
        <v>111.95</v>
      </c>
      <c r="G21" t="n">
        <v>137.08</v>
      </c>
      <c r="H21" t="n">
        <v>1.65</v>
      </c>
      <c r="I21" t="n">
        <v>49</v>
      </c>
      <c r="J21" t="n">
        <v>215.5</v>
      </c>
      <c r="K21" t="n">
        <v>53.44</v>
      </c>
      <c r="L21" t="n">
        <v>20</v>
      </c>
      <c r="M21" t="n">
        <v>47</v>
      </c>
      <c r="N21" t="n">
        <v>47.07</v>
      </c>
      <c r="O21" t="n">
        <v>26812.71</v>
      </c>
      <c r="P21" t="n">
        <v>1338.6</v>
      </c>
      <c r="Q21" t="n">
        <v>3533.2</v>
      </c>
      <c r="R21" t="n">
        <v>355.24</v>
      </c>
      <c r="S21" t="n">
        <v>274.41</v>
      </c>
      <c r="T21" t="n">
        <v>37235.63</v>
      </c>
      <c r="U21" t="n">
        <v>0.77</v>
      </c>
      <c r="V21" t="n">
        <v>0.87</v>
      </c>
      <c r="W21" t="n">
        <v>56.9</v>
      </c>
      <c r="X21" t="n">
        <v>2.18</v>
      </c>
      <c r="Y21" t="n">
        <v>2</v>
      </c>
      <c r="Z21" t="n">
        <v>10</v>
      </c>
      <c r="AA21" t="n">
        <v>2285.288363370321</v>
      </c>
      <c r="AB21" t="n">
        <v>3126.832358570539</v>
      </c>
      <c r="AC21" t="n">
        <v>2828.411866805227</v>
      </c>
      <c r="AD21" t="n">
        <v>2285288.363370321</v>
      </c>
      <c r="AE21" t="n">
        <v>3126832.358570539</v>
      </c>
      <c r="AF21" t="n">
        <v>1.830278035639431e-06</v>
      </c>
      <c r="AG21" t="n">
        <v>24.21666666666667</v>
      </c>
      <c r="AH21" t="n">
        <v>2828411.866805227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0.8614000000000001</v>
      </c>
      <c r="E22" t="n">
        <v>116.1</v>
      </c>
      <c r="F22" t="n">
        <v>111.88</v>
      </c>
      <c r="G22" t="n">
        <v>142.82</v>
      </c>
      <c r="H22" t="n">
        <v>1.72</v>
      </c>
      <c r="I22" t="n">
        <v>47</v>
      </c>
      <c r="J22" t="n">
        <v>217.14</v>
      </c>
      <c r="K22" t="n">
        <v>53.44</v>
      </c>
      <c r="L22" t="n">
        <v>21</v>
      </c>
      <c r="M22" t="n">
        <v>45</v>
      </c>
      <c r="N22" t="n">
        <v>47.7</v>
      </c>
      <c r="O22" t="n">
        <v>27014.3</v>
      </c>
      <c r="P22" t="n">
        <v>1323.71</v>
      </c>
      <c r="Q22" t="n">
        <v>3533.14</v>
      </c>
      <c r="R22" t="n">
        <v>352.71</v>
      </c>
      <c r="S22" t="n">
        <v>274.41</v>
      </c>
      <c r="T22" t="n">
        <v>35981.65</v>
      </c>
      <c r="U22" t="n">
        <v>0.78</v>
      </c>
      <c r="V22" t="n">
        <v>0.87</v>
      </c>
      <c r="W22" t="n">
        <v>56.9</v>
      </c>
      <c r="X22" t="n">
        <v>2.11</v>
      </c>
      <c r="Y22" t="n">
        <v>2</v>
      </c>
      <c r="Z22" t="n">
        <v>10</v>
      </c>
      <c r="AA22" t="n">
        <v>2267.348459571677</v>
      </c>
      <c r="AB22" t="n">
        <v>3102.286190740534</v>
      </c>
      <c r="AC22" t="n">
        <v>2806.208350782155</v>
      </c>
      <c r="AD22" t="n">
        <v>2267348.459571677</v>
      </c>
      <c r="AE22" t="n">
        <v>3102286.190740534</v>
      </c>
      <c r="AF22" t="n">
        <v>1.832618272579107e-06</v>
      </c>
      <c r="AG22" t="n">
        <v>24.1875</v>
      </c>
      <c r="AH22" t="n">
        <v>2806208.350782156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0.8633999999999999</v>
      </c>
      <c r="E23" t="n">
        <v>115.82</v>
      </c>
      <c r="F23" t="n">
        <v>111.71</v>
      </c>
      <c r="G23" t="n">
        <v>152.34</v>
      </c>
      <c r="H23" t="n">
        <v>1.79</v>
      </c>
      <c r="I23" t="n">
        <v>44</v>
      </c>
      <c r="J23" t="n">
        <v>218.78</v>
      </c>
      <c r="K23" t="n">
        <v>53.44</v>
      </c>
      <c r="L23" t="n">
        <v>22</v>
      </c>
      <c r="M23" t="n">
        <v>42</v>
      </c>
      <c r="N23" t="n">
        <v>48.34</v>
      </c>
      <c r="O23" t="n">
        <v>27216.79</v>
      </c>
      <c r="P23" t="n">
        <v>1311.56</v>
      </c>
      <c r="Q23" t="n">
        <v>3533.07</v>
      </c>
      <c r="R23" t="n">
        <v>346.93</v>
      </c>
      <c r="S23" t="n">
        <v>274.41</v>
      </c>
      <c r="T23" t="n">
        <v>33106.21</v>
      </c>
      <c r="U23" t="n">
        <v>0.79</v>
      </c>
      <c r="V23" t="n">
        <v>0.87</v>
      </c>
      <c r="W23" t="n">
        <v>56.9</v>
      </c>
      <c r="X23" t="n">
        <v>1.95</v>
      </c>
      <c r="Y23" t="n">
        <v>2</v>
      </c>
      <c r="Z23" t="n">
        <v>10</v>
      </c>
      <c r="AA23" t="n">
        <v>2249.664927163917</v>
      </c>
      <c r="AB23" t="n">
        <v>3078.090801557847</v>
      </c>
      <c r="AC23" t="n">
        <v>2784.322135584622</v>
      </c>
      <c r="AD23" t="n">
        <v>2249664.927163917</v>
      </c>
      <c r="AE23" t="n">
        <v>3078090.801557846</v>
      </c>
      <c r="AF23" t="n">
        <v>1.836873248833063e-06</v>
      </c>
      <c r="AG23" t="n">
        <v>24.12916666666666</v>
      </c>
      <c r="AH23" t="n">
        <v>2784322.135584622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0.8643999999999999</v>
      </c>
      <c r="E24" t="n">
        <v>115.68</v>
      </c>
      <c r="F24" t="n">
        <v>111.65</v>
      </c>
      <c r="G24" t="n">
        <v>159.5</v>
      </c>
      <c r="H24" t="n">
        <v>1.85</v>
      </c>
      <c r="I24" t="n">
        <v>42</v>
      </c>
      <c r="J24" t="n">
        <v>220.43</v>
      </c>
      <c r="K24" t="n">
        <v>53.44</v>
      </c>
      <c r="L24" t="n">
        <v>23</v>
      </c>
      <c r="M24" t="n">
        <v>40</v>
      </c>
      <c r="N24" t="n">
        <v>48.99</v>
      </c>
      <c r="O24" t="n">
        <v>27420.16</v>
      </c>
      <c r="P24" t="n">
        <v>1296.7</v>
      </c>
      <c r="Q24" t="n">
        <v>3533.2</v>
      </c>
      <c r="R24" t="n">
        <v>345.04</v>
      </c>
      <c r="S24" t="n">
        <v>274.41</v>
      </c>
      <c r="T24" t="n">
        <v>32169.33</v>
      </c>
      <c r="U24" t="n">
        <v>0.8</v>
      </c>
      <c r="V24" t="n">
        <v>0.87</v>
      </c>
      <c r="W24" t="n">
        <v>56.89</v>
      </c>
      <c r="X24" t="n">
        <v>1.89</v>
      </c>
      <c r="Y24" t="n">
        <v>2</v>
      </c>
      <c r="Z24" t="n">
        <v>10</v>
      </c>
      <c r="AA24" t="n">
        <v>2232.140135990448</v>
      </c>
      <c r="AB24" t="n">
        <v>3054.112609135084</v>
      </c>
      <c r="AC24" t="n">
        <v>2762.632388193084</v>
      </c>
      <c r="AD24" t="n">
        <v>2232140.135990448</v>
      </c>
      <c r="AE24" t="n">
        <v>3054112.609135084</v>
      </c>
      <c r="AF24" t="n">
        <v>1.839000736960042e-06</v>
      </c>
      <c r="AG24" t="n">
        <v>24.1</v>
      </c>
      <c r="AH24" t="n">
        <v>2762632.388193084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0.8658</v>
      </c>
      <c r="E25" t="n">
        <v>115.49</v>
      </c>
      <c r="F25" t="n">
        <v>111.54</v>
      </c>
      <c r="G25" t="n">
        <v>167.3</v>
      </c>
      <c r="H25" t="n">
        <v>1.92</v>
      </c>
      <c r="I25" t="n">
        <v>40</v>
      </c>
      <c r="J25" t="n">
        <v>222.08</v>
      </c>
      <c r="K25" t="n">
        <v>53.44</v>
      </c>
      <c r="L25" t="n">
        <v>24</v>
      </c>
      <c r="M25" t="n">
        <v>31</v>
      </c>
      <c r="N25" t="n">
        <v>49.65</v>
      </c>
      <c r="O25" t="n">
        <v>27624.44</v>
      </c>
      <c r="P25" t="n">
        <v>1283.65</v>
      </c>
      <c r="Q25" t="n">
        <v>3533.25</v>
      </c>
      <c r="R25" t="n">
        <v>341.06</v>
      </c>
      <c r="S25" t="n">
        <v>274.41</v>
      </c>
      <c r="T25" t="n">
        <v>30188.3</v>
      </c>
      <c r="U25" t="n">
        <v>0.8</v>
      </c>
      <c r="V25" t="n">
        <v>0.87</v>
      </c>
      <c r="W25" t="n">
        <v>56.89</v>
      </c>
      <c r="X25" t="n">
        <v>1.77</v>
      </c>
      <c r="Y25" t="n">
        <v>2</v>
      </c>
      <c r="Z25" t="n">
        <v>10</v>
      </c>
      <c r="AA25" t="n">
        <v>2215.330799680793</v>
      </c>
      <c r="AB25" t="n">
        <v>3031.113333620633</v>
      </c>
      <c r="AC25" t="n">
        <v>2741.828131254048</v>
      </c>
      <c r="AD25" t="n">
        <v>2215330.799680794</v>
      </c>
      <c r="AE25" t="n">
        <v>3031113.333620633</v>
      </c>
      <c r="AF25" t="n">
        <v>1.841979220337811e-06</v>
      </c>
      <c r="AG25" t="n">
        <v>24.06041666666667</v>
      </c>
      <c r="AH25" t="n">
        <v>2741828.131254048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0.8662</v>
      </c>
      <c r="E26" t="n">
        <v>115.44</v>
      </c>
      <c r="F26" t="n">
        <v>111.52</v>
      </c>
      <c r="G26" t="n">
        <v>171.58</v>
      </c>
      <c r="H26" t="n">
        <v>1.99</v>
      </c>
      <c r="I26" t="n">
        <v>39</v>
      </c>
      <c r="J26" t="n">
        <v>223.75</v>
      </c>
      <c r="K26" t="n">
        <v>53.44</v>
      </c>
      <c r="L26" t="n">
        <v>25</v>
      </c>
      <c r="M26" t="n">
        <v>10</v>
      </c>
      <c r="N26" t="n">
        <v>50.31</v>
      </c>
      <c r="O26" t="n">
        <v>27829.77</v>
      </c>
      <c r="P26" t="n">
        <v>1282.42</v>
      </c>
      <c r="Q26" t="n">
        <v>3533.36</v>
      </c>
      <c r="R26" t="n">
        <v>339.54</v>
      </c>
      <c r="S26" t="n">
        <v>274.41</v>
      </c>
      <c r="T26" t="n">
        <v>29434.95</v>
      </c>
      <c r="U26" t="n">
        <v>0.8100000000000001</v>
      </c>
      <c r="V26" t="n">
        <v>0.87</v>
      </c>
      <c r="W26" t="n">
        <v>56.92</v>
      </c>
      <c r="X26" t="n">
        <v>1.76</v>
      </c>
      <c r="Y26" t="n">
        <v>2</v>
      </c>
      <c r="Z26" t="n">
        <v>10</v>
      </c>
      <c r="AA26" t="n">
        <v>2213.111494976453</v>
      </c>
      <c r="AB26" t="n">
        <v>3028.076783015341</v>
      </c>
      <c r="AC26" t="n">
        <v>2739.081384776699</v>
      </c>
      <c r="AD26" t="n">
        <v>2213111.494976453</v>
      </c>
      <c r="AE26" t="n">
        <v>3028076.783015341</v>
      </c>
      <c r="AF26" t="n">
        <v>1.842830215588603e-06</v>
      </c>
      <c r="AG26" t="n">
        <v>24.05</v>
      </c>
      <c r="AH26" t="n">
        <v>2739081.384776699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0.866</v>
      </c>
      <c r="E27" t="n">
        <v>115.47</v>
      </c>
      <c r="F27" t="n">
        <v>111.55</v>
      </c>
      <c r="G27" t="n">
        <v>171.62</v>
      </c>
      <c r="H27" t="n">
        <v>2.05</v>
      </c>
      <c r="I27" t="n">
        <v>39</v>
      </c>
      <c r="J27" t="n">
        <v>225.42</v>
      </c>
      <c r="K27" t="n">
        <v>53.44</v>
      </c>
      <c r="L27" t="n">
        <v>26</v>
      </c>
      <c r="M27" t="n">
        <v>1</v>
      </c>
      <c r="N27" t="n">
        <v>50.98</v>
      </c>
      <c r="O27" t="n">
        <v>28035.92</v>
      </c>
      <c r="P27" t="n">
        <v>1288.89</v>
      </c>
      <c r="Q27" t="n">
        <v>3533.41</v>
      </c>
      <c r="R27" t="n">
        <v>339.46</v>
      </c>
      <c r="S27" t="n">
        <v>274.41</v>
      </c>
      <c r="T27" t="n">
        <v>29397.28</v>
      </c>
      <c r="U27" t="n">
        <v>0.8100000000000001</v>
      </c>
      <c r="V27" t="n">
        <v>0.87</v>
      </c>
      <c r="W27" t="n">
        <v>56.95</v>
      </c>
      <c r="X27" t="n">
        <v>1.78</v>
      </c>
      <c r="Y27" t="n">
        <v>2</v>
      </c>
      <c r="Z27" t="n">
        <v>10</v>
      </c>
      <c r="AA27" t="n">
        <v>2220.215919567157</v>
      </c>
      <c r="AB27" t="n">
        <v>3037.797370165435</v>
      </c>
      <c r="AC27" t="n">
        <v>2747.874252732118</v>
      </c>
      <c r="AD27" t="n">
        <v>2220215.919567158</v>
      </c>
      <c r="AE27" t="n">
        <v>3037797.370165435</v>
      </c>
      <c r="AF27" t="n">
        <v>1.842404717963207e-06</v>
      </c>
      <c r="AG27" t="n">
        <v>24.05625</v>
      </c>
      <c r="AH27" t="n">
        <v>2747874.252732118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0.866</v>
      </c>
      <c r="E28" t="n">
        <v>115.47</v>
      </c>
      <c r="F28" t="n">
        <v>111.55</v>
      </c>
      <c r="G28" t="n">
        <v>171.62</v>
      </c>
      <c r="H28" t="n">
        <v>2.11</v>
      </c>
      <c r="I28" t="n">
        <v>39</v>
      </c>
      <c r="J28" t="n">
        <v>227.1</v>
      </c>
      <c r="K28" t="n">
        <v>53.44</v>
      </c>
      <c r="L28" t="n">
        <v>27</v>
      </c>
      <c r="M28" t="n">
        <v>0</v>
      </c>
      <c r="N28" t="n">
        <v>51.66</v>
      </c>
      <c r="O28" t="n">
        <v>28243</v>
      </c>
      <c r="P28" t="n">
        <v>1297.24</v>
      </c>
      <c r="Q28" t="n">
        <v>3533.45</v>
      </c>
      <c r="R28" t="n">
        <v>339.44</v>
      </c>
      <c r="S28" t="n">
        <v>274.41</v>
      </c>
      <c r="T28" t="n">
        <v>29385.81</v>
      </c>
      <c r="U28" t="n">
        <v>0.8100000000000001</v>
      </c>
      <c r="V28" t="n">
        <v>0.87</v>
      </c>
      <c r="W28" t="n">
        <v>56.95</v>
      </c>
      <c r="X28" t="n">
        <v>1.79</v>
      </c>
      <c r="Y28" t="n">
        <v>2</v>
      </c>
      <c r="Z28" t="n">
        <v>10</v>
      </c>
      <c r="AA28" t="n">
        <v>2228.611366039971</v>
      </c>
      <c r="AB28" t="n">
        <v>3049.284390410498</v>
      </c>
      <c r="AC28" t="n">
        <v>2758.264967887125</v>
      </c>
      <c r="AD28" t="n">
        <v>2228611.366039971</v>
      </c>
      <c r="AE28" t="n">
        <v>3049284.390410498</v>
      </c>
      <c r="AF28" t="n">
        <v>1.842404717963207e-06</v>
      </c>
      <c r="AG28" t="n">
        <v>24.05625</v>
      </c>
      <c r="AH28" t="n">
        <v>2758264.967887125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0.4918</v>
      </c>
      <c r="E2" t="n">
        <v>203.32</v>
      </c>
      <c r="F2" t="n">
        <v>171.06</v>
      </c>
      <c r="G2" t="n">
        <v>8.130000000000001</v>
      </c>
      <c r="H2" t="n">
        <v>0.15</v>
      </c>
      <c r="I2" t="n">
        <v>1263</v>
      </c>
      <c r="J2" t="n">
        <v>116.05</v>
      </c>
      <c r="K2" t="n">
        <v>43.4</v>
      </c>
      <c r="L2" t="n">
        <v>1</v>
      </c>
      <c r="M2" t="n">
        <v>1261</v>
      </c>
      <c r="N2" t="n">
        <v>16.65</v>
      </c>
      <c r="O2" t="n">
        <v>14546.17</v>
      </c>
      <c r="P2" t="n">
        <v>1731.37</v>
      </c>
      <c r="Q2" t="n">
        <v>3547.58</v>
      </c>
      <c r="R2" t="n">
        <v>2355.25</v>
      </c>
      <c r="S2" t="n">
        <v>274.41</v>
      </c>
      <c r="T2" t="n">
        <v>1031171.75</v>
      </c>
      <c r="U2" t="n">
        <v>0.12</v>
      </c>
      <c r="V2" t="n">
        <v>0.57</v>
      </c>
      <c r="W2" t="n">
        <v>58.89</v>
      </c>
      <c r="X2" t="n">
        <v>61.08</v>
      </c>
      <c r="Y2" t="n">
        <v>2</v>
      </c>
      <c r="Z2" t="n">
        <v>10</v>
      </c>
      <c r="AA2" t="n">
        <v>4903.12437554036</v>
      </c>
      <c r="AB2" t="n">
        <v>6708.671081195717</v>
      </c>
      <c r="AC2" t="n">
        <v>6068.404928885143</v>
      </c>
      <c r="AD2" t="n">
        <v>4903124.37554036</v>
      </c>
      <c r="AE2" t="n">
        <v>6708671.081195718</v>
      </c>
      <c r="AF2" t="n">
        <v>1.174897586582478e-06</v>
      </c>
      <c r="AG2" t="n">
        <v>42.35833333333333</v>
      </c>
      <c r="AH2" t="n">
        <v>6068404.928885143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0.6869</v>
      </c>
      <c r="E3" t="n">
        <v>145.59</v>
      </c>
      <c r="F3" t="n">
        <v>132.09</v>
      </c>
      <c r="G3" t="n">
        <v>16.58</v>
      </c>
      <c r="H3" t="n">
        <v>0.3</v>
      </c>
      <c r="I3" t="n">
        <v>478</v>
      </c>
      <c r="J3" t="n">
        <v>117.34</v>
      </c>
      <c r="K3" t="n">
        <v>43.4</v>
      </c>
      <c r="L3" t="n">
        <v>2</v>
      </c>
      <c r="M3" t="n">
        <v>476</v>
      </c>
      <c r="N3" t="n">
        <v>16.94</v>
      </c>
      <c r="O3" t="n">
        <v>14705.49</v>
      </c>
      <c r="P3" t="n">
        <v>1321.76</v>
      </c>
      <c r="Q3" t="n">
        <v>3538</v>
      </c>
      <c r="R3" t="n">
        <v>1034.54</v>
      </c>
      <c r="S3" t="n">
        <v>274.41</v>
      </c>
      <c r="T3" t="n">
        <v>374741.34</v>
      </c>
      <c r="U3" t="n">
        <v>0.27</v>
      </c>
      <c r="V3" t="n">
        <v>0.74</v>
      </c>
      <c r="W3" t="n">
        <v>57.61</v>
      </c>
      <c r="X3" t="n">
        <v>22.25</v>
      </c>
      <c r="Y3" t="n">
        <v>2</v>
      </c>
      <c r="Z3" t="n">
        <v>10</v>
      </c>
      <c r="AA3" t="n">
        <v>2774.311227276018</v>
      </c>
      <c r="AB3" t="n">
        <v>3795.93501513248</v>
      </c>
      <c r="AC3" t="n">
        <v>3433.656304916346</v>
      </c>
      <c r="AD3" t="n">
        <v>2774311.227276018</v>
      </c>
      <c r="AE3" t="n">
        <v>3795935.01513248</v>
      </c>
      <c r="AF3" t="n">
        <v>1.640986482764344e-06</v>
      </c>
      <c r="AG3" t="n">
        <v>30.33125</v>
      </c>
      <c r="AH3" t="n">
        <v>3433656.304916346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0.7557</v>
      </c>
      <c r="E4" t="n">
        <v>132.33</v>
      </c>
      <c r="F4" t="n">
        <v>123.27</v>
      </c>
      <c r="G4" t="n">
        <v>25.33</v>
      </c>
      <c r="H4" t="n">
        <v>0.45</v>
      </c>
      <c r="I4" t="n">
        <v>292</v>
      </c>
      <c r="J4" t="n">
        <v>118.63</v>
      </c>
      <c r="K4" t="n">
        <v>43.4</v>
      </c>
      <c r="L4" t="n">
        <v>3</v>
      </c>
      <c r="M4" t="n">
        <v>290</v>
      </c>
      <c r="N4" t="n">
        <v>17.23</v>
      </c>
      <c r="O4" t="n">
        <v>14865.24</v>
      </c>
      <c r="P4" t="n">
        <v>1213.95</v>
      </c>
      <c r="Q4" t="n">
        <v>3536.04</v>
      </c>
      <c r="R4" t="n">
        <v>736.4299999999999</v>
      </c>
      <c r="S4" t="n">
        <v>274.41</v>
      </c>
      <c r="T4" t="n">
        <v>226617.06</v>
      </c>
      <c r="U4" t="n">
        <v>0.37</v>
      </c>
      <c r="V4" t="n">
        <v>0.79</v>
      </c>
      <c r="W4" t="n">
        <v>57.32</v>
      </c>
      <c r="X4" t="n">
        <v>13.46</v>
      </c>
      <c r="Y4" t="n">
        <v>2</v>
      </c>
      <c r="Z4" t="n">
        <v>10</v>
      </c>
      <c r="AA4" t="n">
        <v>2355.386008658749</v>
      </c>
      <c r="AB4" t="n">
        <v>3222.743049344024</v>
      </c>
      <c r="AC4" t="n">
        <v>2915.168975862787</v>
      </c>
      <c r="AD4" t="n">
        <v>2355386.008658749</v>
      </c>
      <c r="AE4" t="n">
        <v>3222743.049344024</v>
      </c>
      <c r="AF4" t="n">
        <v>1.805347918219558e-06</v>
      </c>
      <c r="AG4" t="n">
        <v>27.56875</v>
      </c>
      <c r="AH4" t="n">
        <v>2915168.975862787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0.7913</v>
      </c>
      <c r="E5" t="n">
        <v>126.38</v>
      </c>
      <c r="F5" t="n">
        <v>119.33</v>
      </c>
      <c r="G5" t="n">
        <v>34.42</v>
      </c>
      <c r="H5" t="n">
        <v>0.59</v>
      </c>
      <c r="I5" t="n">
        <v>208</v>
      </c>
      <c r="J5" t="n">
        <v>119.93</v>
      </c>
      <c r="K5" t="n">
        <v>43.4</v>
      </c>
      <c r="L5" t="n">
        <v>4</v>
      </c>
      <c r="M5" t="n">
        <v>206</v>
      </c>
      <c r="N5" t="n">
        <v>17.53</v>
      </c>
      <c r="O5" t="n">
        <v>15025.44</v>
      </c>
      <c r="P5" t="n">
        <v>1153.52</v>
      </c>
      <c r="Q5" t="n">
        <v>3534.93</v>
      </c>
      <c r="R5" t="n">
        <v>603.99</v>
      </c>
      <c r="S5" t="n">
        <v>274.41</v>
      </c>
      <c r="T5" t="n">
        <v>160813.23</v>
      </c>
      <c r="U5" t="n">
        <v>0.45</v>
      </c>
      <c r="V5" t="n">
        <v>0.82</v>
      </c>
      <c r="W5" t="n">
        <v>57.16</v>
      </c>
      <c r="X5" t="n">
        <v>9.529999999999999</v>
      </c>
      <c r="Y5" t="n">
        <v>2</v>
      </c>
      <c r="Z5" t="n">
        <v>10</v>
      </c>
      <c r="AA5" t="n">
        <v>2163.327138756059</v>
      </c>
      <c r="AB5" t="n">
        <v>2959.959630503636</v>
      </c>
      <c r="AC5" t="n">
        <v>2677.465237697802</v>
      </c>
      <c r="AD5" t="n">
        <v>2163327.138756059</v>
      </c>
      <c r="AE5" t="n">
        <v>2959959.630503636</v>
      </c>
      <c r="AF5" t="n">
        <v>1.890395405170222e-06</v>
      </c>
      <c r="AG5" t="n">
        <v>26.32916666666667</v>
      </c>
      <c r="AH5" t="n">
        <v>2677465.237697802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0.8125</v>
      </c>
      <c r="E6" t="n">
        <v>123.07</v>
      </c>
      <c r="F6" t="n">
        <v>117.14</v>
      </c>
      <c r="G6" t="n">
        <v>43.65</v>
      </c>
      <c r="H6" t="n">
        <v>0.73</v>
      </c>
      <c r="I6" t="n">
        <v>161</v>
      </c>
      <c r="J6" t="n">
        <v>121.23</v>
      </c>
      <c r="K6" t="n">
        <v>43.4</v>
      </c>
      <c r="L6" t="n">
        <v>5</v>
      </c>
      <c r="M6" t="n">
        <v>159</v>
      </c>
      <c r="N6" t="n">
        <v>17.83</v>
      </c>
      <c r="O6" t="n">
        <v>15186.08</v>
      </c>
      <c r="P6" t="n">
        <v>1111.3</v>
      </c>
      <c r="Q6" t="n">
        <v>3534.68</v>
      </c>
      <c r="R6" t="n">
        <v>530.1900000000001</v>
      </c>
      <c r="S6" t="n">
        <v>274.41</v>
      </c>
      <c r="T6" t="n">
        <v>124150.37</v>
      </c>
      <c r="U6" t="n">
        <v>0.52</v>
      </c>
      <c r="V6" t="n">
        <v>0.83</v>
      </c>
      <c r="W6" t="n">
        <v>57.09</v>
      </c>
      <c r="X6" t="n">
        <v>7.35</v>
      </c>
      <c r="Y6" t="n">
        <v>2</v>
      </c>
      <c r="Z6" t="n">
        <v>10</v>
      </c>
      <c r="AA6" t="n">
        <v>2051.959737825039</v>
      </c>
      <c r="AB6" t="n">
        <v>2807.581839366841</v>
      </c>
      <c r="AC6" t="n">
        <v>2539.63016908353</v>
      </c>
      <c r="AD6" t="n">
        <v>2051959.737825039</v>
      </c>
      <c r="AE6" t="n">
        <v>2807581.839366842</v>
      </c>
      <c r="AF6" t="n">
        <v>1.941041661444212e-06</v>
      </c>
      <c r="AG6" t="n">
        <v>25.63958333333333</v>
      </c>
      <c r="AH6" t="n">
        <v>2539630.16908353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0.8274</v>
      </c>
      <c r="E7" t="n">
        <v>120.86</v>
      </c>
      <c r="F7" t="n">
        <v>115.67</v>
      </c>
      <c r="G7" t="n">
        <v>53.39</v>
      </c>
      <c r="H7" t="n">
        <v>0.86</v>
      </c>
      <c r="I7" t="n">
        <v>130</v>
      </c>
      <c r="J7" t="n">
        <v>122.54</v>
      </c>
      <c r="K7" t="n">
        <v>43.4</v>
      </c>
      <c r="L7" t="n">
        <v>6</v>
      </c>
      <c r="M7" t="n">
        <v>128</v>
      </c>
      <c r="N7" t="n">
        <v>18.14</v>
      </c>
      <c r="O7" t="n">
        <v>15347.16</v>
      </c>
      <c r="P7" t="n">
        <v>1074.76</v>
      </c>
      <c r="Q7" t="n">
        <v>3534.13</v>
      </c>
      <c r="R7" t="n">
        <v>480.62</v>
      </c>
      <c r="S7" t="n">
        <v>274.41</v>
      </c>
      <c r="T7" t="n">
        <v>99517.67999999999</v>
      </c>
      <c r="U7" t="n">
        <v>0.57</v>
      </c>
      <c r="V7" t="n">
        <v>0.84</v>
      </c>
      <c r="W7" t="n">
        <v>57.03</v>
      </c>
      <c r="X7" t="n">
        <v>5.89</v>
      </c>
      <c r="Y7" t="n">
        <v>2</v>
      </c>
      <c r="Z7" t="n">
        <v>10</v>
      </c>
      <c r="AA7" t="n">
        <v>1975.461739854867</v>
      </c>
      <c r="AB7" t="n">
        <v>2702.913903690566</v>
      </c>
      <c r="AC7" t="n">
        <v>2444.951594285827</v>
      </c>
      <c r="AD7" t="n">
        <v>1975461.739854867</v>
      </c>
      <c r="AE7" t="n">
        <v>2702913.903690566</v>
      </c>
      <c r="AF7" t="n">
        <v>1.976637379297158e-06</v>
      </c>
      <c r="AG7" t="n">
        <v>25.17916666666666</v>
      </c>
      <c r="AH7" t="n">
        <v>2444951.594285828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0.8381999999999999</v>
      </c>
      <c r="E8" t="n">
        <v>119.31</v>
      </c>
      <c r="F8" t="n">
        <v>114.64</v>
      </c>
      <c r="G8" t="n">
        <v>63.69</v>
      </c>
      <c r="H8" t="n">
        <v>1</v>
      </c>
      <c r="I8" t="n">
        <v>108</v>
      </c>
      <c r="J8" t="n">
        <v>123.85</v>
      </c>
      <c r="K8" t="n">
        <v>43.4</v>
      </c>
      <c r="L8" t="n">
        <v>7</v>
      </c>
      <c r="M8" t="n">
        <v>106</v>
      </c>
      <c r="N8" t="n">
        <v>18.45</v>
      </c>
      <c r="O8" t="n">
        <v>15508.69</v>
      </c>
      <c r="P8" t="n">
        <v>1043.13</v>
      </c>
      <c r="Q8" t="n">
        <v>3533.94</v>
      </c>
      <c r="R8" t="n">
        <v>445.65</v>
      </c>
      <c r="S8" t="n">
        <v>274.41</v>
      </c>
      <c r="T8" t="n">
        <v>82145.28999999999</v>
      </c>
      <c r="U8" t="n">
        <v>0.62</v>
      </c>
      <c r="V8" t="n">
        <v>0.85</v>
      </c>
      <c r="W8" t="n">
        <v>57</v>
      </c>
      <c r="X8" t="n">
        <v>4.86</v>
      </c>
      <c r="Y8" t="n">
        <v>2</v>
      </c>
      <c r="Z8" t="n">
        <v>10</v>
      </c>
      <c r="AA8" t="n">
        <v>1908.552697176857</v>
      </c>
      <c r="AB8" t="n">
        <v>2611.365999679878</v>
      </c>
      <c r="AC8" t="n">
        <v>2362.14089374563</v>
      </c>
      <c r="AD8" t="n">
        <v>1908552.697176856</v>
      </c>
      <c r="AE8" t="n">
        <v>2611365.999679878</v>
      </c>
      <c r="AF8" t="n">
        <v>2.002438302304663e-06</v>
      </c>
      <c r="AG8" t="n">
        <v>24.85625</v>
      </c>
      <c r="AH8" t="n">
        <v>2362140.89374563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0.8457</v>
      </c>
      <c r="E9" t="n">
        <v>118.25</v>
      </c>
      <c r="F9" t="n">
        <v>113.96</v>
      </c>
      <c r="G9" t="n">
        <v>74.31999999999999</v>
      </c>
      <c r="H9" t="n">
        <v>1.13</v>
      </c>
      <c r="I9" t="n">
        <v>92</v>
      </c>
      <c r="J9" t="n">
        <v>125.16</v>
      </c>
      <c r="K9" t="n">
        <v>43.4</v>
      </c>
      <c r="L9" t="n">
        <v>8</v>
      </c>
      <c r="M9" t="n">
        <v>90</v>
      </c>
      <c r="N9" t="n">
        <v>18.76</v>
      </c>
      <c r="O9" t="n">
        <v>15670.68</v>
      </c>
      <c r="P9" t="n">
        <v>1012.13</v>
      </c>
      <c r="Q9" t="n">
        <v>3533.52</v>
      </c>
      <c r="R9" t="n">
        <v>423.1</v>
      </c>
      <c r="S9" t="n">
        <v>274.41</v>
      </c>
      <c r="T9" t="n">
        <v>70951.97</v>
      </c>
      <c r="U9" t="n">
        <v>0.65</v>
      </c>
      <c r="V9" t="n">
        <v>0.85</v>
      </c>
      <c r="W9" t="n">
        <v>56.97</v>
      </c>
      <c r="X9" t="n">
        <v>4.19</v>
      </c>
      <c r="Y9" t="n">
        <v>2</v>
      </c>
      <c r="Z9" t="n">
        <v>10</v>
      </c>
      <c r="AA9" t="n">
        <v>1859.448668138297</v>
      </c>
      <c r="AB9" t="n">
        <v>2544.179700832452</v>
      </c>
      <c r="AC9" t="n">
        <v>2301.366760963639</v>
      </c>
      <c r="AD9" t="n">
        <v>1859448.668138297</v>
      </c>
      <c r="AE9" t="n">
        <v>2544179.700832452</v>
      </c>
      <c r="AF9" t="n">
        <v>2.020355609948763e-06</v>
      </c>
      <c r="AG9" t="n">
        <v>24.63541666666667</v>
      </c>
      <c r="AH9" t="n">
        <v>2301366.760963639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0.8524</v>
      </c>
      <c r="E10" t="n">
        <v>117.32</v>
      </c>
      <c r="F10" t="n">
        <v>113.35</v>
      </c>
      <c r="G10" t="n">
        <v>86.09</v>
      </c>
      <c r="H10" t="n">
        <v>1.26</v>
      </c>
      <c r="I10" t="n">
        <v>79</v>
      </c>
      <c r="J10" t="n">
        <v>126.48</v>
      </c>
      <c r="K10" t="n">
        <v>43.4</v>
      </c>
      <c r="L10" t="n">
        <v>9</v>
      </c>
      <c r="M10" t="n">
        <v>77</v>
      </c>
      <c r="N10" t="n">
        <v>19.08</v>
      </c>
      <c r="O10" t="n">
        <v>15833.12</v>
      </c>
      <c r="P10" t="n">
        <v>980.65</v>
      </c>
      <c r="Q10" t="n">
        <v>3533.7</v>
      </c>
      <c r="R10" t="n">
        <v>402.41</v>
      </c>
      <c r="S10" t="n">
        <v>274.41</v>
      </c>
      <c r="T10" t="n">
        <v>60671.77</v>
      </c>
      <c r="U10" t="n">
        <v>0.68</v>
      </c>
      <c r="V10" t="n">
        <v>0.86</v>
      </c>
      <c r="W10" t="n">
        <v>56.95</v>
      </c>
      <c r="X10" t="n">
        <v>3.58</v>
      </c>
      <c r="Y10" t="n">
        <v>2</v>
      </c>
      <c r="Z10" t="n">
        <v>10</v>
      </c>
      <c r="AA10" t="n">
        <v>1812.263384933329</v>
      </c>
      <c r="AB10" t="n">
        <v>2479.618714683636</v>
      </c>
      <c r="AC10" t="n">
        <v>2242.967384720953</v>
      </c>
      <c r="AD10" t="n">
        <v>1812263.384933329</v>
      </c>
      <c r="AE10" t="n">
        <v>2479618.714683636</v>
      </c>
      <c r="AF10" t="n">
        <v>2.036361738110827e-06</v>
      </c>
      <c r="AG10" t="n">
        <v>24.44166666666666</v>
      </c>
      <c r="AH10" t="n">
        <v>2242967.384720953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0.8571</v>
      </c>
      <c r="E11" t="n">
        <v>116.68</v>
      </c>
      <c r="F11" t="n">
        <v>112.92</v>
      </c>
      <c r="G11" t="n">
        <v>96.79000000000001</v>
      </c>
      <c r="H11" t="n">
        <v>1.38</v>
      </c>
      <c r="I11" t="n">
        <v>70</v>
      </c>
      <c r="J11" t="n">
        <v>127.8</v>
      </c>
      <c r="K11" t="n">
        <v>43.4</v>
      </c>
      <c r="L11" t="n">
        <v>10</v>
      </c>
      <c r="M11" t="n">
        <v>62</v>
      </c>
      <c r="N11" t="n">
        <v>19.4</v>
      </c>
      <c r="O11" t="n">
        <v>15996.02</v>
      </c>
      <c r="P11" t="n">
        <v>952.13</v>
      </c>
      <c r="Q11" t="n">
        <v>3533.48</v>
      </c>
      <c r="R11" t="n">
        <v>387.24</v>
      </c>
      <c r="S11" t="n">
        <v>274.41</v>
      </c>
      <c r="T11" t="n">
        <v>53130.36</v>
      </c>
      <c r="U11" t="n">
        <v>0.71</v>
      </c>
      <c r="V11" t="n">
        <v>0.86</v>
      </c>
      <c r="W11" t="n">
        <v>56.95</v>
      </c>
      <c r="X11" t="n">
        <v>3.15</v>
      </c>
      <c r="Y11" t="n">
        <v>2</v>
      </c>
      <c r="Z11" t="n">
        <v>10</v>
      </c>
      <c r="AA11" t="n">
        <v>1765.248051285593</v>
      </c>
      <c r="AB11" t="n">
        <v>2415.290261016672</v>
      </c>
      <c r="AC11" t="n">
        <v>2184.778348386411</v>
      </c>
      <c r="AD11" t="n">
        <v>1765248.051285593</v>
      </c>
      <c r="AE11" t="n">
        <v>2415290.261016672</v>
      </c>
      <c r="AF11" t="n">
        <v>2.047589917567796e-06</v>
      </c>
      <c r="AG11" t="n">
        <v>24.30833333333334</v>
      </c>
      <c r="AH11" t="n">
        <v>2184778.348386412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0.8584000000000001</v>
      </c>
      <c r="E12" t="n">
        <v>116.5</v>
      </c>
      <c r="F12" t="n">
        <v>112.84</v>
      </c>
      <c r="G12" t="n">
        <v>102.58</v>
      </c>
      <c r="H12" t="n">
        <v>1.5</v>
      </c>
      <c r="I12" t="n">
        <v>66</v>
      </c>
      <c r="J12" t="n">
        <v>129.13</v>
      </c>
      <c r="K12" t="n">
        <v>43.4</v>
      </c>
      <c r="L12" t="n">
        <v>11</v>
      </c>
      <c r="M12" t="n">
        <v>2</v>
      </c>
      <c r="N12" t="n">
        <v>19.73</v>
      </c>
      <c r="O12" t="n">
        <v>16159.39</v>
      </c>
      <c r="P12" t="n">
        <v>944.41</v>
      </c>
      <c r="Q12" t="n">
        <v>3534.12</v>
      </c>
      <c r="R12" t="n">
        <v>382.08</v>
      </c>
      <c r="S12" t="n">
        <v>274.41</v>
      </c>
      <c r="T12" t="n">
        <v>50572.64</v>
      </c>
      <c r="U12" t="n">
        <v>0.72</v>
      </c>
      <c r="V12" t="n">
        <v>0.86</v>
      </c>
      <c r="W12" t="n">
        <v>57.02</v>
      </c>
      <c r="X12" t="n">
        <v>3.07</v>
      </c>
      <c r="Y12" t="n">
        <v>2</v>
      </c>
      <c r="Z12" t="n">
        <v>10</v>
      </c>
      <c r="AA12" t="n">
        <v>1754.852773203624</v>
      </c>
      <c r="AB12" t="n">
        <v>2401.066982937618</v>
      </c>
      <c r="AC12" t="n">
        <v>2171.912520004727</v>
      </c>
      <c r="AD12" t="n">
        <v>1754852.773203624</v>
      </c>
      <c r="AE12" t="n">
        <v>2401066.982937618</v>
      </c>
      <c r="AF12" t="n">
        <v>2.050695584226107e-06</v>
      </c>
      <c r="AG12" t="n">
        <v>24.27083333333333</v>
      </c>
      <c r="AH12" t="n">
        <v>2171912.520004727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0.8584000000000001</v>
      </c>
      <c r="E13" t="n">
        <v>116.5</v>
      </c>
      <c r="F13" t="n">
        <v>112.84</v>
      </c>
      <c r="G13" t="n">
        <v>102.58</v>
      </c>
      <c r="H13" t="n">
        <v>1.63</v>
      </c>
      <c r="I13" t="n">
        <v>66</v>
      </c>
      <c r="J13" t="n">
        <v>130.45</v>
      </c>
      <c r="K13" t="n">
        <v>43.4</v>
      </c>
      <c r="L13" t="n">
        <v>12</v>
      </c>
      <c r="M13" t="n">
        <v>0</v>
      </c>
      <c r="N13" t="n">
        <v>20.05</v>
      </c>
      <c r="O13" t="n">
        <v>16323.22</v>
      </c>
      <c r="P13" t="n">
        <v>953.21</v>
      </c>
      <c r="Q13" t="n">
        <v>3534.23</v>
      </c>
      <c r="R13" t="n">
        <v>382.1</v>
      </c>
      <c r="S13" t="n">
        <v>274.41</v>
      </c>
      <c r="T13" t="n">
        <v>50580.43</v>
      </c>
      <c r="U13" t="n">
        <v>0.72</v>
      </c>
      <c r="V13" t="n">
        <v>0.86</v>
      </c>
      <c r="W13" t="n">
        <v>57.02</v>
      </c>
      <c r="X13" t="n">
        <v>3.07</v>
      </c>
      <c r="Y13" t="n">
        <v>2</v>
      </c>
      <c r="Z13" t="n">
        <v>10</v>
      </c>
      <c r="AA13" t="n">
        <v>1763.77900533582</v>
      </c>
      <c r="AB13" t="n">
        <v>2413.280247538459</v>
      </c>
      <c r="AC13" t="n">
        <v>2182.960167773488</v>
      </c>
      <c r="AD13" t="n">
        <v>1763779.00533582</v>
      </c>
      <c r="AE13" t="n">
        <v>2413280.247538459</v>
      </c>
      <c r="AF13" t="n">
        <v>2.050695584226107e-06</v>
      </c>
      <c r="AG13" t="n">
        <v>24.27083333333333</v>
      </c>
      <c r="AH13" t="n">
        <v>2182960.167773488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0.2992</v>
      </c>
      <c r="E2" t="n">
        <v>334.26</v>
      </c>
      <c r="F2" t="n">
        <v>236.07</v>
      </c>
      <c r="G2" t="n">
        <v>5.76</v>
      </c>
      <c r="H2" t="n">
        <v>0.09</v>
      </c>
      <c r="I2" t="n">
        <v>2460</v>
      </c>
      <c r="J2" t="n">
        <v>194.77</v>
      </c>
      <c r="K2" t="n">
        <v>54.38</v>
      </c>
      <c r="L2" t="n">
        <v>1</v>
      </c>
      <c r="M2" t="n">
        <v>2458</v>
      </c>
      <c r="N2" t="n">
        <v>39.4</v>
      </c>
      <c r="O2" t="n">
        <v>24256.19</v>
      </c>
      <c r="P2" t="n">
        <v>3337.21</v>
      </c>
      <c r="Q2" t="n">
        <v>3562.41</v>
      </c>
      <c r="R2" t="n">
        <v>4569.28</v>
      </c>
      <c r="S2" t="n">
        <v>274.41</v>
      </c>
      <c r="T2" t="n">
        <v>2132200.31</v>
      </c>
      <c r="U2" t="n">
        <v>0.06</v>
      </c>
      <c r="V2" t="n">
        <v>0.41</v>
      </c>
      <c r="W2" t="n">
        <v>60.86</v>
      </c>
      <c r="X2" t="n">
        <v>125.88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0.5669</v>
      </c>
      <c r="E3" t="n">
        <v>176.4</v>
      </c>
      <c r="F3" t="n">
        <v>144.95</v>
      </c>
      <c r="G3" t="n">
        <v>11.69</v>
      </c>
      <c r="H3" t="n">
        <v>0.18</v>
      </c>
      <c r="I3" t="n">
        <v>744</v>
      </c>
      <c r="J3" t="n">
        <v>196.32</v>
      </c>
      <c r="K3" t="n">
        <v>54.38</v>
      </c>
      <c r="L3" t="n">
        <v>2</v>
      </c>
      <c r="M3" t="n">
        <v>742</v>
      </c>
      <c r="N3" t="n">
        <v>39.95</v>
      </c>
      <c r="O3" t="n">
        <v>24447.22</v>
      </c>
      <c r="P3" t="n">
        <v>2050.84</v>
      </c>
      <c r="Q3" t="n">
        <v>3541.71</v>
      </c>
      <c r="R3" t="n">
        <v>1470.13</v>
      </c>
      <c r="S3" t="n">
        <v>274.41</v>
      </c>
      <c r="T3" t="n">
        <v>591205.64</v>
      </c>
      <c r="U3" t="n">
        <v>0.19</v>
      </c>
      <c r="V3" t="n">
        <v>0.67</v>
      </c>
      <c r="W3" t="n">
        <v>58.04</v>
      </c>
      <c r="X3" t="n">
        <v>35.06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0.6663</v>
      </c>
      <c r="E4" t="n">
        <v>150.08</v>
      </c>
      <c r="F4" t="n">
        <v>130.34</v>
      </c>
      <c r="G4" t="n">
        <v>17.65</v>
      </c>
      <c r="H4" t="n">
        <v>0.27</v>
      </c>
      <c r="I4" t="n">
        <v>443</v>
      </c>
      <c r="J4" t="n">
        <v>197.88</v>
      </c>
      <c r="K4" t="n">
        <v>54.38</v>
      </c>
      <c r="L4" t="n">
        <v>3</v>
      </c>
      <c r="M4" t="n">
        <v>441</v>
      </c>
      <c r="N4" t="n">
        <v>40.5</v>
      </c>
      <c r="O4" t="n">
        <v>24639</v>
      </c>
      <c r="P4" t="n">
        <v>1836.66</v>
      </c>
      <c r="Q4" t="n">
        <v>3537.77</v>
      </c>
      <c r="R4" t="n">
        <v>976.6900000000001</v>
      </c>
      <c r="S4" t="n">
        <v>274.41</v>
      </c>
      <c r="T4" t="n">
        <v>345992.27</v>
      </c>
      <c r="U4" t="n">
        <v>0.28</v>
      </c>
      <c r="V4" t="n">
        <v>0.75</v>
      </c>
      <c r="W4" t="n">
        <v>57.52</v>
      </c>
      <c r="X4" t="n">
        <v>20.51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0.7191</v>
      </c>
      <c r="E5" t="n">
        <v>139.06</v>
      </c>
      <c r="F5" t="n">
        <v>124.29</v>
      </c>
      <c r="G5" t="n">
        <v>23.67</v>
      </c>
      <c r="H5" t="n">
        <v>0.36</v>
      </c>
      <c r="I5" t="n">
        <v>315</v>
      </c>
      <c r="J5" t="n">
        <v>199.44</v>
      </c>
      <c r="K5" t="n">
        <v>54.38</v>
      </c>
      <c r="L5" t="n">
        <v>4</v>
      </c>
      <c r="M5" t="n">
        <v>313</v>
      </c>
      <c r="N5" t="n">
        <v>41.06</v>
      </c>
      <c r="O5" t="n">
        <v>24831.54</v>
      </c>
      <c r="P5" t="n">
        <v>1742.36</v>
      </c>
      <c r="Q5" t="n">
        <v>3536.32</v>
      </c>
      <c r="R5" t="n">
        <v>771.64</v>
      </c>
      <c r="S5" t="n">
        <v>274.41</v>
      </c>
      <c r="T5" t="n">
        <v>244107.41</v>
      </c>
      <c r="U5" t="n">
        <v>0.36</v>
      </c>
      <c r="V5" t="n">
        <v>0.78</v>
      </c>
      <c r="W5" t="n">
        <v>57.33</v>
      </c>
      <c r="X5" t="n">
        <v>14.48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0.7518</v>
      </c>
      <c r="E6" t="n">
        <v>133.02</v>
      </c>
      <c r="F6" t="n">
        <v>121.01</v>
      </c>
      <c r="G6" t="n">
        <v>29.76</v>
      </c>
      <c r="H6" t="n">
        <v>0.44</v>
      </c>
      <c r="I6" t="n">
        <v>244</v>
      </c>
      <c r="J6" t="n">
        <v>201.01</v>
      </c>
      <c r="K6" t="n">
        <v>54.38</v>
      </c>
      <c r="L6" t="n">
        <v>5</v>
      </c>
      <c r="M6" t="n">
        <v>242</v>
      </c>
      <c r="N6" t="n">
        <v>41.63</v>
      </c>
      <c r="O6" t="n">
        <v>25024.84</v>
      </c>
      <c r="P6" t="n">
        <v>1686.52</v>
      </c>
      <c r="Q6" t="n">
        <v>3535.44</v>
      </c>
      <c r="R6" t="n">
        <v>660.6</v>
      </c>
      <c r="S6" t="n">
        <v>274.41</v>
      </c>
      <c r="T6" t="n">
        <v>188940.19</v>
      </c>
      <c r="U6" t="n">
        <v>0.42</v>
      </c>
      <c r="V6" t="n">
        <v>0.8</v>
      </c>
      <c r="W6" t="n">
        <v>57.24</v>
      </c>
      <c r="X6" t="n">
        <v>11.21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0.7747000000000001</v>
      </c>
      <c r="E7" t="n">
        <v>129.08</v>
      </c>
      <c r="F7" t="n">
        <v>118.86</v>
      </c>
      <c r="G7" t="n">
        <v>36.02</v>
      </c>
      <c r="H7" t="n">
        <v>0.53</v>
      </c>
      <c r="I7" t="n">
        <v>198</v>
      </c>
      <c r="J7" t="n">
        <v>202.58</v>
      </c>
      <c r="K7" t="n">
        <v>54.38</v>
      </c>
      <c r="L7" t="n">
        <v>6</v>
      </c>
      <c r="M7" t="n">
        <v>196</v>
      </c>
      <c r="N7" t="n">
        <v>42.2</v>
      </c>
      <c r="O7" t="n">
        <v>25218.93</v>
      </c>
      <c r="P7" t="n">
        <v>1646.41</v>
      </c>
      <c r="Q7" t="n">
        <v>3535.05</v>
      </c>
      <c r="R7" t="n">
        <v>588.15</v>
      </c>
      <c r="S7" t="n">
        <v>274.41</v>
      </c>
      <c r="T7" t="n">
        <v>152947.59</v>
      </c>
      <c r="U7" t="n">
        <v>0.47</v>
      </c>
      <c r="V7" t="n">
        <v>0.82</v>
      </c>
      <c r="W7" t="n">
        <v>57.15</v>
      </c>
      <c r="X7" t="n">
        <v>9.07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0.791</v>
      </c>
      <c r="E8" t="n">
        <v>126.42</v>
      </c>
      <c r="F8" t="n">
        <v>117.41</v>
      </c>
      <c r="G8" t="n">
        <v>42.18</v>
      </c>
      <c r="H8" t="n">
        <v>0.61</v>
      </c>
      <c r="I8" t="n">
        <v>167</v>
      </c>
      <c r="J8" t="n">
        <v>204.16</v>
      </c>
      <c r="K8" t="n">
        <v>54.38</v>
      </c>
      <c r="L8" t="n">
        <v>7</v>
      </c>
      <c r="M8" t="n">
        <v>165</v>
      </c>
      <c r="N8" t="n">
        <v>42.78</v>
      </c>
      <c r="O8" t="n">
        <v>25413.94</v>
      </c>
      <c r="P8" t="n">
        <v>1616.65</v>
      </c>
      <c r="Q8" t="n">
        <v>3534.68</v>
      </c>
      <c r="R8" t="n">
        <v>538.61</v>
      </c>
      <c r="S8" t="n">
        <v>274.41</v>
      </c>
      <c r="T8" t="n">
        <v>128329.02</v>
      </c>
      <c r="U8" t="n">
        <v>0.51</v>
      </c>
      <c r="V8" t="n">
        <v>0.83</v>
      </c>
      <c r="W8" t="n">
        <v>57.11</v>
      </c>
      <c r="X8" t="n">
        <v>7.62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0.8034</v>
      </c>
      <c r="E9" t="n">
        <v>124.47</v>
      </c>
      <c r="F9" t="n">
        <v>116.35</v>
      </c>
      <c r="G9" t="n">
        <v>48.48</v>
      </c>
      <c r="H9" t="n">
        <v>0.6899999999999999</v>
      </c>
      <c r="I9" t="n">
        <v>144</v>
      </c>
      <c r="J9" t="n">
        <v>205.75</v>
      </c>
      <c r="K9" t="n">
        <v>54.38</v>
      </c>
      <c r="L9" t="n">
        <v>8</v>
      </c>
      <c r="M9" t="n">
        <v>142</v>
      </c>
      <c r="N9" t="n">
        <v>43.37</v>
      </c>
      <c r="O9" t="n">
        <v>25609.61</v>
      </c>
      <c r="P9" t="n">
        <v>1591.71</v>
      </c>
      <c r="Q9" t="n">
        <v>3534.27</v>
      </c>
      <c r="R9" t="n">
        <v>503.19</v>
      </c>
      <c r="S9" t="n">
        <v>274.41</v>
      </c>
      <c r="T9" t="n">
        <v>110734.31</v>
      </c>
      <c r="U9" t="n">
        <v>0.55</v>
      </c>
      <c r="V9" t="n">
        <v>0.84</v>
      </c>
      <c r="W9" t="n">
        <v>57.07</v>
      </c>
      <c r="X9" t="n">
        <v>6.57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0.8138</v>
      </c>
      <c r="E10" t="n">
        <v>122.88</v>
      </c>
      <c r="F10" t="n">
        <v>115.47</v>
      </c>
      <c r="G10" t="n">
        <v>54.98</v>
      </c>
      <c r="H10" t="n">
        <v>0.77</v>
      </c>
      <c r="I10" t="n">
        <v>126</v>
      </c>
      <c r="J10" t="n">
        <v>207.34</v>
      </c>
      <c r="K10" t="n">
        <v>54.38</v>
      </c>
      <c r="L10" t="n">
        <v>9</v>
      </c>
      <c r="M10" t="n">
        <v>124</v>
      </c>
      <c r="N10" t="n">
        <v>43.96</v>
      </c>
      <c r="O10" t="n">
        <v>25806.1</v>
      </c>
      <c r="P10" t="n">
        <v>1569.44</v>
      </c>
      <c r="Q10" t="n">
        <v>3533.85</v>
      </c>
      <c r="R10" t="n">
        <v>473.97</v>
      </c>
      <c r="S10" t="n">
        <v>274.41</v>
      </c>
      <c r="T10" t="n">
        <v>96213.50999999999</v>
      </c>
      <c r="U10" t="n">
        <v>0.58</v>
      </c>
      <c r="V10" t="n">
        <v>0.84</v>
      </c>
      <c r="W10" t="n">
        <v>57.02</v>
      </c>
      <c r="X10" t="n">
        <v>5.69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0.821</v>
      </c>
      <c r="E11" t="n">
        <v>121.81</v>
      </c>
      <c r="F11" t="n">
        <v>114.9</v>
      </c>
      <c r="G11" t="n">
        <v>61.01</v>
      </c>
      <c r="H11" t="n">
        <v>0.85</v>
      </c>
      <c r="I11" t="n">
        <v>113</v>
      </c>
      <c r="J11" t="n">
        <v>208.94</v>
      </c>
      <c r="K11" t="n">
        <v>54.38</v>
      </c>
      <c r="L11" t="n">
        <v>10</v>
      </c>
      <c r="M11" t="n">
        <v>111</v>
      </c>
      <c r="N11" t="n">
        <v>44.56</v>
      </c>
      <c r="O11" t="n">
        <v>26003.41</v>
      </c>
      <c r="P11" t="n">
        <v>1552.04</v>
      </c>
      <c r="Q11" t="n">
        <v>3534.23</v>
      </c>
      <c r="R11" t="n">
        <v>454.76</v>
      </c>
      <c r="S11" t="n">
        <v>274.41</v>
      </c>
      <c r="T11" t="n">
        <v>86676.96000000001</v>
      </c>
      <c r="U11" t="n">
        <v>0.6</v>
      </c>
      <c r="V11" t="n">
        <v>0.85</v>
      </c>
      <c r="W11" t="n">
        <v>57</v>
      </c>
      <c r="X11" t="n">
        <v>5.12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0.8278</v>
      </c>
      <c r="E12" t="n">
        <v>120.81</v>
      </c>
      <c r="F12" t="n">
        <v>114.36</v>
      </c>
      <c r="G12" t="n">
        <v>67.94</v>
      </c>
      <c r="H12" t="n">
        <v>0.93</v>
      </c>
      <c r="I12" t="n">
        <v>101</v>
      </c>
      <c r="J12" t="n">
        <v>210.55</v>
      </c>
      <c r="K12" t="n">
        <v>54.38</v>
      </c>
      <c r="L12" t="n">
        <v>11</v>
      </c>
      <c r="M12" t="n">
        <v>99</v>
      </c>
      <c r="N12" t="n">
        <v>45.17</v>
      </c>
      <c r="O12" t="n">
        <v>26201.54</v>
      </c>
      <c r="P12" t="n">
        <v>1533.71</v>
      </c>
      <c r="Q12" t="n">
        <v>3533.79</v>
      </c>
      <c r="R12" t="n">
        <v>436.43</v>
      </c>
      <c r="S12" t="n">
        <v>274.41</v>
      </c>
      <c r="T12" t="n">
        <v>77571.33</v>
      </c>
      <c r="U12" t="n">
        <v>0.63</v>
      </c>
      <c r="V12" t="n">
        <v>0.85</v>
      </c>
      <c r="W12" t="n">
        <v>56.99</v>
      </c>
      <c r="X12" t="n">
        <v>4.59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0.8331</v>
      </c>
      <c r="E13" t="n">
        <v>120.04</v>
      </c>
      <c r="F13" t="n">
        <v>113.95</v>
      </c>
      <c r="G13" t="n">
        <v>74.31</v>
      </c>
      <c r="H13" t="n">
        <v>1</v>
      </c>
      <c r="I13" t="n">
        <v>92</v>
      </c>
      <c r="J13" t="n">
        <v>212.16</v>
      </c>
      <c r="K13" t="n">
        <v>54.38</v>
      </c>
      <c r="L13" t="n">
        <v>12</v>
      </c>
      <c r="M13" t="n">
        <v>90</v>
      </c>
      <c r="N13" t="n">
        <v>45.78</v>
      </c>
      <c r="O13" t="n">
        <v>26400.51</v>
      </c>
      <c r="P13" t="n">
        <v>1517.8</v>
      </c>
      <c r="Q13" t="n">
        <v>3533.68</v>
      </c>
      <c r="R13" t="n">
        <v>422.54</v>
      </c>
      <c r="S13" t="n">
        <v>274.41</v>
      </c>
      <c r="T13" t="n">
        <v>70670.17999999999</v>
      </c>
      <c r="U13" t="n">
        <v>0.65</v>
      </c>
      <c r="V13" t="n">
        <v>0.85</v>
      </c>
      <c r="W13" t="n">
        <v>56.97</v>
      </c>
      <c r="X13" t="n">
        <v>4.17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0.8381</v>
      </c>
      <c r="E14" t="n">
        <v>119.32</v>
      </c>
      <c r="F14" t="n">
        <v>113.53</v>
      </c>
      <c r="G14" t="n">
        <v>81.09999999999999</v>
      </c>
      <c r="H14" t="n">
        <v>1.08</v>
      </c>
      <c r="I14" t="n">
        <v>84</v>
      </c>
      <c r="J14" t="n">
        <v>213.78</v>
      </c>
      <c r="K14" t="n">
        <v>54.38</v>
      </c>
      <c r="L14" t="n">
        <v>13</v>
      </c>
      <c r="M14" t="n">
        <v>82</v>
      </c>
      <c r="N14" t="n">
        <v>46.4</v>
      </c>
      <c r="O14" t="n">
        <v>26600.32</v>
      </c>
      <c r="P14" t="n">
        <v>1502.2</v>
      </c>
      <c r="Q14" t="n">
        <v>3533.61</v>
      </c>
      <c r="R14" t="n">
        <v>408.65</v>
      </c>
      <c r="S14" t="n">
        <v>274.41</v>
      </c>
      <c r="T14" t="n">
        <v>63766.57</v>
      </c>
      <c r="U14" t="n">
        <v>0.67</v>
      </c>
      <c r="V14" t="n">
        <v>0.86</v>
      </c>
      <c r="W14" t="n">
        <v>56.96</v>
      </c>
      <c r="X14" t="n">
        <v>3.76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0.8414</v>
      </c>
      <c r="E15" t="n">
        <v>118.86</v>
      </c>
      <c r="F15" t="n">
        <v>113.31</v>
      </c>
      <c r="G15" t="n">
        <v>87.16</v>
      </c>
      <c r="H15" t="n">
        <v>1.15</v>
      </c>
      <c r="I15" t="n">
        <v>78</v>
      </c>
      <c r="J15" t="n">
        <v>215.41</v>
      </c>
      <c r="K15" t="n">
        <v>54.38</v>
      </c>
      <c r="L15" t="n">
        <v>14</v>
      </c>
      <c r="M15" t="n">
        <v>76</v>
      </c>
      <c r="N15" t="n">
        <v>47.03</v>
      </c>
      <c r="O15" t="n">
        <v>26801</v>
      </c>
      <c r="P15" t="n">
        <v>1487.92</v>
      </c>
      <c r="Q15" t="n">
        <v>3533.55</v>
      </c>
      <c r="R15" t="n">
        <v>400.69</v>
      </c>
      <c r="S15" t="n">
        <v>274.41</v>
      </c>
      <c r="T15" t="n">
        <v>59814.96</v>
      </c>
      <c r="U15" t="n">
        <v>0.68</v>
      </c>
      <c r="V15" t="n">
        <v>0.86</v>
      </c>
      <c r="W15" t="n">
        <v>56.95</v>
      </c>
      <c r="X15" t="n">
        <v>3.53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0.8451</v>
      </c>
      <c r="E16" t="n">
        <v>118.33</v>
      </c>
      <c r="F16" t="n">
        <v>113.01</v>
      </c>
      <c r="G16" t="n">
        <v>94.18000000000001</v>
      </c>
      <c r="H16" t="n">
        <v>1.23</v>
      </c>
      <c r="I16" t="n">
        <v>72</v>
      </c>
      <c r="J16" t="n">
        <v>217.04</v>
      </c>
      <c r="K16" t="n">
        <v>54.38</v>
      </c>
      <c r="L16" t="n">
        <v>15</v>
      </c>
      <c r="M16" t="n">
        <v>70</v>
      </c>
      <c r="N16" t="n">
        <v>47.66</v>
      </c>
      <c r="O16" t="n">
        <v>27002.55</v>
      </c>
      <c r="P16" t="n">
        <v>1474.48</v>
      </c>
      <c r="Q16" t="n">
        <v>3533.31</v>
      </c>
      <c r="R16" t="n">
        <v>391.08</v>
      </c>
      <c r="S16" t="n">
        <v>274.41</v>
      </c>
      <c r="T16" t="n">
        <v>55039.02</v>
      </c>
      <c r="U16" t="n">
        <v>0.7</v>
      </c>
      <c r="V16" t="n">
        <v>0.86</v>
      </c>
      <c r="W16" t="n">
        <v>56.94</v>
      </c>
      <c r="X16" t="n">
        <v>3.24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0.8482</v>
      </c>
      <c r="E17" t="n">
        <v>117.89</v>
      </c>
      <c r="F17" t="n">
        <v>112.77</v>
      </c>
      <c r="G17" t="n">
        <v>100.99</v>
      </c>
      <c r="H17" t="n">
        <v>1.3</v>
      </c>
      <c r="I17" t="n">
        <v>67</v>
      </c>
      <c r="J17" t="n">
        <v>218.68</v>
      </c>
      <c r="K17" t="n">
        <v>54.38</v>
      </c>
      <c r="L17" t="n">
        <v>16</v>
      </c>
      <c r="M17" t="n">
        <v>65</v>
      </c>
      <c r="N17" t="n">
        <v>48.31</v>
      </c>
      <c r="O17" t="n">
        <v>27204.98</v>
      </c>
      <c r="P17" t="n">
        <v>1460.06</v>
      </c>
      <c r="Q17" t="n">
        <v>3533.44</v>
      </c>
      <c r="R17" t="n">
        <v>382.84</v>
      </c>
      <c r="S17" t="n">
        <v>274.41</v>
      </c>
      <c r="T17" t="n">
        <v>50944.6</v>
      </c>
      <c r="U17" t="n">
        <v>0.72</v>
      </c>
      <c r="V17" t="n">
        <v>0.86</v>
      </c>
      <c r="W17" t="n">
        <v>56.93</v>
      </c>
      <c r="X17" t="n">
        <v>3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0.8511</v>
      </c>
      <c r="E18" t="n">
        <v>117.49</v>
      </c>
      <c r="F18" t="n">
        <v>112.56</v>
      </c>
      <c r="G18" t="n">
        <v>108.93</v>
      </c>
      <c r="H18" t="n">
        <v>1.37</v>
      </c>
      <c r="I18" t="n">
        <v>62</v>
      </c>
      <c r="J18" t="n">
        <v>220.33</v>
      </c>
      <c r="K18" t="n">
        <v>54.38</v>
      </c>
      <c r="L18" t="n">
        <v>17</v>
      </c>
      <c r="M18" t="n">
        <v>60</v>
      </c>
      <c r="N18" t="n">
        <v>48.95</v>
      </c>
      <c r="O18" t="n">
        <v>27408.3</v>
      </c>
      <c r="P18" t="n">
        <v>1446.23</v>
      </c>
      <c r="Q18" t="n">
        <v>3533.27</v>
      </c>
      <c r="R18" t="n">
        <v>375.57</v>
      </c>
      <c r="S18" t="n">
        <v>274.41</v>
      </c>
      <c r="T18" t="n">
        <v>47335.47</v>
      </c>
      <c r="U18" t="n">
        <v>0.73</v>
      </c>
      <c r="V18" t="n">
        <v>0.86</v>
      </c>
      <c r="W18" t="n">
        <v>56.93</v>
      </c>
      <c r="X18" t="n">
        <v>2.79</v>
      </c>
      <c r="Y18" t="n">
        <v>2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0.8538</v>
      </c>
      <c r="E19" t="n">
        <v>117.13</v>
      </c>
      <c r="F19" t="n">
        <v>112.36</v>
      </c>
      <c r="G19" t="n">
        <v>116.23</v>
      </c>
      <c r="H19" t="n">
        <v>1.44</v>
      </c>
      <c r="I19" t="n">
        <v>58</v>
      </c>
      <c r="J19" t="n">
        <v>221.99</v>
      </c>
      <c r="K19" t="n">
        <v>54.38</v>
      </c>
      <c r="L19" t="n">
        <v>18</v>
      </c>
      <c r="M19" t="n">
        <v>56</v>
      </c>
      <c r="N19" t="n">
        <v>49.61</v>
      </c>
      <c r="O19" t="n">
        <v>27612.53</v>
      </c>
      <c r="P19" t="n">
        <v>1432.22</v>
      </c>
      <c r="Q19" t="n">
        <v>3533.2</v>
      </c>
      <c r="R19" t="n">
        <v>368.66</v>
      </c>
      <c r="S19" t="n">
        <v>274.41</v>
      </c>
      <c r="T19" t="n">
        <v>43900.45</v>
      </c>
      <c r="U19" t="n">
        <v>0.74</v>
      </c>
      <c r="V19" t="n">
        <v>0.87</v>
      </c>
      <c r="W19" t="n">
        <v>56.92</v>
      </c>
      <c r="X19" t="n">
        <v>2.59</v>
      </c>
      <c r="Y19" t="n">
        <v>2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0.8555</v>
      </c>
      <c r="E20" t="n">
        <v>116.9</v>
      </c>
      <c r="F20" t="n">
        <v>112.24</v>
      </c>
      <c r="G20" t="n">
        <v>122.44</v>
      </c>
      <c r="H20" t="n">
        <v>1.51</v>
      </c>
      <c r="I20" t="n">
        <v>55</v>
      </c>
      <c r="J20" t="n">
        <v>223.65</v>
      </c>
      <c r="K20" t="n">
        <v>54.38</v>
      </c>
      <c r="L20" t="n">
        <v>19</v>
      </c>
      <c r="M20" t="n">
        <v>53</v>
      </c>
      <c r="N20" t="n">
        <v>50.27</v>
      </c>
      <c r="O20" t="n">
        <v>27817.81</v>
      </c>
      <c r="P20" t="n">
        <v>1421.2</v>
      </c>
      <c r="Q20" t="n">
        <v>3533.45</v>
      </c>
      <c r="R20" t="n">
        <v>365.05</v>
      </c>
      <c r="S20" t="n">
        <v>274.41</v>
      </c>
      <c r="T20" t="n">
        <v>42109.01</v>
      </c>
      <c r="U20" t="n">
        <v>0.75</v>
      </c>
      <c r="V20" t="n">
        <v>0.87</v>
      </c>
      <c r="W20" t="n">
        <v>56.91</v>
      </c>
      <c r="X20" t="n">
        <v>2.47</v>
      </c>
      <c r="Y20" t="n">
        <v>2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0.8574000000000001</v>
      </c>
      <c r="E21" t="n">
        <v>116.64</v>
      </c>
      <c r="F21" t="n">
        <v>112.1</v>
      </c>
      <c r="G21" t="n">
        <v>129.34</v>
      </c>
      <c r="H21" t="n">
        <v>1.58</v>
      </c>
      <c r="I21" t="n">
        <v>52</v>
      </c>
      <c r="J21" t="n">
        <v>225.32</v>
      </c>
      <c r="K21" t="n">
        <v>54.38</v>
      </c>
      <c r="L21" t="n">
        <v>20</v>
      </c>
      <c r="M21" t="n">
        <v>50</v>
      </c>
      <c r="N21" t="n">
        <v>50.95</v>
      </c>
      <c r="O21" t="n">
        <v>28023.89</v>
      </c>
      <c r="P21" t="n">
        <v>1406.88</v>
      </c>
      <c r="Q21" t="n">
        <v>3533.25</v>
      </c>
      <c r="R21" t="n">
        <v>359.7</v>
      </c>
      <c r="S21" t="n">
        <v>274.41</v>
      </c>
      <c r="T21" t="n">
        <v>39452</v>
      </c>
      <c r="U21" t="n">
        <v>0.76</v>
      </c>
      <c r="V21" t="n">
        <v>0.87</v>
      </c>
      <c r="W21" t="n">
        <v>56.92</v>
      </c>
      <c r="X21" t="n">
        <v>2.33</v>
      </c>
      <c r="Y21" t="n">
        <v>2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0.8594000000000001</v>
      </c>
      <c r="E22" t="n">
        <v>116.36</v>
      </c>
      <c r="F22" t="n">
        <v>111.94</v>
      </c>
      <c r="G22" t="n">
        <v>137.07</v>
      </c>
      <c r="H22" t="n">
        <v>1.64</v>
      </c>
      <c r="I22" t="n">
        <v>49</v>
      </c>
      <c r="J22" t="n">
        <v>227</v>
      </c>
      <c r="K22" t="n">
        <v>54.38</v>
      </c>
      <c r="L22" t="n">
        <v>21</v>
      </c>
      <c r="M22" t="n">
        <v>47</v>
      </c>
      <c r="N22" t="n">
        <v>51.62</v>
      </c>
      <c r="O22" t="n">
        <v>28230.92</v>
      </c>
      <c r="P22" t="n">
        <v>1394.1</v>
      </c>
      <c r="Q22" t="n">
        <v>3533.21</v>
      </c>
      <c r="R22" t="n">
        <v>354.73</v>
      </c>
      <c r="S22" t="n">
        <v>274.41</v>
      </c>
      <c r="T22" t="n">
        <v>36979.48</v>
      </c>
      <c r="U22" t="n">
        <v>0.77</v>
      </c>
      <c r="V22" t="n">
        <v>0.87</v>
      </c>
      <c r="W22" t="n">
        <v>56.9</v>
      </c>
      <c r="X22" t="n">
        <v>2.17</v>
      </c>
      <c r="Y22" t="n">
        <v>2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0.8611</v>
      </c>
      <c r="E23" t="n">
        <v>116.14</v>
      </c>
      <c r="F23" t="n">
        <v>111.83</v>
      </c>
      <c r="G23" t="n">
        <v>145.86</v>
      </c>
      <c r="H23" t="n">
        <v>1.71</v>
      </c>
      <c r="I23" t="n">
        <v>46</v>
      </c>
      <c r="J23" t="n">
        <v>228.69</v>
      </c>
      <c r="K23" t="n">
        <v>54.38</v>
      </c>
      <c r="L23" t="n">
        <v>22</v>
      </c>
      <c r="M23" t="n">
        <v>44</v>
      </c>
      <c r="N23" t="n">
        <v>52.31</v>
      </c>
      <c r="O23" t="n">
        <v>28438.91</v>
      </c>
      <c r="P23" t="n">
        <v>1380.37</v>
      </c>
      <c r="Q23" t="n">
        <v>3533.16</v>
      </c>
      <c r="R23" t="n">
        <v>351.29</v>
      </c>
      <c r="S23" t="n">
        <v>274.41</v>
      </c>
      <c r="T23" t="n">
        <v>35275.58</v>
      </c>
      <c r="U23" t="n">
        <v>0.78</v>
      </c>
      <c r="V23" t="n">
        <v>0.87</v>
      </c>
      <c r="W23" t="n">
        <v>56.89</v>
      </c>
      <c r="X23" t="n">
        <v>2.06</v>
      </c>
      <c r="Y23" t="n">
        <v>2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0.8625</v>
      </c>
      <c r="E24" t="n">
        <v>115.94</v>
      </c>
      <c r="F24" t="n">
        <v>111.71</v>
      </c>
      <c r="G24" t="n">
        <v>152.33</v>
      </c>
      <c r="H24" t="n">
        <v>1.77</v>
      </c>
      <c r="I24" t="n">
        <v>44</v>
      </c>
      <c r="J24" t="n">
        <v>230.38</v>
      </c>
      <c r="K24" t="n">
        <v>54.38</v>
      </c>
      <c r="L24" t="n">
        <v>23</v>
      </c>
      <c r="M24" t="n">
        <v>42</v>
      </c>
      <c r="N24" t="n">
        <v>53</v>
      </c>
      <c r="O24" t="n">
        <v>28647.87</v>
      </c>
      <c r="P24" t="n">
        <v>1369.48</v>
      </c>
      <c r="Q24" t="n">
        <v>3533.26</v>
      </c>
      <c r="R24" t="n">
        <v>346.95</v>
      </c>
      <c r="S24" t="n">
        <v>274.41</v>
      </c>
      <c r="T24" t="n">
        <v>33113.47</v>
      </c>
      <c r="U24" t="n">
        <v>0.79</v>
      </c>
      <c r="V24" t="n">
        <v>0.87</v>
      </c>
      <c r="W24" t="n">
        <v>56.9</v>
      </c>
      <c r="X24" t="n">
        <v>1.94</v>
      </c>
      <c r="Y24" t="n">
        <v>2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0.8635</v>
      </c>
      <c r="E25" t="n">
        <v>115.8</v>
      </c>
      <c r="F25" t="n">
        <v>111.65</v>
      </c>
      <c r="G25" t="n">
        <v>159.5</v>
      </c>
      <c r="H25" t="n">
        <v>1.84</v>
      </c>
      <c r="I25" t="n">
        <v>42</v>
      </c>
      <c r="J25" t="n">
        <v>232.08</v>
      </c>
      <c r="K25" t="n">
        <v>54.38</v>
      </c>
      <c r="L25" t="n">
        <v>24</v>
      </c>
      <c r="M25" t="n">
        <v>40</v>
      </c>
      <c r="N25" t="n">
        <v>53.71</v>
      </c>
      <c r="O25" t="n">
        <v>28857.81</v>
      </c>
      <c r="P25" t="n">
        <v>1355.19</v>
      </c>
      <c r="Q25" t="n">
        <v>3532.99</v>
      </c>
      <c r="R25" t="n">
        <v>344.88</v>
      </c>
      <c r="S25" t="n">
        <v>274.41</v>
      </c>
      <c r="T25" t="n">
        <v>32089.28</v>
      </c>
      <c r="U25" t="n">
        <v>0.8</v>
      </c>
      <c r="V25" t="n">
        <v>0.87</v>
      </c>
      <c r="W25" t="n">
        <v>56.9</v>
      </c>
      <c r="X25" t="n">
        <v>1.89</v>
      </c>
      <c r="Y25" t="n">
        <v>2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0.865</v>
      </c>
      <c r="E26" t="n">
        <v>115.61</v>
      </c>
      <c r="F26" t="n">
        <v>111.54</v>
      </c>
      <c r="G26" t="n">
        <v>167.3</v>
      </c>
      <c r="H26" t="n">
        <v>1.9</v>
      </c>
      <c r="I26" t="n">
        <v>40</v>
      </c>
      <c r="J26" t="n">
        <v>233.79</v>
      </c>
      <c r="K26" t="n">
        <v>54.38</v>
      </c>
      <c r="L26" t="n">
        <v>25</v>
      </c>
      <c r="M26" t="n">
        <v>38</v>
      </c>
      <c r="N26" t="n">
        <v>54.42</v>
      </c>
      <c r="O26" t="n">
        <v>29068.74</v>
      </c>
      <c r="P26" t="n">
        <v>1343.21</v>
      </c>
      <c r="Q26" t="n">
        <v>3533.34</v>
      </c>
      <c r="R26" t="n">
        <v>340.91</v>
      </c>
      <c r="S26" t="n">
        <v>274.41</v>
      </c>
      <c r="T26" t="n">
        <v>30115.71</v>
      </c>
      <c r="U26" t="n">
        <v>0.8</v>
      </c>
      <c r="V26" t="n">
        <v>0.87</v>
      </c>
      <c r="W26" t="n">
        <v>56.9</v>
      </c>
      <c r="X26" t="n">
        <v>1.77</v>
      </c>
      <c r="Y26" t="n">
        <v>2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0.8661</v>
      </c>
      <c r="E27" t="n">
        <v>115.46</v>
      </c>
      <c r="F27" t="n">
        <v>111.46</v>
      </c>
      <c r="G27" t="n">
        <v>175.99</v>
      </c>
      <c r="H27" t="n">
        <v>1.96</v>
      </c>
      <c r="I27" t="n">
        <v>38</v>
      </c>
      <c r="J27" t="n">
        <v>235.51</v>
      </c>
      <c r="K27" t="n">
        <v>54.38</v>
      </c>
      <c r="L27" t="n">
        <v>26</v>
      </c>
      <c r="M27" t="n">
        <v>30</v>
      </c>
      <c r="N27" t="n">
        <v>55.14</v>
      </c>
      <c r="O27" t="n">
        <v>29280.69</v>
      </c>
      <c r="P27" t="n">
        <v>1331.86</v>
      </c>
      <c r="Q27" t="n">
        <v>3533.23</v>
      </c>
      <c r="R27" t="n">
        <v>338.26</v>
      </c>
      <c r="S27" t="n">
        <v>274.41</v>
      </c>
      <c r="T27" t="n">
        <v>28800.6</v>
      </c>
      <c r="U27" t="n">
        <v>0.8100000000000001</v>
      </c>
      <c r="V27" t="n">
        <v>0.87</v>
      </c>
      <c r="W27" t="n">
        <v>56.9</v>
      </c>
      <c r="X27" t="n">
        <v>1.7</v>
      </c>
      <c r="Y27" t="n">
        <v>2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0.8666</v>
      </c>
      <c r="E28" t="n">
        <v>115.4</v>
      </c>
      <c r="F28" t="n">
        <v>111.44</v>
      </c>
      <c r="G28" t="n">
        <v>180.72</v>
      </c>
      <c r="H28" t="n">
        <v>2.02</v>
      </c>
      <c r="I28" t="n">
        <v>37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1327.04</v>
      </c>
      <c r="Q28" t="n">
        <v>3533.58</v>
      </c>
      <c r="R28" t="n">
        <v>336.49</v>
      </c>
      <c r="S28" t="n">
        <v>274.41</v>
      </c>
      <c r="T28" t="n">
        <v>27919.02</v>
      </c>
      <c r="U28" t="n">
        <v>0.82</v>
      </c>
      <c r="V28" t="n">
        <v>0.87</v>
      </c>
      <c r="W28" t="n">
        <v>56.93</v>
      </c>
      <c r="X28" t="n">
        <v>1.68</v>
      </c>
      <c r="Y28" t="n">
        <v>2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0.8665</v>
      </c>
      <c r="E29" t="n">
        <v>115.41</v>
      </c>
      <c r="F29" t="n">
        <v>111.45</v>
      </c>
      <c r="G29" t="n">
        <v>180.73</v>
      </c>
      <c r="H29" t="n">
        <v>2.08</v>
      </c>
      <c r="I29" t="n">
        <v>37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1333.56</v>
      </c>
      <c r="Q29" t="n">
        <v>3533.69</v>
      </c>
      <c r="R29" t="n">
        <v>336.71</v>
      </c>
      <c r="S29" t="n">
        <v>274.41</v>
      </c>
      <c r="T29" t="n">
        <v>28030.71</v>
      </c>
      <c r="U29" t="n">
        <v>0.8100000000000001</v>
      </c>
      <c r="V29" t="n">
        <v>0.87</v>
      </c>
      <c r="W29" t="n">
        <v>56.93</v>
      </c>
      <c r="X29" t="n">
        <v>1.69</v>
      </c>
      <c r="Y29" t="n">
        <v>2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0.8665</v>
      </c>
      <c r="E30" t="n">
        <v>115.41</v>
      </c>
      <c r="F30" t="n">
        <v>111.45</v>
      </c>
      <c r="G30" t="n">
        <v>180.74</v>
      </c>
      <c r="H30" t="n">
        <v>2.14</v>
      </c>
      <c r="I30" t="n">
        <v>37</v>
      </c>
      <c r="J30" t="n">
        <v>240.72</v>
      </c>
      <c r="K30" t="n">
        <v>54.38</v>
      </c>
      <c r="L30" t="n">
        <v>29</v>
      </c>
      <c r="M30" t="n">
        <v>0</v>
      </c>
      <c r="N30" t="n">
        <v>57.34</v>
      </c>
      <c r="O30" t="n">
        <v>29922.88</v>
      </c>
      <c r="P30" t="n">
        <v>1342.06</v>
      </c>
      <c r="Q30" t="n">
        <v>3533.71</v>
      </c>
      <c r="R30" t="n">
        <v>336.71</v>
      </c>
      <c r="S30" t="n">
        <v>274.41</v>
      </c>
      <c r="T30" t="n">
        <v>28031.42</v>
      </c>
      <c r="U30" t="n">
        <v>0.8100000000000001</v>
      </c>
      <c r="V30" t="n">
        <v>0.87</v>
      </c>
      <c r="W30" t="n">
        <v>56.93</v>
      </c>
      <c r="X30" t="n">
        <v>1.69</v>
      </c>
      <c r="Y30" t="n">
        <v>2</v>
      </c>
      <c r="Z30" t="n">
        <v>10</v>
      </c>
    </row>
    <row r="31">
      <c r="A31" t="n">
        <v>0</v>
      </c>
      <c r="B31" t="n">
        <v>40</v>
      </c>
      <c r="C31" t="inlineStr">
        <is>
          <t xml:space="preserve">CONCLUIDO	</t>
        </is>
      </c>
      <c r="D31" t="n">
        <v>0.5683</v>
      </c>
      <c r="E31" t="n">
        <v>175.96</v>
      </c>
      <c r="F31" t="n">
        <v>155.83</v>
      </c>
      <c r="G31" t="n">
        <v>9.710000000000001</v>
      </c>
      <c r="H31" t="n">
        <v>0.2</v>
      </c>
      <c r="I31" t="n">
        <v>963</v>
      </c>
      <c r="J31" t="n">
        <v>89.87</v>
      </c>
      <c r="K31" t="n">
        <v>37.55</v>
      </c>
      <c r="L31" t="n">
        <v>1</v>
      </c>
      <c r="M31" t="n">
        <v>961</v>
      </c>
      <c r="N31" t="n">
        <v>11.32</v>
      </c>
      <c r="O31" t="n">
        <v>11317.98</v>
      </c>
      <c r="P31" t="n">
        <v>1323.66</v>
      </c>
      <c r="Q31" t="n">
        <v>3543.92</v>
      </c>
      <c r="R31" t="n">
        <v>1839.63</v>
      </c>
      <c r="S31" t="n">
        <v>274.41</v>
      </c>
      <c r="T31" t="n">
        <v>774858.55</v>
      </c>
      <c r="U31" t="n">
        <v>0.15</v>
      </c>
      <c r="V31" t="n">
        <v>0.63</v>
      </c>
      <c r="W31" t="n">
        <v>58.37</v>
      </c>
      <c r="X31" t="n">
        <v>45.91</v>
      </c>
      <c r="Y31" t="n">
        <v>2</v>
      </c>
      <c r="Z31" t="n">
        <v>10</v>
      </c>
    </row>
    <row r="32">
      <c r="A32" t="n">
        <v>1</v>
      </c>
      <c r="B32" t="n">
        <v>40</v>
      </c>
      <c r="C32" t="inlineStr">
        <is>
          <t xml:space="preserve">CONCLUIDO	</t>
        </is>
      </c>
      <c r="D32" t="n">
        <v>0.7318</v>
      </c>
      <c r="E32" t="n">
        <v>136.65</v>
      </c>
      <c r="F32" t="n">
        <v>127.5</v>
      </c>
      <c r="G32" t="n">
        <v>20.03</v>
      </c>
      <c r="H32" t="n">
        <v>0.39</v>
      </c>
      <c r="I32" t="n">
        <v>382</v>
      </c>
      <c r="J32" t="n">
        <v>91.09999999999999</v>
      </c>
      <c r="K32" t="n">
        <v>37.55</v>
      </c>
      <c r="L32" t="n">
        <v>2</v>
      </c>
      <c r="M32" t="n">
        <v>380</v>
      </c>
      <c r="N32" t="n">
        <v>11.54</v>
      </c>
      <c r="O32" t="n">
        <v>11468.97</v>
      </c>
      <c r="P32" t="n">
        <v>1058.31</v>
      </c>
      <c r="Q32" t="n">
        <v>3537.49</v>
      </c>
      <c r="R32" t="n">
        <v>879.46</v>
      </c>
      <c r="S32" t="n">
        <v>274.41</v>
      </c>
      <c r="T32" t="n">
        <v>297681.1</v>
      </c>
      <c r="U32" t="n">
        <v>0.31</v>
      </c>
      <c r="V32" t="n">
        <v>0.76</v>
      </c>
      <c r="W32" t="n">
        <v>57.45</v>
      </c>
      <c r="X32" t="n">
        <v>17.67</v>
      </c>
      <c r="Y32" t="n">
        <v>2</v>
      </c>
      <c r="Z32" t="n">
        <v>10</v>
      </c>
    </row>
    <row r="33">
      <c r="A33" t="n">
        <v>2</v>
      </c>
      <c r="B33" t="n">
        <v>40</v>
      </c>
      <c r="C33" t="inlineStr">
        <is>
          <t xml:space="preserve">CONCLUIDO	</t>
        </is>
      </c>
      <c r="D33" t="n">
        <v>0.7882</v>
      </c>
      <c r="E33" t="n">
        <v>126.88</v>
      </c>
      <c r="F33" t="n">
        <v>120.52</v>
      </c>
      <c r="G33" t="n">
        <v>30.9</v>
      </c>
      <c r="H33" t="n">
        <v>0.57</v>
      </c>
      <c r="I33" t="n">
        <v>234</v>
      </c>
      <c r="J33" t="n">
        <v>92.31999999999999</v>
      </c>
      <c r="K33" t="n">
        <v>37.55</v>
      </c>
      <c r="L33" t="n">
        <v>3</v>
      </c>
      <c r="M33" t="n">
        <v>232</v>
      </c>
      <c r="N33" t="n">
        <v>11.77</v>
      </c>
      <c r="O33" t="n">
        <v>11620.34</v>
      </c>
      <c r="P33" t="n">
        <v>972.46</v>
      </c>
      <c r="Q33" t="n">
        <v>3535.13</v>
      </c>
      <c r="R33" t="n">
        <v>644.04</v>
      </c>
      <c r="S33" t="n">
        <v>274.41</v>
      </c>
      <c r="T33" t="n">
        <v>180709.23</v>
      </c>
      <c r="U33" t="n">
        <v>0.43</v>
      </c>
      <c r="V33" t="n">
        <v>0.8100000000000001</v>
      </c>
      <c r="W33" t="n">
        <v>57.21</v>
      </c>
      <c r="X33" t="n">
        <v>10.72</v>
      </c>
      <c r="Y33" t="n">
        <v>2</v>
      </c>
      <c r="Z33" t="n">
        <v>10</v>
      </c>
    </row>
    <row r="34">
      <c r="A34" t="n">
        <v>3</v>
      </c>
      <c r="B34" t="n">
        <v>40</v>
      </c>
      <c r="C34" t="inlineStr">
        <is>
          <t xml:space="preserve">CONCLUIDO	</t>
        </is>
      </c>
      <c r="D34" t="n">
        <v>0.8169</v>
      </c>
      <c r="E34" t="n">
        <v>122.42</v>
      </c>
      <c r="F34" t="n">
        <v>117.34</v>
      </c>
      <c r="G34" t="n">
        <v>42.41</v>
      </c>
      <c r="H34" t="n">
        <v>0.75</v>
      </c>
      <c r="I34" t="n">
        <v>166</v>
      </c>
      <c r="J34" t="n">
        <v>93.55</v>
      </c>
      <c r="K34" t="n">
        <v>37.55</v>
      </c>
      <c r="L34" t="n">
        <v>4</v>
      </c>
      <c r="M34" t="n">
        <v>164</v>
      </c>
      <c r="N34" t="n">
        <v>12</v>
      </c>
      <c r="O34" t="n">
        <v>11772.07</v>
      </c>
      <c r="P34" t="n">
        <v>916.48</v>
      </c>
      <c r="Q34" t="n">
        <v>3534.39</v>
      </c>
      <c r="R34" t="n">
        <v>536.99</v>
      </c>
      <c r="S34" t="n">
        <v>274.41</v>
      </c>
      <c r="T34" t="n">
        <v>127524.9</v>
      </c>
      <c r="U34" t="n">
        <v>0.51</v>
      </c>
      <c r="V34" t="n">
        <v>0.83</v>
      </c>
      <c r="W34" t="n">
        <v>57.09</v>
      </c>
      <c r="X34" t="n">
        <v>7.55</v>
      </c>
      <c r="Y34" t="n">
        <v>2</v>
      </c>
      <c r="Z34" t="n">
        <v>10</v>
      </c>
    </row>
    <row r="35">
      <c r="A35" t="n">
        <v>4</v>
      </c>
      <c r="B35" t="n">
        <v>40</v>
      </c>
      <c r="C35" t="inlineStr">
        <is>
          <t xml:space="preserve">CONCLUIDO	</t>
        </is>
      </c>
      <c r="D35" t="n">
        <v>0.8345</v>
      </c>
      <c r="E35" t="n">
        <v>119.84</v>
      </c>
      <c r="F35" t="n">
        <v>115.52</v>
      </c>
      <c r="G35" t="n">
        <v>55.01</v>
      </c>
      <c r="H35" t="n">
        <v>0.93</v>
      </c>
      <c r="I35" t="n">
        <v>126</v>
      </c>
      <c r="J35" t="n">
        <v>94.79000000000001</v>
      </c>
      <c r="K35" t="n">
        <v>37.55</v>
      </c>
      <c r="L35" t="n">
        <v>5</v>
      </c>
      <c r="M35" t="n">
        <v>124</v>
      </c>
      <c r="N35" t="n">
        <v>12.23</v>
      </c>
      <c r="O35" t="n">
        <v>11924.18</v>
      </c>
      <c r="P35" t="n">
        <v>870.3</v>
      </c>
      <c r="Q35" t="n">
        <v>3534.08</v>
      </c>
      <c r="R35" t="n">
        <v>475.43</v>
      </c>
      <c r="S35" t="n">
        <v>274.41</v>
      </c>
      <c r="T35" t="n">
        <v>96943.07000000001</v>
      </c>
      <c r="U35" t="n">
        <v>0.58</v>
      </c>
      <c r="V35" t="n">
        <v>0.84</v>
      </c>
      <c r="W35" t="n">
        <v>57.03</v>
      </c>
      <c r="X35" t="n">
        <v>5.74</v>
      </c>
      <c r="Y35" t="n">
        <v>2</v>
      </c>
      <c r="Z35" t="n">
        <v>10</v>
      </c>
    </row>
    <row r="36">
      <c r="A36" t="n">
        <v>5</v>
      </c>
      <c r="B36" t="n">
        <v>40</v>
      </c>
      <c r="C36" t="inlineStr">
        <is>
          <t xml:space="preserve">CONCLUIDO	</t>
        </is>
      </c>
      <c r="D36" t="n">
        <v>0.8466</v>
      </c>
      <c r="E36" t="n">
        <v>118.13</v>
      </c>
      <c r="F36" t="n">
        <v>114.3</v>
      </c>
      <c r="G36" t="n">
        <v>68.58</v>
      </c>
      <c r="H36" t="n">
        <v>1.1</v>
      </c>
      <c r="I36" t="n">
        <v>100</v>
      </c>
      <c r="J36" t="n">
        <v>96.02</v>
      </c>
      <c r="K36" t="n">
        <v>37.55</v>
      </c>
      <c r="L36" t="n">
        <v>6</v>
      </c>
      <c r="M36" t="n">
        <v>95</v>
      </c>
      <c r="N36" t="n">
        <v>12.47</v>
      </c>
      <c r="O36" t="n">
        <v>12076.67</v>
      </c>
      <c r="P36" t="n">
        <v>826.59</v>
      </c>
      <c r="Q36" t="n">
        <v>3533.97</v>
      </c>
      <c r="R36" t="n">
        <v>433.65</v>
      </c>
      <c r="S36" t="n">
        <v>274.41</v>
      </c>
      <c r="T36" t="n">
        <v>76185.08</v>
      </c>
      <c r="U36" t="n">
        <v>0.63</v>
      </c>
      <c r="V36" t="n">
        <v>0.85</v>
      </c>
      <c r="W36" t="n">
        <v>57</v>
      </c>
      <c r="X36" t="n">
        <v>4.52</v>
      </c>
      <c r="Y36" t="n">
        <v>2</v>
      </c>
      <c r="Z36" t="n">
        <v>10</v>
      </c>
    </row>
    <row r="37">
      <c r="A37" t="n">
        <v>6</v>
      </c>
      <c r="B37" t="n">
        <v>40</v>
      </c>
      <c r="C37" t="inlineStr">
        <is>
          <t xml:space="preserve">CONCLUIDO	</t>
        </is>
      </c>
      <c r="D37" t="n">
        <v>0.8502999999999999</v>
      </c>
      <c r="E37" t="n">
        <v>117.6</v>
      </c>
      <c r="F37" t="n">
        <v>113.96</v>
      </c>
      <c r="G37" t="n">
        <v>75.97</v>
      </c>
      <c r="H37" t="n">
        <v>1.27</v>
      </c>
      <c r="I37" t="n">
        <v>90</v>
      </c>
      <c r="J37" t="n">
        <v>97.26000000000001</v>
      </c>
      <c r="K37" t="n">
        <v>37.55</v>
      </c>
      <c r="L37" t="n">
        <v>7</v>
      </c>
      <c r="M37" t="n">
        <v>1</v>
      </c>
      <c r="N37" t="n">
        <v>12.71</v>
      </c>
      <c r="O37" t="n">
        <v>12229.54</v>
      </c>
      <c r="P37" t="n">
        <v>810.67</v>
      </c>
      <c r="Q37" t="n">
        <v>3534.7</v>
      </c>
      <c r="R37" t="n">
        <v>419.06</v>
      </c>
      <c r="S37" t="n">
        <v>274.41</v>
      </c>
      <c r="T37" t="n">
        <v>68941.78</v>
      </c>
      <c r="U37" t="n">
        <v>0.65</v>
      </c>
      <c r="V37" t="n">
        <v>0.85</v>
      </c>
      <c r="W37" t="n">
        <v>57.08</v>
      </c>
      <c r="X37" t="n">
        <v>4.19</v>
      </c>
      <c r="Y37" t="n">
        <v>2</v>
      </c>
      <c r="Z37" t="n">
        <v>10</v>
      </c>
    </row>
    <row r="38">
      <c r="A38" t="n">
        <v>7</v>
      </c>
      <c r="B38" t="n">
        <v>40</v>
      </c>
      <c r="C38" t="inlineStr">
        <is>
          <t xml:space="preserve">CONCLUIDO	</t>
        </is>
      </c>
      <c r="D38" t="n">
        <v>0.8502999999999999</v>
      </c>
      <c r="E38" t="n">
        <v>117.6</v>
      </c>
      <c r="F38" t="n">
        <v>113.96</v>
      </c>
      <c r="G38" t="n">
        <v>75.97</v>
      </c>
      <c r="H38" t="n">
        <v>1.43</v>
      </c>
      <c r="I38" t="n">
        <v>90</v>
      </c>
      <c r="J38" t="n">
        <v>98.5</v>
      </c>
      <c r="K38" t="n">
        <v>37.55</v>
      </c>
      <c r="L38" t="n">
        <v>8</v>
      </c>
      <c r="M38" t="n">
        <v>0</v>
      </c>
      <c r="N38" t="n">
        <v>12.95</v>
      </c>
      <c r="O38" t="n">
        <v>12382.79</v>
      </c>
      <c r="P38" t="n">
        <v>819.83</v>
      </c>
      <c r="Q38" t="n">
        <v>3534.55</v>
      </c>
      <c r="R38" t="n">
        <v>419.19</v>
      </c>
      <c r="S38" t="n">
        <v>274.41</v>
      </c>
      <c r="T38" t="n">
        <v>69003.45</v>
      </c>
      <c r="U38" t="n">
        <v>0.65</v>
      </c>
      <c r="V38" t="n">
        <v>0.85</v>
      </c>
      <c r="W38" t="n">
        <v>57.08</v>
      </c>
      <c r="X38" t="n">
        <v>4.19</v>
      </c>
      <c r="Y38" t="n">
        <v>2</v>
      </c>
      <c r="Z38" t="n">
        <v>10</v>
      </c>
    </row>
    <row r="39">
      <c r="A39" t="n">
        <v>0</v>
      </c>
      <c r="B39" t="n">
        <v>30</v>
      </c>
      <c r="C39" t="inlineStr">
        <is>
          <t xml:space="preserve">CONCLUIDO	</t>
        </is>
      </c>
      <c r="D39" t="n">
        <v>0.6266</v>
      </c>
      <c r="E39" t="n">
        <v>159.6</v>
      </c>
      <c r="F39" t="n">
        <v>145.9</v>
      </c>
      <c r="G39" t="n">
        <v>11.49</v>
      </c>
      <c r="H39" t="n">
        <v>0.24</v>
      </c>
      <c r="I39" t="n">
        <v>762</v>
      </c>
      <c r="J39" t="n">
        <v>71.52</v>
      </c>
      <c r="K39" t="n">
        <v>32.27</v>
      </c>
      <c r="L39" t="n">
        <v>1</v>
      </c>
      <c r="M39" t="n">
        <v>760</v>
      </c>
      <c r="N39" t="n">
        <v>8.25</v>
      </c>
      <c r="O39" t="n">
        <v>9054.6</v>
      </c>
      <c r="P39" t="n">
        <v>1049.97</v>
      </c>
      <c r="Q39" t="n">
        <v>3541.45</v>
      </c>
      <c r="R39" t="n">
        <v>1502.04</v>
      </c>
      <c r="S39" t="n">
        <v>274.41</v>
      </c>
      <c r="T39" t="n">
        <v>607070.37</v>
      </c>
      <c r="U39" t="n">
        <v>0.18</v>
      </c>
      <c r="V39" t="n">
        <v>0.67</v>
      </c>
      <c r="W39" t="n">
        <v>58.08</v>
      </c>
      <c r="X39" t="n">
        <v>36</v>
      </c>
      <c r="Y39" t="n">
        <v>2</v>
      </c>
      <c r="Z39" t="n">
        <v>10</v>
      </c>
    </row>
    <row r="40">
      <c r="A40" t="n">
        <v>1</v>
      </c>
      <c r="B40" t="n">
        <v>30</v>
      </c>
      <c r="C40" t="inlineStr">
        <is>
          <t xml:space="preserve">CONCLUIDO	</t>
        </is>
      </c>
      <c r="D40" t="n">
        <v>0.7647</v>
      </c>
      <c r="E40" t="n">
        <v>130.77</v>
      </c>
      <c r="F40" t="n">
        <v>124.1</v>
      </c>
      <c r="G40" t="n">
        <v>24.02</v>
      </c>
      <c r="H40" t="n">
        <v>0.48</v>
      </c>
      <c r="I40" t="n">
        <v>310</v>
      </c>
      <c r="J40" t="n">
        <v>72.7</v>
      </c>
      <c r="K40" t="n">
        <v>32.27</v>
      </c>
      <c r="L40" t="n">
        <v>2</v>
      </c>
      <c r="M40" t="n">
        <v>308</v>
      </c>
      <c r="N40" t="n">
        <v>8.43</v>
      </c>
      <c r="O40" t="n">
        <v>9200.25</v>
      </c>
      <c r="P40" t="n">
        <v>858.23</v>
      </c>
      <c r="Q40" t="n">
        <v>3536.41</v>
      </c>
      <c r="R40" t="n">
        <v>764.55</v>
      </c>
      <c r="S40" t="n">
        <v>274.41</v>
      </c>
      <c r="T40" t="n">
        <v>240586.4</v>
      </c>
      <c r="U40" t="n">
        <v>0.36</v>
      </c>
      <c r="V40" t="n">
        <v>0.78</v>
      </c>
      <c r="W40" t="n">
        <v>57.34</v>
      </c>
      <c r="X40" t="n">
        <v>14.29</v>
      </c>
      <c r="Y40" t="n">
        <v>2</v>
      </c>
      <c r="Z40" t="n">
        <v>10</v>
      </c>
    </row>
    <row r="41">
      <c r="A41" t="n">
        <v>2</v>
      </c>
      <c r="B41" t="n">
        <v>30</v>
      </c>
      <c r="C41" t="inlineStr">
        <is>
          <t xml:space="preserve">CONCLUIDO	</t>
        </is>
      </c>
      <c r="D41" t="n">
        <v>0.8121</v>
      </c>
      <c r="E41" t="n">
        <v>123.14</v>
      </c>
      <c r="F41" t="n">
        <v>118.37</v>
      </c>
      <c r="G41" t="n">
        <v>37.78</v>
      </c>
      <c r="H41" t="n">
        <v>0.71</v>
      </c>
      <c r="I41" t="n">
        <v>188</v>
      </c>
      <c r="J41" t="n">
        <v>73.88</v>
      </c>
      <c r="K41" t="n">
        <v>32.27</v>
      </c>
      <c r="L41" t="n">
        <v>3</v>
      </c>
      <c r="M41" t="n">
        <v>186</v>
      </c>
      <c r="N41" t="n">
        <v>8.609999999999999</v>
      </c>
      <c r="O41" t="n">
        <v>9346.23</v>
      </c>
      <c r="P41" t="n">
        <v>779.08</v>
      </c>
      <c r="Q41" t="n">
        <v>3534.72</v>
      </c>
      <c r="R41" t="n">
        <v>571.6799999999999</v>
      </c>
      <c r="S41" t="n">
        <v>274.41</v>
      </c>
      <c r="T41" t="n">
        <v>144760.08</v>
      </c>
      <c r="U41" t="n">
        <v>0.48</v>
      </c>
      <c r="V41" t="n">
        <v>0.82</v>
      </c>
      <c r="W41" t="n">
        <v>57.14</v>
      </c>
      <c r="X41" t="n">
        <v>8.58</v>
      </c>
      <c r="Y41" t="n">
        <v>2</v>
      </c>
      <c r="Z41" t="n">
        <v>10</v>
      </c>
    </row>
    <row r="42">
      <c r="A42" t="n">
        <v>3</v>
      </c>
      <c r="B42" t="n">
        <v>30</v>
      </c>
      <c r="C42" t="inlineStr">
        <is>
          <t xml:space="preserve">CONCLUIDO	</t>
        </is>
      </c>
      <c r="D42" t="n">
        <v>0.8356</v>
      </c>
      <c r="E42" t="n">
        <v>119.67</v>
      </c>
      <c r="F42" t="n">
        <v>115.79</v>
      </c>
      <c r="G42" t="n">
        <v>53.03</v>
      </c>
      <c r="H42" t="n">
        <v>0.93</v>
      </c>
      <c r="I42" t="n">
        <v>131</v>
      </c>
      <c r="J42" t="n">
        <v>75.06999999999999</v>
      </c>
      <c r="K42" t="n">
        <v>32.27</v>
      </c>
      <c r="L42" t="n">
        <v>4</v>
      </c>
      <c r="M42" t="n">
        <v>120</v>
      </c>
      <c r="N42" t="n">
        <v>8.800000000000001</v>
      </c>
      <c r="O42" t="n">
        <v>9492.549999999999</v>
      </c>
      <c r="P42" t="n">
        <v>719.73</v>
      </c>
      <c r="Q42" t="n">
        <v>3534.24</v>
      </c>
      <c r="R42" t="n">
        <v>483.57</v>
      </c>
      <c r="S42" t="n">
        <v>274.41</v>
      </c>
      <c r="T42" t="n">
        <v>100990.27</v>
      </c>
      <c r="U42" t="n">
        <v>0.57</v>
      </c>
      <c r="V42" t="n">
        <v>0.84</v>
      </c>
      <c r="W42" t="n">
        <v>57.06</v>
      </c>
      <c r="X42" t="n">
        <v>6.01</v>
      </c>
      <c r="Y42" t="n">
        <v>2</v>
      </c>
      <c r="Z42" t="n">
        <v>10</v>
      </c>
    </row>
    <row r="43">
      <c r="A43" t="n">
        <v>4</v>
      </c>
      <c r="B43" t="n">
        <v>30</v>
      </c>
      <c r="C43" t="inlineStr">
        <is>
          <t xml:space="preserve">CONCLUIDO	</t>
        </is>
      </c>
      <c r="D43" t="n">
        <v>0.8406</v>
      </c>
      <c r="E43" t="n">
        <v>118.97</v>
      </c>
      <c r="F43" t="n">
        <v>115.27</v>
      </c>
      <c r="G43" t="n">
        <v>58.12</v>
      </c>
      <c r="H43" t="n">
        <v>1.15</v>
      </c>
      <c r="I43" t="n">
        <v>119</v>
      </c>
      <c r="J43" t="n">
        <v>76.26000000000001</v>
      </c>
      <c r="K43" t="n">
        <v>32.27</v>
      </c>
      <c r="L43" t="n">
        <v>5</v>
      </c>
      <c r="M43" t="n">
        <v>0</v>
      </c>
      <c r="N43" t="n">
        <v>8.99</v>
      </c>
      <c r="O43" t="n">
        <v>9639.200000000001</v>
      </c>
      <c r="P43" t="n">
        <v>710.3099999999999</v>
      </c>
      <c r="Q43" t="n">
        <v>3534.96</v>
      </c>
      <c r="R43" t="n">
        <v>461.7</v>
      </c>
      <c r="S43" t="n">
        <v>274.41</v>
      </c>
      <c r="T43" t="n">
        <v>90112.73</v>
      </c>
      <c r="U43" t="n">
        <v>0.59</v>
      </c>
      <c r="V43" t="n">
        <v>0.84</v>
      </c>
      <c r="W43" t="n">
        <v>57.17</v>
      </c>
      <c r="X43" t="n">
        <v>5.49</v>
      </c>
      <c r="Y43" t="n">
        <v>2</v>
      </c>
      <c r="Z43" t="n">
        <v>10</v>
      </c>
    </row>
    <row r="44">
      <c r="A44" t="n">
        <v>0</v>
      </c>
      <c r="B44" t="n">
        <v>15</v>
      </c>
      <c r="C44" t="inlineStr">
        <is>
          <t xml:space="preserve">CONCLUIDO	</t>
        </is>
      </c>
      <c r="D44" t="n">
        <v>0.7413999999999999</v>
      </c>
      <c r="E44" t="n">
        <v>134.87</v>
      </c>
      <c r="F44" t="n">
        <v>128.66</v>
      </c>
      <c r="G44" t="n">
        <v>19.01</v>
      </c>
      <c r="H44" t="n">
        <v>0.43</v>
      </c>
      <c r="I44" t="n">
        <v>406</v>
      </c>
      <c r="J44" t="n">
        <v>39.78</v>
      </c>
      <c r="K44" t="n">
        <v>19.54</v>
      </c>
      <c r="L44" t="n">
        <v>1</v>
      </c>
      <c r="M44" t="n">
        <v>404</v>
      </c>
      <c r="N44" t="n">
        <v>4.24</v>
      </c>
      <c r="O44" t="n">
        <v>5140</v>
      </c>
      <c r="P44" t="n">
        <v>561.37</v>
      </c>
      <c r="Q44" t="n">
        <v>3537.7</v>
      </c>
      <c r="R44" t="n">
        <v>918.8</v>
      </c>
      <c r="S44" t="n">
        <v>274.41</v>
      </c>
      <c r="T44" t="n">
        <v>317231.69</v>
      </c>
      <c r="U44" t="n">
        <v>0.3</v>
      </c>
      <c r="V44" t="n">
        <v>0.76</v>
      </c>
      <c r="W44" t="n">
        <v>57.49</v>
      </c>
      <c r="X44" t="n">
        <v>18.83</v>
      </c>
      <c r="Y44" t="n">
        <v>2</v>
      </c>
      <c r="Z44" t="n">
        <v>10</v>
      </c>
    </row>
    <row r="45">
      <c r="A45" t="n">
        <v>1</v>
      </c>
      <c r="B45" t="n">
        <v>15</v>
      </c>
      <c r="C45" t="inlineStr">
        <is>
          <t xml:space="preserve">CONCLUIDO	</t>
        </is>
      </c>
      <c r="D45" t="n">
        <v>0.799</v>
      </c>
      <c r="E45" t="n">
        <v>125.16</v>
      </c>
      <c r="F45" t="n">
        <v>120.83</v>
      </c>
      <c r="G45" t="n">
        <v>30.59</v>
      </c>
      <c r="H45" t="n">
        <v>0.84</v>
      </c>
      <c r="I45" t="n">
        <v>237</v>
      </c>
      <c r="J45" t="n">
        <v>40.89</v>
      </c>
      <c r="K45" t="n">
        <v>19.54</v>
      </c>
      <c r="L45" t="n">
        <v>2</v>
      </c>
      <c r="M45" t="n">
        <v>0</v>
      </c>
      <c r="N45" t="n">
        <v>4.35</v>
      </c>
      <c r="O45" t="n">
        <v>5277.26</v>
      </c>
      <c r="P45" t="n">
        <v>493.5</v>
      </c>
      <c r="Q45" t="n">
        <v>3538.27</v>
      </c>
      <c r="R45" t="n">
        <v>643.64</v>
      </c>
      <c r="S45" t="n">
        <v>274.41</v>
      </c>
      <c r="T45" t="n">
        <v>180493.64</v>
      </c>
      <c r="U45" t="n">
        <v>0.43</v>
      </c>
      <c r="V45" t="n">
        <v>0.8100000000000001</v>
      </c>
      <c r="W45" t="n">
        <v>57.52</v>
      </c>
      <c r="X45" t="n">
        <v>11.02</v>
      </c>
      <c r="Y45" t="n">
        <v>2</v>
      </c>
      <c r="Z45" t="n">
        <v>10</v>
      </c>
    </row>
    <row r="46">
      <c r="A46" t="n">
        <v>0</v>
      </c>
      <c r="B46" t="n">
        <v>70</v>
      </c>
      <c r="C46" t="inlineStr">
        <is>
          <t xml:space="preserve">CONCLUIDO	</t>
        </is>
      </c>
      <c r="D46" t="n">
        <v>0.4233</v>
      </c>
      <c r="E46" t="n">
        <v>236.24</v>
      </c>
      <c r="F46" t="n">
        <v>188.07</v>
      </c>
      <c r="G46" t="n">
        <v>7.1</v>
      </c>
      <c r="H46" t="n">
        <v>0.12</v>
      </c>
      <c r="I46" t="n">
        <v>1590</v>
      </c>
      <c r="J46" t="n">
        <v>141.81</v>
      </c>
      <c r="K46" t="n">
        <v>47.83</v>
      </c>
      <c r="L46" t="n">
        <v>1</v>
      </c>
      <c r="M46" t="n">
        <v>1588</v>
      </c>
      <c r="N46" t="n">
        <v>22.98</v>
      </c>
      <c r="O46" t="n">
        <v>17723.39</v>
      </c>
      <c r="P46" t="n">
        <v>2172.21</v>
      </c>
      <c r="Q46" t="n">
        <v>3551.4</v>
      </c>
      <c r="R46" t="n">
        <v>2934.47</v>
      </c>
      <c r="S46" t="n">
        <v>274.41</v>
      </c>
      <c r="T46" t="n">
        <v>1319146.47</v>
      </c>
      <c r="U46" t="n">
        <v>0.09</v>
      </c>
      <c r="V46" t="n">
        <v>0.52</v>
      </c>
      <c r="W46" t="n">
        <v>59.41</v>
      </c>
      <c r="X46" t="n">
        <v>78.04000000000001</v>
      </c>
      <c r="Y46" t="n">
        <v>2</v>
      </c>
      <c r="Z46" t="n">
        <v>10</v>
      </c>
    </row>
    <row r="47">
      <c r="A47" t="n">
        <v>1</v>
      </c>
      <c r="B47" t="n">
        <v>70</v>
      </c>
      <c r="C47" t="inlineStr">
        <is>
          <t xml:space="preserve">CONCLUIDO	</t>
        </is>
      </c>
      <c r="D47" t="n">
        <v>0.6454</v>
      </c>
      <c r="E47" t="n">
        <v>154.94</v>
      </c>
      <c r="F47" t="n">
        <v>136.33</v>
      </c>
      <c r="G47" t="n">
        <v>14.43</v>
      </c>
      <c r="H47" t="n">
        <v>0.25</v>
      </c>
      <c r="I47" t="n">
        <v>567</v>
      </c>
      <c r="J47" t="n">
        <v>143.17</v>
      </c>
      <c r="K47" t="n">
        <v>47.83</v>
      </c>
      <c r="L47" t="n">
        <v>2</v>
      </c>
      <c r="M47" t="n">
        <v>565</v>
      </c>
      <c r="N47" t="n">
        <v>23.34</v>
      </c>
      <c r="O47" t="n">
        <v>17891.86</v>
      </c>
      <c r="P47" t="n">
        <v>1565.96</v>
      </c>
      <c r="Q47" t="n">
        <v>3540.19</v>
      </c>
      <c r="R47" t="n">
        <v>1177.77</v>
      </c>
      <c r="S47" t="n">
        <v>274.41</v>
      </c>
      <c r="T47" t="n">
        <v>445911.01</v>
      </c>
      <c r="U47" t="n">
        <v>0.23</v>
      </c>
      <c r="V47" t="n">
        <v>0.71</v>
      </c>
      <c r="W47" t="n">
        <v>57.76</v>
      </c>
      <c r="X47" t="n">
        <v>26.47</v>
      </c>
      <c r="Y47" t="n">
        <v>2</v>
      </c>
      <c r="Z47" t="n">
        <v>10</v>
      </c>
    </row>
    <row r="48">
      <c r="A48" t="n">
        <v>2</v>
      </c>
      <c r="B48" t="n">
        <v>70</v>
      </c>
      <c r="C48" t="inlineStr">
        <is>
          <t xml:space="preserve">CONCLUIDO	</t>
        </is>
      </c>
      <c r="D48" t="n">
        <v>0.7252999999999999</v>
      </c>
      <c r="E48" t="n">
        <v>137.87</v>
      </c>
      <c r="F48" t="n">
        <v>125.7</v>
      </c>
      <c r="G48" t="n">
        <v>21.92</v>
      </c>
      <c r="H48" t="n">
        <v>0.37</v>
      </c>
      <c r="I48" t="n">
        <v>344</v>
      </c>
      <c r="J48" t="n">
        <v>144.54</v>
      </c>
      <c r="K48" t="n">
        <v>47.83</v>
      </c>
      <c r="L48" t="n">
        <v>3</v>
      </c>
      <c r="M48" t="n">
        <v>342</v>
      </c>
      <c r="N48" t="n">
        <v>23.71</v>
      </c>
      <c r="O48" t="n">
        <v>18060.85</v>
      </c>
      <c r="P48" t="n">
        <v>1429.14</v>
      </c>
      <c r="Q48" t="n">
        <v>3536.73</v>
      </c>
      <c r="R48" t="n">
        <v>819.45</v>
      </c>
      <c r="S48" t="n">
        <v>274.41</v>
      </c>
      <c r="T48" t="n">
        <v>267867.31</v>
      </c>
      <c r="U48" t="n">
        <v>0.33</v>
      </c>
      <c r="V48" t="n">
        <v>0.77</v>
      </c>
      <c r="W48" t="n">
        <v>57.38</v>
      </c>
      <c r="X48" t="n">
        <v>15.88</v>
      </c>
      <c r="Y48" t="n">
        <v>2</v>
      </c>
      <c r="Z48" t="n">
        <v>10</v>
      </c>
    </row>
    <row r="49">
      <c r="A49" t="n">
        <v>3</v>
      </c>
      <c r="B49" t="n">
        <v>70</v>
      </c>
      <c r="C49" t="inlineStr">
        <is>
          <t xml:space="preserve">CONCLUIDO	</t>
        </is>
      </c>
      <c r="D49" t="n">
        <v>0.7668</v>
      </c>
      <c r="E49" t="n">
        <v>130.4</v>
      </c>
      <c r="F49" t="n">
        <v>121.07</v>
      </c>
      <c r="G49" t="n">
        <v>29.53</v>
      </c>
      <c r="H49" t="n">
        <v>0.49</v>
      </c>
      <c r="I49" t="n">
        <v>246</v>
      </c>
      <c r="J49" t="n">
        <v>145.92</v>
      </c>
      <c r="K49" t="n">
        <v>47.83</v>
      </c>
      <c r="L49" t="n">
        <v>4</v>
      </c>
      <c r="M49" t="n">
        <v>244</v>
      </c>
      <c r="N49" t="n">
        <v>24.09</v>
      </c>
      <c r="O49" t="n">
        <v>18230.35</v>
      </c>
      <c r="P49" t="n">
        <v>1361.08</v>
      </c>
      <c r="Q49" t="n">
        <v>3535.2</v>
      </c>
      <c r="R49" t="n">
        <v>662.87</v>
      </c>
      <c r="S49" t="n">
        <v>274.41</v>
      </c>
      <c r="T49" t="n">
        <v>190067.19</v>
      </c>
      <c r="U49" t="n">
        <v>0.41</v>
      </c>
      <c r="V49" t="n">
        <v>0.8</v>
      </c>
      <c r="W49" t="n">
        <v>57.22</v>
      </c>
      <c r="X49" t="n">
        <v>11.27</v>
      </c>
      <c r="Y49" t="n">
        <v>2</v>
      </c>
      <c r="Z49" t="n">
        <v>10</v>
      </c>
    </row>
    <row r="50">
      <c r="A50" t="n">
        <v>4</v>
      </c>
      <c r="B50" t="n">
        <v>70</v>
      </c>
      <c r="C50" t="inlineStr">
        <is>
          <t xml:space="preserve">CONCLUIDO	</t>
        </is>
      </c>
      <c r="D50" t="n">
        <v>0.7925</v>
      </c>
      <c r="E50" t="n">
        <v>126.18</v>
      </c>
      <c r="F50" t="n">
        <v>118.46</v>
      </c>
      <c r="G50" t="n">
        <v>37.41</v>
      </c>
      <c r="H50" t="n">
        <v>0.6</v>
      </c>
      <c r="I50" t="n">
        <v>190</v>
      </c>
      <c r="J50" t="n">
        <v>147.3</v>
      </c>
      <c r="K50" t="n">
        <v>47.83</v>
      </c>
      <c r="L50" t="n">
        <v>5</v>
      </c>
      <c r="M50" t="n">
        <v>188</v>
      </c>
      <c r="N50" t="n">
        <v>24.47</v>
      </c>
      <c r="O50" t="n">
        <v>18400.38</v>
      </c>
      <c r="P50" t="n">
        <v>1315.51</v>
      </c>
      <c r="Q50" t="n">
        <v>3535.1</v>
      </c>
      <c r="R50" t="n">
        <v>574.04</v>
      </c>
      <c r="S50" t="n">
        <v>274.41</v>
      </c>
      <c r="T50" t="n">
        <v>145931.31</v>
      </c>
      <c r="U50" t="n">
        <v>0.48</v>
      </c>
      <c r="V50" t="n">
        <v>0.82</v>
      </c>
      <c r="W50" t="n">
        <v>57.15</v>
      </c>
      <c r="X50" t="n">
        <v>8.67</v>
      </c>
      <c r="Y50" t="n">
        <v>2</v>
      </c>
      <c r="Z50" t="n">
        <v>10</v>
      </c>
    </row>
    <row r="51">
      <c r="A51" t="n">
        <v>5</v>
      </c>
      <c r="B51" t="n">
        <v>70</v>
      </c>
      <c r="C51" t="inlineStr">
        <is>
          <t xml:space="preserve">CONCLUIDO	</t>
        </is>
      </c>
      <c r="D51" t="n">
        <v>0.8099</v>
      </c>
      <c r="E51" t="n">
        <v>123.47</v>
      </c>
      <c r="F51" t="n">
        <v>116.79</v>
      </c>
      <c r="G51" t="n">
        <v>45.5</v>
      </c>
      <c r="H51" t="n">
        <v>0.71</v>
      </c>
      <c r="I51" t="n">
        <v>154</v>
      </c>
      <c r="J51" t="n">
        <v>148.68</v>
      </c>
      <c r="K51" t="n">
        <v>47.83</v>
      </c>
      <c r="L51" t="n">
        <v>6</v>
      </c>
      <c r="M51" t="n">
        <v>152</v>
      </c>
      <c r="N51" t="n">
        <v>24.85</v>
      </c>
      <c r="O51" t="n">
        <v>18570.94</v>
      </c>
      <c r="P51" t="n">
        <v>1280.37</v>
      </c>
      <c r="Q51" t="n">
        <v>3534.24</v>
      </c>
      <c r="R51" t="n">
        <v>518.21</v>
      </c>
      <c r="S51" t="n">
        <v>274.41</v>
      </c>
      <c r="T51" t="n">
        <v>118197.49</v>
      </c>
      <c r="U51" t="n">
        <v>0.53</v>
      </c>
      <c r="V51" t="n">
        <v>0.83</v>
      </c>
      <c r="W51" t="n">
        <v>57.08</v>
      </c>
      <c r="X51" t="n">
        <v>7.01</v>
      </c>
      <c r="Y51" t="n">
        <v>2</v>
      </c>
      <c r="Z51" t="n">
        <v>10</v>
      </c>
    </row>
    <row r="52">
      <c r="A52" t="n">
        <v>6</v>
      </c>
      <c r="B52" t="n">
        <v>70</v>
      </c>
      <c r="C52" t="inlineStr">
        <is>
          <t xml:space="preserve">CONCLUIDO	</t>
        </is>
      </c>
      <c r="D52" t="n">
        <v>0.8216</v>
      </c>
      <c r="E52" t="n">
        <v>121.71</v>
      </c>
      <c r="F52" t="n">
        <v>115.73</v>
      </c>
      <c r="G52" t="n">
        <v>53.41</v>
      </c>
      <c r="H52" t="n">
        <v>0.83</v>
      </c>
      <c r="I52" t="n">
        <v>130</v>
      </c>
      <c r="J52" t="n">
        <v>150.07</v>
      </c>
      <c r="K52" t="n">
        <v>47.83</v>
      </c>
      <c r="L52" t="n">
        <v>7</v>
      </c>
      <c r="M52" t="n">
        <v>128</v>
      </c>
      <c r="N52" t="n">
        <v>25.24</v>
      </c>
      <c r="O52" t="n">
        <v>18742.03</v>
      </c>
      <c r="P52" t="n">
        <v>1251.8</v>
      </c>
      <c r="Q52" t="n">
        <v>3534.34</v>
      </c>
      <c r="R52" t="n">
        <v>481.88</v>
      </c>
      <c r="S52" t="n">
        <v>274.41</v>
      </c>
      <c r="T52" t="n">
        <v>100147.91</v>
      </c>
      <c r="U52" t="n">
        <v>0.57</v>
      </c>
      <c r="V52" t="n">
        <v>0.84</v>
      </c>
      <c r="W52" t="n">
        <v>57.05</v>
      </c>
      <c r="X52" t="n">
        <v>5.94</v>
      </c>
      <c r="Y52" t="n">
        <v>2</v>
      </c>
      <c r="Z52" t="n">
        <v>10</v>
      </c>
    </row>
    <row r="53">
      <c r="A53" t="n">
        <v>7</v>
      </c>
      <c r="B53" t="n">
        <v>70</v>
      </c>
      <c r="C53" t="inlineStr">
        <is>
          <t xml:space="preserve">CONCLUIDO	</t>
        </is>
      </c>
      <c r="D53" t="n">
        <v>0.8314</v>
      </c>
      <c r="E53" t="n">
        <v>120.27</v>
      </c>
      <c r="F53" t="n">
        <v>114.84</v>
      </c>
      <c r="G53" t="n">
        <v>62.07</v>
      </c>
      <c r="H53" t="n">
        <v>0.9399999999999999</v>
      </c>
      <c r="I53" t="n">
        <v>111</v>
      </c>
      <c r="J53" t="n">
        <v>151.46</v>
      </c>
      <c r="K53" t="n">
        <v>47.83</v>
      </c>
      <c r="L53" t="n">
        <v>8</v>
      </c>
      <c r="M53" t="n">
        <v>109</v>
      </c>
      <c r="N53" t="n">
        <v>25.63</v>
      </c>
      <c r="O53" t="n">
        <v>18913.66</v>
      </c>
      <c r="P53" t="n">
        <v>1224.75</v>
      </c>
      <c r="Q53" t="n">
        <v>3534.07</v>
      </c>
      <c r="R53" t="n">
        <v>451.69</v>
      </c>
      <c r="S53" t="n">
        <v>274.41</v>
      </c>
      <c r="T53" t="n">
        <v>85152.31</v>
      </c>
      <c r="U53" t="n">
        <v>0.61</v>
      </c>
      <c r="V53" t="n">
        <v>0.85</v>
      </c>
      <c r="W53" t="n">
        <v>57.03</v>
      </c>
      <c r="X53" t="n">
        <v>5.06</v>
      </c>
      <c r="Y53" t="n">
        <v>2</v>
      </c>
      <c r="Z53" t="n">
        <v>10</v>
      </c>
    </row>
    <row r="54">
      <c r="A54" t="n">
        <v>8</v>
      </c>
      <c r="B54" t="n">
        <v>70</v>
      </c>
      <c r="C54" t="inlineStr">
        <is>
          <t xml:space="preserve">CONCLUIDO	</t>
        </is>
      </c>
      <c r="D54" t="n">
        <v>0.8391999999999999</v>
      </c>
      <c r="E54" t="n">
        <v>119.16</v>
      </c>
      <c r="F54" t="n">
        <v>114.13</v>
      </c>
      <c r="G54" t="n">
        <v>70.59</v>
      </c>
      <c r="H54" t="n">
        <v>1.04</v>
      </c>
      <c r="I54" t="n">
        <v>97</v>
      </c>
      <c r="J54" t="n">
        <v>152.85</v>
      </c>
      <c r="K54" t="n">
        <v>47.83</v>
      </c>
      <c r="L54" t="n">
        <v>9</v>
      </c>
      <c r="M54" t="n">
        <v>95</v>
      </c>
      <c r="N54" t="n">
        <v>26.03</v>
      </c>
      <c r="O54" t="n">
        <v>19085.83</v>
      </c>
      <c r="P54" t="n">
        <v>1199.78</v>
      </c>
      <c r="Q54" t="n">
        <v>3533.73</v>
      </c>
      <c r="R54" t="n">
        <v>428.5</v>
      </c>
      <c r="S54" t="n">
        <v>274.41</v>
      </c>
      <c r="T54" t="n">
        <v>73623.84</v>
      </c>
      <c r="U54" t="n">
        <v>0.64</v>
      </c>
      <c r="V54" t="n">
        <v>0.85</v>
      </c>
      <c r="W54" t="n">
        <v>56.98</v>
      </c>
      <c r="X54" t="n">
        <v>4.35</v>
      </c>
      <c r="Y54" t="n">
        <v>2</v>
      </c>
      <c r="Z54" t="n">
        <v>10</v>
      </c>
    </row>
    <row r="55">
      <c r="A55" t="n">
        <v>9</v>
      </c>
      <c r="B55" t="n">
        <v>70</v>
      </c>
      <c r="C55" t="inlineStr">
        <is>
          <t xml:space="preserve">CONCLUIDO	</t>
        </is>
      </c>
      <c r="D55" t="n">
        <v>0.8449</v>
      </c>
      <c r="E55" t="n">
        <v>118.35</v>
      </c>
      <c r="F55" t="n">
        <v>113.64</v>
      </c>
      <c r="G55" t="n">
        <v>79.28</v>
      </c>
      <c r="H55" t="n">
        <v>1.15</v>
      </c>
      <c r="I55" t="n">
        <v>86</v>
      </c>
      <c r="J55" t="n">
        <v>154.25</v>
      </c>
      <c r="K55" t="n">
        <v>47.83</v>
      </c>
      <c r="L55" t="n">
        <v>10</v>
      </c>
      <c r="M55" t="n">
        <v>84</v>
      </c>
      <c r="N55" t="n">
        <v>26.43</v>
      </c>
      <c r="O55" t="n">
        <v>19258.55</v>
      </c>
      <c r="P55" t="n">
        <v>1176.83</v>
      </c>
      <c r="Q55" t="n">
        <v>3533.55</v>
      </c>
      <c r="R55" t="n">
        <v>412.26</v>
      </c>
      <c r="S55" t="n">
        <v>274.41</v>
      </c>
      <c r="T55" t="n">
        <v>65560.81</v>
      </c>
      <c r="U55" t="n">
        <v>0.67</v>
      </c>
      <c r="V55" t="n">
        <v>0.86</v>
      </c>
      <c r="W55" t="n">
        <v>56.96</v>
      </c>
      <c r="X55" t="n">
        <v>3.87</v>
      </c>
      <c r="Y55" t="n">
        <v>2</v>
      </c>
      <c r="Z55" t="n">
        <v>10</v>
      </c>
    </row>
    <row r="56">
      <c r="A56" t="n">
        <v>10</v>
      </c>
      <c r="B56" t="n">
        <v>70</v>
      </c>
      <c r="C56" t="inlineStr">
        <is>
          <t xml:space="preserve">CONCLUIDO	</t>
        </is>
      </c>
      <c r="D56" t="n">
        <v>0.8494</v>
      </c>
      <c r="E56" t="n">
        <v>117.73</v>
      </c>
      <c r="F56" t="n">
        <v>113.28</v>
      </c>
      <c r="G56" t="n">
        <v>88.27</v>
      </c>
      <c r="H56" t="n">
        <v>1.25</v>
      </c>
      <c r="I56" t="n">
        <v>77</v>
      </c>
      <c r="J56" t="n">
        <v>155.66</v>
      </c>
      <c r="K56" t="n">
        <v>47.83</v>
      </c>
      <c r="L56" t="n">
        <v>11</v>
      </c>
      <c r="M56" t="n">
        <v>75</v>
      </c>
      <c r="N56" t="n">
        <v>26.83</v>
      </c>
      <c r="O56" t="n">
        <v>19431.82</v>
      </c>
      <c r="P56" t="n">
        <v>1153.94</v>
      </c>
      <c r="Q56" t="n">
        <v>3533.56</v>
      </c>
      <c r="R56" t="n">
        <v>399.24</v>
      </c>
      <c r="S56" t="n">
        <v>274.41</v>
      </c>
      <c r="T56" t="n">
        <v>59095.3</v>
      </c>
      <c r="U56" t="n">
        <v>0.6899999999999999</v>
      </c>
      <c r="V56" t="n">
        <v>0.86</v>
      </c>
      <c r="W56" t="n">
        <v>56.97</v>
      </c>
      <c r="X56" t="n">
        <v>3.51</v>
      </c>
      <c r="Y56" t="n">
        <v>2</v>
      </c>
      <c r="Z56" t="n">
        <v>10</v>
      </c>
    </row>
    <row r="57">
      <c r="A57" t="n">
        <v>11</v>
      </c>
      <c r="B57" t="n">
        <v>70</v>
      </c>
      <c r="C57" t="inlineStr">
        <is>
          <t xml:space="preserve">CONCLUIDO	</t>
        </is>
      </c>
      <c r="D57" t="n">
        <v>0.854</v>
      </c>
      <c r="E57" t="n">
        <v>117.09</v>
      </c>
      <c r="F57" t="n">
        <v>112.87</v>
      </c>
      <c r="G57" t="n">
        <v>98.15000000000001</v>
      </c>
      <c r="H57" t="n">
        <v>1.35</v>
      </c>
      <c r="I57" t="n">
        <v>69</v>
      </c>
      <c r="J57" t="n">
        <v>157.07</v>
      </c>
      <c r="K57" t="n">
        <v>47.83</v>
      </c>
      <c r="L57" t="n">
        <v>12</v>
      </c>
      <c r="M57" t="n">
        <v>67</v>
      </c>
      <c r="N57" t="n">
        <v>27.24</v>
      </c>
      <c r="O57" t="n">
        <v>19605.66</v>
      </c>
      <c r="P57" t="n">
        <v>1131.12</v>
      </c>
      <c r="Q57" t="n">
        <v>3533.52</v>
      </c>
      <c r="R57" t="n">
        <v>386.24</v>
      </c>
      <c r="S57" t="n">
        <v>274.41</v>
      </c>
      <c r="T57" t="n">
        <v>52634.7</v>
      </c>
      <c r="U57" t="n">
        <v>0.71</v>
      </c>
      <c r="V57" t="n">
        <v>0.86</v>
      </c>
      <c r="W57" t="n">
        <v>56.93</v>
      </c>
      <c r="X57" t="n">
        <v>3.1</v>
      </c>
      <c r="Y57" t="n">
        <v>2</v>
      </c>
      <c r="Z57" t="n">
        <v>10</v>
      </c>
    </row>
    <row r="58">
      <c r="A58" t="n">
        <v>12</v>
      </c>
      <c r="B58" t="n">
        <v>70</v>
      </c>
      <c r="C58" t="inlineStr">
        <is>
          <t xml:space="preserve">CONCLUIDO	</t>
        </is>
      </c>
      <c r="D58" t="n">
        <v>0.8579</v>
      </c>
      <c r="E58" t="n">
        <v>116.56</v>
      </c>
      <c r="F58" t="n">
        <v>112.54</v>
      </c>
      <c r="G58" t="n">
        <v>108.91</v>
      </c>
      <c r="H58" t="n">
        <v>1.45</v>
      </c>
      <c r="I58" t="n">
        <v>62</v>
      </c>
      <c r="J58" t="n">
        <v>158.48</v>
      </c>
      <c r="K58" t="n">
        <v>47.83</v>
      </c>
      <c r="L58" t="n">
        <v>13</v>
      </c>
      <c r="M58" t="n">
        <v>60</v>
      </c>
      <c r="N58" t="n">
        <v>27.65</v>
      </c>
      <c r="O58" t="n">
        <v>19780.06</v>
      </c>
      <c r="P58" t="n">
        <v>1107.8</v>
      </c>
      <c r="Q58" t="n">
        <v>3533.29</v>
      </c>
      <c r="R58" t="n">
        <v>375.15</v>
      </c>
      <c r="S58" t="n">
        <v>274.41</v>
      </c>
      <c r="T58" t="n">
        <v>47122.8</v>
      </c>
      <c r="U58" t="n">
        <v>0.73</v>
      </c>
      <c r="V58" t="n">
        <v>0.87</v>
      </c>
      <c r="W58" t="n">
        <v>56.92</v>
      </c>
      <c r="X58" t="n">
        <v>2.78</v>
      </c>
      <c r="Y58" t="n">
        <v>2</v>
      </c>
      <c r="Z58" t="n">
        <v>10</v>
      </c>
    </row>
    <row r="59">
      <c r="A59" t="n">
        <v>13</v>
      </c>
      <c r="B59" t="n">
        <v>70</v>
      </c>
      <c r="C59" t="inlineStr">
        <is>
          <t xml:space="preserve">CONCLUIDO	</t>
        </is>
      </c>
      <c r="D59" t="n">
        <v>0.8606</v>
      </c>
      <c r="E59" t="n">
        <v>116.19</v>
      </c>
      <c r="F59" t="n">
        <v>112.32</v>
      </c>
      <c r="G59" t="n">
        <v>118.23</v>
      </c>
      <c r="H59" t="n">
        <v>1.55</v>
      </c>
      <c r="I59" t="n">
        <v>57</v>
      </c>
      <c r="J59" t="n">
        <v>159.9</v>
      </c>
      <c r="K59" t="n">
        <v>47.83</v>
      </c>
      <c r="L59" t="n">
        <v>14</v>
      </c>
      <c r="M59" t="n">
        <v>55</v>
      </c>
      <c r="N59" t="n">
        <v>28.07</v>
      </c>
      <c r="O59" t="n">
        <v>19955.16</v>
      </c>
      <c r="P59" t="n">
        <v>1087.37</v>
      </c>
      <c r="Q59" t="n">
        <v>3533.36</v>
      </c>
      <c r="R59" t="n">
        <v>367.46</v>
      </c>
      <c r="S59" t="n">
        <v>274.41</v>
      </c>
      <c r="T59" t="n">
        <v>43306.44</v>
      </c>
      <c r="U59" t="n">
        <v>0.75</v>
      </c>
      <c r="V59" t="n">
        <v>0.87</v>
      </c>
      <c r="W59" t="n">
        <v>56.92</v>
      </c>
      <c r="X59" t="n">
        <v>2.55</v>
      </c>
      <c r="Y59" t="n">
        <v>2</v>
      </c>
      <c r="Z59" t="n">
        <v>10</v>
      </c>
    </row>
    <row r="60">
      <c r="A60" t="n">
        <v>14</v>
      </c>
      <c r="B60" t="n">
        <v>70</v>
      </c>
      <c r="C60" t="inlineStr">
        <is>
          <t xml:space="preserve">CONCLUIDO	</t>
        </is>
      </c>
      <c r="D60" t="n">
        <v>0.8627</v>
      </c>
      <c r="E60" t="n">
        <v>115.91</v>
      </c>
      <c r="F60" t="n">
        <v>112.16</v>
      </c>
      <c r="G60" t="n">
        <v>126.97</v>
      </c>
      <c r="H60" t="n">
        <v>1.65</v>
      </c>
      <c r="I60" t="n">
        <v>53</v>
      </c>
      <c r="J60" t="n">
        <v>161.32</v>
      </c>
      <c r="K60" t="n">
        <v>47.83</v>
      </c>
      <c r="L60" t="n">
        <v>15</v>
      </c>
      <c r="M60" t="n">
        <v>25</v>
      </c>
      <c r="N60" t="n">
        <v>28.5</v>
      </c>
      <c r="O60" t="n">
        <v>20130.71</v>
      </c>
      <c r="P60" t="n">
        <v>1069.14</v>
      </c>
      <c r="Q60" t="n">
        <v>3533.67</v>
      </c>
      <c r="R60" t="n">
        <v>360.94</v>
      </c>
      <c r="S60" t="n">
        <v>274.41</v>
      </c>
      <c r="T60" t="n">
        <v>40063.12</v>
      </c>
      <c r="U60" t="n">
        <v>0.76</v>
      </c>
      <c r="V60" t="n">
        <v>0.87</v>
      </c>
      <c r="W60" t="n">
        <v>56.94</v>
      </c>
      <c r="X60" t="n">
        <v>2.39</v>
      </c>
      <c r="Y60" t="n">
        <v>2</v>
      </c>
      <c r="Z60" t="n">
        <v>10</v>
      </c>
    </row>
    <row r="61">
      <c r="A61" t="n">
        <v>15</v>
      </c>
      <c r="B61" t="n">
        <v>70</v>
      </c>
      <c r="C61" t="inlineStr">
        <is>
          <t xml:space="preserve">CONCLUIDO	</t>
        </is>
      </c>
      <c r="D61" t="n">
        <v>0.863</v>
      </c>
      <c r="E61" t="n">
        <v>115.87</v>
      </c>
      <c r="F61" t="n">
        <v>112.14</v>
      </c>
      <c r="G61" t="n">
        <v>129.39</v>
      </c>
      <c r="H61" t="n">
        <v>1.74</v>
      </c>
      <c r="I61" t="n">
        <v>52</v>
      </c>
      <c r="J61" t="n">
        <v>162.75</v>
      </c>
      <c r="K61" t="n">
        <v>47.83</v>
      </c>
      <c r="L61" t="n">
        <v>16</v>
      </c>
      <c r="M61" t="n">
        <v>1</v>
      </c>
      <c r="N61" t="n">
        <v>28.92</v>
      </c>
      <c r="O61" t="n">
        <v>20306.85</v>
      </c>
      <c r="P61" t="n">
        <v>1072.26</v>
      </c>
      <c r="Q61" t="n">
        <v>3533.86</v>
      </c>
      <c r="R61" t="n">
        <v>359.25</v>
      </c>
      <c r="S61" t="n">
        <v>274.41</v>
      </c>
      <c r="T61" t="n">
        <v>39224.43</v>
      </c>
      <c r="U61" t="n">
        <v>0.76</v>
      </c>
      <c r="V61" t="n">
        <v>0.87</v>
      </c>
      <c r="W61" t="n">
        <v>56.97</v>
      </c>
      <c r="X61" t="n">
        <v>2.37</v>
      </c>
      <c r="Y61" t="n">
        <v>2</v>
      </c>
      <c r="Z61" t="n">
        <v>10</v>
      </c>
    </row>
    <row r="62">
      <c r="A62" t="n">
        <v>16</v>
      </c>
      <c r="B62" t="n">
        <v>70</v>
      </c>
      <c r="C62" t="inlineStr">
        <is>
          <t xml:space="preserve">CONCLUIDO	</t>
        </is>
      </c>
      <c r="D62" t="n">
        <v>0.863</v>
      </c>
      <c r="E62" t="n">
        <v>115.87</v>
      </c>
      <c r="F62" t="n">
        <v>112.14</v>
      </c>
      <c r="G62" t="n">
        <v>129.39</v>
      </c>
      <c r="H62" t="n">
        <v>1.83</v>
      </c>
      <c r="I62" t="n">
        <v>52</v>
      </c>
      <c r="J62" t="n">
        <v>164.19</v>
      </c>
      <c r="K62" t="n">
        <v>47.83</v>
      </c>
      <c r="L62" t="n">
        <v>17</v>
      </c>
      <c r="M62" t="n">
        <v>0</v>
      </c>
      <c r="N62" t="n">
        <v>29.36</v>
      </c>
      <c r="O62" t="n">
        <v>20483.57</v>
      </c>
      <c r="P62" t="n">
        <v>1080.52</v>
      </c>
      <c r="Q62" t="n">
        <v>3533.86</v>
      </c>
      <c r="R62" t="n">
        <v>359.23</v>
      </c>
      <c r="S62" t="n">
        <v>274.41</v>
      </c>
      <c r="T62" t="n">
        <v>39215.36</v>
      </c>
      <c r="U62" t="n">
        <v>0.76</v>
      </c>
      <c r="V62" t="n">
        <v>0.87</v>
      </c>
      <c r="W62" t="n">
        <v>56.97</v>
      </c>
      <c r="X62" t="n">
        <v>2.37</v>
      </c>
      <c r="Y62" t="n">
        <v>2</v>
      </c>
      <c r="Z62" t="n">
        <v>10</v>
      </c>
    </row>
    <row r="63">
      <c r="A63" t="n">
        <v>0</v>
      </c>
      <c r="B63" t="n">
        <v>90</v>
      </c>
      <c r="C63" t="inlineStr">
        <is>
          <t xml:space="preserve">CONCLUIDO	</t>
        </is>
      </c>
      <c r="D63" t="n">
        <v>0.3392</v>
      </c>
      <c r="E63" t="n">
        <v>294.83</v>
      </c>
      <c r="F63" t="n">
        <v>216.99</v>
      </c>
      <c r="G63" t="n">
        <v>6.14</v>
      </c>
      <c r="H63" t="n">
        <v>0.1</v>
      </c>
      <c r="I63" t="n">
        <v>2121</v>
      </c>
      <c r="J63" t="n">
        <v>176.73</v>
      </c>
      <c r="K63" t="n">
        <v>52.44</v>
      </c>
      <c r="L63" t="n">
        <v>1</v>
      </c>
      <c r="M63" t="n">
        <v>2119</v>
      </c>
      <c r="N63" t="n">
        <v>33.29</v>
      </c>
      <c r="O63" t="n">
        <v>22031.19</v>
      </c>
      <c r="P63" t="n">
        <v>2885.62</v>
      </c>
      <c r="Q63" t="n">
        <v>3557.14</v>
      </c>
      <c r="R63" t="n">
        <v>3916.11</v>
      </c>
      <c r="S63" t="n">
        <v>274.41</v>
      </c>
      <c r="T63" t="n">
        <v>1807311.08</v>
      </c>
      <c r="U63" t="n">
        <v>0.07000000000000001</v>
      </c>
      <c r="V63" t="n">
        <v>0.45</v>
      </c>
      <c r="W63" t="n">
        <v>60.36</v>
      </c>
      <c r="X63" t="n">
        <v>106.86</v>
      </c>
      <c r="Y63" t="n">
        <v>2</v>
      </c>
      <c r="Z63" t="n">
        <v>10</v>
      </c>
    </row>
    <row r="64">
      <c r="A64" t="n">
        <v>1</v>
      </c>
      <c r="B64" t="n">
        <v>90</v>
      </c>
      <c r="C64" t="inlineStr">
        <is>
          <t xml:space="preserve">CONCLUIDO	</t>
        </is>
      </c>
      <c r="D64" t="n">
        <v>0.5925</v>
      </c>
      <c r="E64" t="n">
        <v>168.77</v>
      </c>
      <c r="F64" t="n">
        <v>142.03</v>
      </c>
      <c r="G64" t="n">
        <v>12.46</v>
      </c>
      <c r="H64" t="n">
        <v>0.2</v>
      </c>
      <c r="I64" t="n">
        <v>684</v>
      </c>
      <c r="J64" t="n">
        <v>178.21</v>
      </c>
      <c r="K64" t="n">
        <v>52.44</v>
      </c>
      <c r="L64" t="n">
        <v>2</v>
      </c>
      <c r="M64" t="n">
        <v>682</v>
      </c>
      <c r="N64" t="n">
        <v>33.77</v>
      </c>
      <c r="O64" t="n">
        <v>22213.89</v>
      </c>
      <c r="P64" t="n">
        <v>1887.14</v>
      </c>
      <c r="Q64" t="n">
        <v>3540.55</v>
      </c>
      <c r="R64" t="n">
        <v>1370.86</v>
      </c>
      <c r="S64" t="n">
        <v>274.41</v>
      </c>
      <c r="T64" t="n">
        <v>541872.39</v>
      </c>
      <c r="U64" t="n">
        <v>0.2</v>
      </c>
      <c r="V64" t="n">
        <v>0.6899999999999999</v>
      </c>
      <c r="W64" t="n">
        <v>57.96</v>
      </c>
      <c r="X64" t="n">
        <v>32.16</v>
      </c>
      <c r="Y64" t="n">
        <v>2</v>
      </c>
      <c r="Z64" t="n">
        <v>10</v>
      </c>
    </row>
    <row r="65">
      <c r="A65" t="n">
        <v>2</v>
      </c>
      <c r="B65" t="n">
        <v>90</v>
      </c>
      <c r="C65" t="inlineStr">
        <is>
          <t xml:space="preserve">CONCLUIDO	</t>
        </is>
      </c>
      <c r="D65" t="n">
        <v>0.6857</v>
      </c>
      <c r="E65" t="n">
        <v>145.83</v>
      </c>
      <c r="F65" t="n">
        <v>128.83</v>
      </c>
      <c r="G65" t="n">
        <v>18.85</v>
      </c>
      <c r="H65" t="n">
        <v>0.3</v>
      </c>
      <c r="I65" t="n">
        <v>410</v>
      </c>
      <c r="J65" t="n">
        <v>179.7</v>
      </c>
      <c r="K65" t="n">
        <v>52.44</v>
      </c>
      <c r="L65" t="n">
        <v>3</v>
      </c>
      <c r="M65" t="n">
        <v>408</v>
      </c>
      <c r="N65" t="n">
        <v>34.26</v>
      </c>
      <c r="O65" t="n">
        <v>22397.24</v>
      </c>
      <c r="P65" t="n">
        <v>1702.17</v>
      </c>
      <c r="Q65" t="n">
        <v>3537.79</v>
      </c>
      <c r="R65" t="n">
        <v>924.72</v>
      </c>
      <c r="S65" t="n">
        <v>274.41</v>
      </c>
      <c r="T65" t="n">
        <v>320170.96</v>
      </c>
      <c r="U65" t="n">
        <v>0.3</v>
      </c>
      <c r="V65" t="n">
        <v>0.76</v>
      </c>
      <c r="W65" t="n">
        <v>57.49</v>
      </c>
      <c r="X65" t="n">
        <v>19</v>
      </c>
      <c r="Y65" t="n">
        <v>2</v>
      </c>
      <c r="Z65" t="n">
        <v>10</v>
      </c>
    </row>
    <row r="66">
      <c r="A66" t="n">
        <v>3</v>
      </c>
      <c r="B66" t="n">
        <v>90</v>
      </c>
      <c r="C66" t="inlineStr">
        <is>
          <t xml:space="preserve">CONCLUIDO	</t>
        </is>
      </c>
      <c r="D66" t="n">
        <v>0.735</v>
      </c>
      <c r="E66" t="n">
        <v>136.06</v>
      </c>
      <c r="F66" t="n">
        <v>123.26</v>
      </c>
      <c r="G66" t="n">
        <v>25.33</v>
      </c>
      <c r="H66" t="n">
        <v>0.39</v>
      </c>
      <c r="I66" t="n">
        <v>292</v>
      </c>
      <c r="J66" t="n">
        <v>181.19</v>
      </c>
      <c r="K66" t="n">
        <v>52.44</v>
      </c>
      <c r="L66" t="n">
        <v>4</v>
      </c>
      <c r="M66" t="n">
        <v>290</v>
      </c>
      <c r="N66" t="n">
        <v>34.75</v>
      </c>
      <c r="O66" t="n">
        <v>22581.25</v>
      </c>
      <c r="P66" t="n">
        <v>1617.78</v>
      </c>
      <c r="Q66" t="n">
        <v>3536.25</v>
      </c>
      <c r="R66" t="n">
        <v>736.66</v>
      </c>
      <c r="S66" t="n">
        <v>274.41</v>
      </c>
      <c r="T66" t="n">
        <v>226732.5</v>
      </c>
      <c r="U66" t="n">
        <v>0.37</v>
      </c>
      <c r="V66" t="n">
        <v>0.79</v>
      </c>
      <c r="W66" t="n">
        <v>57.3</v>
      </c>
      <c r="X66" t="n">
        <v>13.45</v>
      </c>
      <c r="Y66" t="n">
        <v>2</v>
      </c>
      <c r="Z66" t="n">
        <v>10</v>
      </c>
    </row>
    <row r="67">
      <c r="A67" t="n">
        <v>4</v>
      </c>
      <c r="B67" t="n">
        <v>90</v>
      </c>
      <c r="C67" t="inlineStr">
        <is>
          <t xml:space="preserve">CONCLUIDO	</t>
        </is>
      </c>
      <c r="D67" t="n">
        <v>0.7657</v>
      </c>
      <c r="E67" t="n">
        <v>130.6</v>
      </c>
      <c r="F67" t="n">
        <v>120.15</v>
      </c>
      <c r="G67" t="n">
        <v>31.9</v>
      </c>
      <c r="H67" t="n">
        <v>0.49</v>
      </c>
      <c r="I67" t="n">
        <v>226</v>
      </c>
      <c r="J67" t="n">
        <v>182.69</v>
      </c>
      <c r="K67" t="n">
        <v>52.44</v>
      </c>
      <c r="L67" t="n">
        <v>5</v>
      </c>
      <c r="M67" t="n">
        <v>224</v>
      </c>
      <c r="N67" t="n">
        <v>35.25</v>
      </c>
      <c r="O67" t="n">
        <v>22766.06</v>
      </c>
      <c r="P67" t="n">
        <v>1565.34</v>
      </c>
      <c r="Q67" t="n">
        <v>3535.25</v>
      </c>
      <c r="R67" t="n">
        <v>631.13</v>
      </c>
      <c r="S67" t="n">
        <v>274.41</v>
      </c>
      <c r="T67" t="n">
        <v>174294.36</v>
      </c>
      <c r="U67" t="n">
        <v>0.43</v>
      </c>
      <c r="V67" t="n">
        <v>0.8100000000000001</v>
      </c>
      <c r="W67" t="n">
        <v>57.21</v>
      </c>
      <c r="X67" t="n">
        <v>10.35</v>
      </c>
      <c r="Y67" t="n">
        <v>2</v>
      </c>
      <c r="Z67" t="n">
        <v>10</v>
      </c>
    </row>
    <row r="68">
      <c r="A68" t="n">
        <v>5</v>
      </c>
      <c r="B68" t="n">
        <v>90</v>
      </c>
      <c r="C68" t="inlineStr">
        <is>
          <t xml:space="preserve">CONCLUIDO	</t>
        </is>
      </c>
      <c r="D68" t="n">
        <v>0.7866</v>
      </c>
      <c r="E68" t="n">
        <v>127.13</v>
      </c>
      <c r="F68" t="n">
        <v>118.17</v>
      </c>
      <c r="G68" t="n">
        <v>38.53</v>
      </c>
      <c r="H68" t="n">
        <v>0.58</v>
      </c>
      <c r="I68" t="n">
        <v>184</v>
      </c>
      <c r="J68" t="n">
        <v>184.19</v>
      </c>
      <c r="K68" t="n">
        <v>52.44</v>
      </c>
      <c r="L68" t="n">
        <v>6</v>
      </c>
      <c r="M68" t="n">
        <v>182</v>
      </c>
      <c r="N68" t="n">
        <v>35.75</v>
      </c>
      <c r="O68" t="n">
        <v>22951.43</v>
      </c>
      <c r="P68" t="n">
        <v>1528.09</v>
      </c>
      <c r="Q68" t="n">
        <v>3534.87</v>
      </c>
      <c r="R68" t="n">
        <v>565.25</v>
      </c>
      <c r="S68" t="n">
        <v>274.41</v>
      </c>
      <c r="T68" t="n">
        <v>141562.78</v>
      </c>
      <c r="U68" t="n">
        <v>0.49</v>
      </c>
      <c r="V68" t="n">
        <v>0.82</v>
      </c>
      <c r="W68" t="n">
        <v>57.11</v>
      </c>
      <c r="X68" t="n">
        <v>8.380000000000001</v>
      </c>
      <c r="Y68" t="n">
        <v>2</v>
      </c>
      <c r="Z68" t="n">
        <v>10</v>
      </c>
    </row>
    <row r="69">
      <c r="A69" t="n">
        <v>6</v>
      </c>
      <c r="B69" t="n">
        <v>90</v>
      </c>
      <c r="C69" t="inlineStr">
        <is>
          <t xml:space="preserve">CONCLUIDO	</t>
        </is>
      </c>
      <c r="D69" t="n">
        <v>0.8013</v>
      </c>
      <c r="E69" t="n">
        <v>124.8</v>
      </c>
      <c r="F69" t="n">
        <v>116.87</v>
      </c>
      <c r="G69" t="n">
        <v>45.24</v>
      </c>
      <c r="H69" t="n">
        <v>0.67</v>
      </c>
      <c r="I69" t="n">
        <v>155</v>
      </c>
      <c r="J69" t="n">
        <v>185.7</v>
      </c>
      <c r="K69" t="n">
        <v>52.44</v>
      </c>
      <c r="L69" t="n">
        <v>7</v>
      </c>
      <c r="M69" t="n">
        <v>153</v>
      </c>
      <c r="N69" t="n">
        <v>36.26</v>
      </c>
      <c r="O69" t="n">
        <v>23137.49</v>
      </c>
      <c r="P69" t="n">
        <v>1499.05</v>
      </c>
      <c r="Q69" t="n">
        <v>3534.42</v>
      </c>
      <c r="R69" t="n">
        <v>520.72</v>
      </c>
      <c r="S69" t="n">
        <v>274.41</v>
      </c>
      <c r="T69" t="n">
        <v>119443.98</v>
      </c>
      <c r="U69" t="n">
        <v>0.53</v>
      </c>
      <c r="V69" t="n">
        <v>0.83</v>
      </c>
      <c r="W69" t="n">
        <v>57.08</v>
      </c>
      <c r="X69" t="n">
        <v>7.08</v>
      </c>
      <c r="Y69" t="n">
        <v>2</v>
      </c>
      <c r="Z69" t="n">
        <v>10</v>
      </c>
    </row>
    <row r="70">
      <c r="A70" t="n">
        <v>7</v>
      </c>
      <c r="B70" t="n">
        <v>90</v>
      </c>
      <c r="C70" t="inlineStr">
        <is>
          <t xml:space="preserve">CONCLUIDO	</t>
        </is>
      </c>
      <c r="D70" t="n">
        <v>0.8126</v>
      </c>
      <c r="E70" t="n">
        <v>123.06</v>
      </c>
      <c r="F70" t="n">
        <v>115.88</v>
      </c>
      <c r="G70" t="n">
        <v>51.89</v>
      </c>
      <c r="H70" t="n">
        <v>0.76</v>
      </c>
      <c r="I70" t="n">
        <v>134</v>
      </c>
      <c r="J70" t="n">
        <v>187.22</v>
      </c>
      <c r="K70" t="n">
        <v>52.44</v>
      </c>
      <c r="L70" t="n">
        <v>8</v>
      </c>
      <c r="M70" t="n">
        <v>132</v>
      </c>
      <c r="N70" t="n">
        <v>36.78</v>
      </c>
      <c r="O70" t="n">
        <v>23324.24</v>
      </c>
      <c r="P70" t="n">
        <v>1474.28</v>
      </c>
      <c r="Q70" t="n">
        <v>3534.3</v>
      </c>
      <c r="R70" t="n">
        <v>487.31</v>
      </c>
      <c r="S70" t="n">
        <v>274.41</v>
      </c>
      <c r="T70" t="n">
        <v>102844.8</v>
      </c>
      <c r="U70" t="n">
        <v>0.5600000000000001</v>
      </c>
      <c r="V70" t="n">
        <v>0.84</v>
      </c>
      <c r="W70" t="n">
        <v>57.05</v>
      </c>
      <c r="X70" t="n">
        <v>6.1</v>
      </c>
      <c r="Y70" t="n">
        <v>2</v>
      </c>
      <c r="Z70" t="n">
        <v>10</v>
      </c>
    </row>
    <row r="71">
      <c r="A71" t="n">
        <v>8</v>
      </c>
      <c r="B71" t="n">
        <v>90</v>
      </c>
      <c r="C71" t="inlineStr">
        <is>
          <t xml:space="preserve">CONCLUIDO	</t>
        </is>
      </c>
      <c r="D71" t="n">
        <v>0.822</v>
      </c>
      <c r="E71" t="n">
        <v>121.65</v>
      </c>
      <c r="F71" t="n">
        <v>115.07</v>
      </c>
      <c r="G71" t="n">
        <v>59.01</v>
      </c>
      <c r="H71" t="n">
        <v>0.85</v>
      </c>
      <c r="I71" t="n">
        <v>117</v>
      </c>
      <c r="J71" t="n">
        <v>188.74</v>
      </c>
      <c r="K71" t="n">
        <v>52.44</v>
      </c>
      <c r="L71" t="n">
        <v>9</v>
      </c>
      <c r="M71" t="n">
        <v>115</v>
      </c>
      <c r="N71" t="n">
        <v>37.3</v>
      </c>
      <c r="O71" t="n">
        <v>23511.69</v>
      </c>
      <c r="P71" t="n">
        <v>1452.21</v>
      </c>
      <c r="Q71" t="n">
        <v>3534.41</v>
      </c>
      <c r="R71" t="n">
        <v>460.23</v>
      </c>
      <c r="S71" t="n">
        <v>274.41</v>
      </c>
      <c r="T71" t="n">
        <v>89389.89</v>
      </c>
      <c r="U71" t="n">
        <v>0.6</v>
      </c>
      <c r="V71" t="n">
        <v>0.85</v>
      </c>
      <c r="W71" t="n">
        <v>57.01</v>
      </c>
      <c r="X71" t="n">
        <v>5.29</v>
      </c>
      <c r="Y71" t="n">
        <v>2</v>
      </c>
      <c r="Z71" t="n">
        <v>10</v>
      </c>
    </row>
    <row r="72">
      <c r="A72" t="n">
        <v>9</v>
      </c>
      <c r="B72" t="n">
        <v>90</v>
      </c>
      <c r="C72" t="inlineStr">
        <is>
          <t xml:space="preserve">CONCLUIDO	</t>
        </is>
      </c>
      <c r="D72" t="n">
        <v>0.8292</v>
      </c>
      <c r="E72" t="n">
        <v>120.59</v>
      </c>
      <c r="F72" t="n">
        <v>114.48</v>
      </c>
      <c r="G72" t="n">
        <v>66.04000000000001</v>
      </c>
      <c r="H72" t="n">
        <v>0.93</v>
      </c>
      <c r="I72" t="n">
        <v>104</v>
      </c>
      <c r="J72" t="n">
        <v>190.26</v>
      </c>
      <c r="K72" t="n">
        <v>52.44</v>
      </c>
      <c r="L72" t="n">
        <v>10</v>
      </c>
      <c r="M72" t="n">
        <v>102</v>
      </c>
      <c r="N72" t="n">
        <v>37.82</v>
      </c>
      <c r="O72" t="n">
        <v>23699.85</v>
      </c>
      <c r="P72" t="n">
        <v>1432.37</v>
      </c>
      <c r="Q72" t="n">
        <v>3534.17</v>
      </c>
      <c r="R72" t="n">
        <v>440.04</v>
      </c>
      <c r="S72" t="n">
        <v>274.41</v>
      </c>
      <c r="T72" t="n">
        <v>79358.07000000001</v>
      </c>
      <c r="U72" t="n">
        <v>0.62</v>
      </c>
      <c r="V72" t="n">
        <v>0.85</v>
      </c>
      <c r="W72" t="n">
        <v>57</v>
      </c>
      <c r="X72" t="n">
        <v>4.7</v>
      </c>
      <c r="Y72" t="n">
        <v>2</v>
      </c>
      <c r="Z72" t="n">
        <v>10</v>
      </c>
    </row>
    <row r="73">
      <c r="A73" t="n">
        <v>10</v>
      </c>
      <c r="B73" t="n">
        <v>90</v>
      </c>
      <c r="C73" t="inlineStr">
        <is>
          <t xml:space="preserve">CONCLUIDO	</t>
        </is>
      </c>
      <c r="D73" t="n">
        <v>0.8352000000000001</v>
      </c>
      <c r="E73" t="n">
        <v>119.73</v>
      </c>
      <c r="F73" t="n">
        <v>114.01</v>
      </c>
      <c r="G73" t="n">
        <v>73.55</v>
      </c>
      <c r="H73" t="n">
        <v>1.02</v>
      </c>
      <c r="I73" t="n">
        <v>93</v>
      </c>
      <c r="J73" t="n">
        <v>191.79</v>
      </c>
      <c r="K73" t="n">
        <v>52.44</v>
      </c>
      <c r="L73" t="n">
        <v>11</v>
      </c>
      <c r="M73" t="n">
        <v>91</v>
      </c>
      <c r="N73" t="n">
        <v>38.35</v>
      </c>
      <c r="O73" t="n">
        <v>23888.73</v>
      </c>
      <c r="P73" t="n">
        <v>1412.98</v>
      </c>
      <c r="Q73" t="n">
        <v>3533.84</v>
      </c>
      <c r="R73" t="n">
        <v>424.03</v>
      </c>
      <c r="S73" t="n">
        <v>274.41</v>
      </c>
      <c r="T73" t="n">
        <v>71408.46000000001</v>
      </c>
      <c r="U73" t="n">
        <v>0.65</v>
      </c>
      <c r="V73" t="n">
        <v>0.85</v>
      </c>
      <c r="W73" t="n">
        <v>56.99</v>
      </c>
      <c r="X73" t="n">
        <v>4.23</v>
      </c>
      <c r="Y73" t="n">
        <v>2</v>
      </c>
      <c r="Z73" t="n">
        <v>10</v>
      </c>
    </row>
    <row r="74">
      <c r="A74" t="n">
        <v>11</v>
      </c>
      <c r="B74" t="n">
        <v>90</v>
      </c>
      <c r="C74" t="inlineStr">
        <is>
          <t xml:space="preserve">CONCLUIDO	</t>
        </is>
      </c>
      <c r="D74" t="n">
        <v>0.84</v>
      </c>
      <c r="E74" t="n">
        <v>119.05</v>
      </c>
      <c r="F74" t="n">
        <v>113.61</v>
      </c>
      <c r="G74" t="n">
        <v>80.2</v>
      </c>
      <c r="H74" t="n">
        <v>1.1</v>
      </c>
      <c r="I74" t="n">
        <v>85</v>
      </c>
      <c r="J74" t="n">
        <v>193.33</v>
      </c>
      <c r="K74" t="n">
        <v>52.44</v>
      </c>
      <c r="L74" t="n">
        <v>12</v>
      </c>
      <c r="M74" t="n">
        <v>83</v>
      </c>
      <c r="N74" t="n">
        <v>38.89</v>
      </c>
      <c r="O74" t="n">
        <v>24078.33</v>
      </c>
      <c r="P74" t="n">
        <v>1397.37</v>
      </c>
      <c r="Q74" t="n">
        <v>3533.82</v>
      </c>
      <c r="R74" t="n">
        <v>411.06</v>
      </c>
      <c r="S74" t="n">
        <v>274.41</v>
      </c>
      <c r="T74" t="n">
        <v>64962.95</v>
      </c>
      <c r="U74" t="n">
        <v>0.67</v>
      </c>
      <c r="V74" t="n">
        <v>0.86</v>
      </c>
      <c r="W74" t="n">
        <v>56.96</v>
      </c>
      <c r="X74" t="n">
        <v>3.84</v>
      </c>
      <c r="Y74" t="n">
        <v>2</v>
      </c>
      <c r="Z74" t="n">
        <v>10</v>
      </c>
    </row>
    <row r="75">
      <c r="A75" t="n">
        <v>12</v>
      </c>
      <c r="B75" t="n">
        <v>90</v>
      </c>
      <c r="C75" t="inlineStr">
        <is>
          <t xml:space="preserve">CONCLUIDO	</t>
        </is>
      </c>
      <c r="D75" t="n">
        <v>0.8446</v>
      </c>
      <c r="E75" t="n">
        <v>118.4</v>
      </c>
      <c r="F75" t="n">
        <v>113.24</v>
      </c>
      <c r="G75" t="n">
        <v>88.23999999999999</v>
      </c>
      <c r="H75" t="n">
        <v>1.18</v>
      </c>
      <c r="I75" t="n">
        <v>77</v>
      </c>
      <c r="J75" t="n">
        <v>194.88</v>
      </c>
      <c r="K75" t="n">
        <v>52.44</v>
      </c>
      <c r="L75" t="n">
        <v>13</v>
      </c>
      <c r="M75" t="n">
        <v>75</v>
      </c>
      <c r="N75" t="n">
        <v>39.43</v>
      </c>
      <c r="O75" t="n">
        <v>24268.67</v>
      </c>
      <c r="P75" t="n">
        <v>1379.29</v>
      </c>
      <c r="Q75" t="n">
        <v>3533.61</v>
      </c>
      <c r="R75" t="n">
        <v>398.89</v>
      </c>
      <c r="S75" t="n">
        <v>274.41</v>
      </c>
      <c r="T75" t="n">
        <v>58918.7</v>
      </c>
      <c r="U75" t="n">
        <v>0.6899999999999999</v>
      </c>
      <c r="V75" t="n">
        <v>0.86</v>
      </c>
      <c r="W75" t="n">
        <v>56.95</v>
      </c>
      <c r="X75" t="n">
        <v>3.47</v>
      </c>
      <c r="Y75" t="n">
        <v>2</v>
      </c>
      <c r="Z75" t="n">
        <v>10</v>
      </c>
    </row>
    <row r="76">
      <c r="A76" t="n">
        <v>13</v>
      </c>
      <c r="B76" t="n">
        <v>90</v>
      </c>
      <c r="C76" t="inlineStr">
        <is>
          <t xml:space="preserve">CONCLUIDO	</t>
        </is>
      </c>
      <c r="D76" t="n">
        <v>0.848</v>
      </c>
      <c r="E76" t="n">
        <v>117.93</v>
      </c>
      <c r="F76" t="n">
        <v>112.98</v>
      </c>
      <c r="G76" t="n">
        <v>95.48</v>
      </c>
      <c r="H76" t="n">
        <v>1.27</v>
      </c>
      <c r="I76" t="n">
        <v>71</v>
      </c>
      <c r="J76" t="n">
        <v>196.42</v>
      </c>
      <c r="K76" t="n">
        <v>52.44</v>
      </c>
      <c r="L76" t="n">
        <v>14</v>
      </c>
      <c r="M76" t="n">
        <v>69</v>
      </c>
      <c r="N76" t="n">
        <v>39.98</v>
      </c>
      <c r="O76" t="n">
        <v>24459.75</v>
      </c>
      <c r="P76" t="n">
        <v>1361.75</v>
      </c>
      <c r="Q76" t="n">
        <v>3533.42</v>
      </c>
      <c r="R76" t="n">
        <v>390.26</v>
      </c>
      <c r="S76" t="n">
        <v>274.41</v>
      </c>
      <c r="T76" t="n">
        <v>54637.66</v>
      </c>
      <c r="U76" t="n">
        <v>0.7</v>
      </c>
      <c r="V76" t="n">
        <v>0.86</v>
      </c>
      <c r="W76" t="n">
        <v>56.93</v>
      </c>
      <c r="X76" t="n">
        <v>3.21</v>
      </c>
      <c r="Y76" t="n">
        <v>2</v>
      </c>
      <c r="Z76" t="n">
        <v>10</v>
      </c>
    </row>
    <row r="77">
      <c r="A77" t="n">
        <v>14</v>
      </c>
      <c r="B77" t="n">
        <v>90</v>
      </c>
      <c r="C77" t="inlineStr">
        <is>
          <t xml:space="preserve">CONCLUIDO	</t>
        </is>
      </c>
      <c r="D77" t="n">
        <v>0.8509</v>
      </c>
      <c r="E77" t="n">
        <v>117.52</v>
      </c>
      <c r="F77" t="n">
        <v>112.75</v>
      </c>
      <c r="G77" t="n">
        <v>102.5</v>
      </c>
      <c r="H77" t="n">
        <v>1.35</v>
      </c>
      <c r="I77" t="n">
        <v>66</v>
      </c>
      <c r="J77" t="n">
        <v>197.98</v>
      </c>
      <c r="K77" t="n">
        <v>52.44</v>
      </c>
      <c r="L77" t="n">
        <v>15</v>
      </c>
      <c r="M77" t="n">
        <v>64</v>
      </c>
      <c r="N77" t="n">
        <v>40.54</v>
      </c>
      <c r="O77" t="n">
        <v>24651.58</v>
      </c>
      <c r="P77" t="n">
        <v>1347.79</v>
      </c>
      <c r="Q77" t="n">
        <v>3533.38</v>
      </c>
      <c r="R77" t="n">
        <v>382.03</v>
      </c>
      <c r="S77" t="n">
        <v>274.41</v>
      </c>
      <c r="T77" t="n">
        <v>50543.39</v>
      </c>
      <c r="U77" t="n">
        <v>0.72</v>
      </c>
      <c r="V77" t="n">
        <v>0.86</v>
      </c>
      <c r="W77" t="n">
        <v>56.94</v>
      </c>
      <c r="X77" t="n">
        <v>2.98</v>
      </c>
      <c r="Y77" t="n">
        <v>2</v>
      </c>
      <c r="Z77" t="n">
        <v>10</v>
      </c>
    </row>
    <row r="78">
      <c r="A78" t="n">
        <v>15</v>
      </c>
      <c r="B78" t="n">
        <v>90</v>
      </c>
      <c r="C78" t="inlineStr">
        <is>
          <t xml:space="preserve">CONCLUIDO	</t>
        </is>
      </c>
      <c r="D78" t="n">
        <v>0.8541</v>
      </c>
      <c r="E78" t="n">
        <v>117.09</v>
      </c>
      <c r="F78" t="n">
        <v>112.5</v>
      </c>
      <c r="G78" t="n">
        <v>110.65</v>
      </c>
      <c r="H78" t="n">
        <v>1.42</v>
      </c>
      <c r="I78" t="n">
        <v>61</v>
      </c>
      <c r="J78" t="n">
        <v>199.54</v>
      </c>
      <c r="K78" t="n">
        <v>52.44</v>
      </c>
      <c r="L78" t="n">
        <v>16</v>
      </c>
      <c r="M78" t="n">
        <v>59</v>
      </c>
      <c r="N78" t="n">
        <v>41.1</v>
      </c>
      <c r="O78" t="n">
        <v>24844.17</v>
      </c>
      <c r="P78" t="n">
        <v>1330.78</v>
      </c>
      <c r="Q78" t="n">
        <v>3533.48</v>
      </c>
      <c r="R78" t="n">
        <v>373.43</v>
      </c>
      <c r="S78" t="n">
        <v>274.41</v>
      </c>
      <c r="T78" t="n">
        <v>46271.7</v>
      </c>
      <c r="U78" t="n">
        <v>0.73</v>
      </c>
      <c r="V78" t="n">
        <v>0.87</v>
      </c>
      <c r="W78" t="n">
        <v>56.93</v>
      </c>
      <c r="X78" t="n">
        <v>2.73</v>
      </c>
      <c r="Y78" t="n">
        <v>2</v>
      </c>
      <c r="Z78" t="n">
        <v>10</v>
      </c>
    </row>
    <row r="79">
      <c r="A79" t="n">
        <v>16</v>
      </c>
      <c r="B79" t="n">
        <v>90</v>
      </c>
      <c r="C79" t="inlineStr">
        <is>
          <t xml:space="preserve">CONCLUIDO	</t>
        </is>
      </c>
      <c r="D79" t="n">
        <v>0.8565</v>
      </c>
      <c r="E79" t="n">
        <v>116.76</v>
      </c>
      <c r="F79" t="n">
        <v>112.31</v>
      </c>
      <c r="G79" t="n">
        <v>118.22</v>
      </c>
      <c r="H79" t="n">
        <v>1.5</v>
      </c>
      <c r="I79" t="n">
        <v>57</v>
      </c>
      <c r="J79" t="n">
        <v>201.11</v>
      </c>
      <c r="K79" t="n">
        <v>52.44</v>
      </c>
      <c r="L79" t="n">
        <v>17</v>
      </c>
      <c r="M79" t="n">
        <v>55</v>
      </c>
      <c r="N79" t="n">
        <v>41.67</v>
      </c>
      <c r="O79" t="n">
        <v>25037.53</v>
      </c>
      <c r="P79" t="n">
        <v>1315.37</v>
      </c>
      <c r="Q79" t="n">
        <v>3533.23</v>
      </c>
      <c r="R79" t="n">
        <v>367.44</v>
      </c>
      <c r="S79" t="n">
        <v>274.41</v>
      </c>
      <c r="T79" t="n">
        <v>43297.34</v>
      </c>
      <c r="U79" t="n">
        <v>0.75</v>
      </c>
      <c r="V79" t="n">
        <v>0.87</v>
      </c>
      <c r="W79" t="n">
        <v>56.91</v>
      </c>
      <c r="X79" t="n">
        <v>2.54</v>
      </c>
      <c r="Y79" t="n">
        <v>2</v>
      </c>
      <c r="Z79" t="n">
        <v>10</v>
      </c>
    </row>
    <row r="80">
      <c r="A80" t="n">
        <v>17</v>
      </c>
      <c r="B80" t="n">
        <v>90</v>
      </c>
      <c r="C80" t="inlineStr">
        <is>
          <t xml:space="preserve">CONCLUIDO	</t>
        </is>
      </c>
      <c r="D80" t="n">
        <v>0.8587</v>
      </c>
      <c r="E80" t="n">
        <v>116.45</v>
      </c>
      <c r="F80" t="n">
        <v>112.15</v>
      </c>
      <c r="G80" t="n">
        <v>126.96</v>
      </c>
      <c r="H80" t="n">
        <v>1.58</v>
      </c>
      <c r="I80" t="n">
        <v>53</v>
      </c>
      <c r="J80" t="n">
        <v>202.68</v>
      </c>
      <c r="K80" t="n">
        <v>52.44</v>
      </c>
      <c r="L80" t="n">
        <v>18</v>
      </c>
      <c r="M80" t="n">
        <v>51</v>
      </c>
      <c r="N80" t="n">
        <v>42.24</v>
      </c>
      <c r="O80" t="n">
        <v>25231.66</v>
      </c>
      <c r="P80" t="n">
        <v>1300.18</v>
      </c>
      <c r="Q80" t="n">
        <v>3533.24</v>
      </c>
      <c r="R80" t="n">
        <v>361.67</v>
      </c>
      <c r="S80" t="n">
        <v>274.41</v>
      </c>
      <c r="T80" t="n">
        <v>40428.58</v>
      </c>
      <c r="U80" t="n">
        <v>0.76</v>
      </c>
      <c r="V80" t="n">
        <v>0.87</v>
      </c>
      <c r="W80" t="n">
        <v>56.91</v>
      </c>
      <c r="X80" t="n">
        <v>2.38</v>
      </c>
      <c r="Y80" t="n">
        <v>2</v>
      </c>
      <c r="Z80" t="n">
        <v>10</v>
      </c>
    </row>
    <row r="81">
      <c r="A81" t="n">
        <v>18</v>
      </c>
      <c r="B81" t="n">
        <v>90</v>
      </c>
      <c r="C81" t="inlineStr">
        <is>
          <t xml:space="preserve">CONCLUIDO	</t>
        </is>
      </c>
      <c r="D81" t="n">
        <v>0.8606</v>
      </c>
      <c r="E81" t="n">
        <v>116.2</v>
      </c>
      <c r="F81" t="n">
        <v>112.01</v>
      </c>
      <c r="G81" t="n">
        <v>134.41</v>
      </c>
      <c r="H81" t="n">
        <v>1.65</v>
      </c>
      <c r="I81" t="n">
        <v>50</v>
      </c>
      <c r="J81" t="n">
        <v>204.26</v>
      </c>
      <c r="K81" t="n">
        <v>52.44</v>
      </c>
      <c r="L81" t="n">
        <v>19</v>
      </c>
      <c r="M81" t="n">
        <v>48</v>
      </c>
      <c r="N81" t="n">
        <v>42.82</v>
      </c>
      <c r="O81" t="n">
        <v>25426.72</v>
      </c>
      <c r="P81" t="n">
        <v>1284.58</v>
      </c>
      <c r="Q81" t="n">
        <v>3533.4</v>
      </c>
      <c r="R81" t="n">
        <v>357.29</v>
      </c>
      <c r="S81" t="n">
        <v>274.41</v>
      </c>
      <c r="T81" t="n">
        <v>38255.73</v>
      </c>
      <c r="U81" t="n">
        <v>0.77</v>
      </c>
      <c r="V81" t="n">
        <v>0.87</v>
      </c>
      <c r="W81" t="n">
        <v>56.9</v>
      </c>
      <c r="X81" t="n">
        <v>2.24</v>
      </c>
      <c r="Y81" t="n">
        <v>2</v>
      </c>
      <c r="Z81" t="n">
        <v>10</v>
      </c>
    </row>
    <row r="82">
      <c r="A82" t="n">
        <v>19</v>
      </c>
      <c r="B82" t="n">
        <v>90</v>
      </c>
      <c r="C82" t="inlineStr">
        <is>
          <t xml:space="preserve">CONCLUIDO	</t>
        </is>
      </c>
      <c r="D82" t="n">
        <v>0.8623</v>
      </c>
      <c r="E82" t="n">
        <v>115.96</v>
      </c>
      <c r="F82" t="n">
        <v>111.87</v>
      </c>
      <c r="G82" t="n">
        <v>142.81</v>
      </c>
      <c r="H82" t="n">
        <v>1.73</v>
      </c>
      <c r="I82" t="n">
        <v>47</v>
      </c>
      <c r="J82" t="n">
        <v>205.85</v>
      </c>
      <c r="K82" t="n">
        <v>52.44</v>
      </c>
      <c r="L82" t="n">
        <v>20</v>
      </c>
      <c r="M82" t="n">
        <v>45</v>
      </c>
      <c r="N82" t="n">
        <v>43.41</v>
      </c>
      <c r="O82" t="n">
        <v>25622.45</v>
      </c>
      <c r="P82" t="n">
        <v>1268.47</v>
      </c>
      <c r="Q82" t="n">
        <v>3533.29</v>
      </c>
      <c r="R82" t="n">
        <v>352.44</v>
      </c>
      <c r="S82" t="n">
        <v>274.41</v>
      </c>
      <c r="T82" t="n">
        <v>35846.02</v>
      </c>
      <c r="U82" t="n">
        <v>0.78</v>
      </c>
      <c r="V82" t="n">
        <v>0.87</v>
      </c>
      <c r="W82" t="n">
        <v>56.9</v>
      </c>
      <c r="X82" t="n">
        <v>2.1</v>
      </c>
      <c r="Y82" t="n">
        <v>2</v>
      </c>
      <c r="Z82" t="n">
        <v>10</v>
      </c>
    </row>
    <row r="83">
      <c r="A83" t="n">
        <v>20</v>
      </c>
      <c r="B83" t="n">
        <v>90</v>
      </c>
      <c r="C83" t="inlineStr">
        <is>
          <t xml:space="preserve">CONCLUIDO	</t>
        </is>
      </c>
      <c r="D83" t="n">
        <v>0.8643999999999999</v>
      </c>
      <c r="E83" t="n">
        <v>115.69</v>
      </c>
      <c r="F83" t="n">
        <v>111.7</v>
      </c>
      <c r="G83" t="n">
        <v>152.32</v>
      </c>
      <c r="H83" t="n">
        <v>1.8</v>
      </c>
      <c r="I83" t="n">
        <v>44</v>
      </c>
      <c r="J83" t="n">
        <v>207.45</v>
      </c>
      <c r="K83" t="n">
        <v>52.44</v>
      </c>
      <c r="L83" t="n">
        <v>21</v>
      </c>
      <c r="M83" t="n">
        <v>42</v>
      </c>
      <c r="N83" t="n">
        <v>44</v>
      </c>
      <c r="O83" t="n">
        <v>25818.99</v>
      </c>
      <c r="P83" t="n">
        <v>1253.62</v>
      </c>
      <c r="Q83" t="n">
        <v>3533.26</v>
      </c>
      <c r="R83" t="n">
        <v>346.85</v>
      </c>
      <c r="S83" t="n">
        <v>274.41</v>
      </c>
      <c r="T83" t="n">
        <v>33062.91</v>
      </c>
      <c r="U83" t="n">
        <v>0.79</v>
      </c>
      <c r="V83" t="n">
        <v>0.87</v>
      </c>
      <c r="W83" t="n">
        <v>56.89</v>
      </c>
      <c r="X83" t="n">
        <v>1.94</v>
      </c>
      <c r="Y83" t="n">
        <v>2</v>
      </c>
      <c r="Z83" t="n">
        <v>10</v>
      </c>
    </row>
    <row r="84">
      <c r="A84" t="n">
        <v>21</v>
      </c>
      <c r="B84" t="n">
        <v>90</v>
      </c>
      <c r="C84" t="inlineStr">
        <is>
          <t xml:space="preserve">CONCLUIDO	</t>
        </is>
      </c>
      <c r="D84" t="n">
        <v>0.8653</v>
      </c>
      <c r="E84" t="n">
        <v>115.57</v>
      </c>
      <c r="F84" t="n">
        <v>111.65</v>
      </c>
      <c r="G84" t="n">
        <v>159.5</v>
      </c>
      <c r="H84" t="n">
        <v>1.87</v>
      </c>
      <c r="I84" t="n">
        <v>42</v>
      </c>
      <c r="J84" t="n">
        <v>209.05</v>
      </c>
      <c r="K84" t="n">
        <v>52.44</v>
      </c>
      <c r="L84" t="n">
        <v>22</v>
      </c>
      <c r="M84" t="n">
        <v>29</v>
      </c>
      <c r="N84" t="n">
        <v>44.6</v>
      </c>
      <c r="O84" t="n">
        <v>26016.35</v>
      </c>
      <c r="P84" t="n">
        <v>1236.95</v>
      </c>
      <c r="Q84" t="n">
        <v>3533.28</v>
      </c>
      <c r="R84" t="n">
        <v>344.52</v>
      </c>
      <c r="S84" t="n">
        <v>274.41</v>
      </c>
      <c r="T84" t="n">
        <v>31910.03</v>
      </c>
      <c r="U84" t="n">
        <v>0.8</v>
      </c>
      <c r="V84" t="n">
        <v>0.87</v>
      </c>
      <c r="W84" t="n">
        <v>56.91</v>
      </c>
      <c r="X84" t="n">
        <v>1.89</v>
      </c>
      <c r="Y84" t="n">
        <v>2</v>
      </c>
      <c r="Z84" t="n">
        <v>10</v>
      </c>
    </row>
    <row r="85">
      <c r="A85" t="n">
        <v>22</v>
      </c>
      <c r="B85" t="n">
        <v>90</v>
      </c>
      <c r="C85" t="inlineStr">
        <is>
          <t xml:space="preserve">CONCLUIDO	</t>
        </is>
      </c>
      <c r="D85" t="n">
        <v>0.8657</v>
      </c>
      <c r="E85" t="n">
        <v>115.51</v>
      </c>
      <c r="F85" t="n">
        <v>111.63</v>
      </c>
      <c r="G85" t="n">
        <v>163.36</v>
      </c>
      <c r="H85" t="n">
        <v>1.94</v>
      </c>
      <c r="I85" t="n">
        <v>41</v>
      </c>
      <c r="J85" t="n">
        <v>210.65</v>
      </c>
      <c r="K85" t="n">
        <v>52.44</v>
      </c>
      <c r="L85" t="n">
        <v>23</v>
      </c>
      <c r="M85" t="n">
        <v>9</v>
      </c>
      <c r="N85" t="n">
        <v>45.21</v>
      </c>
      <c r="O85" t="n">
        <v>26214.54</v>
      </c>
      <c r="P85" t="n">
        <v>1239.16</v>
      </c>
      <c r="Q85" t="n">
        <v>3533.45</v>
      </c>
      <c r="R85" t="n">
        <v>342.86</v>
      </c>
      <c r="S85" t="n">
        <v>274.41</v>
      </c>
      <c r="T85" t="n">
        <v>31084.95</v>
      </c>
      <c r="U85" t="n">
        <v>0.8</v>
      </c>
      <c r="V85" t="n">
        <v>0.87</v>
      </c>
      <c r="W85" t="n">
        <v>56.93</v>
      </c>
      <c r="X85" t="n">
        <v>1.86</v>
      </c>
      <c r="Y85" t="n">
        <v>2</v>
      </c>
      <c r="Z85" t="n">
        <v>10</v>
      </c>
    </row>
    <row r="86">
      <c r="A86" t="n">
        <v>23</v>
      </c>
      <c r="B86" t="n">
        <v>90</v>
      </c>
      <c r="C86" t="inlineStr">
        <is>
          <t xml:space="preserve">CONCLUIDO	</t>
        </is>
      </c>
      <c r="D86" t="n">
        <v>0.8657</v>
      </c>
      <c r="E86" t="n">
        <v>115.52</v>
      </c>
      <c r="F86" t="n">
        <v>111.64</v>
      </c>
      <c r="G86" t="n">
        <v>163.38</v>
      </c>
      <c r="H86" t="n">
        <v>2.01</v>
      </c>
      <c r="I86" t="n">
        <v>41</v>
      </c>
      <c r="J86" t="n">
        <v>212.27</v>
      </c>
      <c r="K86" t="n">
        <v>52.44</v>
      </c>
      <c r="L86" t="n">
        <v>24</v>
      </c>
      <c r="M86" t="n">
        <v>0</v>
      </c>
      <c r="N86" t="n">
        <v>45.82</v>
      </c>
      <c r="O86" t="n">
        <v>26413.56</v>
      </c>
      <c r="P86" t="n">
        <v>1244.23</v>
      </c>
      <c r="Q86" t="n">
        <v>3533.7</v>
      </c>
      <c r="R86" t="n">
        <v>342.77</v>
      </c>
      <c r="S86" t="n">
        <v>274.41</v>
      </c>
      <c r="T86" t="n">
        <v>31041.64</v>
      </c>
      <c r="U86" t="n">
        <v>0.8</v>
      </c>
      <c r="V86" t="n">
        <v>0.87</v>
      </c>
      <c r="W86" t="n">
        <v>56.94</v>
      </c>
      <c r="X86" t="n">
        <v>1.87</v>
      </c>
      <c r="Y86" t="n">
        <v>2</v>
      </c>
      <c r="Z86" t="n">
        <v>10</v>
      </c>
    </row>
    <row r="87">
      <c r="A87" t="n">
        <v>0</v>
      </c>
      <c r="B87" t="n">
        <v>10</v>
      </c>
      <c r="C87" t="inlineStr">
        <is>
          <t xml:space="preserve">CONCLUIDO	</t>
        </is>
      </c>
      <c r="D87" t="n">
        <v>0.7578</v>
      </c>
      <c r="E87" t="n">
        <v>131.97</v>
      </c>
      <c r="F87" t="n">
        <v>126.38</v>
      </c>
      <c r="G87" t="n">
        <v>21.36</v>
      </c>
      <c r="H87" t="n">
        <v>0.64</v>
      </c>
      <c r="I87" t="n">
        <v>355</v>
      </c>
      <c r="J87" t="n">
        <v>26.11</v>
      </c>
      <c r="K87" t="n">
        <v>12.1</v>
      </c>
      <c r="L87" t="n">
        <v>1</v>
      </c>
      <c r="M87" t="n">
        <v>0</v>
      </c>
      <c r="N87" t="n">
        <v>3.01</v>
      </c>
      <c r="O87" t="n">
        <v>3454.41</v>
      </c>
      <c r="P87" t="n">
        <v>367.21</v>
      </c>
      <c r="Q87" t="n">
        <v>3540.51</v>
      </c>
      <c r="R87" t="n">
        <v>824.47</v>
      </c>
      <c r="S87" t="n">
        <v>274.41</v>
      </c>
      <c r="T87" t="n">
        <v>270320.36</v>
      </c>
      <c r="U87" t="n">
        <v>0.33</v>
      </c>
      <c r="V87" t="n">
        <v>0.77</v>
      </c>
      <c r="W87" t="n">
        <v>57.9</v>
      </c>
      <c r="X87" t="n">
        <v>16.55</v>
      </c>
      <c r="Y87" t="n">
        <v>2</v>
      </c>
      <c r="Z87" t="n">
        <v>10</v>
      </c>
    </row>
    <row r="88">
      <c r="A88" t="n">
        <v>0</v>
      </c>
      <c r="B88" t="n">
        <v>45</v>
      </c>
      <c r="C88" t="inlineStr">
        <is>
          <t xml:space="preserve">CONCLUIDO	</t>
        </is>
      </c>
      <c r="D88" t="n">
        <v>0.5416</v>
      </c>
      <c r="E88" t="n">
        <v>184.65</v>
      </c>
      <c r="F88" t="n">
        <v>160.84</v>
      </c>
      <c r="G88" t="n">
        <v>9.09</v>
      </c>
      <c r="H88" t="n">
        <v>0.18</v>
      </c>
      <c r="I88" t="n">
        <v>1062</v>
      </c>
      <c r="J88" t="n">
        <v>98.70999999999999</v>
      </c>
      <c r="K88" t="n">
        <v>39.72</v>
      </c>
      <c r="L88" t="n">
        <v>1</v>
      </c>
      <c r="M88" t="n">
        <v>1060</v>
      </c>
      <c r="N88" t="n">
        <v>12.99</v>
      </c>
      <c r="O88" t="n">
        <v>12407.75</v>
      </c>
      <c r="P88" t="n">
        <v>1458.47</v>
      </c>
      <c r="Q88" t="n">
        <v>3545.1</v>
      </c>
      <c r="R88" t="n">
        <v>2007.88</v>
      </c>
      <c r="S88" t="n">
        <v>274.41</v>
      </c>
      <c r="T88" t="n">
        <v>858489.54</v>
      </c>
      <c r="U88" t="n">
        <v>0.14</v>
      </c>
      <c r="V88" t="n">
        <v>0.61</v>
      </c>
      <c r="W88" t="n">
        <v>58.57</v>
      </c>
      <c r="X88" t="n">
        <v>50.89</v>
      </c>
      <c r="Y88" t="n">
        <v>2</v>
      </c>
      <c r="Z88" t="n">
        <v>10</v>
      </c>
    </row>
    <row r="89">
      <c r="A89" t="n">
        <v>1</v>
      </c>
      <c r="B89" t="n">
        <v>45</v>
      </c>
      <c r="C89" t="inlineStr">
        <is>
          <t xml:space="preserve">CONCLUIDO	</t>
        </is>
      </c>
      <c r="D89" t="n">
        <v>0.7164</v>
      </c>
      <c r="E89" t="n">
        <v>139.59</v>
      </c>
      <c r="F89" t="n">
        <v>129.07</v>
      </c>
      <c r="G89" t="n">
        <v>18.66</v>
      </c>
      <c r="H89" t="n">
        <v>0.35</v>
      </c>
      <c r="I89" t="n">
        <v>415</v>
      </c>
      <c r="J89" t="n">
        <v>99.95</v>
      </c>
      <c r="K89" t="n">
        <v>39.72</v>
      </c>
      <c r="L89" t="n">
        <v>2</v>
      </c>
      <c r="M89" t="n">
        <v>413</v>
      </c>
      <c r="N89" t="n">
        <v>13.24</v>
      </c>
      <c r="O89" t="n">
        <v>12561.45</v>
      </c>
      <c r="P89" t="n">
        <v>1149.3</v>
      </c>
      <c r="Q89" t="n">
        <v>3537.68</v>
      </c>
      <c r="R89" t="n">
        <v>932.71</v>
      </c>
      <c r="S89" t="n">
        <v>274.41</v>
      </c>
      <c r="T89" t="n">
        <v>324142.22</v>
      </c>
      <c r="U89" t="n">
        <v>0.29</v>
      </c>
      <c r="V89" t="n">
        <v>0.75</v>
      </c>
      <c r="W89" t="n">
        <v>57.51</v>
      </c>
      <c r="X89" t="n">
        <v>19.24</v>
      </c>
      <c r="Y89" t="n">
        <v>2</v>
      </c>
      <c r="Z89" t="n">
        <v>10</v>
      </c>
    </row>
    <row r="90">
      <c r="A90" t="n">
        <v>2</v>
      </c>
      <c r="B90" t="n">
        <v>45</v>
      </c>
      <c r="C90" t="inlineStr">
        <is>
          <t xml:space="preserve">CONCLUIDO	</t>
        </is>
      </c>
      <c r="D90" t="n">
        <v>0.7766</v>
      </c>
      <c r="E90" t="n">
        <v>128.77</v>
      </c>
      <c r="F90" t="n">
        <v>121.54</v>
      </c>
      <c r="G90" t="n">
        <v>28.6</v>
      </c>
      <c r="H90" t="n">
        <v>0.52</v>
      </c>
      <c r="I90" t="n">
        <v>255</v>
      </c>
      <c r="J90" t="n">
        <v>101.2</v>
      </c>
      <c r="K90" t="n">
        <v>39.72</v>
      </c>
      <c r="L90" t="n">
        <v>3</v>
      </c>
      <c r="M90" t="n">
        <v>253</v>
      </c>
      <c r="N90" t="n">
        <v>13.49</v>
      </c>
      <c r="O90" t="n">
        <v>12715.54</v>
      </c>
      <c r="P90" t="n">
        <v>1057.48</v>
      </c>
      <c r="Q90" t="n">
        <v>3535.93</v>
      </c>
      <c r="R90" t="n">
        <v>677.79</v>
      </c>
      <c r="S90" t="n">
        <v>274.41</v>
      </c>
      <c r="T90" t="n">
        <v>197479.33</v>
      </c>
      <c r="U90" t="n">
        <v>0.4</v>
      </c>
      <c r="V90" t="n">
        <v>0.8</v>
      </c>
      <c r="W90" t="n">
        <v>57.26</v>
      </c>
      <c r="X90" t="n">
        <v>11.73</v>
      </c>
      <c r="Y90" t="n">
        <v>2</v>
      </c>
      <c r="Z90" t="n">
        <v>10</v>
      </c>
    </row>
    <row r="91">
      <c r="A91" t="n">
        <v>3</v>
      </c>
      <c r="B91" t="n">
        <v>45</v>
      </c>
      <c r="C91" t="inlineStr">
        <is>
          <t xml:space="preserve">CONCLUIDO	</t>
        </is>
      </c>
      <c r="D91" t="n">
        <v>0.8083</v>
      </c>
      <c r="E91" t="n">
        <v>123.72</v>
      </c>
      <c r="F91" t="n">
        <v>118.01</v>
      </c>
      <c r="G91" t="n">
        <v>39.12</v>
      </c>
      <c r="H91" t="n">
        <v>0.6899999999999999</v>
      </c>
      <c r="I91" t="n">
        <v>181</v>
      </c>
      <c r="J91" t="n">
        <v>102.45</v>
      </c>
      <c r="K91" t="n">
        <v>39.72</v>
      </c>
      <c r="L91" t="n">
        <v>4</v>
      </c>
      <c r="M91" t="n">
        <v>179</v>
      </c>
      <c r="N91" t="n">
        <v>13.74</v>
      </c>
      <c r="O91" t="n">
        <v>12870.03</v>
      </c>
      <c r="P91" t="n">
        <v>1000.27</v>
      </c>
      <c r="Q91" t="n">
        <v>3535.02</v>
      </c>
      <c r="R91" t="n">
        <v>559.89</v>
      </c>
      <c r="S91" t="n">
        <v>274.41</v>
      </c>
      <c r="T91" t="n">
        <v>138901.53</v>
      </c>
      <c r="U91" t="n">
        <v>0.49</v>
      </c>
      <c r="V91" t="n">
        <v>0.83</v>
      </c>
      <c r="W91" t="n">
        <v>57.11</v>
      </c>
      <c r="X91" t="n">
        <v>8.220000000000001</v>
      </c>
      <c r="Y91" t="n">
        <v>2</v>
      </c>
      <c r="Z91" t="n">
        <v>10</v>
      </c>
    </row>
    <row r="92">
      <c r="A92" t="n">
        <v>4</v>
      </c>
      <c r="B92" t="n">
        <v>45</v>
      </c>
      <c r="C92" t="inlineStr">
        <is>
          <t xml:space="preserve">CONCLUIDO	</t>
        </is>
      </c>
      <c r="D92" t="n">
        <v>0.8266</v>
      </c>
      <c r="E92" t="n">
        <v>120.97</v>
      </c>
      <c r="F92" t="n">
        <v>116.13</v>
      </c>
      <c r="G92" t="n">
        <v>50.13</v>
      </c>
      <c r="H92" t="n">
        <v>0.85</v>
      </c>
      <c r="I92" t="n">
        <v>139</v>
      </c>
      <c r="J92" t="n">
        <v>103.71</v>
      </c>
      <c r="K92" t="n">
        <v>39.72</v>
      </c>
      <c r="L92" t="n">
        <v>5</v>
      </c>
      <c r="M92" t="n">
        <v>137</v>
      </c>
      <c r="N92" t="n">
        <v>14</v>
      </c>
      <c r="O92" t="n">
        <v>13024.91</v>
      </c>
      <c r="P92" t="n">
        <v>957.14</v>
      </c>
      <c r="Q92" t="n">
        <v>3534.44</v>
      </c>
      <c r="R92" t="n">
        <v>495.39</v>
      </c>
      <c r="S92" t="n">
        <v>274.41</v>
      </c>
      <c r="T92" t="n">
        <v>106858.25</v>
      </c>
      <c r="U92" t="n">
        <v>0.55</v>
      </c>
      <c r="V92" t="n">
        <v>0.84</v>
      </c>
      <c r="W92" t="n">
        <v>57.07</v>
      </c>
      <c r="X92" t="n">
        <v>6.35</v>
      </c>
      <c r="Y92" t="n">
        <v>2</v>
      </c>
      <c r="Z92" t="n">
        <v>10</v>
      </c>
    </row>
    <row r="93">
      <c r="A93" t="n">
        <v>5</v>
      </c>
      <c r="B93" t="n">
        <v>45</v>
      </c>
      <c r="C93" t="inlineStr">
        <is>
          <t xml:space="preserve">CONCLUIDO	</t>
        </is>
      </c>
      <c r="D93" t="n">
        <v>0.8399</v>
      </c>
      <c r="E93" t="n">
        <v>119.06</v>
      </c>
      <c r="F93" t="n">
        <v>114.79</v>
      </c>
      <c r="G93" t="n">
        <v>62.05</v>
      </c>
      <c r="H93" t="n">
        <v>1.01</v>
      </c>
      <c r="I93" t="n">
        <v>111</v>
      </c>
      <c r="J93" t="n">
        <v>104.97</v>
      </c>
      <c r="K93" t="n">
        <v>39.72</v>
      </c>
      <c r="L93" t="n">
        <v>6</v>
      </c>
      <c r="M93" t="n">
        <v>109</v>
      </c>
      <c r="N93" t="n">
        <v>14.25</v>
      </c>
      <c r="O93" t="n">
        <v>13180.19</v>
      </c>
      <c r="P93" t="n">
        <v>916.9400000000001</v>
      </c>
      <c r="Q93" t="n">
        <v>3534.07</v>
      </c>
      <c r="R93" t="n">
        <v>451.28</v>
      </c>
      <c r="S93" t="n">
        <v>274.41</v>
      </c>
      <c r="T93" t="n">
        <v>84943.97</v>
      </c>
      <c r="U93" t="n">
        <v>0.61</v>
      </c>
      <c r="V93" t="n">
        <v>0.85</v>
      </c>
      <c r="W93" t="n">
        <v>56.99</v>
      </c>
      <c r="X93" t="n">
        <v>5.01</v>
      </c>
      <c r="Y93" t="n">
        <v>2</v>
      </c>
      <c r="Z93" t="n">
        <v>10</v>
      </c>
    </row>
    <row r="94">
      <c r="A94" t="n">
        <v>6</v>
      </c>
      <c r="B94" t="n">
        <v>45</v>
      </c>
      <c r="C94" t="inlineStr">
        <is>
          <t xml:space="preserve">CONCLUIDO	</t>
        </is>
      </c>
      <c r="D94" t="n">
        <v>0.8491</v>
      </c>
      <c r="E94" t="n">
        <v>117.77</v>
      </c>
      <c r="F94" t="n">
        <v>113.91</v>
      </c>
      <c r="G94" t="n">
        <v>75.09999999999999</v>
      </c>
      <c r="H94" t="n">
        <v>1.16</v>
      </c>
      <c r="I94" t="n">
        <v>91</v>
      </c>
      <c r="J94" t="n">
        <v>106.23</v>
      </c>
      <c r="K94" t="n">
        <v>39.72</v>
      </c>
      <c r="L94" t="n">
        <v>7</v>
      </c>
      <c r="M94" t="n">
        <v>88</v>
      </c>
      <c r="N94" t="n">
        <v>14.52</v>
      </c>
      <c r="O94" t="n">
        <v>13335.87</v>
      </c>
      <c r="P94" t="n">
        <v>879.62</v>
      </c>
      <c r="Q94" t="n">
        <v>3534.06</v>
      </c>
      <c r="R94" t="n">
        <v>420.91</v>
      </c>
      <c r="S94" t="n">
        <v>274.41</v>
      </c>
      <c r="T94" t="n">
        <v>69860.32000000001</v>
      </c>
      <c r="U94" t="n">
        <v>0.65</v>
      </c>
      <c r="V94" t="n">
        <v>0.85</v>
      </c>
      <c r="W94" t="n">
        <v>56.98</v>
      </c>
      <c r="X94" t="n">
        <v>4.13</v>
      </c>
      <c r="Y94" t="n">
        <v>2</v>
      </c>
      <c r="Z94" t="n">
        <v>10</v>
      </c>
    </row>
    <row r="95">
      <c r="A95" t="n">
        <v>7</v>
      </c>
      <c r="B95" t="n">
        <v>45</v>
      </c>
      <c r="C95" t="inlineStr">
        <is>
          <t xml:space="preserve">CONCLUIDO	</t>
        </is>
      </c>
      <c r="D95" t="n">
        <v>0.8541</v>
      </c>
      <c r="E95" t="n">
        <v>117.09</v>
      </c>
      <c r="F95" t="n">
        <v>113.45</v>
      </c>
      <c r="G95" t="n">
        <v>85.09</v>
      </c>
      <c r="H95" t="n">
        <v>1.31</v>
      </c>
      <c r="I95" t="n">
        <v>80</v>
      </c>
      <c r="J95" t="n">
        <v>107.5</v>
      </c>
      <c r="K95" t="n">
        <v>39.72</v>
      </c>
      <c r="L95" t="n">
        <v>8</v>
      </c>
      <c r="M95" t="n">
        <v>15</v>
      </c>
      <c r="N95" t="n">
        <v>14.78</v>
      </c>
      <c r="O95" t="n">
        <v>13491.96</v>
      </c>
      <c r="P95" t="n">
        <v>855.51</v>
      </c>
      <c r="Q95" t="n">
        <v>3534.1</v>
      </c>
      <c r="R95" t="n">
        <v>402.69</v>
      </c>
      <c r="S95" t="n">
        <v>274.41</v>
      </c>
      <c r="T95" t="n">
        <v>60802.69</v>
      </c>
      <c r="U95" t="n">
        <v>0.68</v>
      </c>
      <c r="V95" t="n">
        <v>0.86</v>
      </c>
      <c r="W95" t="n">
        <v>57.04</v>
      </c>
      <c r="X95" t="n">
        <v>3.68</v>
      </c>
      <c r="Y95" t="n">
        <v>2</v>
      </c>
      <c r="Z95" t="n">
        <v>10</v>
      </c>
    </row>
    <row r="96">
      <c r="A96" t="n">
        <v>8</v>
      </c>
      <c r="B96" t="n">
        <v>45</v>
      </c>
      <c r="C96" t="inlineStr">
        <is>
          <t xml:space="preserve">CONCLUIDO	</t>
        </is>
      </c>
      <c r="D96" t="n">
        <v>0.8542</v>
      </c>
      <c r="E96" t="n">
        <v>117.07</v>
      </c>
      <c r="F96" t="n">
        <v>113.43</v>
      </c>
      <c r="G96" t="n">
        <v>85.08</v>
      </c>
      <c r="H96" t="n">
        <v>1.46</v>
      </c>
      <c r="I96" t="n">
        <v>80</v>
      </c>
      <c r="J96" t="n">
        <v>108.77</v>
      </c>
      <c r="K96" t="n">
        <v>39.72</v>
      </c>
      <c r="L96" t="n">
        <v>9</v>
      </c>
      <c r="M96" t="n">
        <v>0</v>
      </c>
      <c r="N96" t="n">
        <v>15.05</v>
      </c>
      <c r="O96" t="n">
        <v>13648.58</v>
      </c>
      <c r="P96" t="n">
        <v>863.89</v>
      </c>
      <c r="Q96" t="n">
        <v>3534.51</v>
      </c>
      <c r="R96" t="n">
        <v>401.85</v>
      </c>
      <c r="S96" t="n">
        <v>274.41</v>
      </c>
      <c r="T96" t="n">
        <v>60384.26</v>
      </c>
      <c r="U96" t="n">
        <v>0.68</v>
      </c>
      <c r="V96" t="n">
        <v>0.86</v>
      </c>
      <c r="W96" t="n">
        <v>57.05</v>
      </c>
      <c r="X96" t="n">
        <v>3.66</v>
      </c>
      <c r="Y96" t="n">
        <v>2</v>
      </c>
      <c r="Z96" t="n">
        <v>10</v>
      </c>
    </row>
    <row r="97">
      <c r="A97" t="n">
        <v>0</v>
      </c>
      <c r="B97" t="n">
        <v>60</v>
      </c>
      <c r="C97" t="inlineStr">
        <is>
          <t xml:space="preserve">CONCLUIDO	</t>
        </is>
      </c>
      <c r="D97" t="n">
        <v>0.4681</v>
      </c>
      <c r="E97" t="n">
        <v>213.62</v>
      </c>
      <c r="F97" t="n">
        <v>176.52</v>
      </c>
      <c r="G97" t="n">
        <v>7.74</v>
      </c>
      <c r="H97" t="n">
        <v>0.14</v>
      </c>
      <c r="I97" t="n">
        <v>1368</v>
      </c>
      <c r="J97" t="n">
        <v>124.63</v>
      </c>
      <c r="K97" t="n">
        <v>45</v>
      </c>
      <c r="L97" t="n">
        <v>1</v>
      </c>
      <c r="M97" t="n">
        <v>1366</v>
      </c>
      <c r="N97" t="n">
        <v>18.64</v>
      </c>
      <c r="O97" t="n">
        <v>15605.44</v>
      </c>
      <c r="P97" t="n">
        <v>1873.52</v>
      </c>
      <c r="Q97" t="n">
        <v>3549.26</v>
      </c>
      <c r="R97" t="n">
        <v>2539.64</v>
      </c>
      <c r="S97" t="n">
        <v>274.41</v>
      </c>
      <c r="T97" t="n">
        <v>1122839.77</v>
      </c>
      <c r="U97" t="n">
        <v>0.11</v>
      </c>
      <c r="V97" t="n">
        <v>0.55</v>
      </c>
      <c r="W97" t="n">
        <v>59.09</v>
      </c>
      <c r="X97" t="n">
        <v>66.53</v>
      </c>
      <c r="Y97" t="n">
        <v>2</v>
      </c>
      <c r="Z97" t="n">
        <v>10</v>
      </c>
    </row>
    <row r="98">
      <c r="A98" t="n">
        <v>1</v>
      </c>
      <c r="B98" t="n">
        <v>60</v>
      </c>
      <c r="C98" t="inlineStr">
        <is>
          <t xml:space="preserve">CONCLUIDO	</t>
        </is>
      </c>
      <c r="D98" t="n">
        <v>0.6729000000000001</v>
      </c>
      <c r="E98" t="n">
        <v>148.61</v>
      </c>
      <c r="F98" t="n">
        <v>133.49</v>
      </c>
      <c r="G98" t="n">
        <v>15.77</v>
      </c>
      <c r="H98" t="n">
        <v>0.28</v>
      </c>
      <c r="I98" t="n">
        <v>508</v>
      </c>
      <c r="J98" t="n">
        <v>125.95</v>
      </c>
      <c r="K98" t="n">
        <v>45</v>
      </c>
      <c r="L98" t="n">
        <v>2</v>
      </c>
      <c r="M98" t="n">
        <v>506</v>
      </c>
      <c r="N98" t="n">
        <v>18.95</v>
      </c>
      <c r="O98" t="n">
        <v>15767.7</v>
      </c>
      <c r="P98" t="n">
        <v>1403.97</v>
      </c>
      <c r="Q98" t="n">
        <v>3538.48</v>
      </c>
      <c r="R98" t="n">
        <v>1081.97</v>
      </c>
      <c r="S98" t="n">
        <v>274.41</v>
      </c>
      <c r="T98" t="n">
        <v>398307.55</v>
      </c>
      <c r="U98" t="n">
        <v>0.25</v>
      </c>
      <c r="V98" t="n">
        <v>0.73</v>
      </c>
      <c r="W98" t="n">
        <v>57.67</v>
      </c>
      <c r="X98" t="n">
        <v>23.65</v>
      </c>
      <c r="Y98" t="n">
        <v>2</v>
      </c>
      <c r="Z98" t="n">
        <v>10</v>
      </c>
    </row>
    <row r="99">
      <c r="A99" t="n">
        <v>2</v>
      </c>
      <c r="B99" t="n">
        <v>60</v>
      </c>
      <c r="C99" t="inlineStr">
        <is>
          <t xml:space="preserve">CONCLUIDO	</t>
        </is>
      </c>
      <c r="D99" t="n">
        <v>0.7454</v>
      </c>
      <c r="E99" t="n">
        <v>134.15</v>
      </c>
      <c r="F99" t="n">
        <v>124.1</v>
      </c>
      <c r="G99" t="n">
        <v>24.02</v>
      </c>
      <c r="H99" t="n">
        <v>0.42</v>
      </c>
      <c r="I99" t="n">
        <v>310</v>
      </c>
      <c r="J99" t="n">
        <v>127.27</v>
      </c>
      <c r="K99" t="n">
        <v>45</v>
      </c>
      <c r="L99" t="n">
        <v>3</v>
      </c>
      <c r="M99" t="n">
        <v>308</v>
      </c>
      <c r="N99" t="n">
        <v>19.27</v>
      </c>
      <c r="O99" t="n">
        <v>15930.42</v>
      </c>
      <c r="P99" t="n">
        <v>1287.41</v>
      </c>
      <c r="Q99" t="n">
        <v>3536.24</v>
      </c>
      <c r="R99" t="n">
        <v>765.39</v>
      </c>
      <c r="S99" t="n">
        <v>274.41</v>
      </c>
      <c r="T99" t="n">
        <v>241006.38</v>
      </c>
      <c r="U99" t="n">
        <v>0.36</v>
      </c>
      <c r="V99" t="n">
        <v>0.78</v>
      </c>
      <c r="W99" t="n">
        <v>57.33</v>
      </c>
      <c r="X99" t="n">
        <v>14.29</v>
      </c>
      <c r="Y99" t="n">
        <v>2</v>
      </c>
      <c r="Z99" t="n">
        <v>10</v>
      </c>
    </row>
    <row r="100">
      <c r="A100" t="n">
        <v>3</v>
      </c>
      <c r="B100" t="n">
        <v>60</v>
      </c>
      <c r="C100" t="inlineStr">
        <is>
          <t xml:space="preserve">CONCLUIDO	</t>
        </is>
      </c>
      <c r="D100" t="n">
        <v>0.783</v>
      </c>
      <c r="E100" t="n">
        <v>127.72</v>
      </c>
      <c r="F100" t="n">
        <v>119.94</v>
      </c>
      <c r="G100" t="n">
        <v>32.56</v>
      </c>
      <c r="H100" t="n">
        <v>0.55</v>
      </c>
      <c r="I100" t="n">
        <v>221</v>
      </c>
      <c r="J100" t="n">
        <v>128.59</v>
      </c>
      <c r="K100" t="n">
        <v>45</v>
      </c>
      <c r="L100" t="n">
        <v>4</v>
      </c>
      <c r="M100" t="n">
        <v>219</v>
      </c>
      <c r="N100" t="n">
        <v>19.59</v>
      </c>
      <c r="O100" t="n">
        <v>16093.6</v>
      </c>
      <c r="P100" t="n">
        <v>1225.23</v>
      </c>
      <c r="Q100" t="n">
        <v>3535.3</v>
      </c>
      <c r="R100" t="n">
        <v>624.1799999999999</v>
      </c>
      <c r="S100" t="n">
        <v>274.41</v>
      </c>
      <c r="T100" t="n">
        <v>170843.44</v>
      </c>
      <c r="U100" t="n">
        <v>0.44</v>
      </c>
      <c r="V100" t="n">
        <v>0.8100000000000001</v>
      </c>
      <c r="W100" t="n">
        <v>57.19</v>
      </c>
      <c r="X100" t="n">
        <v>10.14</v>
      </c>
      <c r="Y100" t="n">
        <v>2</v>
      </c>
      <c r="Z100" t="n">
        <v>10</v>
      </c>
    </row>
    <row r="101">
      <c r="A101" t="n">
        <v>4</v>
      </c>
      <c r="B101" t="n">
        <v>60</v>
      </c>
      <c r="C101" t="inlineStr">
        <is>
          <t xml:space="preserve">CONCLUIDO	</t>
        </is>
      </c>
      <c r="D101" t="n">
        <v>0.8058999999999999</v>
      </c>
      <c r="E101" t="n">
        <v>124.08</v>
      </c>
      <c r="F101" t="n">
        <v>117.58</v>
      </c>
      <c r="G101" t="n">
        <v>41.25</v>
      </c>
      <c r="H101" t="n">
        <v>0.68</v>
      </c>
      <c r="I101" t="n">
        <v>171</v>
      </c>
      <c r="J101" t="n">
        <v>129.92</v>
      </c>
      <c r="K101" t="n">
        <v>45</v>
      </c>
      <c r="L101" t="n">
        <v>5</v>
      </c>
      <c r="M101" t="n">
        <v>169</v>
      </c>
      <c r="N101" t="n">
        <v>19.92</v>
      </c>
      <c r="O101" t="n">
        <v>16257.24</v>
      </c>
      <c r="P101" t="n">
        <v>1181.92</v>
      </c>
      <c r="Q101" t="n">
        <v>3534.65</v>
      </c>
      <c r="R101" t="n">
        <v>544.75</v>
      </c>
      <c r="S101" t="n">
        <v>274.41</v>
      </c>
      <c r="T101" t="n">
        <v>131378.74</v>
      </c>
      <c r="U101" t="n">
        <v>0.5</v>
      </c>
      <c r="V101" t="n">
        <v>0.83</v>
      </c>
      <c r="W101" t="n">
        <v>57.1</v>
      </c>
      <c r="X101" t="n">
        <v>7.79</v>
      </c>
      <c r="Y101" t="n">
        <v>2</v>
      </c>
      <c r="Z101" t="n">
        <v>10</v>
      </c>
    </row>
    <row r="102">
      <c r="A102" t="n">
        <v>5</v>
      </c>
      <c r="B102" t="n">
        <v>60</v>
      </c>
      <c r="C102" t="inlineStr">
        <is>
          <t xml:space="preserve">CONCLUIDO	</t>
        </is>
      </c>
      <c r="D102" t="n">
        <v>0.8216</v>
      </c>
      <c r="E102" t="n">
        <v>121.72</v>
      </c>
      <c r="F102" t="n">
        <v>116.06</v>
      </c>
      <c r="G102" t="n">
        <v>50.46</v>
      </c>
      <c r="H102" t="n">
        <v>0.8100000000000001</v>
      </c>
      <c r="I102" t="n">
        <v>138</v>
      </c>
      <c r="J102" t="n">
        <v>131.25</v>
      </c>
      <c r="K102" t="n">
        <v>45</v>
      </c>
      <c r="L102" t="n">
        <v>6</v>
      </c>
      <c r="M102" t="n">
        <v>136</v>
      </c>
      <c r="N102" t="n">
        <v>20.25</v>
      </c>
      <c r="O102" t="n">
        <v>16421.36</v>
      </c>
      <c r="P102" t="n">
        <v>1146.3</v>
      </c>
      <c r="Q102" t="n">
        <v>3534.12</v>
      </c>
      <c r="R102" t="n">
        <v>494.18</v>
      </c>
      <c r="S102" t="n">
        <v>274.41</v>
      </c>
      <c r="T102" t="n">
        <v>106258.37</v>
      </c>
      <c r="U102" t="n">
        <v>0.5600000000000001</v>
      </c>
      <c r="V102" t="n">
        <v>0.84</v>
      </c>
      <c r="W102" t="n">
        <v>57.03</v>
      </c>
      <c r="X102" t="n">
        <v>6.28</v>
      </c>
      <c r="Y102" t="n">
        <v>2</v>
      </c>
      <c r="Z102" t="n">
        <v>10</v>
      </c>
    </row>
    <row r="103">
      <c r="A103" t="n">
        <v>6</v>
      </c>
      <c r="B103" t="n">
        <v>60</v>
      </c>
      <c r="C103" t="inlineStr">
        <is>
          <t xml:space="preserve">CONCLUIDO	</t>
        </is>
      </c>
      <c r="D103" t="n">
        <v>0.8323</v>
      </c>
      <c r="E103" t="n">
        <v>120.15</v>
      </c>
      <c r="F103" t="n">
        <v>115.05</v>
      </c>
      <c r="G103" t="n">
        <v>59.51</v>
      </c>
      <c r="H103" t="n">
        <v>0.93</v>
      </c>
      <c r="I103" t="n">
        <v>116</v>
      </c>
      <c r="J103" t="n">
        <v>132.58</v>
      </c>
      <c r="K103" t="n">
        <v>45</v>
      </c>
      <c r="L103" t="n">
        <v>7</v>
      </c>
      <c r="M103" t="n">
        <v>114</v>
      </c>
      <c r="N103" t="n">
        <v>20.59</v>
      </c>
      <c r="O103" t="n">
        <v>16585.95</v>
      </c>
      <c r="P103" t="n">
        <v>1116.19</v>
      </c>
      <c r="Q103" t="n">
        <v>3534.1</v>
      </c>
      <c r="R103" t="n">
        <v>459.81</v>
      </c>
      <c r="S103" t="n">
        <v>274.41</v>
      </c>
      <c r="T103" t="n">
        <v>89183.38</v>
      </c>
      <c r="U103" t="n">
        <v>0.6</v>
      </c>
      <c r="V103" t="n">
        <v>0.85</v>
      </c>
      <c r="W103" t="n">
        <v>57.01</v>
      </c>
      <c r="X103" t="n">
        <v>5.27</v>
      </c>
      <c r="Y103" t="n">
        <v>2</v>
      </c>
      <c r="Z103" t="n">
        <v>10</v>
      </c>
    </row>
    <row r="104">
      <c r="A104" t="n">
        <v>7</v>
      </c>
      <c r="B104" t="n">
        <v>60</v>
      </c>
      <c r="C104" t="inlineStr">
        <is>
          <t xml:space="preserve">CONCLUIDO	</t>
        </is>
      </c>
      <c r="D104" t="n">
        <v>0.8409</v>
      </c>
      <c r="E104" t="n">
        <v>118.92</v>
      </c>
      <c r="F104" t="n">
        <v>114.26</v>
      </c>
      <c r="G104" t="n">
        <v>69.25</v>
      </c>
      <c r="H104" t="n">
        <v>1.06</v>
      </c>
      <c r="I104" t="n">
        <v>99</v>
      </c>
      <c r="J104" t="n">
        <v>133.92</v>
      </c>
      <c r="K104" t="n">
        <v>45</v>
      </c>
      <c r="L104" t="n">
        <v>8</v>
      </c>
      <c r="M104" t="n">
        <v>97</v>
      </c>
      <c r="N104" t="n">
        <v>20.93</v>
      </c>
      <c r="O104" t="n">
        <v>16751.02</v>
      </c>
      <c r="P104" t="n">
        <v>1087.96</v>
      </c>
      <c r="Q104" t="n">
        <v>3533.89</v>
      </c>
      <c r="R104" t="n">
        <v>433.12</v>
      </c>
      <c r="S104" t="n">
        <v>274.41</v>
      </c>
      <c r="T104" t="n">
        <v>75926.28</v>
      </c>
      <c r="U104" t="n">
        <v>0.63</v>
      </c>
      <c r="V104" t="n">
        <v>0.85</v>
      </c>
      <c r="W104" t="n">
        <v>56.98</v>
      </c>
      <c r="X104" t="n">
        <v>4.48</v>
      </c>
      <c r="Y104" t="n">
        <v>2</v>
      </c>
      <c r="Z104" t="n">
        <v>10</v>
      </c>
    </row>
    <row r="105">
      <c r="A105" t="n">
        <v>8</v>
      </c>
      <c r="B105" t="n">
        <v>60</v>
      </c>
      <c r="C105" t="inlineStr">
        <is>
          <t xml:space="preserve">CONCLUIDO	</t>
        </is>
      </c>
      <c r="D105" t="n">
        <v>0.8475</v>
      </c>
      <c r="E105" t="n">
        <v>117.99</v>
      </c>
      <c r="F105" t="n">
        <v>113.66</v>
      </c>
      <c r="G105" t="n">
        <v>79.3</v>
      </c>
      <c r="H105" t="n">
        <v>1.18</v>
      </c>
      <c r="I105" t="n">
        <v>86</v>
      </c>
      <c r="J105" t="n">
        <v>135.27</v>
      </c>
      <c r="K105" t="n">
        <v>45</v>
      </c>
      <c r="L105" t="n">
        <v>9</v>
      </c>
      <c r="M105" t="n">
        <v>84</v>
      </c>
      <c r="N105" t="n">
        <v>21.27</v>
      </c>
      <c r="O105" t="n">
        <v>16916.71</v>
      </c>
      <c r="P105" t="n">
        <v>1059.4</v>
      </c>
      <c r="Q105" t="n">
        <v>3533.75</v>
      </c>
      <c r="R105" t="n">
        <v>412.38</v>
      </c>
      <c r="S105" t="n">
        <v>274.41</v>
      </c>
      <c r="T105" t="n">
        <v>65621.23</v>
      </c>
      <c r="U105" t="n">
        <v>0.67</v>
      </c>
      <c r="V105" t="n">
        <v>0.86</v>
      </c>
      <c r="W105" t="n">
        <v>56.97</v>
      </c>
      <c r="X105" t="n">
        <v>3.88</v>
      </c>
      <c r="Y105" t="n">
        <v>2</v>
      </c>
      <c r="Z105" t="n">
        <v>10</v>
      </c>
    </row>
    <row r="106">
      <c r="A106" t="n">
        <v>9</v>
      </c>
      <c r="B106" t="n">
        <v>60</v>
      </c>
      <c r="C106" t="inlineStr">
        <is>
          <t xml:space="preserve">CONCLUIDO	</t>
        </is>
      </c>
      <c r="D106" t="n">
        <v>0.8532</v>
      </c>
      <c r="E106" t="n">
        <v>117.21</v>
      </c>
      <c r="F106" t="n">
        <v>113.16</v>
      </c>
      <c r="G106" t="n">
        <v>90.53</v>
      </c>
      <c r="H106" t="n">
        <v>1.29</v>
      </c>
      <c r="I106" t="n">
        <v>75</v>
      </c>
      <c r="J106" t="n">
        <v>136.61</v>
      </c>
      <c r="K106" t="n">
        <v>45</v>
      </c>
      <c r="L106" t="n">
        <v>10</v>
      </c>
      <c r="M106" t="n">
        <v>73</v>
      </c>
      <c r="N106" t="n">
        <v>21.61</v>
      </c>
      <c r="O106" t="n">
        <v>17082.76</v>
      </c>
      <c r="P106" t="n">
        <v>1031.8</v>
      </c>
      <c r="Q106" t="n">
        <v>3533.47</v>
      </c>
      <c r="R106" t="n">
        <v>396.07</v>
      </c>
      <c r="S106" t="n">
        <v>274.41</v>
      </c>
      <c r="T106" t="n">
        <v>57518.91</v>
      </c>
      <c r="U106" t="n">
        <v>0.6899999999999999</v>
      </c>
      <c r="V106" t="n">
        <v>0.86</v>
      </c>
      <c r="W106" t="n">
        <v>56.94</v>
      </c>
      <c r="X106" t="n">
        <v>3.38</v>
      </c>
      <c r="Y106" t="n">
        <v>2</v>
      </c>
      <c r="Z106" t="n">
        <v>10</v>
      </c>
    </row>
    <row r="107">
      <c r="A107" t="n">
        <v>10</v>
      </c>
      <c r="B107" t="n">
        <v>60</v>
      </c>
      <c r="C107" t="inlineStr">
        <is>
          <t xml:space="preserve">CONCLUIDO	</t>
        </is>
      </c>
      <c r="D107" t="n">
        <v>0.8574000000000001</v>
      </c>
      <c r="E107" t="n">
        <v>116.64</v>
      </c>
      <c r="F107" t="n">
        <v>112.79</v>
      </c>
      <c r="G107" t="n">
        <v>101.01</v>
      </c>
      <c r="H107" t="n">
        <v>1.41</v>
      </c>
      <c r="I107" t="n">
        <v>67</v>
      </c>
      <c r="J107" t="n">
        <v>137.96</v>
      </c>
      <c r="K107" t="n">
        <v>45</v>
      </c>
      <c r="L107" t="n">
        <v>11</v>
      </c>
      <c r="M107" t="n">
        <v>65</v>
      </c>
      <c r="N107" t="n">
        <v>21.96</v>
      </c>
      <c r="O107" t="n">
        <v>17249.3</v>
      </c>
      <c r="P107" t="n">
        <v>1004.51</v>
      </c>
      <c r="Q107" t="n">
        <v>3533.56</v>
      </c>
      <c r="R107" t="n">
        <v>383.2</v>
      </c>
      <c r="S107" t="n">
        <v>274.41</v>
      </c>
      <c r="T107" t="n">
        <v>51124.73</v>
      </c>
      <c r="U107" t="n">
        <v>0.72</v>
      </c>
      <c r="V107" t="n">
        <v>0.86</v>
      </c>
      <c r="W107" t="n">
        <v>56.94</v>
      </c>
      <c r="X107" t="n">
        <v>3.02</v>
      </c>
      <c r="Y107" t="n">
        <v>2</v>
      </c>
      <c r="Z107" t="n">
        <v>10</v>
      </c>
    </row>
    <row r="108">
      <c r="A108" t="n">
        <v>11</v>
      </c>
      <c r="B108" t="n">
        <v>60</v>
      </c>
      <c r="C108" t="inlineStr">
        <is>
          <t xml:space="preserve">CONCLUIDO	</t>
        </is>
      </c>
      <c r="D108" t="n">
        <v>0.8601</v>
      </c>
      <c r="E108" t="n">
        <v>116.27</v>
      </c>
      <c r="F108" t="n">
        <v>112.58</v>
      </c>
      <c r="G108" t="n">
        <v>110.73</v>
      </c>
      <c r="H108" t="n">
        <v>1.52</v>
      </c>
      <c r="I108" t="n">
        <v>61</v>
      </c>
      <c r="J108" t="n">
        <v>139.32</v>
      </c>
      <c r="K108" t="n">
        <v>45</v>
      </c>
      <c r="L108" t="n">
        <v>12</v>
      </c>
      <c r="M108" t="n">
        <v>19</v>
      </c>
      <c r="N108" t="n">
        <v>22.32</v>
      </c>
      <c r="O108" t="n">
        <v>17416.34</v>
      </c>
      <c r="P108" t="n">
        <v>985.51</v>
      </c>
      <c r="Q108" t="n">
        <v>3533.7</v>
      </c>
      <c r="R108" t="n">
        <v>374.81</v>
      </c>
      <c r="S108" t="n">
        <v>274.41</v>
      </c>
      <c r="T108" t="n">
        <v>46961.83</v>
      </c>
      <c r="U108" t="n">
        <v>0.73</v>
      </c>
      <c r="V108" t="n">
        <v>0.86</v>
      </c>
      <c r="W108" t="n">
        <v>56.97</v>
      </c>
      <c r="X108" t="n">
        <v>2.81</v>
      </c>
      <c r="Y108" t="n">
        <v>2</v>
      </c>
      <c r="Z108" t="n">
        <v>10</v>
      </c>
    </row>
    <row r="109">
      <c r="A109" t="n">
        <v>12</v>
      </c>
      <c r="B109" t="n">
        <v>60</v>
      </c>
      <c r="C109" t="inlineStr">
        <is>
          <t xml:space="preserve">CONCLUIDO	</t>
        </is>
      </c>
      <c r="D109" t="n">
        <v>0.8608</v>
      </c>
      <c r="E109" t="n">
        <v>116.18</v>
      </c>
      <c r="F109" t="n">
        <v>112.51</v>
      </c>
      <c r="G109" t="n">
        <v>112.51</v>
      </c>
      <c r="H109" t="n">
        <v>1.63</v>
      </c>
      <c r="I109" t="n">
        <v>60</v>
      </c>
      <c r="J109" t="n">
        <v>140.67</v>
      </c>
      <c r="K109" t="n">
        <v>45</v>
      </c>
      <c r="L109" t="n">
        <v>13</v>
      </c>
      <c r="M109" t="n">
        <v>0</v>
      </c>
      <c r="N109" t="n">
        <v>22.68</v>
      </c>
      <c r="O109" t="n">
        <v>17583.88</v>
      </c>
      <c r="P109" t="n">
        <v>988.9</v>
      </c>
      <c r="Q109" t="n">
        <v>3534.05</v>
      </c>
      <c r="R109" t="n">
        <v>371.38</v>
      </c>
      <c r="S109" t="n">
        <v>274.41</v>
      </c>
      <c r="T109" t="n">
        <v>45249.26</v>
      </c>
      <c r="U109" t="n">
        <v>0.74</v>
      </c>
      <c r="V109" t="n">
        <v>0.87</v>
      </c>
      <c r="W109" t="n">
        <v>57</v>
      </c>
      <c r="X109" t="n">
        <v>2.74</v>
      </c>
      <c r="Y109" t="n">
        <v>2</v>
      </c>
      <c r="Z109" t="n">
        <v>10</v>
      </c>
    </row>
    <row r="110">
      <c r="A110" t="n">
        <v>0</v>
      </c>
      <c r="B110" t="n">
        <v>80</v>
      </c>
      <c r="C110" t="inlineStr">
        <is>
          <t xml:space="preserve">CONCLUIDO	</t>
        </is>
      </c>
      <c r="D110" t="n">
        <v>0.3803</v>
      </c>
      <c r="E110" t="n">
        <v>262.95</v>
      </c>
      <c r="F110" t="n">
        <v>201.4</v>
      </c>
      <c r="G110" t="n">
        <v>6.57</v>
      </c>
      <c r="H110" t="n">
        <v>0.11</v>
      </c>
      <c r="I110" t="n">
        <v>1838</v>
      </c>
      <c r="J110" t="n">
        <v>159.12</v>
      </c>
      <c r="K110" t="n">
        <v>50.28</v>
      </c>
      <c r="L110" t="n">
        <v>1</v>
      </c>
      <c r="M110" t="n">
        <v>1836</v>
      </c>
      <c r="N110" t="n">
        <v>27.84</v>
      </c>
      <c r="O110" t="n">
        <v>19859.16</v>
      </c>
      <c r="P110" t="n">
        <v>2505.32</v>
      </c>
      <c r="Q110" t="n">
        <v>3553.57</v>
      </c>
      <c r="R110" t="n">
        <v>3387.89</v>
      </c>
      <c r="S110" t="n">
        <v>274.41</v>
      </c>
      <c r="T110" t="n">
        <v>1544614.74</v>
      </c>
      <c r="U110" t="n">
        <v>0.08</v>
      </c>
      <c r="V110" t="n">
        <v>0.48</v>
      </c>
      <c r="W110" t="n">
        <v>59.82</v>
      </c>
      <c r="X110" t="n">
        <v>91.33</v>
      </c>
      <c r="Y110" t="n">
        <v>2</v>
      </c>
      <c r="Z110" t="n">
        <v>10</v>
      </c>
    </row>
    <row r="111">
      <c r="A111" t="n">
        <v>1</v>
      </c>
      <c r="B111" t="n">
        <v>80</v>
      </c>
      <c r="C111" t="inlineStr">
        <is>
          <t xml:space="preserve">CONCLUIDO	</t>
        </is>
      </c>
      <c r="D111" t="n">
        <v>0.6191</v>
      </c>
      <c r="E111" t="n">
        <v>161.54</v>
      </c>
      <c r="F111" t="n">
        <v>139.07</v>
      </c>
      <c r="G111" t="n">
        <v>13.35</v>
      </c>
      <c r="H111" t="n">
        <v>0.22</v>
      </c>
      <c r="I111" t="n">
        <v>625</v>
      </c>
      <c r="J111" t="n">
        <v>160.54</v>
      </c>
      <c r="K111" t="n">
        <v>50.28</v>
      </c>
      <c r="L111" t="n">
        <v>2</v>
      </c>
      <c r="M111" t="n">
        <v>623</v>
      </c>
      <c r="N111" t="n">
        <v>28.26</v>
      </c>
      <c r="O111" t="n">
        <v>20034.4</v>
      </c>
      <c r="P111" t="n">
        <v>1724.99</v>
      </c>
      <c r="Q111" t="n">
        <v>3539.49</v>
      </c>
      <c r="R111" t="n">
        <v>1271.94</v>
      </c>
      <c r="S111" t="n">
        <v>274.41</v>
      </c>
      <c r="T111" t="n">
        <v>492706.97</v>
      </c>
      <c r="U111" t="n">
        <v>0.22</v>
      </c>
      <c r="V111" t="n">
        <v>0.7</v>
      </c>
      <c r="W111" t="n">
        <v>57.82</v>
      </c>
      <c r="X111" t="n">
        <v>29.21</v>
      </c>
      <c r="Y111" t="n">
        <v>2</v>
      </c>
      <c r="Z111" t="n">
        <v>10</v>
      </c>
    </row>
    <row r="112">
      <c r="A112" t="n">
        <v>2</v>
      </c>
      <c r="B112" t="n">
        <v>80</v>
      </c>
      <c r="C112" t="inlineStr">
        <is>
          <t xml:space="preserve">CONCLUIDO	</t>
        </is>
      </c>
      <c r="D112" t="n">
        <v>0.7056</v>
      </c>
      <c r="E112" t="n">
        <v>141.73</v>
      </c>
      <c r="F112" t="n">
        <v>127.26</v>
      </c>
      <c r="G112" t="n">
        <v>20.25</v>
      </c>
      <c r="H112" t="n">
        <v>0.33</v>
      </c>
      <c r="I112" t="n">
        <v>377</v>
      </c>
      <c r="J112" t="n">
        <v>161.97</v>
      </c>
      <c r="K112" t="n">
        <v>50.28</v>
      </c>
      <c r="L112" t="n">
        <v>3</v>
      </c>
      <c r="M112" t="n">
        <v>375</v>
      </c>
      <c r="N112" t="n">
        <v>28.69</v>
      </c>
      <c r="O112" t="n">
        <v>20210.21</v>
      </c>
      <c r="P112" t="n">
        <v>1566.65</v>
      </c>
      <c r="Q112" t="n">
        <v>3537.36</v>
      </c>
      <c r="R112" t="n">
        <v>871.22</v>
      </c>
      <c r="S112" t="n">
        <v>274.41</v>
      </c>
      <c r="T112" t="n">
        <v>293583.43</v>
      </c>
      <c r="U112" t="n">
        <v>0.31</v>
      </c>
      <c r="V112" t="n">
        <v>0.77</v>
      </c>
      <c r="W112" t="n">
        <v>57.45</v>
      </c>
      <c r="X112" t="n">
        <v>17.43</v>
      </c>
      <c r="Y112" t="n">
        <v>2</v>
      </c>
      <c r="Z112" t="n">
        <v>10</v>
      </c>
    </row>
    <row r="113">
      <c r="A113" t="n">
        <v>3</v>
      </c>
      <c r="B113" t="n">
        <v>80</v>
      </c>
      <c r="C113" t="inlineStr">
        <is>
          <t xml:space="preserve">CONCLUIDO	</t>
        </is>
      </c>
      <c r="D113" t="n">
        <v>0.751</v>
      </c>
      <c r="E113" t="n">
        <v>133.16</v>
      </c>
      <c r="F113" t="n">
        <v>122.17</v>
      </c>
      <c r="G113" t="n">
        <v>27.25</v>
      </c>
      <c r="H113" t="n">
        <v>0.43</v>
      </c>
      <c r="I113" t="n">
        <v>269</v>
      </c>
      <c r="J113" t="n">
        <v>163.4</v>
      </c>
      <c r="K113" t="n">
        <v>50.28</v>
      </c>
      <c r="L113" t="n">
        <v>4</v>
      </c>
      <c r="M113" t="n">
        <v>267</v>
      </c>
      <c r="N113" t="n">
        <v>29.12</v>
      </c>
      <c r="O113" t="n">
        <v>20386.62</v>
      </c>
      <c r="P113" t="n">
        <v>1490.82</v>
      </c>
      <c r="Q113" t="n">
        <v>3535.75</v>
      </c>
      <c r="R113" t="n">
        <v>699.87</v>
      </c>
      <c r="S113" t="n">
        <v>274.41</v>
      </c>
      <c r="T113" t="n">
        <v>208450.3</v>
      </c>
      <c r="U113" t="n">
        <v>0.39</v>
      </c>
      <c r="V113" t="n">
        <v>0.8</v>
      </c>
      <c r="W113" t="n">
        <v>57.27</v>
      </c>
      <c r="X113" t="n">
        <v>12.37</v>
      </c>
      <c r="Y113" t="n">
        <v>2</v>
      </c>
      <c r="Z113" t="n">
        <v>10</v>
      </c>
    </row>
    <row r="114">
      <c r="A114" t="n">
        <v>4</v>
      </c>
      <c r="B114" t="n">
        <v>80</v>
      </c>
      <c r="C114" t="inlineStr">
        <is>
          <t xml:space="preserve">CONCLUIDO	</t>
        </is>
      </c>
      <c r="D114" t="n">
        <v>0.7792</v>
      </c>
      <c r="E114" t="n">
        <v>128.34</v>
      </c>
      <c r="F114" t="n">
        <v>119.31</v>
      </c>
      <c r="G114" t="n">
        <v>34.42</v>
      </c>
      <c r="H114" t="n">
        <v>0.54</v>
      </c>
      <c r="I114" t="n">
        <v>208</v>
      </c>
      <c r="J114" t="n">
        <v>164.83</v>
      </c>
      <c r="K114" t="n">
        <v>50.28</v>
      </c>
      <c r="L114" t="n">
        <v>5</v>
      </c>
      <c r="M114" t="n">
        <v>206</v>
      </c>
      <c r="N114" t="n">
        <v>29.55</v>
      </c>
      <c r="O114" t="n">
        <v>20563.61</v>
      </c>
      <c r="P114" t="n">
        <v>1442.01</v>
      </c>
      <c r="Q114" t="n">
        <v>3535.08</v>
      </c>
      <c r="R114" t="n">
        <v>603.37</v>
      </c>
      <c r="S114" t="n">
        <v>274.41</v>
      </c>
      <c r="T114" t="n">
        <v>160504.38</v>
      </c>
      <c r="U114" t="n">
        <v>0.45</v>
      </c>
      <c r="V114" t="n">
        <v>0.82</v>
      </c>
      <c r="W114" t="n">
        <v>57.16</v>
      </c>
      <c r="X114" t="n">
        <v>9.52</v>
      </c>
      <c r="Y114" t="n">
        <v>2</v>
      </c>
      <c r="Z114" t="n">
        <v>10</v>
      </c>
    </row>
    <row r="115">
      <c r="A115" t="n">
        <v>5</v>
      </c>
      <c r="B115" t="n">
        <v>80</v>
      </c>
      <c r="C115" t="inlineStr">
        <is>
          <t xml:space="preserve">CONCLUIDO	</t>
        </is>
      </c>
      <c r="D115" t="n">
        <v>0.7977</v>
      </c>
      <c r="E115" t="n">
        <v>125.36</v>
      </c>
      <c r="F115" t="n">
        <v>117.56</v>
      </c>
      <c r="G115" t="n">
        <v>41.49</v>
      </c>
      <c r="H115" t="n">
        <v>0.64</v>
      </c>
      <c r="I115" t="n">
        <v>170</v>
      </c>
      <c r="J115" t="n">
        <v>166.27</v>
      </c>
      <c r="K115" t="n">
        <v>50.28</v>
      </c>
      <c r="L115" t="n">
        <v>6</v>
      </c>
      <c r="M115" t="n">
        <v>168</v>
      </c>
      <c r="N115" t="n">
        <v>29.99</v>
      </c>
      <c r="O115" t="n">
        <v>20741.2</v>
      </c>
      <c r="P115" t="n">
        <v>1407.42</v>
      </c>
      <c r="Q115" t="n">
        <v>3534.83</v>
      </c>
      <c r="R115" t="n">
        <v>544.11</v>
      </c>
      <c r="S115" t="n">
        <v>274.41</v>
      </c>
      <c r="T115" t="n">
        <v>131066.19</v>
      </c>
      <c r="U115" t="n">
        <v>0.5</v>
      </c>
      <c r="V115" t="n">
        <v>0.83</v>
      </c>
      <c r="W115" t="n">
        <v>57.1</v>
      </c>
      <c r="X115" t="n">
        <v>7.77</v>
      </c>
      <c r="Y115" t="n">
        <v>2</v>
      </c>
      <c r="Z115" t="n">
        <v>10</v>
      </c>
    </row>
    <row r="116">
      <c r="A116" t="n">
        <v>6</v>
      </c>
      <c r="B116" t="n">
        <v>80</v>
      </c>
      <c r="C116" t="inlineStr">
        <is>
          <t xml:space="preserve">CONCLUIDO	</t>
        </is>
      </c>
      <c r="D116" t="n">
        <v>0.8115</v>
      </c>
      <c r="E116" t="n">
        <v>123.23</v>
      </c>
      <c r="F116" t="n">
        <v>116.3</v>
      </c>
      <c r="G116" t="n">
        <v>48.8</v>
      </c>
      <c r="H116" t="n">
        <v>0.74</v>
      </c>
      <c r="I116" t="n">
        <v>143</v>
      </c>
      <c r="J116" t="n">
        <v>167.72</v>
      </c>
      <c r="K116" t="n">
        <v>50.28</v>
      </c>
      <c r="L116" t="n">
        <v>7</v>
      </c>
      <c r="M116" t="n">
        <v>141</v>
      </c>
      <c r="N116" t="n">
        <v>30.44</v>
      </c>
      <c r="O116" t="n">
        <v>20919.39</v>
      </c>
      <c r="P116" t="n">
        <v>1378.01</v>
      </c>
      <c r="Q116" t="n">
        <v>3534.45</v>
      </c>
      <c r="R116" t="n">
        <v>501.53</v>
      </c>
      <c r="S116" t="n">
        <v>274.41</v>
      </c>
      <c r="T116" t="n">
        <v>109910.45</v>
      </c>
      <c r="U116" t="n">
        <v>0.55</v>
      </c>
      <c r="V116" t="n">
        <v>0.84</v>
      </c>
      <c r="W116" t="n">
        <v>57.06</v>
      </c>
      <c r="X116" t="n">
        <v>6.51</v>
      </c>
      <c r="Y116" t="n">
        <v>2</v>
      </c>
      <c r="Z116" t="n">
        <v>10</v>
      </c>
    </row>
    <row r="117">
      <c r="A117" t="n">
        <v>7</v>
      </c>
      <c r="B117" t="n">
        <v>80</v>
      </c>
      <c r="C117" t="inlineStr">
        <is>
          <t xml:space="preserve">CONCLUIDO	</t>
        </is>
      </c>
      <c r="D117" t="n">
        <v>0.8222</v>
      </c>
      <c r="E117" t="n">
        <v>121.62</v>
      </c>
      <c r="F117" t="n">
        <v>115.34</v>
      </c>
      <c r="G117" t="n">
        <v>56.26</v>
      </c>
      <c r="H117" t="n">
        <v>0.84</v>
      </c>
      <c r="I117" t="n">
        <v>123</v>
      </c>
      <c r="J117" t="n">
        <v>169.17</v>
      </c>
      <c r="K117" t="n">
        <v>50.28</v>
      </c>
      <c r="L117" t="n">
        <v>8</v>
      </c>
      <c r="M117" t="n">
        <v>121</v>
      </c>
      <c r="N117" t="n">
        <v>30.89</v>
      </c>
      <c r="O117" t="n">
        <v>21098.19</v>
      </c>
      <c r="P117" t="n">
        <v>1352.67</v>
      </c>
      <c r="Q117" t="n">
        <v>3534.13</v>
      </c>
      <c r="R117" t="n">
        <v>469.91</v>
      </c>
      <c r="S117" t="n">
        <v>274.41</v>
      </c>
      <c r="T117" t="n">
        <v>94202.42999999999</v>
      </c>
      <c r="U117" t="n">
        <v>0.58</v>
      </c>
      <c r="V117" t="n">
        <v>0.84</v>
      </c>
      <c r="W117" t="n">
        <v>57.01</v>
      </c>
      <c r="X117" t="n">
        <v>5.56</v>
      </c>
      <c r="Y117" t="n">
        <v>2</v>
      </c>
      <c r="Z117" t="n">
        <v>10</v>
      </c>
    </row>
    <row r="118">
      <c r="A118" t="n">
        <v>8</v>
      </c>
      <c r="B118" t="n">
        <v>80</v>
      </c>
      <c r="C118" t="inlineStr">
        <is>
          <t xml:space="preserve">CONCLUIDO	</t>
        </is>
      </c>
      <c r="D118" t="n">
        <v>0.8306</v>
      </c>
      <c r="E118" t="n">
        <v>120.39</v>
      </c>
      <c r="F118" t="n">
        <v>114.62</v>
      </c>
      <c r="G118" t="n">
        <v>64.27</v>
      </c>
      <c r="H118" t="n">
        <v>0.9399999999999999</v>
      </c>
      <c r="I118" t="n">
        <v>107</v>
      </c>
      <c r="J118" t="n">
        <v>170.62</v>
      </c>
      <c r="K118" t="n">
        <v>50.28</v>
      </c>
      <c r="L118" t="n">
        <v>9</v>
      </c>
      <c r="M118" t="n">
        <v>105</v>
      </c>
      <c r="N118" t="n">
        <v>31.34</v>
      </c>
      <c r="O118" t="n">
        <v>21277.6</v>
      </c>
      <c r="P118" t="n">
        <v>1329.89</v>
      </c>
      <c r="Q118" t="n">
        <v>3533.79</v>
      </c>
      <c r="R118" t="n">
        <v>444.99</v>
      </c>
      <c r="S118" t="n">
        <v>274.41</v>
      </c>
      <c r="T118" t="n">
        <v>81821.35000000001</v>
      </c>
      <c r="U118" t="n">
        <v>0.62</v>
      </c>
      <c r="V118" t="n">
        <v>0.85</v>
      </c>
      <c r="W118" t="n">
        <v>57</v>
      </c>
      <c r="X118" t="n">
        <v>4.84</v>
      </c>
      <c r="Y118" t="n">
        <v>2</v>
      </c>
      <c r="Z118" t="n">
        <v>10</v>
      </c>
    </row>
    <row r="119">
      <c r="A119" t="n">
        <v>9</v>
      </c>
      <c r="B119" t="n">
        <v>80</v>
      </c>
      <c r="C119" t="inlineStr">
        <is>
          <t xml:space="preserve">CONCLUIDO	</t>
        </is>
      </c>
      <c r="D119" t="n">
        <v>0.8368</v>
      </c>
      <c r="E119" t="n">
        <v>119.51</v>
      </c>
      <c r="F119" t="n">
        <v>114.12</v>
      </c>
      <c r="G119" t="n">
        <v>72.08</v>
      </c>
      <c r="H119" t="n">
        <v>1.03</v>
      </c>
      <c r="I119" t="n">
        <v>95</v>
      </c>
      <c r="J119" t="n">
        <v>172.08</v>
      </c>
      <c r="K119" t="n">
        <v>50.28</v>
      </c>
      <c r="L119" t="n">
        <v>10</v>
      </c>
      <c r="M119" t="n">
        <v>93</v>
      </c>
      <c r="N119" t="n">
        <v>31.8</v>
      </c>
      <c r="O119" t="n">
        <v>21457.64</v>
      </c>
      <c r="P119" t="n">
        <v>1309.05</v>
      </c>
      <c r="Q119" t="n">
        <v>3533.66</v>
      </c>
      <c r="R119" t="n">
        <v>427.86</v>
      </c>
      <c r="S119" t="n">
        <v>274.41</v>
      </c>
      <c r="T119" t="n">
        <v>73313.53999999999</v>
      </c>
      <c r="U119" t="n">
        <v>0.64</v>
      </c>
      <c r="V119" t="n">
        <v>0.85</v>
      </c>
      <c r="W119" t="n">
        <v>57</v>
      </c>
      <c r="X119" t="n">
        <v>4.35</v>
      </c>
      <c r="Y119" t="n">
        <v>2</v>
      </c>
      <c r="Z119" t="n">
        <v>10</v>
      </c>
    </row>
    <row r="120">
      <c r="A120" t="n">
        <v>10</v>
      </c>
      <c r="B120" t="n">
        <v>80</v>
      </c>
      <c r="C120" t="inlineStr">
        <is>
          <t xml:space="preserve">CONCLUIDO	</t>
        </is>
      </c>
      <c r="D120" t="n">
        <v>0.8425</v>
      </c>
      <c r="E120" t="n">
        <v>118.7</v>
      </c>
      <c r="F120" t="n">
        <v>113.64</v>
      </c>
      <c r="G120" t="n">
        <v>80.20999999999999</v>
      </c>
      <c r="H120" t="n">
        <v>1.12</v>
      </c>
      <c r="I120" t="n">
        <v>85</v>
      </c>
      <c r="J120" t="n">
        <v>173.55</v>
      </c>
      <c r="K120" t="n">
        <v>50.28</v>
      </c>
      <c r="L120" t="n">
        <v>11</v>
      </c>
      <c r="M120" t="n">
        <v>83</v>
      </c>
      <c r="N120" t="n">
        <v>32.27</v>
      </c>
      <c r="O120" t="n">
        <v>21638.31</v>
      </c>
      <c r="P120" t="n">
        <v>1287.82</v>
      </c>
      <c r="Q120" t="n">
        <v>3533.78</v>
      </c>
      <c r="R120" t="n">
        <v>411.68</v>
      </c>
      <c r="S120" t="n">
        <v>274.41</v>
      </c>
      <c r="T120" t="n">
        <v>65275.09</v>
      </c>
      <c r="U120" t="n">
        <v>0.67</v>
      </c>
      <c r="V120" t="n">
        <v>0.86</v>
      </c>
      <c r="W120" t="n">
        <v>56.97</v>
      </c>
      <c r="X120" t="n">
        <v>3.86</v>
      </c>
      <c r="Y120" t="n">
        <v>2</v>
      </c>
      <c r="Z120" t="n">
        <v>10</v>
      </c>
    </row>
    <row r="121">
      <c r="A121" t="n">
        <v>11</v>
      </c>
      <c r="B121" t="n">
        <v>80</v>
      </c>
      <c r="C121" t="inlineStr">
        <is>
          <t xml:space="preserve">CONCLUIDO	</t>
        </is>
      </c>
      <c r="D121" t="n">
        <v>0.8471</v>
      </c>
      <c r="E121" t="n">
        <v>118.05</v>
      </c>
      <c r="F121" t="n">
        <v>113.25</v>
      </c>
      <c r="G121" t="n">
        <v>88.25</v>
      </c>
      <c r="H121" t="n">
        <v>1.22</v>
      </c>
      <c r="I121" t="n">
        <v>77</v>
      </c>
      <c r="J121" t="n">
        <v>175.02</v>
      </c>
      <c r="K121" t="n">
        <v>50.28</v>
      </c>
      <c r="L121" t="n">
        <v>12</v>
      </c>
      <c r="M121" t="n">
        <v>75</v>
      </c>
      <c r="N121" t="n">
        <v>32.74</v>
      </c>
      <c r="O121" t="n">
        <v>21819.6</v>
      </c>
      <c r="P121" t="n">
        <v>1269.55</v>
      </c>
      <c r="Q121" t="n">
        <v>3533.73</v>
      </c>
      <c r="R121" t="n">
        <v>398.84</v>
      </c>
      <c r="S121" t="n">
        <v>274.41</v>
      </c>
      <c r="T121" t="n">
        <v>58893.47</v>
      </c>
      <c r="U121" t="n">
        <v>0.6899999999999999</v>
      </c>
      <c r="V121" t="n">
        <v>0.86</v>
      </c>
      <c r="W121" t="n">
        <v>56.95</v>
      </c>
      <c r="X121" t="n">
        <v>3.48</v>
      </c>
      <c r="Y121" t="n">
        <v>2</v>
      </c>
      <c r="Z121" t="n">
        <v>10</v>
      </c>
    </row>
    <row r="122">
      <c r="A122" t="n">
        <v>12</v>
      </c>
      <c r="B122" t="n">
        <v>80</v>
      </c>
      <c r="C122" t="inlineStr">
        <is>
          <t xml:space="preserve">CONCLUIDO	</t>
        </is>
      </c>
      <c r="D122" t="n">
        <v>0.851</v>
      </c>
      <c r="E122" t="n">
        <v>117.51</v>
      </c>
      <c r="F122" t="n">
        <v>112.93</v>
      </c>
      <c r="G122" t="n">
        <v>96.8</v>
      </c>
      <c r="H122" t="n">
        <v>1.31</v>
      </c>
      <c r="I122" t="n">
        <v>70</v>
      </c>
      <c r="J122" t="n">
        <v>176.49</v>
      </c>
      <c r="K122" t="n">
        <v>50.28</v>
      </c>
      <c r="L122" t="n">
        <v>13</v>
      </c>
      <c r="M122" t="n">
        <v>68</v>
      </c>
      <c r="N122" t="n">
        <v>33.21</v>
      </c>
      <c r="O122" t="n">
        <v>22001.54</v>
      </c>
      <c r="P122" t="n">
        <v>1249.61</v>
      </c>
      <c r="Q122" t="n">
        <v>3533.5</v>
      </c>
      <c r="R122" t="n">
        <v>388.23</v>
      </c>
      <c r="S122" t="n">
        <v>274.41</v>
      </c>
      <c r="T122" t="n">
        <v>53627.57</v>
      </c>
      <c r="U122" t="n">
        <v>0.71</v>
      </c>
      <c r="V122" t="n">
        <v>0.86</v>
      </c>
      <c r="W122" t="n">
        <v>56.93</v>
      </c>
      <c r="X122" t="n">
        <v>3.16</v>
      </c>
      <c r="Y122" t="n">
        <v>2</v>
      </c>
      <c r="Z122" t="n">
        <v>10</v>
      </c>
    </row>
    <row r="123">
      <c r="A123" t="n">
        <v>13</v>
      </c>
      <c r="B123" t="n">
        <v>80</v>
      </c>
      <c r="C123" t="inlineStr">
        <is>
          <t xml:space="preserve">CONCLUIDO	</t>
        </is>
      </c>
      <c r="D123" t="n">
        <v>0.8544</v>
      </c>
      <c r="E123" t="n">
        <v>117.04</v>
      </c>
      <c r="F123" t="n">
        <v>112.65</v>
      </c>
      <c r="G123" t="n">
        <v>105.61</v>
      </c>
      <c r="H123" t="n">
        <v>1.4</v>
      </c>
      <c r="I123" t="n">
        <v>64</v>
      </c>
      <c r="J123" t="n">
        <v>177.97</v>
      </c>
      <c r="K123" t="n">
        <v>50.28</v>
      </c>
      <c r="L123" t="n">
        <v>14</v>
      </c>
      <c r="M123" t="n">
        <v>62</v>
      </c>
      <c r="N123" t="n">
        <v>33.69</v>
      </c>
      <c r="O123" t="n">
        <v>22184.13</v>
      </c>
      <c r="P123" t="n">
        <v>1229.84</v>
      </c>
      <c r="Q123" t="n">
        <v>3534.02</v>
      </c>
      <c r="R123" t="n">
        <v>378.47</v>
      </c>
      <c r="S123" t="n">
        <v>274.41</v>
      </c>
      <c r="T123" t="n">
        <v>48774.14</v>
      </c>
      <c r="U123" t="n">
        <v>0.73</v>
      </c>
      <c r="V123" t="n">
        <v>0.86</v>
      </c>
      <c r="W123" t="n">
        <v>56.93</v>
      </c>
      <c r="X123" t="n">
        <v>2.88</v>
      </c>
      <c r="Y123" t="n">
        <v>2</v>
      </c>
      <c r="Z123" t="n">
        <v>10</v>
      </c>
    </row>
    <row r="124">
      <c r="A124" t="n">
        <v>14</v>
      </c>
      <c r="B124" t="n">
        <v>80</v>
      </c>
      <c r="C124" t="inlineStr">
        <is>
          <t xml:space="preserve">CONCLUIDO	</t>
        </is>
      </c>
      <c r="D124" t="n">
        <v>0.8573</v>
      </c>
      <c r="E124" t="n">
        <v>116.65</v>
      </c>
      <c r="F124" t="n">
        <v>112.43</v>
      </c>
      <c r="G124" t="n">
        <v>114.33</v>
      </c>
      <c r="H124" t="n">
        <v>1.48</v>
      </c>
      <c r="I124" t="n">
        <v>59</v>
      </c>
      <c r="J124" t="n">
        <v>179.46</v>
      </c>
      <c r="K124" t="n">
        <v>50.28</v>
      </c>
      <c r="L124" t="n">
        <v>15</v>
      </c>
      <c r="M124" t="n">
        <v>57</v>
      </c>
      <c r="N124" t="n">
        <v>34.18</v>
      </c>
      <c r="O124" t="n">
        <v>22367.38</v>
      </c>
      <c r="P124" t="n">
        <v>1212.04</v>
      </c>
      <c r="Q124" t="n">
        <v>3533.48</v>
      </c>
      <c r="R124" t="n">
        <v>371.09</v>
      </c>
      <c r="S124" t="n">
        <v>274.41</v>
      </c>
      <c r="T124" t="n">
        <v>45109.77</v>
      </c>
      <c r="U124" t="n">
        <v>0.74</v>
      </c>
      <c r="V124" t="n">
        <v>0.87</v>
      </c>
      <c r="W124" t="n">
        <v>56.92</v>
      </c>
      <c r="X124" t="n">
        <v>2.66</v>
      </c>
      <c r="Y124" t="n">
        <v>2</v>
      </c>
      <c r="Z124" t="n">
        <v>10</v>
      </c>
    </row>
    <row r="125">
      <c r="A125" t="n">
        <v>15</v>
      </c>
      <c r="B125" t="n">
        <v>80</v>
      </c>
      <c r="C125" t="inlineStr">
        <is>
          <t xml:space="preserve">CONCLUIDO	</t>
        </is>
      </c>
      <c r="D125" t="n">
        <v>0.8598</v>
      </c>
      <c r="E125" t="n">
        <v>116.31</v>
      </c>
      <c r="F125" t="n">
        <v>112.21</v>
      </c>
      <c r="G125" t="n">
        <v>122.42</v>
      </c>
      <c r="H125" t="n">
        <v>1.57</v>
      </c>
      <c r="I125" t="n">
        <v>55</v>
      </c>
      <c r="J125" t="n">
        <v>180.95</v>
      </c>
      <c r="K125" t="n">
        <v>50.28</v>
      </c>
      <c r="L125" t="n">
        <v>16</v>
      </c>
      <c r="M125" t="n">
        <v>53</v>
      </c>
      <c r="N125" t="n">
        <v>34.67</v>
      </c>
      <c r="O125" t="n">
        <v>22551.28</v>
      </c>
      <c r="P125" t="n">
        <v>1193.68</v>
      </c>
      <c r="Q125" t="n">
        <v>3533.08</v>
      </c>
      <c r="R125" t="n">
        <v>364.07</v>
      </c>
      <c r="S125" t="n">
        <v>274.41</v>
      </c>
      <c r="T125" t="n">
        <v>41618.22</v>
      </c>
      <c r="U125" t="n">
        <v>0.75</v>
      </c>
      <c r="V125" t="n">
        <v>0.87</v>
      </c>
      <c r="W125" t="n">
        <v>56.91</v>
      </c>
      <c r="X125" t="n">
        <v>2.45</v>
      </c>
      <c r="Y125" t="n">
        <v>2</v>
      </c>
      <c r="Z125" t="n">
        <v>10</v>
      </c>
    </row>
    <row r="126">
      <c r="A126" t="n">
        <v>16</v>
      </c>
      <c r="B126" t="n">
        <v>80</v>
      </c>
      <c r="C126" t="inlineStr">
        <is>
          <t xml:space="preserve">CONCLUIDO	</t>
        </is>
      </c>
      <c r="D126" t="n">
        <v>0.862</v>
      </c>
      <c r="E126" t="n">
        <v>116</v>
      </c>
      <c r="F126" t="n">
        <v>112.04</v>
      </c>
      <c r="G126" t="n">
        <v>131.81</v>
      </c>
      <c r="H126" t="n">
        <v>1.65</v>
      </c>
      <c r="I126" t="n">
        <v>51</v>
      </c>
      <c r="J126" t="n">
        <v>182.45</v>
      </c>
      <c r="K126" t="n">
        <v>50.28</v>
      </c>
      <c r="L126" t="n">
        <v>17</v>
      </c>
      <c r="M126" t="n">
        <v>49</v>
      </c>
      <c r="N126" t="n">
        <v>35.17</v>
      </c>
      <c r="O126" t="n">
        <v>22735.98</v>
      </c>
      <c r="P126" t="n">
        <v>1173.91</v>
      </c>
      <c r="Q126" t="n">
        <v>3533.26</v>
      </c>
      <c r="R126" t="n">
        <v>358.21</v>
      </c>
      <c r="S126" t="n">
        <v>274.41</v>
      </c>
      <c r="T126" t="n">
        <v>38708.61</v>
      </c>
      <c r="U126" t="n">
        <v>0.77</v>
      </c>
      <c r="V126" t="n">
        <v>0.87</v>
      </c>
      <c r="W126" t="n">
        <v>56.9</v>
      </c>
      <c r="X126" t="n">
        <v>2.27</v>
      </c>
      <c r="Y126" t="n">
        <v>2</v>
      </c>
      <c r="Z126" t="n">
        <v>10</v>
      </c>
    </row>
    <row r="127">
      <c r="A127" t="n">
        <v>17</v>
      </c>
      <c r="B127" t="n">
        <v>80</v>
      </c>
      <c r="C127" t="inlineStr">
        <is>
          <t xml:space="preserve">CONCLUIDO	</t>
        </is>
      </c>
      <c r="D127" t="n">
        <v>0.8642</v>
      </c>
      <c r="E127" t="n">
        <v>115.71</v>
      </c>
      <c r="F127" t="n">
        <v>111.87</v>
      </c>
      <c r="G127" t="n">
        <v>142.81</v>
      </c>
      <c r="H127" t="n">
        <v>1.74</v>
      </c>
      <c r="I127" t="n">
        <v>47</v>
      </c>
      <c r="J127" t="n">
        <v>183.95</v>
      </c>
      <c r="K127" t="n">
        <v>50.28</v>
      </c>
      <c r="L127" t="n">
        <v>18</v>
      </c>
      <c r="M127" t="n">
        <v>38</v>
      </c>
      <c r="N127" t="n">
        <v>35.67</v>
      </c>
      <c r="O127" t="n">
        <v>22921.24</v>
      </c>
      <c r="P127" t="n">
        <v>1155.1</v>
      </c>
      <c r="Q127" t="n">
        <v>3533.24</v>
      </c>
      <c r="R127" t="n">
        <v>352.18</v>
      </c>
      <c r="S127" t="n">
        <v>274.41</v>
      </c>
      <c r="T127" t="n">
        <v>35717.5</v>
      </c>
      <c r="U127" t="n">
        <v>0.78</v>
      </c>
      <c r="V127" t="n">
        <v>0.87</v>
      </c>
      <c r="W127" t="n">
        <v>56.91</v>
      </c>
      <c r="X127" t="n">
        <v>2.1</v>
      </c>
      <c r="Y127" t="n">
        <v>2</v>
      </c>
      <c r="Z127" t="n">
        <v>10</v>
      </c>
    </row>
    <row r="128">
      <c r="A128" t="n">
        <v>18</v>
      </c>
      <c r="B128" t="n">
        <v>80</v>
      </c>
      <c r="C128" t="inlineStr">
        <is>
          <t xml:space="preserve">CONCLUIDO	</t>
        </is>
      </c>
      <c r="D128" t="n">
        <v>0.8643</v>
      </c>
      <c r="E128" t="n">
        <v>115.7</v>
      </c>
      <c r="F128" t="n">
        <v>111.89</v>
      </c>
      <c r="G128" t="n">
        <v>145.95</v>
      </c>
      <c r="H128" t="n">
        <v>1.82</v>
      </c>
      <c r="I128" t="n">
        <v>46</v>
      </c>
      <c r="J128" t="n">
        <v>185.46</v>
      </c>
      <c r="K128" t="n">
        <v>50.28</v>
      </c>
      <c r="L128" t="n">
        <v>19</v>
      </c>
      <c r="M128" t="n">
        <v>7</v>
      </c>
      <c r="N128" t="n">
        <v>36.18</v>
      </c>
      <c r="O128" t="n">
        <v>23107.19</v>
      </c>
      <c r="P128" t="n">
        <v>1151.25</v>
      </c>
      <c r="Q128" t="n">
        <v>3533.55</v>
      </c>
      <c r="R128" t="n">
        <v>351.3</v>
      </c>
      <c r="S128" t="n">
        <v>274.41</v>
      </c>
      <c r="T128" t="n">
        <v>35282.31</v>
      </c>
      <c r="U128" t="n">
        <v>0.78</v>
      </c>
      <c r="V128" t="n">
        <v>0.87</v>
      </c>
      <c r="W128" t="n">
        <v>56.95</v>
      </c>
      <c r="X128" t="n">
        <v>2.13</v>
      </c>
      <c r="Y128" t="n">
        <v>2</v>
      </c>
      <c r="Z128" t="n">
        <v>10</v>
      </c>
    </row>
    <row r="129">
      <c r="A129" t="n">
        <v>19</v>
      </c>
      <c r="B129" t="n">
        <v>80</v>
      </c>
      <c r="C129" t="inlineStr">
        <is>
          <t xml:space="preserve">CONCLUIDO	</t>
        </is>
      </c>
      <c r="D129" t="n">
        <v>0.8643</v>
      </c>
      <c r="E129" t="n">
        <v>115.71</v>
      </c>
      <c r="F129" t="n">
        <v>111.9</v>
      </c>
      <c r="G129" t="n">
        <v>145.96</v>
      </c>
      <c r="H129" t="n">
        <v>1.9</v>
      </c>
      <c r="I129" t="n">
        <v>46</v>
      </c>
      <c r="J129" t="n">
        <v>186.97</v>
      </c>
      <c r="K129" t="n">
        <v>50.28</v>
      </c>
      <c r="L129" t="n">
        <v>20</v>
      </c>
      <c r="M129" t="n">
        <v>0</v>
      </c>
      <c r="N129" t="n">
        <v>36.69</v>
      </c>
      <c r="O129" t="n">
        <v>23293.82</v>
      </c>
      <c r="P129" t="n">
        <v>1157.32</v>
      </c>
      <c r="Q129" t="n">
        <v>3533.68</v>
      </c>
      <c r="R129" t="n">
        <v>351.4</v>
      </c>
      <c r="S129" t="n">
        <v>274.41</v>
      </c>
      <c r="T129" t="n">
        <v>35330.11</v>
      </c>
      <c r="U129" t="n">
        <v>0.78</v>
      </c>
      <c r="V129" t="n">
        <v>0.87</v>
      </c>
      <c r="W129" t="n">
        <v>56.96</v>
      </c>
      <c r="X129" t="n">
        <v>2.13</v>
      </c>
      <c r="Y129" t="n">
        <v>2</v>
      </c>
      <c r="Z129" t="n">
        <v>10</v>
      </c>
    </row>
    <row r="130">
      <c r="A130" t="n">
        <v>0</v>
      </c>
      <c r="B130" t="n">
        <v>35</v>
      </c>
      <c r="C130" t="inlineStr">
        <is>
          <t xml:space="preserve">CONCLUIDO	</t>
        </is>
      </c>
      <c r="D130" t="n">
        <v>0.5966</v>
      </c>
      <c r="E130" t="n">
        <v>167.62</v>
      </c>
      <c r="F130" t="n">
        <v>150.87</v>
      </c>
      <c r="G130" t="n">
        <v>10.49</v>
      </c>
      <c r="H130" t="n">
        <v>0.22</v>
      </c>
      <c r="I130" t="n">
        <v>863</v>
      </c>
      <c r="J130" t="n">
        <v>80.84</v>
      </c>
      <c r="K130" t="n">
        <v>35.1</v>
      </c>
      <c r="L130" t="n">
        <v>1</v>
      </c>
      <c r="M130" t="n">
        <v>861</v>
      </c>
      <c r="N130" t="n">
        <v>9.74</v>
      </c>
      <c r="O130" t="n">
        <v>10204.21</v>
      </c>
      <c r="P130" t="n">
        <v>1188.12</v>
      </c>
      <c r="Q130" t="n">
        <v>3542.85</v>
      </c>
      <c r="R130" t="n">
        <v>1669.71</v>
      </c>
      <c r="S130" t="n">
        <v>274.41</v>
      </c>
      <c r="T130" t="n">
        <v>690400.04</v>
      </c>
      <c r="U130" t="n">
        <v>0.16</v>
      </c>
      <c r="V130" t="n">
        <v>0.65</v>
      </c>
      <c r="W130" t="n">
        <v>58.26</v>
      </c>
      <c r="X130" t="n">
        <v>40.95</v>
      </c>
      <c r="Y130" t="n">
        <v>2</v>
      </c>
      <c r="Z130" t="n">
        <v>10</v>
      </c>
    </row>
    <row r="131">
      <c r="A131" t="n">
        <v>1</v>
      </c>
      <c r="B131" t="n">
        <v>35</v>
      </c>
      <c r="C131" t="inlineStr">
        <is>
          <t xml:space="preserve">CONCLUIDO	</t>
        </is>
      </c>
      <c r="D131" t="n">
        <v>0.7474</v>
      </c>
      <c r="E131" t="n">
        <v>133.8</v>
      </c>
      <c r="F131" t="n">
        <v>125.92</v>
      </c>
      <c r="G131" t="n">
        <v>21.71</v>
      </c>
      <c r="H131" t="n">
        <v>0.43</v>
      </c>
      <c r="I131" t="n">
        <v>348</v>
      </c>
      <c r="J131" t="n">
        <v>82.04000000000001</v>
      </c>
      <c r="K131" t="n">
        <v>35.1</v>
      </c>
      <c r="L131" t="n">
        <v>2</v>
      </c>
      <c r="M131" t="n">
        <v>346</v>
      </c>
      <c r="N131" t="n">
        <v>9.94</v>
      </c>
      <c r="O131" t="n">
        <v>10352.53</v>
      </c>
      <c r="P131" t="n">
        <v>962.72</v>
      </c>
      <c r="Q131" t="n">
        <v>3537.39</v>
      </c>
      <c r="R131" t="n">
        <v>826.03</v>
      </c>
      <c r="S131" t="n">
        <v>274.41</v>
      </c>
      <c r="T131" t="n">
        <v>271135.07</v>
      </c>
      <c r="U131" t="n">
        <v>0.33</v>
      </c>
      <c r="V131" t="n">
        <v>0.77</v>
      </c>
      <c r="W131" t="n">
        <v>57.4</v>
      </c>
      <c r="X131" t="n">
        <v>16.09</v>
      </c>
      <c r="Y131" t="n">
        <v>2</v>
      </c>
      <c r="Z131" t="n">
        <v>10</v>
      </c>
    </row>
    <row r="132">
      <c r="A132" t="n">
        <v>2</v>
      </c>
      <c r="B132" t="n">
        <v>35</v>
      </c>
      <c r="C132" t="inlineStr">
        <is>
          <t xml:space="preserve">CONCLUIDO	</t>
        </is>
      </c>
      <c r="D132" t="n">
        <v>0.7997</v>
      </c>
      <c r="E132" t="n">
        <v>125.05</v>
      </c>
      <c r="F132" t="n">
        <v>119.51</v>
      </c>
      <c r="G132" t="n">
        <v>33.82</v>
      </c>
      <c r="H132" t="n">
        <v>0.63</v>
      </c>
      <c r="I132" t="n">
        <v>212</v>
      </c>
      <c r="J132" t="n">
        <v>83.25</v>
      </c>
      <c r="K132" t="n">
        <v>35.1</v>
      </c>
      <c r="L132" t="n">
        <v>3</v>
      </c>
      <c r="M132" t="n">
        <v>210</v>
      </c>
      <c r="N132" t="n">
        <v>10.15</v>
      </c>
      <c r="O132" t="n">
        <v>10501.19</v>
      </c>
      <c r="P132" t="n">
        <v>880.5</v>
      </c>
      <c r="Q132" t="n">
        <v>3535.37</v>
      </c>
      <c r="R132" t="n">
        <v>609.8099999999999</v>
      </c>
      <c r="S132" t="n">
        <v>274.41</v>
      </c>
      <c r="T132" t="n">
        <v>163705.44</v>
      </c>
      <c r="U132" t="n">
        <v>0.45</v>
      </c>
      <c r="V132" t="n">
        <v>0.8100000000000001</v>
      </c>
      <c r="W132" t="n">
        <v>57.17</v>
      </c>
      <c r="X132" t="n">
        <v>9.710000000000001</v>
      </c>
      <c r="Y132" t="n">
        <v>2</v>
      </c>
      <c r="Z132" t="n">
        <v>10</v>
      </c>
    </row>
    <row r="133">
      <c r="A133" t="n">
        <v>3</v>
      </c>
      <c r="B133" t="n">
        <v>35</v>
      </c>
      <c r="C133" t="inlineStr">
        <is>
          <t xml:space="preserve">CONCLUIDO	</t>
        </is>
      </c>
      <c r="D133" t="n">
        <v>0.8260999999999999</v>
      </c>
      <c r="E133" t="n">
        <v>121.05</v>
      </c>
      <c r="F133" t="n">
        <v>116.59</v>
      </c>
      <c r="G133" t="n">
        <v>46.95</v>
      </c>
      <c r="H133" t="n">
        <v>0.83</v>
      </c>
      <c r="I133" t="n">
        <v>149</v>
      </c>
      <c r="J133" t="n">
        <v>84.45999999999999</v>
      </c>
      <c r="K133" t="n">
        <v>35.1</v>
      </c>
      <c r="L133" t="n">
        <v>4</v>
      </c>
      <c r="M133" t="n">
        <v>147</v>
      </c>
      <c r="N133" t="n">
        <v>10.36</v>
      </c>
      <c r="O133" t="n">
        <v>10650.22</v>
      </c>
      <c r="P133" t="n">
        <v>824.2</v>
      </c>
      <c r="Q133" t="n">
        <v>3534.45</v>
      </c>
      <c r="R133" t="n">
        <v>511.12</v>
      </c>
      <c r="S133" t="n">
        <v>274.41</v>
      </c>
      <c r="T133" t="n">
        <v>114676.73</v>
      </c>
      <c r="U133" t="n">
        <v>0.54</v>
      </c>
      <c r="V133" t="n">
        <v>0.84</v>
      </c>
      <c r="W133" t="n">
        <v>57.08</v>
      </c>
      <c r="X133" t="n">
        <v>6.8</v>
      </c>
      <c r="Y133" t="n">
        <v>2</v>
      </c>
      <c r="Z133" t="n">
        <v>10</v>
      </c>
    </row>
    <row r="134">
      <c r="A134" t="n">
        <v>4</v>
      </c>
      <c r="B134" t="n">
        <v>35</v>
      </c>
      <c r="C134" t="inlineStr">
        <is>
          <t xml:space="preserve">CONCLUIDO	</t>
        </is>
      </c>
      <c r="D134" t="n">
        <v>0.842</v>
      </c>
      <c r="E134" t="n">
        <v>118.76</v>
      </c>
      <c r="F134" t="n">
        <v>114.93</v>
      </c>
      <c r="G134" t="n">
        <v>61.02</v>
      </c>
      <c r="H134" t="n">
        <v>1.02</v>
      </c>
      <c r="I134" t="n">
        <v>113</v>
      </c>
      <c r="J134" t="n">
        <v>85.67</v>
      </c>
      <c r="K134" t="n">
        <v>35.1</v>
      </c>
      <c r="L134" t="n">
        <v>5</v>
      </c>
      <c r="M134" t="n">
        <v>106</v>
      </c>
      <c r="N134" t="n">
        <v>10.57</v>
      </c>
      <c r="O134" t="n">
        <v>10799.59</v>
      </c>
      <c r="P134" t="n">
        <v>775.71</v>
      </c>
      <c r="Q134" t="n">
        <v>3534.36</v>
      </c>
      <c r="R134" t="n">
        <v>455.13</v>
      </c>
      <c r="S134" t="n">
        <v>274.41</v>
      </c>
      <c r="T134" t="n">
        <v>86860.53999999999</v>
      </c>
      <c r="U134" t="n">
        <v>0.6</v>
      </c>
      <c r="V134" t="n">
        <v>0.85</v>
      </c>
      <c r="W134" t="n">
        <v>57.02</v>
      </c>
      <c r="X134" t="n">
        <v>5.15</v>
      </c>
      <c r="Y134" t="n">
        <v>2</v>
      </c>
      <c r="Z134" t="n">
        <v>10</v>
      </c>
    </row>
    <row r="135">
      <c r="A135" t="n">
        <v>5</v>
      </c>
      <c r="B135" t="n">
        <v>35</v>
      </c>
      <c r="C135" t="inlineStr">
        <is>
          <t xml:space="preserve">CONCLUIDO	</t>
        </is>
      </c>
      <c r="D135" t="n">
        <v>0.8467</v>
      </c>
      <c r="E135" t="n">
        <v>118.1</v>
      </c>
      <c r="F135" t="n">
        <v>114.45</v>
      </c>
      <c r="G135" t="n">
        <v>67.31999999999999</v>
      </c>
      <c r="H135" t="n">
        <v>1.21</v>
      </c>
      <c r="I135" t="n">
        <v>102</v>
      </c>
      <c r="J135" t="n">
        <v>86.88</v>
      </c>
      <c r="K135" t="n">
        <v>35.1</v>
      </c>
      <c r="L135" t="n">
        <v>6</v>
      </c>
      <c r="M135" t="n">
        <v>0</v>
      </c>
      <c r="N135" t="n">
        <v>10.78</v>
      </c>
      <c r="O135" t="n">
        <v>10949.33</v>
      </c>
      <c r="P135" t="n">
        <v>762.84</v>
      </c>
      <c r="Q135" t="n">
        <v>3534.98</v>
      </c>
      <c r="R135" t="n">
        <v>434.86</v>
      </c>
      <c r="S135" t="n">
        <v>274.41</v>
      </c>
      <c r="T135" t="n">
        <v>76781.14999999999</v>
      </c>
      <c r="U135" t="n">
        <v>0.63</v>
      </c>
      <c r="V135" t="n">
        <v>0.85</v>
      </c>
      <c r="W135" t="n">
        <v>57.12</v>
      </c>
      <c r="X135" t="n">
        <v>4.67</v>
      </c>
      <c r="Y135" t="n">
        <v>2</v>
      </c>
      <c r="Z135" t="n">
        <v>10</v>
      </c>
    </row>
    <row r="136">
      <c r="A136" t="n">
        <v>0</v>
      </c>
      <c r="B136" t="n">
        <v>50</v>
      </c>
      <c r="C136" t="inlineStr">
        <is>
          <t xml:space="preserve">CONCLUIDO	</t>
        </is>
      </c>
      <c r="D136" t="n">
        <v>0.5165</v>
      </c>
      <c r="E136" t="n">
        <v>193.61</v>
      </c>
      <c r="F136" t="n">
        <v>165.78</v>
      </c>
      <c r="G136" t="n">
        <v>8.57</v>
      </c>
      <c r="H136" t="n">
        <v>0.16</v>
      </c>
      <c r="I136" t="n">
        <v>1161</v>
      </c>
      <c r="J136" t="n">
        <v>107.41</v>
      </c>
      <c r="K136" t="n">
        <v>41.65</v>
      </c>
      <c r="L136" t="n">
        <v>1</v>
      </c>
      <c r="M136" t="n">
        <v>1159</v>
      </c>
      <c r="N136" t="n">
        <v>14.77</v>
      </c>
      <c r="O136" t="n">
        <v>13481.73</v>
      </c>
      <c r="P136" t="n">
        <v>1592.83</v>
      </c>
      <c r="Q136" t="n">
        <v>3546.9</v>
      </c>
      <c r="R136" t="n">
        <v>2175.99</v>
      </c>
      <c r="S136" t="n">
        <v>274.41</v>
      </c>
      <c r="T136" t="n">
        <v>942050.55</v>
      </c>
      <c r="U136" t="n">
        <v>0.13</v>
      </c>
      <c r="V136" t="n">
        <v>0.59</v>
      </c>
      <c r="W136" t="n">
        <v>58.72</v>
      </c>
      <c r="X136" t="n">
        <v>55.82</v>
      </c>
      <c r="Y136" t="n">
        <v>2</v>
      </c>
      <c r="Z136" t="n">
        <v>10</v>
      </c>
    </row>
    <row r="137">
      <c r="A137" t="n">
        <v>1</v>
      </c>
      <c r="B137" t="n">
        <v>50</v>
      </c>
      <c r="C137" t="inlineStr">
        <is>
          <t xml:space="preserve">CONCLUIDO	</t>
        </is>
      </c>
      <c r="D137" t="n">
        <v>0.7016</v>
      </c>
      <c r="E137" t="n">
        <v>142.53</v>
      </c>
      <c r="F137" t="n">
        <v>130.56</v>
      </c>
      <c r="G137" t="n">
        <v>17.52</v>
      </c>
      <c r="H137" t="n">
        <v>0.32</v>
      </c>
      <c r="I137" t="n">
        <v>447</v>
      </c>
      <c r="J137" t="n">
        <v>108.68</v>
      </c>
      <c r="K137" t="n">
        <v>41.65</v>
      </c>
      <c r="L137" t="n">
        <v>2</v>
      </c>
      <c r="M137" t="n">
        <v>445</v>
      </c>
      <c r="N137" t="n">
        <v>15.03</v>
      </c>
      <c r="O137" t="n">
        <v>13638.32</v>
      </c>
      <c r="P137" t="n">
        <v>1236.47</v>
      </c>
      <c r="Q137" t="n">
        <v>3538.3</v>
      </c>
      <c r="R137" t="n">
        <v>983.21</v>
      </c>
      <c r="S137" t="n">
        <v>274.41</v>
      </c>
      <c r="T137" t="n">
        <v>349229.6</v>
      </c>
      <c r="U137" t="n">
        <v>0.28</v>
      </c>
      <c r="V137" t="n">
        <v>0.75</v>
      </c>
      <c r="W137" t="n">
        <v>57.55</v>
      </c>
      <c r="X137" t="n">
        <v>20.72</v>
      </c>
      <c r="Y137" t="n">
        <v>2</v>
      </c>
      <c r="Z137" t="n">
        <v>10</v>
      </c>
    </row>
    <row r="138">
      <c r="A138" t="n">
        <v>2</v>
      </c>
      <c r="B138" t="n">
        <v>50</v>
      </c>
      <c r="C138" t="inlineStr">
        <is>
          <t xml:space="preserve">CONCLUIDO	</t>
        </is>
      </c>
      <c r="D138" t="n">
        <v>0.7661</v>
      </c>
      <c r="E138" t="n">
        <v>130.52</v>
      </c>
      <c r="F138" t="n">
        <v>122.4</v>
      </c>
      <c r="G138" t="n">
        <v>26.8</v>
      </c>
      <c r="H138" t="n">
        <v>0.48</v>
      </c>
      <c r="I138" t="n">
        <v>274</v>
      </c>
      <c r="J138" t="n">
        <v>109.96</v>
      </c>
      <c r="K138" t="n">
        <v>41.65</v>
      </c>
      <c r="L138" t="n">
        <v>3</v>
      </c>
      <c r="M138" t="n">
        <v>272</v>
      </c>
      <c r="N138" t="n">
        <v>15.31</v>
      </c>
      <c r="O138" t="n">
        <v>13795.21</v>
      </c>
      <c r="P138" t="n">
        <v>1137.04</v>
      </c>
      <c r="Q138" t="n">
        <v>3535.91</v>
      </c>
      <c r="R138" t="n">
        <v>707.5599999999999</v>
      </c>
      <c r="S138" t="n">
        <v>274.41</v>
      </c>
      <c r="T138" t="n">
        <v>212271</v>
      </c>
      <c r="U138" t="n">
        <v>0.39</v>
      </c>
      <c r="V138" t="n">
        <v>0.8</v>
      </c>
      <c r="W138" t="n">
        <v>57.27</v>
      </c>
      <c r="X138" t="n">
        <v>12.59</v>
      </c>
      <c r="Y138" t="n">
        <v>2</v>
      </c>
      <c r="Z138" t="n">
        <v>10</v>
      </c>
    </row>
    <row r="139">
      <c r="A139" t="n">
        <v>3</v>
      </c>
      <c r="B139" t="n">
        <v>50</v>
      </c>
      <c r="C139" t="inlineStr">
        <is>
          <t xml:space="preserve">CONCLUIDO	</t>
        </is>
      </c>
      <c r="D139" t="n">
        <v>0.7995</v>
      </c>
      <c r="E139" t="n">
        <v>125.07</v>
      </c>
      <c r="F139" t="n">
        <v>118.7</v>
      </c>
      <c r="G139" t="n">
        <v>36.52</v>
      </c>
      <c r="H139" t="n">
        <v>0.63</v>
      </c>
      <c r="I139" t="n">
        <v>195</v>
      </c>
      <c r="J139" t="n">
        <v>111.23</v>
      </c>
      <c r="K139" t="n">
        <v>41.65</v>
      </c>
      <c r="L139" t="n">
        <v>4</v>
      </c>
      <c r="M139" t="n">
        <v>193</v>
      </c>
      <c r="N139" t="n">
        <v>15.58</v>
      </c>
      <c r="O139" t="n">
        <v>13952.52</v>
      </c>
      <c r="P139" t="n">
        <v>1079.7</v>
      </c>
      <c r="Q139" t="n">
        <v>3534.77</v>
      </c>
      <c r="R139" t="n">
        <v>582.98</v>
      </c>
      <c r="S139" t="n">
        <v>274.41</v>
      </c>
      <c r="T139" t="n">
        <v>150374.33</v>
      </c>
      <c r="U139" t="n">
        <v>0.47</v>
      </c>
      <c r="V139" t="n">
        <v>0.82</v>
      </c>
      <c r="W139" t="n">
        <v>57.14</v>
      </c>
      <c r="X139" t="n">
        <v>8.91</v>
      </c>
      <c r="Y139" t="n">
        <v>2</v>
      </c>
      <c r="Z139" t="n">
        <v>10</v>
      </c>
    </row>
    <row r="140">
      <c r="A140" t="n">
        <v>4</v>
      </c>
      <c r="B140" t="n">
        <v>50</v>
      </c>
      <c r="C140" t="inlineStr">
        <is>
          <t xml:space="preserve">CONCLUIDO	</t>
        </is>
      </c>
      <c r="D140" t="n">
        <v>0.8197</v>
      </c>
      <c r="E140" t="n">
        <v>122</v>
      </c>
      <c r="F140" t="n">
        <v>116.63</v>
      </c>
      <c r="G140" t="n">
        <v>46.65</v>
      </c>
      <c r="H140" t="n">
        <v>0.78</v>
      </c>
      <c r="I140" t="n">
        <v>150</v>
      </c>
      <c r="J140" t="n">
        <v>112.51</v>
      </c>
      <c r="K140" t="n">
        <v>41.65</v>
      </c>
      <c r="L140" t="n">
        <v>5</v>
      </c>
      <c r="M140" t="n">
        <v>148</v>
      </c>
      <c r="N140" t="n">
        <v>15.86</v>
      </c>
      <c r="O140" t="n">
        <v>14110.24</v>
      </c>
      <c r="P140" t="n">
        <v>1036.57</v>
      </c>
      <c r="Q140" t="n">
        <v>3534.33</v>
      </c>
      <c r="R140" t="n">
        <v>512.1900000000001</v>
      </c>
      <c r="S140" t="n">
        <v>274.41</v>
      </c>
      <c r="T140" t="n">
        <v>115204.21</v>
      </c>
      <c r="U140" t="n">
        <v>0.54</v>
      </c>
      <c r="V140" t="n">
        <v>0.83</v>
      </c>
      <c r="W140" t="n">
        <v>57.09</v>
      </c>
      <c r="X140" t="n">
        <v>6.84</v>
      </c>
      <c r="Y140" t="n">
        <v>2</v>
      </c>
      <c r="Z140" t="n">
        <v>10</v>
      </c>
    </row>
    <row r="141">
      <c r="A141" t="n">
        <v>5</v>
      </c>
      <c r="B141" t="n">
        <v>50</v>
      </c>
      <c r="C141" t="inlineStr">
        <is>
          <t xml:space="preserve">CONCLUIDO	</t>
        </is>
      </c>
      <c r="D141" t="n">
        <v>0.8336</v>
      </c>
      <c r="E141" t="n">
        <v>119.97</v>
      </c>
      <c r="F141" t="n">
        <v>115.24</v>
      </c>
      <c r="G141" t="n">
        <v>57.14</v>
      </c>
      <c r="H141" t="n">
        <v>0.93</v>
      </c>
      <c r="I141" t="n">
        <v>121</v>
      </c>
      <c r="J141" t="n">
        <v>113.79</v>
      </c>
      <c r="K141" t="n">
        <v>41.65</v>
      </c>
      <c r="L141" t="n">
        <v>6</v>
      </c>
      <c r="M141" t="n">
        <v>119</v>
      </c>
      <c r="N141" t="n">
        <v>16.14</v>
      </c>
      <c r="O141" t="n">
        <v>14268.39</v>
      </c>
      <c r="P141" t="n">
        <v>999.1799999999999</v>
      </c>
      <c r="Q141" t="n">
        <v>3534.17</v>
      </c>
      <c r="R141" t="n">
        <v>466.21</v>
      </c>
      <c r="S141" t="n">
        <v>274.41</v>
      </c>
      <c r="T141" t="n">
        <v>92360.59</v>
      </c>
      <c r="U141" t="n">
        <v>0.59</v>
      </c>
      <c r="V141" t="n">
        <v>0.84</v>
      </c>
      <c r="W141" t="n">
        <v>57.02</v>
      </c>
      <c r="X141" t="n">
        <v>5.46</v>
      </c>
      <c r="Y141" t="n">
        <v>2</v>
      </c>
      <c r="Z141" t="n">
        <v>10</v>
      </c>
    </row>
    <row r="142">
      <c r="A142" t="n">
        <v>6</v>
      </c>
      <c r="B142" t="n">
        <v>50</v>
      </c>
      <c r="C142" t="inlineStr">
        <is>
          <t xml:space="preserve">CONCLUIDO	</t>
        </is>
      </c>
      <c r="D142" t="n">
        <v>0.8436</v>
      </c>
      <c r="E142" t="n">
        <v>118.55</v>
      </c>
      <c r="F142" t="n">
        <v>114.29</v>
      </c>
      <c r="G142" t="n">
        <v>68.56999999999999</v>
      </c>
      <c r="H142" t="n">
        <v>1.07</v>
      </c>
      <c r="I142" t="n">
        <v>100</v>
      </c>
      <c r="J142" t="n">
        <v>115.08</v>
      </c>
      <c r="K142" t="n">
        <v>41.65</v>
      </c>
      <c r="L142" t="n">
        <v>7</v>
      </c>
      <c r="M142" t="n">
        <v>98</v>
      </c>
      <c r="N142" t="n">
        <v>16.43</v>
      </c>
      <c r="O142" t="n">
        <v>14426.96</v>
      </c>
      <c r="P142" t="n">
        <v>964.04</v>
      </c>
      <c r="Q142" t="n">
        <v>3534.13</v>
      </c>
      <c r="R142" t="n">
        <v>433.82</v>
      </c>
      <c r="S142" t="n">
        <v>274.41</v>
      </c>
      <c r="T142" t="n">
        <v>76269.66</v>
      </c>
      <c r="U142" t="n">
        <v>0.63</v>
      </c>
      <c r="V142" t="n">
        <v>0.85</v>
      </c>
      <c r="W142" t="n">
        <v>56.99</v>
      </c>
      <c r="X142" t="n">
        <v>4.51</v>
      </c>
      <c r="Y142" t="n">
        <v>2</v>
      </c>
      <c r="Z142" t="n">
        <v>10</v>
      </c>
    </row>
    <row r="143">
      <c r="A143" t="n">
        <v>7</v>
      </c>
      <c r="B143" t="n">
        <v>50</v>
      </c>
      <c r="C143" t="inlineStr">
        <is>
          <t xml:space="preserve">CONCLUIDO	</t>
        </is>
      </c>
      <c r="D143" t="n">
        <v>0.8509</v>
      </c>
      <c r="E143" t="n">
        <v>117.52</v>
      </c>
      <c r="F143" t="n">
        <v>113.6</v>
      </c>
      <c r="G143" t="n">
        <v>80.19</v>
      </c>
      <c r="H143" t="n">
        <v>1.21</v>
      </c>
      <c r="I143" t="n">
        <v>85</v>
      </c>
      <c r="J143" t="n">
        <v>116.37</v>
      </c>
      <c r="K143" t="n">
        <v>41.65</v>
      </c>
      <c r="L143" t="n">
        <v>8</v>
      </c>
      <c r="M143" t="n">
        <v>83</v>
      </c>
      <c r="N143" t="n">
        <v>16.72</v>
      </c>
      <c r="O143" t="n">
        <v>14585.96</v>
      </c>
      <c r="P143" t="n">
        <v>932.66</v>
      </c>
      <c r="Q143" t="n">
        <v>3533.56</v>
      </c>
      <c r="R143" t="n">
        <v>411.21</v>
      </c>
      <c r="S143" t="n">
        <v>274.41</v>
      </c>
      <c r="T143" t="n">
        <v>65041.16</v>
      </c>
      <c r="U143" t="n">
        <v>0.67</v>
      </c>
      <c r="V143" t="n">
        <v>0.86</v>
      </c>
      <c r="W143" t="n">
        <v>56.95</v>
      </c>
      <c r="X143" t="n">
        <v>3.83</v>
      </c>
      <c r="Y143" t="n">
        <v>2</v>
      </c>
      <c r="Z143" t="n">
        <v>10</v>
      </c>
    </row>
    <row r="144">
      <c r="A144" t="n">
        <v>8</v>
      </c>
      <c r="B144" t="n">
        <v>50</v>
      </c>
      <c r="C144" t="inlineStr">
        <is>
          <t xml:space="preserve">CONCLUIDO	</t>
        </is>
      </c>
      <c r="D144" t="n">
        <v>0.8562</v>
      </c>
      <c r="E144" t="n">
        <v>116.8</v>
      </c>
      <c r="F144" t="n">
        <v>113.12</v>
      </c>
      <c r="G144" t="n">
        <v>91.72</v>
      </c>
      <c r="H144" t="n">
        <v>1.35</v>
      </c>
      <c r="I144" t="n">
        <v>74</v>
      </c>
      <c r="J144" t="n">
        <v>117.66</v>
      </c>
      <c r="K144" t="n">
        <v>41.65</v>
      </c>
      <c r="L144" t="n">
        <v>9</v>
      </c>
      <c r="M144" t="n">
        <v>41</v>
      </c>
      <c r="N144" t="n">
        <v>17.01</v>
      </c>
      <c r="O144" t="n">
        <v>14745.39</v>
      </c>
      <c r="P144" t="n">
        <v>901.45</v>
      </c>
      <c r="Q144" t="n">
        <v>3534.15</v>
      </c>
      <c r="R144" t="n">
        <v>392.64</v>
      </c>
      <c r="S144" t="n">
        <v>274.41</v>
      </c>
      <c r="T144" t="n">
        <v>55811.21</v>
      </c>
      <c r="U144" t="n">
        <v>0.7</v>
      </c>
      <c r="V144" t="n">
        <v>0.86</v>
      </c>
      <c r="W144" t="n">
        <v>56.99</v>
      </c>
      <c r="X144" t="n">
        <v>3.34</v>
      </c>
      <c r="Y144" t="n">
        <v>2</v>
      </c>
      <c r="Z144" t="n">
        <v>10</v>
      </c>
    </row>
    <row r="145">
      <c r="A145" t="n">
        <v>9</v>
      </c>
      <c r="B145" t="n">
        <v>50</v>
      </c>
      <c r="C145" t="inlineStr">
        <is>
          <t xml:space="preserve">CONCLUIDO	</t>
        </is>
      </c>
      <c r="D145" t="n">
        <v>0.8567</v>
      </c>
      <c r="E145" t="n">
        <v>116.73</v>
      </c>
      <c r="F145" t="n">
        <v>113.09</v>
      </c>
      <c r="G145" t="n">
        <v>94.23999999999999</v>
      </c>
      <c r="H145" t="n">
        <v>1.48</v>
      </c>
      <c r="I145" t="n">
        <v>72</v>
      </c>
      <c r="J145" t="n">
        <v>118.96</v>
      </c>
      <c r="K145" t="n">
        <v>41.65</v>
      </c>
      <c r="L145" t="n">
        <v>10</v>
      </c>
      <c r="M145" t="n">
        <v>0</v>
      </c>
      <c r="N145" t="n">
        <v>17.31</v>
      </c>
      <c r="O145" t="n">
        <v>14905.25</v>
      </c>
      <c r="P145" t="n">
        <v>904.78</v>
      </c>
      <c r="Q145" t="n">
        <v>3534.38</v>
      </c>
      <c r="R145" t="n">
        <v>390.05</v>
      </c>
      <c r="S145" t="n">
        <v>274.41</v>
      </c>
      <c r="T145" t="n">
        <v>54525.33</v>
      </c>
      <c r="U145" t="n">
        <v>0.7</v>
      </c>
      <c r="V145" t="n">
        <v>0.86</v>
      </c>
      <c r="W145" t="n">
        <v>57.04</v>
      </c>
      <c r="X145" t="n">
        <v>3.32</v>
      </c>
      <c r="Y145" t="n">
        <v>2</v>
      </c>
      <c r="Z145" t="n">
        <v>10</v>
      </c>
    </row>
    <row r="146">
      <c r="A146" t="n">
        <v>0</v>
      </c>
      <c r="B146" t="n">
        <v>25</v>
      </c>
      <c r="C146" t="inlineStr">
        <is>
          <t xml:space="preserve">CONCLUIDO	</t>
        </is>
      </c>
      <c r="D146" t="n">
        <v>0.6597</v>
      </c>
      <c r="E146" t="n">
        <v>151.59</v>
      </c>
      <c r="F146" t="n">
        <v>140.69</v>
      </c>
      <c r="G146" t="n">
        <v>12.87</v>
      </c>
      <c r="H146" t="n">
        <v>0.28</v>
      </c>
      <c r="I146" t="n">
        <v>656</v>
      </c>
      <c r="J146" t="n">
        <v>61.76</v>
      </c>
      <c r="K146" t="n">
        <v>28.92</v>
      </c>
      <c r="L146" t="n">
        <v>1</v>
      </c>
      <c r="M146" t="n">
        <v>654</v>
      </c>
      <c r="N146" t="n">
        <v>6.84</v>
      </c>
      <c r="O146" t="n">
        <v>7851.41</v>
      </c>
      <c r="P146" t="n">
        <v>904.39</v>
      </c>
      <c r="Q146" t="n">
        <v>3539.93</v>
      </c>
      <c r="R146" t="n">
        <v>1325.45</v>
      </c>
      <c r="S146" t="n">
        <v>274.41</v>
      </c>
      <c r="T146" t="n">
        <v>519305.6</v>
      </c>
      <c r="U146" t="n">
        <v>0.21</v>
      </c>
      <c r="V146" t="n">
        <v>0.6899999999999999</v>
      </c>
      <c r="W146" t="n">
        <v>57.9</v>
      </c>
      <c r="X146" t="n">
        <v>30.81</v>
      </c>
      <c r="Y146" t="n">
        <v>2</v>
      </c>
      <c r="Z146" t="n">
        <v>10</v>
      </c>
    </row>
    <row r="147">
      <c r="A147" t="n">
        <v>1</v>
      </c>
      <c r="B147" t="n">
        <v>25</v>
      </c>
      <c r="C147" t="inlineStr">
        <is>
          <t xml:space="preserve">CONCLUIDO	</t>
        </is>
      </c>
      <c r="D147" t="n">
        <v>0.7833</v>
      </c>
      <c r="E147" t="n">
        <v>127.66</v>
      </c>
      <c r="F147" t="n">
        <v>122.15</v>
      </c>
      <c r="G147" t="n">
        <v>27.35</v>
      </c>
      <c r="H147" t="n">
        <v>0.55</v>
      </c>
      <c r="I147" t="n">
        <v>268</v>
      </c>
      <c r="J147" t="n">
        <v>62.92</v>
      </c>
      <c r="K147" t="n">
        <v>28.92</v>
      </c>
      <c r="L147" t="n">
        <v>2</v>
      </c>
      <c r="M147" t="n">
        <v>266</v>
      </c>
      <c r="N147" t="n">
        <v>7</v>
      </c>
      <c r="O147" t="n">
        <v>7994.37</v>
      </c>
      <c r="P147" t="n">
        <v>742.21</v>
      </c>
      <c r="Q147" t="n">
        <v>3535.58</v>
      </c>
      <c r="R147" t="n">
        <v>699</v>
      </c>
      <c r="S147" t="n">
        <v>274.41</v>
      </c>
      <c r="T147" t="n">
        <v>208021.65</v>
      </c>
      <c r="U147" t="n">
        <v>0.39</v>
      </c>
      <c r="V147" t="n">
        <v>0.8</v>
      </c>
      <c r="W147" t="n">
        <v>57.27</v>
      </c>
      <c r="X147" t="n">
        <v>12.34</v>
      </c>
      <c r="Y147" t="n">
        <v>2</v>
      </c>
      <c r="Z147" t="n">
        <v>10</v>
      </c>
    </row>
    <row r="148">
      <c r="A148" t="n">
        <v>2</v>
      </c>
      <c r="B148" t="n">
        <v>25</v>
      </c>
      <c r="C148" t="inlineStr">
        <is>
          <t xml:space="preserve">CONCLUIDO	</t>
        </is>
      </c>
      <c r="D148" t="n">
        <v>0.8258</v>
      </c>
      <c r="E148" t="n">
        <v>121.1</v>
      </c>
      <c r="F148" t="n">
        <v>117.08</v>
      </c>
      <c r="G148" t="n">
        <v>43.91</v>
      </c>
      <c r="H148" t="n">
        <v>0.8100000000000001</v>
      </c>
      <c r="I148" t="n">
        <v>160</v>
      </c>
      <c r="J148" t="n">
        <v>64.08</v>
      </c>
      <c r="K148" t="n">
        <v>28.92</v>
      </c>
      <c r="L148" t="n">
        <v>3</v>
      </c>
      <c r="M148" t="n">
        <v>150</v>
      </c>
      <c r="N148" t="n">
        <v>7.16</v>
      </c>
      <c r="O148" t="n">
        <v>8137.65</v>
      </c>
      <c r="P148" t="n">
        <v>662.67</v>
      </c>
      <c r="Q148" t="n">
        <v>3534.73</v>
      </c>
      <c r="R148" t="n">
        <v>527.96</v>
      </c>
      <c r="S148" t="n">
        <v>274.41</v>
      </c>
      <c r="T148" t="n">
        <v>123041.26</v>
      </c>
      <c r="U148" t="n">
        <v>0.52</v>
      </c>
      <c r="V148" t="n">
        <v>0.83</v>
      </c>
      <c r="W148" t="n">
        <v>57.09</v>
      </c>
      <c r="X148" t="n">
        <v>7.29</v>
      </c>
      <c r="Y148" t="n">
        <v>2</v>
      </c>
      <c r="Z148" t="n">
        <v>10</v>
      </c>
    </row>
    <row r="149">
      <c r="A149" t="n">
        <v>3</v>
      </c>
      <c r="B149" t="n">
        <v>25</v>
      </c>
      <c r="C149" t="inlineStr">
        <is>
          <t xml:space="preserve">CONCLUIDO	</t>
        </is>
      </c>
      <c r="D149" t="n">
        <v>0.832</v>
      </c>
      <c r="E149" t="n">
        <v>120.19</v>
      </c>
      <c r="F149" t="n">
        <v>116.41</v>
      </c>
      <c r="G149" t="n">
        <v>48.84</v>
      </c>
      <c r="H149" t="n">
        <v>1.07</v>
      </c>
      <c r="I149" t="n">
        <v>143</v>
      </c>
      <c r="J149" t="n">
        <v>65.25</v>
      </c>
      <c r="K149" t="n">
        <v>28.92</v>
      </c>
      <c r="L149" t="n">
        <v>4</v>
      </c>
      <c r="M149" t="n">
        <v>0</v>
      </c>
      <c r="N149" t="n">
        <v>7.33</v>
      </c>
      <c r="O149" t="n">
        <v>8281.25</v>
      </c>
      <c r="P149" t="n">
        <v>652.63</v>
      </c>
      <c r="Q149" t="n">
        <v>3535.8</v>
      </c>
      <c r="R149" t="n">
        <v>499.03</v>
      </c>
      <c r="S149" t="n">
        <v>274.41</v>
      </c>
      <c r="T149" t="n">
        <v>108661.42</v>
      </c>
      <c r="U149" t="n">
        <v>0.55</v>
      </c>
      <c r="V149" t="n">
        <v>0.84</v>
      </c>
      <c r="W149" t="n">
        <v>57.24</v>
      </c>
      <c r="X149" t="n">
        <v>6.62</v>
      </c>
      <c r="Y149" t="n">
        <v>2</v>
      </c>
      <c r="Z149" t="n">
        <v>10</v>
      </c>
    </row>
    <row r="150">
      <c r="A150" t="n">
        <v>0</v>
      </c>
      <c r="B150" t="n">
        <v>85</v>
      </c>
      <c r="C150" t="inlineStr">
        <is>
          <t xml:space="preserve">CONCLUIDO	</t>
        </is>
      </c>
      <c r="D150" t="n">
        <v>0.3596</v>
      </c>
      <c r="E150" t="n">
        <v>278.1</v>
      </c>
      <c r="F150" t="n">
        <v>208.83</v>
      </c>
      <c r="G150" t="n">
        <v>6.35</v>
      </c>
      <c r="H150" t="n">
        <v>0.11</v>
      </c>
      <c r="I150" t="n">
        <v>1974</v>
      </c>
      <c r="J150" t="n">
        <v>167.88</v>
      </c>
      <c r="K150" t="n">
        <v>51.39</v>
      </c>
      <c r="L150" t="n">
        <v>1</v>
      </c>
      <c r="M150" t="n">
        <v>1972</v>
      </c>
      <c r="N150" t="n">
        <v>30.49</v>
      </c>
      <c r="O150" t="n">
        <v>20939.59</v>
      </c>
      <c r="P150" t="n">
        <v>2688.03</v>
      </c>
      <c r="Q150" t="n">
        <v>3556.36</v>
      </c>
      <c r="R150" t="n">
        <v>3639.97</v>
      </c>
      <c r="S150" t="n">
        <v>274.41</v>
      </c>
      <c r="T150" t="n">
        <v>1669976.31</v>
      </c>
      <c r="U150" t="n">
        <v>0.08</v>
      </c>
      <c r="V150" t="n">
        <v>0.47</v>
      </c>
      <c r="W150" t="n">
        <v>60.07</v>
      </c>
      <c r="X150" t="n">
        <v>98.73</v>
      </c>
      <c r="Y150" t="n">
        <v>2</v>
      </c>
      <c r="Z150" t="n">
        <v>10</v>
      </c>
    </row>
    <row r="151">
      <c r="A151" t="n">
        <v>1</v>
      </c>
      <c r="B151" t="n">
        <v>85</v>
      </c>
      <c r="C151" t="inlineStr">
        <is>
          <t xml:space="preserve">CONCLUIDO	</t>
        </is>
      </c>
      <c r="D151" t="n">
        <v>0.6054</v>
      </c>
      <c r="E151" t="n">
        <v>165.18</v>
      </c>
      <c r="F151" t="n">
        <v>140.62</v>
      </c>
      <c r="G151" t="n">
        <v>12.88</v>
      </c>
      <c r="H151" t="n">
        <v>0.21</v>
      </c>
      <c r="I151" t="n">
        <v>655</v>
      </c>
      <c r="J151" t="n">
        <v>169.33</v>
      </c>
      <c r="K151" t="n">
        <v>51.39</v>
      </c>
      <c r="L151" t="n">
        <v>2</v>
      </c>
      <c r="M151" t="n">
        <v>653</v>
      </c>
      <c r="N151" t="n">
        <v>30.94</v>
      </c>
      <c r="O151" t="n">
        <v>21118.46</v>
      </c>
      <c r="P151" t="n">
        <v>1806.74</v>
      </c>
      <c r="Q151" t="n">
        <v>3539.79</v>
      </c>
      <c r="R151" t="n">
        <v>1324.23</v>
      </c>
      <c r="S151" t="n">
        <v>274.41</v>
      </c>
      <c r="T151" t="n">
        <v>518701.74</v>
      </c>
      <c r="U151" t="n">
        <v>0.21</v>
      </c>
      <c r="V151" t="n">
        <v>0.6899999999999999</v>
      </c>
      <c r="W151" t="n">
        <v>57.87</v>
      </c>
      <c r="X151" t="n">
        <v>30.74</v>
      </c>
      <c r="Y151" t="n">
        <v>2</v>
      </c>
      <c r="Z151" t="n">
        <v>10</v>
      </c>
    </row>
    <row r="152">
      <c r="A152" t="n">
        <v>2</v>
      </c>
      <c r="B152" t="n">
        <v>85</v>
      </c>
      <c r="C152" t="inlineStr">
        <is>
          <t xml:space="preserve">CONCLUIDO	</t>
        </is>
      </c>
      <c r="D152" t="n">
        <v>0.6953</v>
      </c>
      <c r="E152" t="n">
        <v>143.81</v>
      </c>
      <c r="F152" t="n">
        <v>128.09</v>
      </c>
      <c r="G152" t="n">
        <v>19.51</v>
      </c>
      <c r="H152" t="n">
        <v>0.31</v>
      </c>
      <c r="I152" t="n">
        <v>394</v>
      </c>
      <c r="J152" t="n">
        <v>170.79</v>
      </c>
      <c r="K152" t="n">
        <v>51.39</v>
      </c>
      <c r="L152" t="n">
        <v>3</v>
      </c>
      <c r="M152" t="n">
        <v>392</v>
      </c>
      <c r="N152" t="n">
        <v>31.4</v>
      </c>
      <c r="O152" t="n">
        <v>21297.94</v>
      </c>
      <c r="P152" t="n">
        <v>1635.3</v>
      </c>
      <c r="Q152" t="n">
        <v>3537.62</v>
      </c>
      <c r="R152" t="n">
        <v>899.29</v>
      </c>
      <c r="S152" t="n">
        <v>274.41</v>
      </c>
      <c r="T152" t="n">
        <v>307533.19</v>
      </c>
      <c r="U152" t="n">
        <v>0.31</v>
      </c>
      <c r="V152" t="n">
        <v>0.76</v>
      </c>
      <c r="W152" t="n">
        <v>57.48</v>
      </c>
      <c r="X152" t="n">
        <v>18.26</v>
      </c>
      <c r="Y152" t="n">
        <v>2</v>
      </c>
      <c r="Z152" t="n">
        <v>10</v>
      </c>
    </row>
    <row r="153">
      <c r="A153" t="n">
        <v>3</v>
      </c>
      <c r="B153" t="n">
        <v>85</v>
      </c>
      <c r="C153" t="inlineStr">
        <is>
          <t xml:space="preserve">CONCLUIDO	</t>
        </is>
      </c>
      <c r="D153" t="n">
        <v>0.7428</v>
      </c>
      <c r="E153" t="n">
        <v>134.63</v>
      </c>
      <c r="F153" t="n">
        <v>122.73</v>
      </c>
      <c r="G153" t="n">
        <v>26.21</v>
      </c>
      <c r="H153" t="n">
        <v>0.41</v>
      </c>
      <c r="I153" t="n">
        <v>281</v>
      </c>
      <c r="J153" t="n">
        <v>172.25</v>
      </c>
      <c r="K153" t="n">
        <v>51.39</v>
      </c>
      <c r="L153" t="n">
        <v>4</v>
      </c>
      <c r="M153" t="n">
        <v>279</v>
      </c>
      <c r="N153" t="n">
        <v>31.86</v>
      </c>
      <c r="O153" t="n">
        <v>21478.05</v>
      </c>
      <c r="P153" t="n">
        <v>1554.82</v>
      </c>
      <c r="Q153" t="n">
        <v>3536.17</v>
      </c>
      <c r="R153" t="n">
        <v>719.24</v>
      </c>
      <c r="S153" t="n">
        <v>274.41</v>
      </c>
      <c r="T153" t="n">
        <v>218073.55</v>
      </c>
      <c r="U153" t="n">
        <v>0.38</v>
      </c>
      <c r="V153" t="n">
        <v>0.79</v>
      </c>
      <c r="W153" t="n">
        <v>57.28</v>
      </c>
      <c r="X153" t="n">
        <v>12.93</v>
      </c>
      <c r="Y153" t="n">
        <v>2</v>
      </c>
      <c r="Z153" t="n">
        <v>10</v>
      </c>
    </row>
    <row r="154">
      <c r="A154" t="n">
        <v>4</v>
      </c>
      <c r="B154" t="n">
        <v>85</v>
      </c>
      <c r="C154" t="inlineStr">
        <is>
          <t xml:space="preserve">CONCLUIDO	</t>
        </is>
      </c>
      <c r="D154" t="n">
        <v>0.7718</v>
      </c>
      <c r="E154" t="n">
        <v>129.57</v>
      </c>
      <c r="F154" t="n">
        <v>119.81</v>
      </c>
      <c r="G154" t="n">
        <v>32.97</v>
      </c>
      <c r="H154" t="n">
        <v>0.51</v>
      </c>
      <c r="I154" t="n">
        <v>218</v>
      </c>
      <c r="J154" t="n">
        <v>173.71</v>
      </c>
      <c r="K154" t="n">
        <v>51.39</v>
      </c>
      <c r="L154" t="n">
        <v>5</v>
      </c>
      <c r="M154" t="n">
        <v>216</v>
      </c>
      <c r="N154" t="n">
        <v>32.32</v>
      </c>
      <c r="O154" t="n">
        <v>21658.78</v>
      </c>
      <c r="P154" t="n">
        <v>1505.19</v>
      </c>
      <c r="Q154" t="n">
        <v>3535.43</v>
      </c>
      <c r="R154" t="n">
        <v>619.9</v>
      </c>
      <c r="S154" t="n">
        <v>274.41</v>
      </c>
      <c r="T154" t="n">
        <v>168721.42</v>
      </c>
      <c r="U154" t="n">
        <v>0.44</v>
      </c>
      <c r="V154" t="n">
        <v>0.8100000000000001</v>
      </c>
      <c r="W154" t="n">
        <v>57.18</v>
      </c>
      <c r="X154" t="n">
        <v>10.01</v>
      </c>
      <c r="Y154" t="n">
        <v>2</v>
      </c>
      <c r="Z154" t="n">
        <v>10</v>
      </c>
    </row>
    <row r="155">
      <c r="A155" t="n">
        <v>5</v>
      </c>
      <c r="B155" t="n">
        <v>85</v>
      </c>
      <c r="C155" t="inlineStr">
        <is>
          <t xml:space="preserve">CONCLUIDO	</t>
        </is>
      </c>
      <c r="D155" t="n">
        <v>0.792</v>
      </c>
      <c r="E155" t="n">
        <v>126.26</v>
      </c>
      <c r="F155" t="n">
        <v>117.89</v>
      </c>
      <c r="G155" t="n">
        <v>39.96</v>
      </c>
      <c r="H155" t="n">
        <v>0.61</v>
      </c>
      <c r="I155" t="n">
        <v>177</v>
      </c>
      <c r="J155" t="n">
        <v>175.18</v>
      </c>
      <c r="K155" t="n">
        <v>51.39</v>
      </c>
      <c r="L155" t="n">
        <v>6</v>
      </c>
      <c r="M155" t="n">
        <v>175</v>
      </c>
      <c r="N155" t="n">
        <v>32.79</v>
      </c>
      <c r="O155" t="n">
        <v>21840.16</v>
      </c>
      <c r="P155" t="n">
        <v>1468.51</v>
      </c>
      <c r="Q155" t="n">
        <v>3534.99</v>
      </c>
      <c r="R155" t="n">
        <v>554.99</v>
      </c>
      <c r="S155" t="n">
        <v>274.41</v>
      </c>
      <c r="T155" t="n">
        <v>136469.43</v>
      </c>
      <c r="U155" t="n">
        <v>0.49</v>
      </c>
      <c r="V155" t="n">
        <v>0.83</v>
      </c>
      <c r="W155" t="n">
        <v>57.13</v>
      </c>
      <c r="X155" t="n">
        <v>8.1</v>
      </c>
      <c r="Y155" t="n">
        <v>2</v>
      </c>
      <c r="Z155" t="n">
        <v>10</v>
      </c>
    </row>
    <row r="156">
      <c r="A156" t="n">
        <v>6</v>
      </c>
      <c r="B156" t="n">
        <v>85</v>
      </c>
      <c r="C156" t="inlineStr">
        <is>
          <t xml:space="preserve">CONCLUIDO	</t>
        </is>
      </c>
      <c r="D156" t="n">
        <v>0.8064</v>
      </c>
      <c r="E156" t="n">
        <v>124.01</v>
      </c>
      <c r="F156" t="n">
        <v>116.59</v>
      </c>
      <c r="G156" t="n">
        <v>46.95</v>
      </c>
      <c r="H156" t="n">
        <v>0.7</v>
      </c>
      <c r="I156" t="n">
        <v>149</v>
      </c>
      <c r="J156" t="n">
        <v>176.66</v>
      </c>
      <c r="K156" t="n">
        <v>51.39</v>
      </c>
      <c r="L156" t="n">
        <v>7</v>
      </c>
      <c r="M156" t="n">
        <v>147</v>
      </c>
      <c r="N156" t="n">
        <v>33.27</v>
      </c>
      <c r="O156" t="n">
        <v>22022.17</v>
      </c>
      <c r="P156" t="n">
        <v>1439.73</v>
      </c>
      <c r="Q156" t="n">
        <v>3534.46</v>
      </c>
      <c r="R156" t="n">
        <v>511.09</v>
      </c>
      <c r="S156" t="n">
        <v>274.41</v>
      </c>
      <c r="T156" t="n">
        <v>114658.9</v>
      </c>
      <c r="U156" t="n">
        <v>0.54</v>
      </c>
      <c r="V156" t="n">
        <v>0.84</v>
      </c>
      <c r="W156" t="n">
        <v>57.08</v>
      </c>
      <c r="X156" t="n">
        <v>6.81</v>
      </c>
      <c r="Y156" t="n">
        <v>2</v>
      </c>
      <c r="Z156" t="n">
        <v>10</v>
      </c>
    </row>
    <row r="157">
      <c r="A157" t="n">
        <v>7</v>
      </c>
      <c r="B157" t="n">
        <v>85</v>
      </c>
      <c r="C157" t="inlineStr">
        <is>
          <t xml:space="preserve">CONCLUIDO	</t>
        </is>
      </c>
      <c r="D157" t="n">
        <v>0.8178</v>
      </c>
      <c r="E157" t="n">
        <v>122.28</v>
      </c>
      <c r="F157" t="n">
        <v>115.57</v>
      </c>
      <c r="G157" t="n">
        <v>54.17</v>
      </c>
      <c r="H157" t="n">
        <v>0.8</v>
      </c>
      <c r="I157" t="n">
        <v>128</v>
      </c>
      <c r="J157" t="n">
        <v>178.14</v>
      </c>
      <c r="K157" t="n">
        <v>51.39</v>
      </c>
      <c r="L157" t="n">
        <v>8</v>
      </c>
      <c r="M157" t="n">
        <v>126</v>
      </c>
      <c r="N157" t="n">
        <v>33.75</v>
      </c>
      <c r="O157" t="n">
        <v>22204.83</v>
      </c>
      <c r="P157" t="n">
        <v>1413.28</v>
      </c>
      <c r="Q157" t="n">
        <v>3534.35</v>
      </c>
      <c r="R157" t="n">
        <v>476.62</v>
      </c>
      <c r="S157" t="n">
        <v>274.41</v>
      </c>
      <c r="T157" t="n">
        <v>97527.95</v>
      </c>
      <c r="U157" t="n">
        <v>0.58</v>
      </c>
      <c r="V157" t="n">
        <v>0.84</v>
      </c>
      <c r="W157" t="n">
        <v>57.04</v>
      </c>
      <c r="X157" t="n">
        <v>5.79</v>
      </c>
      <c r="Y157" t="n">
        <v>2</v>
      </c>
      <c r="Z157" t="n">
        <v>10</v>
      </c>
    </row>
    <row r="158">
      <c r="A158" t="n">
        <v>8</v>
      </c>
      <c r="B158" t="n">
        <v>85</v>
      </c>
      <c r="C158" t="inlineStr">
        <is>
          <t xml:space="preserve">CONCLUIDO	</t>
        </is>
      </c>
      <c r="D158" t="n">
        <v>0.8263</v>
      </c>
      <c r="E158" t="n">
        <v>121.01</v>
      </c>
      <c r="F158" t="n">
        <v>114.85</v>
      </c>
      <c r="G158" t="n">
        <v>61.52</v>
      </c>
      <c r="H158" t="n">
        <v>0.89</v>
      </c>
      <c r="I158" t="n">
        <v>112</v>
      </c>
      <c r="J158" t="n">
        <v>179.63</v>
      </c>
      <c r="K158" t="n">
        <v>51.39</v>
      </c>
      <c r="L158" t="n">
        <v>9</v>
      </c>
      <c r="M158" t="n">
        <v>110</v>
      </c>
      <c r="N158" t="n">
        <v>34.24</v>
      </c>
      <c r="O158" t="n">
        <v>22388.15</v>
      </c>
      <c r="P158" t="n">
        <v>1391.55</v>
      </c>
      <c r="Q158" t="n">
        <v>3533.98</v>
      </c>
      <c r="R158" t="n">
        <v>452.55</v>
      </c>
      <c r="S158" t="n">
        <v>274.41</v>
      </c>
      <c r="T158" t="n">
        <v>85574.28</v>
      </c>
      <c r="U158" t="n">
        <v>0.61</v>
      </c>
      <c r="V158" t="n">
        <v>0.85</v>
      </c>
      <c r="W158" t="n">
        <v>57.01</v>
      </c>
      <c r="X158" t="n">
        <v>5.07</v>
      </c>
      <c r="Y158" t="n">
        <v>2</v>
      </c>
      <c r="Z158" t="n">
        <v>10</v>
      </c>
    </row>
    <row r="159">
      <c r="A159" t="n">
        <v>9</v>
      </c>
      <c r="B159" t="n">
        <v>85</v>
      </c>
      <c r="C159" t="inlineStr">
        <is>
          <t xml:space="preserve">CONCLUIDO	</t>
        </is>
      </c>
      <c r="D159" t="n">
        <v>0.8328</v>
      </c>
      <c r="E159" t="n">
        <v>120.08</v>
      </c>
      <c r="F159" t="n">
        <v>114.32</v>
      </c>
      <c r="G159" t="n">
        <v>68.59</v>
      </c>
      <c r="H159" t="n">
        <v>0.98</v>
      </c>
      <c r="I159" t="n">
        <v>100</v>
      </c>
      <c r="J159" t="n">
        <v>181.12</v>
      </c>
      <c r="K159" t="n">
        <v>51.39</v>
      </c>
      <c r="L159" t="n">
        <v>10</v>
      </c>
      <c r="M159" t="n">
        <v>98</v>
      </c>
      <c r="N159" t="n">
        <v>34.73</v>
      </c>
      <c r="O159" t="n">
        <v>22572.13</v>
      </c>
      <c r="P159" t="n">
        <v>1371.96</v>
      </c>
      <c r="Q159" t="n">
        <v>3533.87</v>
      </c>
      <c r="R159" t="n">
        <v>435.18</v>
      </c>
      <c r="S159" t="n">
        <v>274.41</v>
      </c>
      <c r="T159" t="n">
        <v>76949.82000000001</v>
      </c>
      <c r="U159" t="n">
        <v>0.63</v>
      </c>
      <c r="V159" t="n">
        <v>0.85</v>
      </c>
      <c r="W159" t="n">
        <v>56.99</v>
      </c>
      <c r="X159" t="n">
        <v>4.54</v>
      </c>
      <c r="Y159" t="n">
        <v>2</v>
      </c>
      <c r="Z159" t="n">
        <v>10</v>
      </c>
    </row>
    <row r="160">
      <c r="A160" t="n">
        <v>10</v>
      </c>
      <c r="B160" t="n">
        <v>85</v>
      </c>
      <c r="C160" t="inlineStr">
        <is>
          <t xml:space="preserve">CONCLUIDO	</t>
        </is>
      </c>
      <c r="D160" t="n">
        <v>0.8391999999999999</v>
      </c>
      <c r="E160" t="n">
        <v>119.16</v>
      </c>
      <c r="F160" t="n">
        <v>113.77</v>
      </c>
      <c r="G160" t="n">
        <v>76.7</v>
      </c>
      <c r="H160" t="n">
        <v>1.07</v>
      </c>
      <c r="I160" t="n">
        <v>89</v>
      </c>
      <c r="J160" t="n">
        <v>182.62</v>
      </c>
      <c r="K160" t="n">
        <v>51.39</v>
      </c>
      <c r="L160" t="n">
        <v>11</v>
      </c>
      <c r="M160" t="n">
        <v>87</v>
      </c>
      <c r="N160" t="n">
        <v>35.22</v>
      </c>
      <c r="O160" t="n">
        <v>22756.91</v>
      </c>
      <c r="P160" t="n">
        <v>1351.36</v>
      </c>
      <c r="Q160" t="n">
        <v>3533.7</v>
      </c>
      <c r="R160" t="n">
        <v>416.24</v>
      </c>
      <c r="S160" t="n">
        <v>274.41</v>
      </c>
      <c r="T160" t="n">
        <v>67533.38</v>
      </c>
      <c r="U160" t="n">
        <v>0.66</v>
      </c>
      <c r="V160" t="n">
        <v>0.86</v>
      </c>
      <c r="W160" t="n">
        <v>56.98</v>
      </c>
      <c r="X160" t="n">
        <v>4</v>
      </c>
      <c r="Y160" t="n">
        <v>2</v>
      </c>
      <c r="Z160" t="n">
        <v>10</v>
      </c>
    </row>
    <row r="161">
      <c r="A161" t="n">
        <v>11</v>
      </c>
      <c r="B161" t="n">
        <v>85</v>
      </c>
      <c r="C161" t="inlineStr">
        <is>
          <t xml:space="preserve">CONCLUIDO	</t>
        </is>
      </c>
      <c r="D161" t="n">
        <v>0.8436</v>
      </c>
      <c r="E161" t="n">
        <v>118.54</v>
      </c>
      <c r="F161" t="n">
        <v>113.42</v>
      </c>
      <c r="G161" t="n">
        <v>84.01000000000001</v>
      </c>
      <c r="H161" t="n">
        <v>1.16</v>
      </c>
      <c r="I161" t="n">
        <v>81</v>
      </c>
      <c r="J161" t="n">
        <v>184.12</v>
      </c>
      <c r="K161" t="n">
        <v>51.39</v>
      </c>
      <c r="L161" t="n">
        <v>12</v>
      </c>
      <c r="M161" t="n">
        <v>79</v>
      </c>
      <c r="N161" t="n">
        <v>35.73</v>
      </c>
      <c r="O161" t="n">
        <v>22942.24</v>
      </c>
      <c r="P161" t="n">
        <v>1333.81</v>
      </c>
      <c r="Q161" t="n">
        <v>3533.7</v>
      </c>
      <c r="R161" t="n">
        <v>404.7</v>
      </c>
      <c r="S161" t="n">
        <v>274.41</v>
      </c>
      <c r="T161" t="n">
        <v>61807.05</v>
      </c>
      <c r="U161" t="n">
        <v>0.68</v>
      </c>
      <c r="V161" t="n">
        <v>0.86</v>
      </c>
      <c r="W161" t="n">
        <v>56.95</v>
      </c>
      <c r="X161" t="n">
        <v>3.64</v>
      </c>
      <c r="Y161" t="n">
        <v>2</v>
      </c>
      <c r="Z161" t="n">
        <v>10</v>
      </c>
    </row>
    <row r="162">
      <c r="A162" t="n">
        <v>12</v>
      </c>
      <c r="B162" t="n">
        <v>85</v>
      </c>
      <c r="C162" t="inlineStr">
        <is>
          <t xml:space="preserve">CONCLUIDO	</t>
        </is>
      </c>
      <c r="D162" t="n">
        <v>0.8477</v>
      </c>
      <c r="E162" t="n">
        <v>117.96</v>
      </c>
      <c r="F162" t="n">
        <v>113.08</v>
      </c>
      <c r="G162" t="n">
        <v>91.69</v>
      </c>
      <c r="H162" t="n">
        <v>1.24</v>
      </c>
      <c r="I162" t="n">
        <v>74</v>
      </c>
      <c r="J162" t="n">
        <v>185.63</v>
      </c>
      <c r="K162" t="n">
        <v>51.39</v>
      </c>
      <c r="L162" t="n">
        <v>13</v>
      </c>
      <c r="M162" t="n">
        <v>72</v>
      </c>
      <c r="N162" t="n">
        <v>36.24</v>
      </c>
      <c r="O162" t="n">
        <v>23128.27</v>
      </c>
      <c r="P162" t="n">
        <v>1315.34</v>
      </c>
      <c r="Q162" t="n">
        <v>3533.67</v>
      </c>
      <c r="R162" t="n">
        <v>392.76</v>
      </c>
      <c r="S162" t="n">
        <v>274.41</v>
      </c>
      <c r="T162" t="n">
        <v>55869.2</v>
      </c>
      <c r="U162" t="n">
        <v>0.7</v>
      </c>
      <c r="V162" t="n">
        <v>0.86</v>
      </c>
      <c r="W162" t="n">
        <v>56.95</v>
      </c>
      <c r="X162" t="n">
        <v>3.31</v>
      </c>
      <c r="Y162" t="n">
        <v>2</v>
      </c>
      <c r="Z162" t="n">
        <v>10</v>
      </c>
    </row>
    <row r="163">
      <c r="A163" t="n">
        <v>13</v>
      </c>
      <c r="B163" t="n">
        <v>85</v>
      </c>
      <c r="C163" t="inlineStr">
        <is>
          <t xml:space="preserve">CONCLUIDO	</t>
        </is>
      </c>
      <c r="D163" t="n">
        <v>0.851</v>
      </c>
      <c r="E163" t="n">
        <v>117.51</v>
      </c>
      <c r="F163" t="n">
        <v>112.83</v>
      </c>
      <c r="G163" t="n">
        <v>99.56</v>
      </c>
      <c r="H163" t="n">
        <v>1.33</v>
      </c>
      <c r="I163" t="n">
        <v>68</v>
      </c>
      <c r="J163" t="n">
        <v>187.14</v>
      </c>
      <c r="K163" t="n">
        <v>51.39</v>
      </c>
      <c r="L163" t="n">
        <v>14</v>
      </c>
      <c r="M163" t="n">
        <v>66</v>
      </c>
      <c r="N163" t="n">
        <v>36.75</v>
      </c>
      <c r="O163" t="n">
        <v>23314.98</v>
      </c>
      <c r="P163" t="n">
        <v>1298.95</v>
      </c>
      <c r="Q163" t="n">
        <v>3533.5</v>
      </c>
      <c r="R163" t="n">
        <v>384.65</v>
      </c>
      <c r="S163" t="n">
        <v>274.41</v>
      </c>
      <c r="T163" t="n">
        <v>51844.18</v>
      </c>
      <c r="U163" t="n">
        <v>0.71</v>
      </c>
      <c r="V163" t="n">
        <v>0.86</v>
      </c>
      <c r="W163" t="n">
        <v>56.94</v>
      </c>
      <c r="X163" t="n">
        <v>3.06</v>
      </c>
      <c r="Y163" t="n">
        <v>2</v>
      </c>
      <c r="Z163" t="n">
        <v>10</v>
      </c>
    </row>
    <row r="164">
      <c r="A164" t="n">
        <v>14</v>
      </c>
      <c r="B164" t="n">
        <v>85</v>
      </c>
      <c r="C164" t="inlineStr">
        <is>
          <t xml:space="preserve">CONCLUIDO	</t>
        </is>
      </c>
      <c r="D164" t="n">
        <v>0.854</v>
      </c>
      <c r="E164" t="n">
        <v>117.1</v>
      </c>
      <c r="F164" t="n">
        <v>112.6</v>
      </c>
      <c r="G164" t="n">
        <v>107.23</v>
      </c>
      <c r="H164" t="n">
        <v>1.41</v>
      </c>
      <c r="I164" t="n">
        <v>63</v>
      </c>
      <c r="J164" t="n">
        <v>188.66</v>
      </c>
      <c r="K164" t="n">
        <v>51.39</v>
      </c>
      <c r="L164" t="n">
        <v>15</v>
      </c>
      <c r="M164" t="n">
        <v>61</v>
      </c>
      <c r="N164" t="n">
        <v>37.27</v>
      </c>
      <c r="O164" t="n">
        <v>23502.4</v>
      </c>
      <c r="P164" t="n">
        <v>1280.37</v>
      </c>
      <c r="Q164" t="n">
        <v>3533.34</v>
      </c>
      <c r="R164" t="n">
        <v>377.14</v>
      </c>
      <c r="S164" t="n">
        <v>274.41</v>
      </c>
      <c r="T164" t="n">
        <v>48116.98</v>
      </c>
      <c r="U164" t="n">
        <v>0.73</v>
      </c>
      <c r="V164" t="n">
        <v>0.86</v>
      </c>
      <c r="W164" t="n">
        <v>56.92</v>
      </c>
      <c r="X164" t="n">
        <v>2.83</v>
      </c>
      <c r="Y164" t="n">
        <v>2</v>
      </c>
      <c r="Z164" t="n">
        <v>10</v>
      </c>
    </row>
    <row r="165">
      <c r="A165" t="n">
        <v>15</v>
      </c>
      <c r="B165" t="n">
        <v>85</v>
      </c>
      <c r="C165" t="inlineStr">
        <is>
          <t xml:space="preserve">CONCLUIDO	</t>
        </is>
      </c>
      <c r="D165" t="n">
        <v>0.8567</v>
      </c>
      <c r="E165" t="n">
        <v>116.72</v>
      </c>
      <c r="F165" t="n">
        <v>112.38</v>
      </c>
      <c r="G165" t="n">
        <v>116.26</v>
      </c>
      <c r="H165" t="n">
        <v>1.49</v>
      </c>
      <c r="I165" t="n">
        <v>58</v>
      </c>
      <c r="J165" t="n">
        <v>190.19</v>
      </c>
      <c r="K165" t="n">
        <v>51.39</v>
      </c>
      <c r="L165" t="n">
        <v>16</v>
      </c>
      <c r="M165" t="n">
        <v>56</v>
      </c>
      <c r="N165" t="n">
        <v>37.79</v>
      </c>
      <c r="O165" t="n">
        <v>23690.52</v>
      </c>
      <c r="P165" t="n">
        <v>1263.62</v>
      </c>
      <c r="Q165" t="n">
        <v>3533.38</v>
      </c>
      <c r="R165" t="n">
        <v>369.36</v>
      </c>
      <c r="S165" t="n">
        <v>274.41</v>
      </c>
      <c r="T165" t="n">
        <v>44250.65</v>
      </c>
      <c r="U165" t="n">
        <v>0.74</v>
      </c>
      <c r="V165" t="n">
        <v>0.87</v>
      </c>
      <c r="W165" t="n">
        <v>56.93</v>
      </c>
      <c r="X165" t="n">
        <v>2.61</v>
      </c>
      <c r="Y165" t="n">
        <v>2</v>
      </c>
      <c r="Z165" t="n">
        <v>10</v>
      </c>
    </row>
    <row r="166">
      <c r="A166" t="n">
        <v>16</v>
      </c>
      <c r="B166" t="n">
        <v>85</v>
      </c>
      <c r="C166" t="inlineStr">
        <is>
          <t xml:space="preserve">CONCLUIDO	</t>
        </is>
      </c>
      <c r="D166" t="n">
        <v>0.8592</v>
      </c>
      <c r="E166" t="n">
        <v>116.39</v>
      </c>
      <c r="F166" t="n">
        <v>112.19</v>
      </c>
      <c r="G166" t="n">
        <v>124.65</v>
      </c>
      <c r="H166" t="n">
        <v>1.57</v>
      </c>
      <c r="I166" t="n">
        <v>54</v>
      </c>
      <c r="J166" t="n">
        <v>191.72</v>
      </c>
      <c r="K166" t="n">
        <v>51.39</v>
      </c>
      <c r="L166" t="n">
        <v>17</v>
      </c>
      <c r="M166" t="n">
        <v>52</v>
      </c>
      <c r="N166" t="n">
        <v>38.33</v>
      </c>
      <c r="O166" t="n">
        <v>23879.37</v>
      </c>
      <c r="P166" t="n">
        <v>1246.37</v>
      </c>
      <c r="Q166" t="n">
        <v>3533.23</v>
      </c>
      <c r="R166" t="n">
        <v>362.87</v>
      </c>
      <c r="S166" t="n">
        <v>274.41</v>
      </c>
      <c r="T166" t="n">
        <v>41026.15</v>
      </c>
      <c r="U166" t="n">
        <v>0.76</v>
      </c>
      <c r="V166" t="n">
        <v>0.87</v>
      </c>
      <c r="W166" t="n">
        <v>56.92</v>
      </c>
      <c r="X166" t="n">
        <v>2.42</v>
      </c>
      <c r="Y166" t="n">
        <v>2</v>
      </c>
      <c r="Z166" t="n">
        <v>10</v>
      </c>
    </row>
    <row r="167">
      <c r="A167" t="n">
        <v>17</v>
      </c>
      <c r="B167" t="n">
        <v>85</v>
      </c>
      <c r="C167" t="inlineStr">
        <is>
          <t xml:space="preserve">CONCLUIDO	</t>
        </is>
      </c>
      <c r="D167" t="n">
        <v>0.8615</v>
      </c>
      <c r="E167" t="n">
        <v>116.07</v>
      </c>
      <c r="F167" t="n">
        <v>112.01</v>
      </c>
      <c r="G167" t="n">
        <v>134.41</v>
      </c>
      <c r="H167" t="n">
        <v>1.65</v>
      </c>
      <c r="I167" t="n">
        <v>50</v>
      </c>
      <c r="J167" t="n">
        <v>193.26</v>
      </c>
      <c r="K167" t="n">
        <v>51.39</v>
      </c>
      <c r="L167" t="n">
        <v>18</v>
      </c>
      <c r="M167" t="n">
        <v>48</v>
      </c>
      <c r="N167" t="n">
        <v>38.86</v>
      </c>
      <c r="O167" t="n">
        <v>24068.93</v>
      </c>
      <c r="P167" t="n">
        <v>1229.22</v>
      </c>
      <c r="Q167" t="n">
        <v>3533.18</v>
      </c>
      <c r="R167" t="n">
        <v>356.86</v>
      </c>
      <c r="S167" t="n">
        <v>274.41</v>
      </c>
      <c r="T167" t="n">
        <v>38039.93</v>
      </c>
      <c r="U167" t="n">
        <v>0.77</v>
      </c>
      <c r="V167" t="n">
        <v>0.87</v>
      </c>
      <c r="W167" t="n">
        <v>56.91</v>
      </c>
      <c r="X167" t="n">
        <v>2.24</v>
      </c>
      <c r="Y167" t="n">
        <v>2</v>
      </c>
      <c r="Z167" t="n">
        <v>10</v>
      </c>
    </row>
    <row r="168">
      <c r="A168" t="n">
        <v>18</v>
      </c>
      <c r="B168" t="n">
        <v>85</v>
      </c>
      <c r="C168" t="inlineStr">
        <is>
          <t xml:space="preserve">CONCLUIDO	</t>
        </is>
      </c>
      <c r="D168" t="n">
        <v>0.8633</v>
      </c>
      <c r="E168" t="n">
        <v>115.83</v>
      </c>
      <c r="F168" t="n">
        <v>111.87</v>
      </c>
      <c r="G168" t="n">
        <v>142.81</v>
      </c>
      <c r="H168" t="n">
        <v>1.73</v>
      </c>
      <c r="I168" t="n">
        <v>47</v>
      </c>
      <c r="J168" t="n">
        <v>194.8</v>
      </c>
      <c r="K168" t="n">
        <v>51.39</v>
      </c>
      <c r="L168" t="n">
        <v>19</v>
      </c>
      <c r="M168" t="n">
        <v>45</v>
      </c>
      <c r="N168" t="n">
        <v>39.41</v>
      </c>
      <c r="O168" t="n">
        <v>24259.23</v>
      </c>
      <c r="P168" t="n">
        <v>1212.79</v>
      </c>
      <c r="Q168" t="n">
        <v>3533.33</v>
      </c>
      <c r="R168" t="n">
        <v>352.33</v>
      </c>
      <c r="S168" t="n">
        <v>274.41</v>
      </c>
      <c r="T168" t="n">
        <v>35790.59</v>
      </c>
      <c r="U168" t="n">
        <v>0.78</v>
      </c>
      <c r="V168" t="n">
        <v>0.87</v>
      </c>
      <c r="W168" t="n">
        <v>56.9</v>
      </c>
      <c r="X168" t="n">
        <v>2.1</v>
      </c>
      <c r="Y168" t="n">
        <v>2</v>
      </c>
      <c r="Z168" t="n">
        <v>10</v>
      </c>
    </row>
    <row r="169">
      <c r="A169" t="n">
        <v>19</v>
      </c>
      <c r="B169" t="n">
        <v>85</v>
      </c>
      <c r="C169" t="inlineStr">
        <is>
          <t xml:space="preserve">CONCLUIDO	</t>
        </is>
      </c>
      <c r="D169" t="n">
        <v>0.8652</v>
      </c>
      <c r="E169" t="n">
        <v>115.57</v>
      </c>
      <c r="F169" t="n">
        <v>111.71</v>
      </c>
      <c r="G169" t="n">
        <v>152.33</v>
      </c>
      <c r="H169" t="n">
        <v>1.81</v>
      </c>
      <c r="I169" t="n">
        <v>44</v>
      </c>
      <c r="J169" t="n">
        <v>196.35</v>
      </c>
      <c r="K169" t="n">
        <v>51.39</v>
      </c>
      <c r="L169" t="n">
        <v>20</v>
      </c>
      <c r="M169" t="n">
        <v>33</v>
      </c>
      <c r="N169" t="n">
        <v>39.96</v>
      </c>
      <c r="O169" t="n">
        <v>24450.27</v>
      </c>
      <c r="P169" t="n">
        <v>1195.2</v>
      </c>
      <c r="Q169" t="n">
        <v>3533.27</v>
      </c>
      <c r="R169" t="n">
        <v>346.59</v>
      </c>
      <c r="S169" t="n">
        <v>274.41</v>
      </c>
      <c r="T169" t="n">
        <v>32936.49</v>
      </c>
      <c r="U169" t="n">
        <v>0.79</v>
      </c>
      <c r="V169" t="n">
        <v>0.87</v>
      </c>
      <c r="W169" t="n">
        <v>56.91</v>
      </c>
      <c r="X169" t="n">
        <v>1.94</v>
      </c>
      <c r="Y169" t="n">
        <v>2</v>
      </c>
      <c r="Z169" t="n">
        <v>10</v>
      </c>
    </row>
    <row r="170">
      <c r="A170" t="n">
        <v>20</v>
      </c>
      <c r="B170" t="n">
        <v>85</v>
      </c>
      <c r="C170" t="inlineStr">
        <is>
          <t xml:space="preserve">CONCLUIDO	</t>
        </is>
      </c>
      <c r="D170" t="n">
        <v>0.8653</v>
      </c>
      <c r="E170" t="n">
        <v>115.56</v>
      </c>
      <c r="F170" t="n">
        <v>111.73</v>
      </c>
      <c r="G170" t="n">
        <v>155.91</v>
      </c>
      <c r="H170" t="n">
        <v>1.88</v>
      </c>
      <c r="I170" t="n">
        <v>43</v>
      </c>
      <c r="J170" t="n">
        <v>197.9</v>
      </c>
      <c r="K170" t="n">
        <v>51.39</v>
      </c>
      <c r="L170" t="n">
        <v>21</v>
      </c>
      <c r="M170" t="n">
        <v>7</v>
      </c>
      <c r="N170" t="n">
        <v>40.51</v>
      </c>
      <c r="O170" t="n">
        <v>24642.07</v>
      </c>
      <c r="P170" t="n">
        <v>1195.2</v>
      </c>
      <c r="Q170" t="n">
        <v>3533.33</v>
      </c>
      <c r="R170" t="n">
        <v>346.08</v>
      </c>
      <c r="S170" t="n">
        <v>274.41</v>
      </c>
      <c r="T170" t="n">
        <v>32686.99</v>
      </c>
      <c r="U170" t="n">
        <v>0.79</v>
      </c>
      <c r="V170" t="n">
        <v>0.87</v>
      </c>
      <c r="W170" t="n">
        <v>56.95</v>
      </c>
      <c r="X170" t="n">
        <v>1.97</v>
      </c>
      <c r="Y170" t="n">
        <v>2</v>
      </c>
      <c r="Z170" t="n">
        <v>10</v>
      </c>
    </row>
    <row r="171">
      <c r="A171" t="n">
        <v>21</v>
      </c>
      <c r="B171" t="n">
        <v>85</v>
      </c>
      <c r="C171" t="inlineStr">
        <is>
          <t xml:space="preserve">CONCLUIDO	</t>
        </is>
      </c>
      <c r="D171" t="n">
        <v>0.8653</v>
      </c>
      <c r="E171" t="n">
        <v>115.57</v>
      </c>
      <c r="F171" t="n">
        <v>111.74</v>
      </c>
      <c r="G171" t="n">
        <v>155.91</v>
      </c>
      <c r="H171" t="n">
        <v>1.96</v>
      </c>
      <c r="I171" t="n">
        <v>43</v>
      </c>
      <c r="J171" t="n">
        <v>199.46</v>
      </c>
      <c r="K171" t="n">
        <v>51.39</v>
      </c>
      <c r="L171" t="n">
        <v>22</v>
      </c>
      <c r="M171" t="n">
        <v>0</v>
      </c>
      <c r="N171" t="n">
        <v>41.07</v>
      </c>
      <c r="O171" t="n">
        <v>24834.62</v>
      </c>
      <c r="P171" t="n">
        <v>1202.73</v>
      </c>
      <c r="Q171" t="n">
        <v>3533.59</v>
      </c>
      <c r="R171" t="n">
        <v>346.31</v>
      </c>
      <c r="S171" t="n">
        <v>274.41</v>
      </c>
      <c r="T171" t="n">
        <v>32798.01</v>
      </c>
      <c r="U171" t="n">
        <v>0.79</v>
      </c>
      <c r="V171" t="n">
        <v>0.87</v>
      </c>
      <c r="W171" t="n">
        <v>56.94</v>
      </c>
      <c r="X171" t="n">
        <v>1.97</v>
      </c>
      <c r="Y171" t="n">
        <v>2</v>
      </c>
      <c r="Z171" t="n">
        <v>10</v>
      </c>
    </row>
    <row r="172">
      <c r="A172" t="n">
        <v>0</v>
      </c>
      <c r="B172" t="n">
        <v>20</v>
      </c>
      <c r="C172" t="inlineStr">
        <is>
          <t xml:space="preserve">CONCLUIDO	</t>
        </is>
      </c>
      <c r="D172" t="n">
        <v>0.6966</v>
      </c>
      <c r="E172" t="n">
        <v>143.55</v>
      </c>
      <c r="F172" t="n">
        <v>135.19</v>
      </c>
      <c r="G172" t="n">
        <v>14.99</v>
      </c>
      <c r="H172" t="n">
        <v>0.34</v>
      </c>
      <c r="I172" t="n">
        <v>541</v>
      </c>
      <c r="J172" t="n">
        <v>51.33</v>
      </c>
      <c r="K172" t="n">
        <v>24.83</v>
      </c>
      <c r="L172" t="n">
        <v>1</v>
      </c>
      <c r="M172" t="n">
        <v>539</v>
      </c>
      <c r="N172" t="n">
        <v>5.51</v>
      </c>
      <c r="O172" t="n">
        <v>6564.78</v>
      </c>
      <c r="P172" t="n">
        <v>746.66</v>
      </c>
      <c r="Q172" t="n">
        <v>3539.2</v>
      </c>
      <c r="R172" t="n">
        <v>1138.84</v>
      </c>
      <c r="S172" t="n">
        <v>274.41</v>
      </c>
      <c r="T172" t="n">
        <v>426575.38</v>
      </c>
      <c r="U172" t="n">
        <v>0.24</v>
      </c>
      <c r="V172" t="n">
        <v>0.72</v>
      </c>
      <c r="W172" t="n">
        <v>57.73</v>
      </c>
      <c r="X172" t="n">
        <v>25.34</v>
      </c>
      <c r="Y172" t="n">
        <v>2</v>
      </c>
      <c r="Z172" t="n">
        <v>10</v>
      </c>
    </row>
    <row r="173">
      <c r="A173" t="n">
        <v>1</v>
      </c>
      <c r="B173" t="n">
        <v>20</v>
      </c>
      <c r="C173" t="inlineStr">
        <is>
          <t xml:space="preserve">CONCLUIDO	</t>
        </is>
      </c>
      <c r="D173" t="n">
        <v>0.8048999999999999</v>
      </c>
      <c r="E173" t="n">
        <v>124.25</v>
      </c>
      <c r="F173" t="n">
        <v>119.83</v>
      </c>
      <c r="G173" t="n">
        <v>32.98</v>
      </c>
      <c r="H173" t="n">
        <v>0.66</v>
      </c>
      <c r="I173" t="n">
        <v>218</v>
      </c>
      <c r="J173" t="n">
        <v>52.47</v>
      </c>
      <c r="K173" t="n">
        <v>24.83</v>
      </c>
      <c r="L173" t="n">
        <v>2</v>
      </c>
      <c r="M173" t="n">
        <v>213</v>
      </c>
      <c r="N173" t="n">
        <v>5.64</v>
      </c>
      <c r="O173" t="n">
        <v>6705.1</v>
      </c>
      <c r="P173" t="n">
        <v>604.49</v>
      </c>
      <c r="Q173" t="n">
        <v>3535.22</v>
      </c>
      <c r="R173" t="n">
        <v>620.58</v>
      </c>
      <c r="S173" t="n">
        <v>274.41</v>
      </c>
      <c r="T173" t="n">
        <v>169060.63</v>
      </c>
      <c r="U173" t="n">
        <v>0.44</v>
      </c>
      <c r="V173" t="n">
        <v>0.8100000000000001</v>
      </c>
      <c r="W173" t="n">
        <v>57.19</v>
      </c>
      <c r="X173" t="n">
        <v>10.04</v>
      </c>
      <c r="Y173" t="n">
        <v>2</v>
      </c>
      <c r="Z173" t="n">
        <v>10</v>
      </c>
    </row>
    <row r="174">
      <c r="A174" t="n">
        <v>2</v>
      </c>
      <c r="B174" t="n">
        <v>20</v>
      </c>
      <c r="C174" t="inlineStr">
        <is>
          <t xml:space="preserve">CONCLUIDO	</t>
        </is>
      </c>
      <c r="D174" t="n">
        <v>0.8197</v>
      </c>
      <c r="E174" t="n">
        <v>121.99</v>
      </c>
      <c r="F174" t="n">
        <v>118.07</v>
      </c>
      <c r="G174" t="n">
        <v>39.8</v>
      </c>
      <c r="H174" t="n">
        <v>0.97</v>
      </c>
      <c r="I174" t="n">
        <v>178</v>
      </c>
      <c r="J174" t="n">
        <v>53.61</v>
      </c>
      <c r="K174" t="n">
        <v>24.83</v>
      </c>
      <c r="L174" t="n">
        <v>3</v>
      </c>
      <c r="M174" t="n">
        <v>0</v>
      </c>
      <c r="N174" t="n">
        <v>5.78</v>
      </c>
      <c r="O174" t="n">
        <v>6845.59</v>
      </c>
      <c r="P174" t="n">
        <v>581.99</v>
      </c>
      <c r="Q174" t="n">
        <v>3537.01</v>
      </c>
      <c r="R174" t="n">
        <v>553.51</v>
      </c>
      <c r="S174" t="n">
        <v>274.41</v>
      </c>
      <c r="T174" t="n">
        <v>135723.52</v>
      </c>
      <c r="U174" t="n">
        <v>0.5</v>
      </c>
      <c r="V174" t="n">
        <v>0.82</v>
      </c>
      <c r="W174" t="n">
        <v>57.34</v>
      </c>
      <c r="X174" t="n">
        <v>8.27</v>
      </c>
      <c r="Y174" t="n">
        <v>2</v>
      </c>
      <c r="Z174" t="n">
        <v>10</v>
      </c>
    </row>
    <row r="175">
      <c r="A175" t="n">
        <v>0</v>
      </c>
      <c r="B175" t="n">
        <v>65</v>
      </c>
      <c r="C175" t="inlineStr">
        <is>
          <t xml:space="preserve">CONCLUIDO	</t>
        </is>
      </c>
      <c r="D175" t="n">
        <v>0.4453</v>
      </c>
      <c r="E175" t="n">
        <v>224.55</v>
      </c>
      <c r="F175" t="n">
        <v>182.16</v>
      </c>
      <c r="G175" t="n">
        <v>7.4</v>
      </c>
      <c r="H175" t="n">
        <v>0.13</v>
      </c>
      <c r="I175" t="n">
        <v>1477</v>
      </c>
      <c r="J175" t="n">
        <v>133.21</v>
      </c>
      <c r="K175" t="n">
        <v>46.47</v>
      </c>
      <c r="L175" t="n">
        <v>1</v>
      </c>
      <c r="M175" t="n">
        <v>1475</v>
      </c>
      <c r="N175" t="n">
        <v>20.75</v>
      </c>
      <c r="O175" t="n">
        <v>16663.42</v>
      </c>
      <c r="P175" t="n">
        <v>2019.89</v>
      </c>
      <c r="Q175" t="n">
        <v>3550.69</v>
      </c>
      <c r="R175" t="n">
        <v>2733.15</v>
      </c>
      <c r="S175" t="n">
        <v>274.41</v>
      </c>
      <c r="T175" t="n">
        <v>1219050.7</v>
      </c>
      <c r="U175" t="n">
        <v>0.1</v>
      </c>
      <c r="V175" t="n">
        <v>0.54</v>
      </c>
      <c r="W175" t="n">
        <v>59.22</v>
      </c>
      <c r="X175" t="n">
        <v>72.14</v>
      </c>
      <c r="Y175" t="n">
        <v>2</v>
      </c>
      <c r="Z175" t="n">
        <v>10</v>
      </c>
    </row>
    <row r="176">
      <c r="A176" t="n">
        <v>1</v>
      </c>
      <c r="B176" t="n">
        <v>65</v>
      </c>
      <c r="C176" t="inlineStr">
        <is>
          <t xml:space="preserve">CONCLUIDO	</t>
        </is>
      </c>
      <c r="D176" t="n">
        <v>0.6587</v>
      </c>
      <c r="E176" t="n">
        <v>151.8</v>
      </c>
      <c r="F176" t="n">
        <v>134.98</v>
      </c>
      <c r="G176" t="n">
        <v>15.05</v>
      </c>
      <c r="H176" t="n">
        <v>0.26</v>
      </c>
      <c r="I176" t="n">
        <v>538</v>
      </c>
      <c r="J176" t="n">
        <v>134.55</v>
      </c>
      <c r="K176" t="n">
        <v>46.47</v>
      </c>
      <c r="L176" t="n">
        <v>2</v>
      </c>
      <c r="M176" t="n">
        <v>536</v>
      </c>
      <c r="N176" t="n">
        <v>21.09</v>
      </c>
      <c r="O176" t="n">
        <v>16828.84</v>
      </c>
      <c r="P176" t="n">
        <v>1486.03</v>
      </c>
      <c r="Q176" t="n">
        <v>3538.83</v>
      </c>
      <c r="R176" t="n">
        <v>1132.12</v>
      </c>
      <c r="S176" t="n">
        <v>274.41</v>
      </c>
      <c r="T176" t="n">
        <v>423231.35</v>
      </c>
      <c r="U176" t="n">
        <v>0.24</v>
      </c>
      <c r="V176" t="n">
        <v>0.72</v>
      </c>
      <c r="W176" t="n">
        <v>57.72</v>
      </c>
      <c r="X176" t="n">
        <v>25.13</v>
      </c>
      <c r="Y176" t="n">
        <v>2</v>
      </c>
      <c r="Z176" t="n">
        <v>10</v>
      </c>
    </row>
    <row r="177">
      <c r="A177" t="n">
        <v>2</v>
      </c>
      <c r="B177" t="n">
        <v>65</v>
      </c>
      <c r="C177" t="inlineStr">
        <is>
          <t xml:space="preserve">CONCLUIDO	</t>
        </is>
      </c>
      <c r="D177" t="n">
        <v>0.7354000000000001</v>
      </c>
      <c r="E177" t="n">
        <v>135.99</v>
      </c>
      <c r="F177" t="n">
        <v>124.9</v>
      </c>
      <c r="G177" t="n">
        <v>22.92</v>
      </c>
      <c r="H177" t="n">
        <v>0.39</v>
      </c>
      <c r="I177" t="n">
        <v>327</v>
      </c>
      <c r="J177" t="n">
        <v>135.9</v>
      </c>
      <c r="K177" t="n">
        <v>46.47</v>
      </c>
      <c r="L177" t="n">
        <v>3</v>
      </c>
      <c r="M177" t="n">
        <v>325</v>
      </c>
      <c r="N177" t="n">
        <v>21.43</v>
      </c>
      <c r="O177" t="n">
        <v>16994.64</v>
      </c>
      <c r="P177" t="n">
        <v>1359</v>
      </c>
      <c r="Q177" t="n">
        <v>3536.37</v>
      </c>
      <c r="R177" t="n">
        <v>791.65</v>
      </c>
      <c r="S177" t="n">
        <v>274.41</v>
      </c>
      <c r="T177" t="n">
        <v>254049.62</v>
      </c>
      <c r="U177" t="n">
        <v>0.35</v>
      </c>
      <c r="V177" t="n">
        <v>0.78</v>
      </c>
      <c r="W177" t="n">
        <v>57.37</v>
      </c>
      <c r="X177" t="n">
        <v>15.09</v>
      </c>
      <c r="Y177" t="n">
        <v>2</v>
      </c>
      <c r="Z177" t="n">
        <v>10</v>
      </c>
    </row>
    <row r="178">
      <c r="A178" t="n">
        <v>3</v>
      </c>
      <c r="B178" t="n">
        <v>65</v>
      </c>
      <c r="C178" t="inlineStr">
        <is>
          <t xml:space="preserve">CONCLUIDO	</t>
        </is>
      </c>
      <c r="D178" t="n">
        <v>0.7749</v>
      </c>
      <c r="E178" t="n">
        <v>129.05</v>
      </c>
      <c r="F178" t="n">
        <v>120.5</v>
      </c>
      <c r="G178" t="n">
        <v>30.9</v>
      </c>
      <c r="H178" t="n">
        <v>0.52</v>
      </c>
      <c r="I178" t="n">
        <v>234</v>
      </c>
      <c r="J178" t="n">
        <v>137.25</v>
      </c>
      <c r="K178" t="n">
        <v>46.47</v>
      </c>
      <c r="L178" t="n">
        <v>4</v>
      </c>
      <c r="M178" t="n">
        <v>232</v>
      </c>
      <c r="N178" t="n">
        <v>21.78</v>
      </c>
      <c r="O178" t="n">
        <v>17160.92</v>
      </c>
      <c r="P178" t="n">
        <v>1294.32</v>
      </c>
      <c r="Q178" t="n">
        <v>3535.25</v>
      </c>
      <c r="R178" t="n">
        <v>643.83</v>
      </c>
      <c r="S178" t="n">
        <v>274.41</v>
      </c>
      <c r="T178" t="n">
        <v>180604.28</v>
      </c>
      <c r="U178" t="n">
        <v>0.43</v>
      </c>
      <c r="V178" t="n">
        <v>0.8100000000000001</v>
      </c>
      <c r="W178" t="n">
        <v>57.2</v>
      </c>
      <c r="X178" t="n">
        <v>10.7</v>
      </c>
      <c r="Y178" t="n">
        <v>2</v>
      </c>
      <c r="Z178" t="n">
        <v>10</v>
      </c>
    </row>
    <row r="179">
      <c r="A179" t="n">
        <v>4</v>
      </c>
      <c r="B179" t="n">
        <v>65</v>
      </c>
      <c r="C179" t="inlineStr">
        <is>
          <t xml:space="preserve">CONCLUIDO	</t>
        </is>
      </c>
      <c r="D179" t="n">
        <v>0.7991</v>
      </c>
      <c r="E179" t="n">
        <v>125.14</v>
      </c>
      <c r="F179" t="n">
        <v>118.04</v>
      </c>
      <c r="G179" t="n">
        <v>39.13</v>
      </c>
      <c r="H179" t="n">
        <v>0.64</v>
      </c>
      <c r="I179" t="n">
        <v>181</v>
      </c>
      <c r="J179" t="n">
        <v>138.6</v>
      </c>
      <c r="K179" t="n">
        <v>46.47</v>
      </c>
      <c r="L179" t="n">
        <v>5</v>
      </c>
      <c r="M179" t="n">
        <v>179</v>
      </c>
      <c r="N179" t="n">
        <v>22.13</v>
      </c>
      <c r="O179" t="n">
        <v>17327.69</v>
      </c>
      <c r="P179" t="n">
        <v>1249.52</v>
      </c>
      <c r="Q179" t="n">
        <v>3535.24</v>
      </c>
      <c r="R179" t="n">
        <v>560.24</v>
      </c>
      <c r="S179" t="n">
        <v>274.41</v>
      </c>
      <c r="T179" t="n">
        <v>139074.83</v>
      </c>
      <c r="U179" t="n">
        <v>0.49</v>
      </c>
      <c r="V179" t="n">
        <v>0.83</v>
      </c>
      <c r="W179" t="n">
        <v>57.11</v>
      </c>
      <c r="X179" t="n">
        <v>8.24</v>
      </c>
      <c r="Y179" t="n">
        <v>2</v>
      </c>
      <c r="Z179" t="n">
        <v>10</v>
      </c>
    </row>
    <row r="180">
      <c r="A180" t="n">
        <v>5</v>
      </c>
      <c r="B180" t="n">
        <v>65</v>
      </c>
      <c r="C180" t="inlineStr">
        <is>
          <t xml:space="preserve">CONCLUIDO	</t>
        </is>
      </c>
      <c r="D180" t="n">
        <v>0.8151</v>
      </c>
      <c r="E180" t="n">
        <v>122.69</v>
      </c>
      <c r="F180" t="n">
        <v>116.51</v>
      </c>
      <c r="G180" t="n">
        <v>47.55</v>
      </c>
      <c r="H180" t="n">
        <v>0.76</v>
      </c>
      <c r="I180" t="n">
        <v>147</v>
      </c>
      <c r="J180" t="n">
        <v>139.95</v>
      </c>
      <c r="K180" t="n">
        <v>46.47</v>
      </c>
      <c r="L180" t="n">
        <v>6</v>
      </c>
      <c r="M180" t="n">
        <v>145</v>
      </c>
      <c r="N180" t="n">
        <v>22.49</v>
      </c>
      <c r="O180" t="n">
        <v>17494.97</v>
      </c>
      <c r="P180" t="n">
        <v>1214.92</v>
      </c>
      <c r="Q180" t="n">
        <v>3534.29</v>
      </c>
      <c r="R180" t="n">
        <v>508.32</v>
      </c>
      <c r="S180" t="n">
        <v>274.41</v>
      </c>
      <c r="T180" t="n">
        <v>113282.74</v>
      </c>
      <c r="U180" t="n">
        <v>0.54</v>
      </c>
      <c r="V180" t="n">
        <v>0.84</v>
      </c>
      <c r="W180" t="n">
        <v>57.08</v>
      </c>
      <c r="X180" t="n">
        <v>6.72</v>
      </c>
      <c r="Y180" t="n">
        <v>2</v>
      </c>
      <c r="Z180" t="n">
        <v>10</v>
      </c>
    </row>
    <row r="181">
      <c r="A181" t="n">
        <v>6</v>
      </c>
      <c r="B181" t="n">
        <v>65</v>
      </c>
      <c r="C181" t="inlineStr">
        <is>
          <t xml:space="preserve">CONCLUIDO	</t>
        </is>
      </c>
      <c r="D181" t="n">
        <v>0.8273</v>
      </c>
      <c r="E181" t="n">
        <v>120.87</v>
      </c>
      <c r="F181" t="n">
        <v>115.34</v>
      </c>
      <c r="G181" t="n">
        <v>56.26</v>
      </c>
      <c r="H181" t="n">
        <v>0.88</v>
      </c>
      <c r="I181" t="n">
        <v>123</v>
      </c>
      <c r="J181" t="n">
        <v>141.31</v>
      </c>
      <c r="K181" t="n">
        <v>46.47</v>
      </c>
      <c r="L181" t="n">
        <v>7</v>
      </c>
      <c r="M181" t="n">
        <v>121</v>
      </c>
      <c r="N181" t="n">
        <v>22.85</v>
      </c>
      <c r="O181" t="n">
        <v>17662.75</v>
      </c>
      <c r="P181" t="n">
        <v>1185.22</v>
      </c>
      <c r="Q181" t="n">
        <v>3533.77</v>
      </c>
      <c r="R181" t="n">
        <v>469.81</v>
      </c>
      <c r="S181" t="n">
        <v>274.41</v>
      </c>
      <c r="T181" t="n">
        <v>94152.46000000001</v>
      </c>
      <c r="U181" t="n">
        <v>0.58</v>
      </c>
      <c r="V181" t="n">
        <v>0.84</v>
      </c>
      <c r="W181" t="n">
        <v>57.02</v>
      </c>
      <c r="X181" t="n">
        <v>5.57</v>
      </c>
      <c r="Y181" t="n">
        <v>2</v>
      </c>
      <c r="Z181" t="n">
        <v>10</v>
      </c>
    </row>
    <row r="182">
      <c r="A182" t="n">
        <v>7</v>
      </c>
      <c r="B182" t="n">
        <v>65</v>
      </c>
      <c r="C182" t="inlineStr">
        <is>
          <t xml:space="preserve">CONCLUIDO	</t>
        </is>
      </c>
      <c r="D182" t="n">
        <v>0.8363</v>
      </c>
      <c r="E182" t="n">
        <v>119.57</v>
      </c>
      <c r="F182" t="n">
        <v>114.53</v>
      </c>
      <c r="G182" t="n">
        <v>65.45</v>
      </c>
      <c r="H182" t="n">
        <v>0.99</v>
      </c>
      <c r="I182" t="n">
        <v>105</v>
      </c>
      <c r="J182" t="n">
        <v>142.68</v>
      </c>
      <c r="K182" t="n">
        <v>46.47</v>
      </c>
      <c r="L182" t="n">
        <v>8</v>
      </c>
      <c r="M182" t="n">
        <v>103</v>
      </c>
      <c r="N182" t="n">
        <v>23.21</v>
      </c>
      <c r="O182" t="n">
        <v>17831.04</v>
      </c>
      <c r="P182" t="n">
        <v>1157.9</v>
      </c>
      <c r="Q182" t="n">
        <v>3533.87</v>
      </c>
      <c r="R182" t="n">
        <v>442.14</v>
      </c>
      <c r="S182" t="n">
        <v>274.41</v>
      </c>
      <c r="T182" t="n">
        <v>80404.07000000001</v>
      </c>
      <c r="U182" t="n">
        <v>0.62</v>
      </c>
      <c r="V182" t="n">
        <v>0.85</v>
      </c>
      <c r="W182" t="n">
        <v>57</v>
      </c>
      <c r="X182" t="n">
        <v>4.75</v>
      </c>
      <c r="Y182" t="n">
        <v>2</v>
      </c>
      <c r="Z182" t="n">
        <v>10</v>
      </c>
    </row>
    <row r="183">
      <c r="A183" t="n">
        <v>8</v>
      </c>
      <c r="B183" t="n">
        <v>65</v>
      </c>
      <c r="C183" t="inlineStr">
        <is>
          <t xml:space="preserve">CONCLUIDO	</t>
        </is>
      </c>
      <c r="D183" t="n">
        <v>0.8435</v>
      </c>
      <c r="E183" t="n">
        <v>118.56</v>
      </c>
      <c r="F183" t="n">
        <v>113.9</v>
      </c>
      <c r="G183" t="n">
        <v>75.09999999999999</v>
      </c>
      <c r="H183" t="n">
        <v>1.11</v>
      </c>
      <c r="I183" t="n">
        <v>91</v>
      </c>
      <c r="J183" t="n">
        <v>144.05</v>
      </c>
      <c r="K183" t="n">
        <v>46.47</v>
      </c>
      <c r="L183" t="n">
        <v>9</v>
      </c>
      <c r="M183" t="n">
        <v>89</v>
      </c>
      <c r="N183" t="n">
        <v>23.58</v>
      </c>
      <c r="O183" t="n">
        <v>17999.83</v>
      </c>
      <c r="P183" t="n">
        <v>1130.82</v>
      </c>
      <c r="Q183" t="n">
        <v>3533.77</v>
      </c>
      <c r="R183" t="n">
        <v>420.68</v>
      </c>
      <c r="S183" t="n">
        <v>274.41</v>
      </c>
      <c r="T183" t="n">
        <v>69744.53999999999</v>
      </c>
      <c r="U183" t="n">
        <v>0.65</v>
      </c>
      <c r="V183" t="n">
        <v>0.85</v>
      </c>
      <c r="W183" t="n">
        <v>56.98</v>
      </c>
      <c r="X183" t="n">
        <v>4.12</v>
      </c>
      <c r="Y183" t="n">
        <v>2</v>
      </c>
      <c r="Z183" t="n">
        <v>10</v>
      </c>
    </row>
    <row r="184">
      <c r="A184" t="n">
        <v>9</v>
      </c>
      <c r="B184" t="n">
        <v>65</v>
      </c>
      <c r="C184" t="inlineStr">
        <is>
          <t xml:space="preserve">CONCLUIDO	</t>
        </is>
      </c>
      <c r="D184" t="n">
        <v>0.8489</v>
      </c>
      <c r="E184" t="n">
        <v>117.8</v>
      </c>
      <c r="F184" t="n">
        <v>113.41</v>
      </c>
      <c r="G184" t="n">
        <v>84.01000000000001</v>
      </c>
      <c r="H184" t="n">
        <v>1.22</v>
      </c>
      <c r="I184" t="n">
        <v>81</v>
      </c>
      <c r="J184" t="n">
        <v>145.42</v>
      </c>
      <c r="K184" t="n">
        <v>46.47</v>
      </c>
      <c r="L184" t="n">
        <v>10</v>
      </c>
      <c r="M184" t="n">
        <v>79</v>
      </c>
      <c r="N184" t="n">
        <v>23.95</v>
      </c>
      <c r="O184" t="n">
        <v>18169.15</v>
      </c>
      <c r="P184" t="n">
        <v>1106.46</v>
      </c>
      <c r="Q184" t="n">
        <v>3533.24</v>
      </c>
      <c r="R184" t="n">
        <v>404.59</v>
      </c>
      <c r="S184" t="n">
        <v>274.41</v>
      </c>
      <c r="T184" t="n">
        <v>61750.6</v>
      </c>
      <c r="U184" t="n">
        <v>0.68</v>
      </c>
      <c r="V184" t="n">
        <v>0.86</v>
      </c>
      <c r="W184" t="n">
        <v>56.96</v>
      </c>
      <c r="X184" t="n">
        <v>3.65</v>
      </c>
      <c r="Y184" t="n">
        <v>2</v>
      </c>
      <c r="Z184" t="n">
        <v>10</v>
      </c>
    </row>
    <row r="185">
      <c r="A185" t="n">
        <v>10</v>
      </c>
      <c r="B185" t="n">
        <v>65</v>
      </c>
      <c r="C185" t="inlineStr">
        <is>
          <t xml:space="preserve">CONCLUIDO	</t>
        </is>
      </c>
      <c r="D185" t="n">
        <v>0.8536</v>
      </c>
      <c r="E185" t="n">
        <v>117.16</v>
      </c>
      <c r="F185" t="n">
        <v>113.02</v>
      </c>
      <c r="G185" t="n">
        <v>94.18000000000001</v>
      </c>
      <c r="H185" t="n">
        <v>1.33</v>
      </c>
      <c r="I185" t="n">
        <v>72</v>
      </c>
      <c r="J185" t="n">
        <v>146.8</v>
      </c>
      <c r="K185" t="n">
        <v>46.47</v>
      </c>
      <c r="L185" t="n">
        <v>11</v>
      </c>
      <c r="M185" t="n">
        <v>70</v>
      </c>
      <c r="N185" t="n">
        <v>24.33</v>
      </c>
      <c r="O185" t="n">
        <v>18338.99</v>
      </c>
      <c r="P185" t="n">
        <v>1081.35</v>
      </c>
      <c r="Q185" t="n">
        <v>3533.45</v>
      </c>
      <c r="R185" t="n">
        <v>391.1</v>
      </c>
      <c r="S185" t="n">
        <v>274.41</v>
      </c>
      <c r="T185" t="n">
        <v>55050.44</v>
      </c>
      <c r="U185" t="n">
        <v>0.7</v>
      </c>
      <c r="V185" t="n">
        <v>0.86</v>
      </c>
      <c r="W185" t="n">
        <v>56.94</v>
      </c>
      <c r="X185" t="n">
        <v>3.24</v>
      </c>
      <c r="Y185" t="n">
        <v>2</v>
      </c>
      <c r="Z185" t="n">
        <v>10</v>
      </c>
    </row>
    <row r="186">
      <c r="A186" t="n">
        <v>11</v>
      </c>
      <c r="B186" t="n">
        <v>65</v>
      </c>
      <c r="C186" t="inlineStr">
        <is>
          <t xml:space="preserve">CONCLUIDO	</t>
        </is>
      </c>
      <c r="D186" t="n">
        <v>0.8579</v>
      </c>
      <c r="E186" t="n">
        <v>116.57</v>
      </c>
      <c r="F186" t="n">
        <v>112.64</v>
      </c>
      <c r="G186" t="n">
        <v>105.6</v>
      </c>
      <c r="H186" t="n">
        <v>1.43</v>
      </c>
      <c r="I186" t="n">
        <v>64</v>
      </c>
      <c r="J186" t="n">
        <v>148.18</v>
      </c>
      <c r="K186" t="n">
        <v>46.47</v>
      </c>
      <c r="L186" t="n">
        <v>12</v>
      </c>
      <c r="M186" t="n">
        <v>62</v>
      </c>
      <c r="N186" t="n">
        <v>24.71</v>
      </c>
      <c r="O186" t="n">
        <v>18509.36</v>
      </c>
      <c r="P186" t="n">
        <v>1055.34</v>
      </c>
      <c r="Q186" t="n">
        <v>3533.64</v>
      </c>
      <c r="R186" t="n">
        <v>377.99</v>
      </c>
      <c r="S186" t="n">
        <v>274.41</v>
      </c>
      <c r="T186" t="n">
        <v>48535.78</v>
      </c>
      <c r="U186" t="n">
        <v>0.73</v>
      </c>
      <c r="V186" t="n">
        <v>0.86</v>
      </c>
      <c r="W186" t="n">
        <v>56.94</v>
      </c>
      <c r="X186" t="n">
        <v>2.87</v>
      </c>
      <c r="Y186" t="n">
        <v>2</v>
      </c>
      <c r="Z186" t="n">
        <v>10</v>
      </c>
    </row>
    <row r="187">
      <c r="A187" t="n">
        <v>12</v>
      </c>
      <c r="B187" t="n">
        <v>65</v>
      </c>
      <c r="C187" t="inlineStr">
        <is>
          <t xml:space="preserve">CONCLUIDO	</t>
        </is>
      </c>
      <c r="D187" t="n">
        <v>0.8612</v>
      </c>
      <c r="E187" t="n">
        <v>116.12</v>
      </c>
      <c r="F187" t="n">
        <v>112.36</v>
      </c>
      <c r="G187" t="n">
        <v>116.24</v>
      </c>
      <c r="H187" t="n">
        <v>1.54</v>
      </c>
      <c r="I187" t="n">
        <v>58</v>
      </c>
      <c r="J187" t="n">
        <v>149.56</v>
      </c>
      <c r="K187" t="n">
        <v>46.47</v>
      </c>
      <c r="L187" t="n">
        <v>13</v>
      </c>
      <c r="M187" t="n">
        <v>48</v>
      </c>
      <c r="N187" t="n">
        <v>25.1</v>
      </c>
      <c r="O187" t="n">
        <v>18680.25</v>
      </c>
      <c r="P187" t="n">
        <v>1032.15</v>
      </c>
      <c r="Q187" t="n">
        <v>3533.47</v>
      </c>
      <c r="R187" t="n">
        <v>368.53</v>
      </c>
      <c r="S187" t="n">
        <v>274.41</v>
      </c>
      <c r="T187" t="n">
        <v>43833.59</v>
      </c>
      <c r="U187" t="n">
        <v>0.74</v>
      </c>
      <c r="V187" t="n">
        <v>0.87</v>
      </c>
      <c r="W187" t="n">
        <v>56.93</v>
      </c>
      <c r="X187" t="n">
        <v>2.59</v>
      </c>
      <c r="Y187" t="n">
        <v>2</v>
      </c>
      <c r="Z187" t="n">
        <v>10</v>
      </c>
    </row>
    <row r="188">
      <c r="A188" t="n">
        <v>13</v>
      </c>
      <c r="B188" t="n">
        <v>65</v>
      </c>
      <c r="C188" t="inlineStr">
        <is>
          <t xml:space="preserve">CONCLUIDO	</t>
        </is>
      </c>
      <c r="D188" t="n">
        <v>0.8618</v>
      </c>
      <c r="E188" t="n">
        <v>116.03</v>
      </c>
      <c r="F188" t="n">
        <v>112.33</v>
      </c>
      <c r="G188" t="n">
        <v>120.35</v>
      </c>
      <c r="H188" t="n">
        <v>1.64</v>
      </c>
      <c r="I188" t="n">
        <v>56</v>
      </c>
      <c r="J188" t="n">
        <v>150.95</v>
      </c>
      <c r="K188" t="n">
        <v>46.47</v>
      </c>
      <c r="L188" t="n">
        <v>14</v>
      </c>
      <c r="M188" t="n">
        <v>6</v>
      </c>
      <c r="N188" t="n">
        <v>25.49</v>
      </c>
      <c r="O188" t="n">
        <v>18851.69</v>
      </c>
      <c r="P188" t="n">
        <v>1027.63</v>
      </c>
      <c r="Q188" t="n">
        <v>3533.86</v>
      </c>
      <c r="R188" t="n">
        <v>365.4</v>
      </c>
      <c r="S188" t="n">
        <v>274.41</v>
      </c>
      <c r="T188" t="n">
        <v>42280.8</v>
      </c>
      <c r="U188" t="n">
        <v>0.75</v>
      </c>
      <c r="V188" t="n">
        <v>0.87</v>
      </c>
      <c r="W188" t="n">
        <v>56.98</v>
      </c>
      <c r="X188" t="n">
        <v>2.56</v>
      </c>
      <c r="Y188" t="n">
        <v>2</v>
      </c>
      <c r="Z188" t="n">
        <v>10</v>
      </c>
    </row>
    <row r="189">
      <c r="A189" t="n">
        <v>14</v>
      </c>
      <c r="B189" t="n">
        <v>65</v>
      </c>
      <c r="C189" t="inlineStr">
        <is>
          <t xml:space="preserve">CONCLUIDO	</t>
        </is>
      </c>
      <c r="D189" t="n">
        <v>0.8617</v>
      </c>
      <c r="E189" t="n">
        <v>116.05</v>
      </c>
      <c r="F189" t="n">
        <v>112.35</v>
      </c>
      <c r="G189" t="n">
        <v>120.37</v>
      </c>
      <c r="H189" t="n">
        <v>1.74</v>
      </c>
      <c r="I189" t="n">
        <v>56</v>
      </c>
      <c r="J189" t="n">
        <v>152.35</v>
      </c>
      <c r="K189" t="n">
        <v>46.47</v>
      </c>
      <c r="L189" t="n">
        <v>15</v>
      </c>
      <c r="M189" t="n">
        <v>0</v>
      </c>
      <c r="N189" t="n">
        <v>25.88</v>
      </c>
      <c r="O189" t="n">
        <v>19023.66</v>
      </c>
      <c r="P189" t="n">
        <v>1035.41</v>
      </c>
      <c r="Q189" t="n">
        <v>3533.98</v>
      </c>
      <c r="R189" t="n">
        <v>365.95</v>
      </c>
      <c r="S189" t="n">
        <v>274.41</v>
      </c>
      <c r="T189" t="n">
        <v>42556.38</v>
      </c>
      <c r="U189" t="n">
        <v>0.75</v>
      </c>
      <c r="V189" t="n">
        <v>0.87</v>
      </c>
      <c r="W189" t="n">
        <v>56.99</v>
      </c>
      <c r="X189" t="n">
        <v>2.58</v>
      </c>
      <c r="Y189" t="n">
        <v>2</v>
      </c>
      <c r="Z189" t="n">
        <v>10</v>
      </c>
    </row>
    <row r="190">
      <c r="A190" t="n">
        <v>0</v>
      </c>
      <c r="B190" t="n">
        <v>75</v>
      </c>
      <c r="C190" t="inlineStr">
        <is>
          <t xml:space="preserve">CONCLUIDO	</t>
        </is>
      </c>
      <c r="D190" t="n">
        <v>0.4014</v>
      </c>
      <c r="E190" t="n">
        <v>249.13</v>
      </c>
      <c r="F190" t="n">
        <v>194.57</v>
      </c>
      <c r="G190" t="n">
        <v>6.82</v>
      </c>
      <c r="H190" t="n">
        <v>0.12</v>
      </c>
      <c r="I190" t="n">
        <v>1711</v>
      </c>
      <c r="J190" t="n">
        <v>150.44</v>
      </c>
      <c r="K190" t="n">
        <v>49.1</v>
      </c>
      <c r="L190" t="n">
        <v>1</v>
      </c>
      <c r="M190" t="n">
        <v>1709</v>
      </c>
      <c r="N190" t="n">
        <v>25.34</v>
      </c>
      <c r="O190" t="n">
        <v>18787.76</v>
      </c>
      <c r="P190" t="n">
        <v>2334.71</v>
      </c>
      <c r="Q190" t="n">
        <v>3553.77</v>
      </c>
      <c r="R190" t="n">
        <v>3155.14</v>
      </c>
      <c r="S190" t="n">
        <v>274.41</v>
      </c>
      <c r="T190" t="n">
        <v>1428873.58</v>
      </c>
      <c r="U190" t="n">
        <v>0.09</v>
      </c>
      <c r="V190" t="n">
        <v>0.5</v>
      </c>
      <c r="W190" t="n">
        <v>59.6</v>
      </c>
      <c r="X190" t="n">
        <v>84.51000000000001</v>
      </c>
      <c r="Y190" t="n">
        <v>2</v>
      </c>
      <c r="Z190" t="n">
        <v>10</v>
      </c>
    </row>
    <row r="191">
      <c r="A191" t="n">
        <v>1</v>
      </c>
      <c r="B191" t="n">
        <v>75</v>
      </c>
      <c r="C191" t="inlineStr">
        <is>
          <t xml:space="preserve">CONCLUIDO	</t>
        </is>
      </c>
      <c r="D191" t="n">
        <v>0.6321</v>
      </c>
      <c r="E191" t="n">
        <v>158.21</v>
      </c>
      <c r="F191" t="n">
        <v>137.72</v>
      </c>
      <c r="G191" t="n">
        <v>13.86</v>
      </c>
      <c r="H191" t="n">
        <v>0.23</v>
      </c>
      <c r="I191" t="n">
        <v>596</v>
      </c>
      <c r="J191" t="n">
        <v>151.83</v>
      </c>
      <c r="K191" t="n">
        <v>49.1</v>
      </c>
      <c r="L191" t="n">
        <v>2</v>
      </c>
      <c r="M191" t="n">
        <v>594</v>
      </c>
      <c r="N191" t="n">
        <v>25.73</v>
      </c>
      <c r="O191" t="n">
        <v>18959.54</v>
      </c>
      <c r="P191" t="n">
        <v>1645.62</v>
      </c>
      <c r="Q191" t="n">
        <v>3539.36</v>
      </c>
      <c r="R191" t="n">
        <v>1225.58</v>
      </c>
      <c r="S191" t="n">
        <v>274.41</v>
      </c>
      <c r="T191" t="n">
        <v>469668.21</v>
      </c>
      <c r="U191" t="n">
        <v>0.22</v>
      </c>
      <c r="V191" t="n">
        <v>0.71</v>
      </c>
      <c r="W191" t="n">
        <v>57.79</v>
      </c>
      <c r="X191" t="n">
        <v>27.86</v>
      </c>
      <c r="Y191" t="n">
        <v>2</v>
      </c>
      <c r="Z191" t="n">
        <v>10</v>
      </c>
    </row>
    <row r="192">
      <c r="A192" t="n">
        <v>2</v>
      </c>
      <c r="B192" t="n">
        <v>75</v>
      </c>
      <c r="C192" t="inlineStr">
        <is>
          <t xml:space="preserve">CONCLUIDO	</t>
        </is>
      </c>
      <c r="D192" t="n">
        <v>0.7151</v>
      </c>
      <c r="E192" t="n">
        <v>139.84</v>
      </c>
      <c r="F192" t="n">
        <v>126.53</v>
      </c>
      <c r="G192" t="n">
        <v>21.03</v>
      </c>
      <c r="H192" t="n">
        <v>0.35</v>
      </c>
      <c r="I192" t="n">
        <v>361</v>
      </c>
      <c r="J192" t="n">
        <v>153.23</v>
      </c>
      <c r="K192" t="n">
        <v>49.1</v>
      </c>
      <c r="L192" t="n">
        <v>3</v>
      </c>
      <c r="M192" t="n">
        <v>359</v>
      </c>
      <c r="N192" t="n">
        <v>26.13</v>
      </c>
      <c r="O192" t="n">
        <v>19131.85</v>
      </c>
      <c r="P192" t="n">
        <v>1498.98</v>
      </c>
      <c r="Q192" t="n">
        <v>3537.07</v>
      </c>
      <c r="R192" t="n">
        <v>846.38</v>
      </c>
      <c r="S192" t="n">
        <v>274.41</v>
      </c>
      <c r="T192" t="n">
        <v>281243.98</v>
      </c>
      <c r="U192" t="n">
        <v>0.32</v>
      </c>
      <c r="V192" t="n">
        <v>0.77</v>
      </c>
      <c r="W192" t="n">
        <v>57.44</v>
      </c>
      <c r="X192" t="n">
        <v>16.71</v>
      </c>
      <c r="Y192" t="n">
        <v>2</v>
      </c>
      <c r="Z192" t="n">
        <v>10</v>
      </c>
    </row>
    <row r="193">
      <c r="A193" t="n">
        <v>3</v>
      </c>
      <c r="B193" t="n">
        <v>75</v>
      </c>
      <c r="C193" t="inlineStr">
        <is>
          <t xml:space="preserve">CONCLUIDO	</t>
        </is>
      </c>
      <c r="D193" t="n">
        <v>0.7587</v>
      </c>
      <c r="E193" t="n">
        <v>131.8</v>
      </c>
      <c r="F193" t="n">
        <v>121.64</v>
      </c>
      <c r="G193" t="n">
        <v>28.29</v>
      </c>
      <c r="H193" t="n">
        <v>0.46</v>
      </c>
      <c r="I193" t="n">
        <v>258</v>
      </c>
      <c r="J193" t="n">
        <v>154.63</v>
      </c>
      <c r="K193" t="n">
        <v>49.1</v>
      </c>
      <c r="L193" t="n">
        <v>4</v>
      </c>
      <c r="M193" t="n">
        <v>256</v>
      </c>
      <c r="N193" t="n">
        <v>26.53</v>
      </c>
      <c r="O193" t="n">
        <v>19304.72</v>
      </c>
      <c r="P193" t="n">
        <v>1426.78</v>
      </c>
      <c r="Q193" t="n">
        <v>3535.91</v>
      </c>
      <c r="R193" t="n">
        <v>681.37</v>
      </c>
      <c r="S193" t="n">
        <v>274.41</v>
      </c>
      <c r="T193" t="n">
        <v>199257.15</v>
      </c>
      <c r="U193" t="n">
        <v>0.4</v>
      </c>
      <c r="V193" t="n">
        <v>0.8</v>
      </c>
      <c r="W193" t="n">
        <v>57.26</v>
      </c>
      <c r="X193" t="n">
        <v>11.84</v>
      </c>
      <c r="Y193" t="n">
        <v>2</v>
      </c>
      <c r="Z193" t="n">
        <v>10</v>
      </c>
    </row>
    <row r="194">
      <c r="A194" t="n">
        <v>4</v>
      </c>
      <c r="B194" t="n">
        <v>75</v>
      </c>
      <c r="C194" t="inlineStr">
        <is>
          <t xml:space="preserve">CONCLUIDO	</t>
        </is>
      </c>
      <c r="D194" t="n">
        <v>0.7854</v>
      </c>
      <c r="E194" t="n">
        <v>127.33</v>
      </c>
      <c r="F194" t="n">
        <v>118.94</v>
      </c>
      <c r="G194" t="n">
        <v>35.68</v>
      </c>
      <c r="H194" t="n">
        <v>0.57</v>
      </c>
      <c r="I194" t="n">
        <v>200</v>
      </c>
      <c r="J194" t="n">
        <v>156.03</v>
      </c>
      <c r="K194" t="n">
        <v>49.1</v>
      </c>
      <c r="L194" t="n">
        <v>5</v>
      </c>
      <c r="M194" t="n">
        <v>198</v>
      </c>
      <c r="N194" t="n">
        <v>26.94</v>
      </c>
      <c r="O194" t="n">
        <v>19478.15</v>
      </c>
      <c r="P194" t="n">
        <v>1380.44</v>
      </c>
      <c r="Q194" t="n">
        <v>3535.03</v>
      </c>
      <c r="R194" t="n">
        <v>590.98</v>
      </c>
      <c r="S194" t="n">
        <v>274.41</v>
      </c>
      <c r="T194" t="n">
        <v>154350.95</v>
      </c>
      <c r="U194" t="n">
        <v>0.46</v>
      </c>
      <c r="V194" t="n">
        <v>0.82</v>
      </c>
      <c r="W194" t="n">
        <v>57.15</v>
      </c>
      <c r="X194" t="n">
        <v>9.15</v>
      </c>
      <c r="Y194" t="n">
        <v>2</v>
      </c>
      <c r="Z194" t="n">
        <v>10</v>
      </c>
    </row>
    <row r="195">
      <c r="A195" t="n">
        <v>5</v>
      </c>
      <c r="B195" t="n">
        <v>75</v>
      </c>
      <c r="C195" t="inlineStr">
        <is>
          <t xml:space="preserve">CONCLUIDO	</t>
        </is>
      </c>
      <c r="D195" t="n">
        <v>0.8042</v>
      </c>
      <c r="E195" t="n">
        <v>124.35</v>
      </c>
      <c r="F195" t="n">
        <v>117.12</v>
      </c>
      <c r="G195" t="n">
        <v>43.38</v>
      </c>
      <c r="H195" t="n">
        <v>0.67</v>
      </c>
      <c r="I195" t="n">
        <v>162</v>
      </c>
      <c r="J195" t="n">
        <v>157.44</v>
      </c>
      <c r="K195" t="n">
        <v>49.1</v>
      </c>
      <c r="L195" t="n">
        <v>6</v>
      </c>
      <c r="M195" t="n">
        <v>160</v>
      </c>
      <c r="N195" t="n">
        <v>27.35</v>
      </c>
      <c r="O195" t="n">
        <v>19652.13</v>
      </c>
      <c r="P195" t="n">
        <v>1344.27</v>
      </c>
      <c r="Q195" t="n">
        <v>3534.67</v>
      </c>
      <c r="R195" t="n">
        <v>529.49</v>
      </c>
      <c r="S195" t="n">
        <v>274.41</v>
      </c>
      <c r="T195" t="n">
        <v>123796.08</v>
      </c>
      <c r="U195" t="n">
        <v>0.52</v>
      </c>
      <c r="V195" t="n">
        <v>0.83</v>
      </c>
      <c r="W195" t="n">
        <v>57.09</v>
      </c>
      <c r="X195" t="n">
        <v>7.34</v>
      </c>
      <c r="Y195" t="n">
        <v>2</v>
      </c>
      <c r="Z195" t="n">
        <v>10</v>
      </c>
    </row>
    <row r="196">
      <c r="A196" t="n">
        <v>6</v>
      </c>
      <c r="B196" t="n">
        <v>75</v>
      </c>
      <c r="C196" t="inlineStr">
        <is>
          <t xml:space="preserve">CONCLUIDO	</t>
        </is>
      </c>
      <c r="D196" t="n">
        <v>0.8169</v>
      </c>
      <c r="E196" t="n">
        <v>122.41</v>
      </c>
      <c r="F196" t="n">
        <v>115.98</v>
      </c>
      <c r="G196" t="n">
        <v>51.17</v>
      </c>
      <c r="H196" t="n">
        <v>0.78</v>
      </c>
      <c r="I196" t="n">
        <v>136</v>
      </c>
      <c r="J196" t="n">
        <v>158.86</v>
      </c>
      <c r="K196" t="n">
        <v>49.1</v>
      </c>
      <c r="L196" t="n">
        <v>7</v>
      </c>
      <c r="M196" t="n">
        <v>134</v>
      </c>
      <c r="N196" t="n">
        <v>27.77</v>
      </c>
      <c r="O196" t="n">
        <v>19826.68</v>
      </c>
      <c r="P196" t="n">
        <v>1315.85</v>
      </c>
      <c r="Q196" t="n">
        <v>3534.03</v>
      </c>
      <c r="R196" t="n">
        <v>490.93</v>
      </c>
      <c r="S196" t="n">
        <v>274.41</v>
      </c>
      <c r="T196" t="n">
        <v>104644.42</v>
      </c>
      <c r="U196" t="n">
        <v>0.5600000000000001</v>
      </c>
      <c r="V196" t="n">
        <v>0.84</v>
      </c>
      <c r="W196" t="n">
        <v>57.05</v>
      </c>
      <c r="X196" t="n">
        <v>6.2</v>
      </c>
      <c r="Y196" t="n">
        <v>2</v>
      </c>
      <c r="Z196" t="n">
        <v>10</v>
      </c>
    </row>
    <row r="197">
      <c r="A197" t="n">
        <v>7</v>
      </c>
      <c r="B197" t="n">
        <v>75</v>
      </c>
      <c r="C197" t="inlineStr">
        <is>
          <t xml:space="preserve">CONCLUIDO	</t>
        </is>
      </c>
      <c r="D197" t="n">
        <v>0.827</v>
      </c>
      <c r="E197" t="n">
        <v>120.91</v>
      </c>
      <c r="F197" t="n">
        <v>115.06</v>
      </c>
      <c r="G197" t="n">
        <v>59.01</v>
      </c>
      <c r="H197" t="n">
        <v>0.88</v>
      </c>
      <c r="I197" t="n">
        <v>117</v>
      </c>
      <c r="J197" t="n">
        <v>160.28</v>
      </c>
      <c r="K197" t="n">
        <v>49.1</v>
      </c>
      <c r="L197" t="n">
        <v>8</v>
      </c>
      <c r="M197" t="n">
        <v>115</v>
      </c>
      <c r="N197" t="n">
        <v>28.19</v>
      </c>
      <c r="O197" t="n">
        <v>20001.93</v>
      </c>
      <c r="P197" t="n">
        <v>1289.82</v>
      </c>
      <c r="Q197" t="n">
        <v>3534.26</v>
      </c>
      <c r="R197" t="n">
        <v>460.23</v>
      </c>
      <c r="S197" t="n">
        <v>274.41</v>
      </c>
      <c r="T197" t="n">
        <v>89392.5</v>
      </c>
      <c r="U197" t="n">
        <v>0.6</v>
      </c>
      <c r="V197" t="n">
        <v>0.85</v>
      </c>
      <c r="W197" t="n">
        <v>57.01</v>
      </c>
      <c r="X197" t="n">
        <v>5.28</v>
      </c>
      <c r="Y197" t="n">
        <v>2</v>
      </c>
      <c r="Z197" t="n">
        <v>10</v>
      </c>
    </row>
    <row r="198">
      <c r="A198" t="n">
        <v>8</v>
      </c>
      <c r="B198" t="n">
        <v>75</v>
      </c>
      <c r="C198" t="inlineStr">
        <is>
          <t xml:space="preserve">CONCLUIDO	</t>
        </is>
      </c>
      <c r="D198" t="n">
        <v>0.8349</v>
      </c>
      <c r="E198" t="n">
        <v>119.77</v>
      </c>
      <c r="F198" t="n">
        <v>114.38</v>
      </c>
      <c r="G198" t="n">
        <v>67.28</v>
      </c>
      <c r="H198" t="n">
        <v>0.99</v>
      </c>
      <c r="I198" t="n">
        <v>102</v>
      </c>
      <c r="J198" t="n">
        <v>161.71</v>
      </c>
      <c r="K198" t="n">
        <v>49.1</v>
      </c>
      <c r="L198" t="n">
        <v>9</v>
      </c>
      <c r="M198" t="n">
        <v>100</v>
      </c>
      <c r="N198" t="n">
        <v>28.61</v>
      </c>
      <c r="O198" t="n">
        <v>20177.64</v>
      </c>
      <c r="P198" t="n">
        <v>1265.62</v>
      </c>
      <c r="Q198" t="n">
        <v>3533.89</v>
      </c>
      <c r="R198" t="n">
        <v>437.48</v>
      </c>
      <c r="S198" t="n">
        <v>274.41</v>
      </c>
      <c r="T198" t="n">
        <v>78091.57000000001</v>
      </c>
      <c r="U198" t="n">
        <v>0.63</v>
      </c>
      <c r="V198" t="n">
        <v>0.85</v>
      </c>
      <c r="W198" t="n">
        <v>56.97</v>
      </c>
      <c r="X198" t="n">
        <v>4.6</v>
      </c>
      <c r="Y198" t="n">
        <v>2</v>
      </c>
      <c r="Z198" t="n">
        <v>10</v>
      </c>
    </row>
    <row r="199">
      <c r="A199" t="n">
        <v>9</v>
      </c>
      <c r="B199" t="n">
        <v>75</v>
      </c>
      <c r="C199" t="inlineStr">
        <is>
          <t xml:space="preserve">CONCLUIDO	</t>
        </is>
      </c>
      <c r="D199" t="n">
        <v>0.8406</v>
      </c>
      <c r="E199" t="n">
        <v>118.96</v>
      </c>
      <c r="F199" t="n">
        <v>113.9</v>
      </c>
      <c r="G199" t="n">
        <v>75.09999999999999</v>
      </c>
      <c r="H199" t="n">
        <v>1.09</v>
      </c>
      <c r="I199" t="n">
        <v>91</v>
      </c>
      <c r="J199" t="n">
        <v>163.13</v>
      </c>
      <c r="K199" t="n">
        <v>49.1</v>
      </c>
      <c r="L199" t="n">
        <v>10</v>
      </c>
      <c r="M199" t="n">
        <v>89</v>
      </c>
      <c r="N199" t="n">
        <v>29.04</v>
      </c>
      <c r="O199" t="n">
        <v>20353.94</v>
      </c>
      <c r="P199" t="n">
        <v>1244.04</v>
      </c>
      <c r="Q199" t="n">
        <v>3533.93</v>
      </c>
      <c r="R199" t="n">
        <v>421.07</v>
      </c>
      <c r="S199" t="n">
        <v>274.41</v>
      </c>
      <c r="T199" t="n">
        <v>69941.37</v>
      </c>
      <c r="U199" t="n">
        <v>0.65</v>
      </c>
      <c r="V199" t="n">
        <v>0.85</v>
      </c>
      <c r="W199" t="n">
        <v>56.97</v>
      </c>
      <c r="X199" t="n">
        <v>4.13</v>
      </c>
      <c r="Y199" t="n">
        <v>2</v>
      </c>
      <c r="Z199" t="n">
        <v>10</v>
      </c>
    </row>
    <row r="200">
      <c r="A200" t="n">
        <v>10</v>
      </c>
      <c r="B200" t="n">
        <v>75</v>
      </c>
      <c r="C200" t="inlineStr">
        <is>
          <t xml:space="preserve">CONCLUIDO	</t>
        </is>
      </c>
      <c r="D200" t="n">
        <v>0.8462</v>
      </c>
      <c r="E200" t="n">
        <v>118.17</v>
      </c>
      <c r="F200" t="n">
        <v>113.42</v>
      </c>
      <c r="G200" t="n">
        <v>84.02</v>
      </c>
      <c r="H200" t="n">
        <v>1.18</v>
      </c>
      <c r="I200" t="n">
        <v>81</v>
      </c>
      <c r="J200" t="n">
        <v>164.57</v>
      </c>
      <c r="K200" t="n">
        <v>49.1</v>
      </c>
      <c r="L200" t="n">
        <v>11</v>
      </c>
      <c r="M200" t="n">
        <v>79</v>
      </c>
      <c r="N200" t="n">
        <v>29.47</v>
      </c>
      <c r="O200" t="n">
        <v>20530.82</v>
      </c>
      <c r="P200" t="n">
        <v>1222.97</v>
      </c>
      <c r="Q200" t="n">
        <v>3533.65</v>
      </c>
      <c r="R200" t="n">
        <v>404.73</v>
      </c>
      <c r="S200" t="n">
        <v>274.41</v>
      </c>
      <c r="T200" t="n">
        <v>61819.58</v>
      </c>
      <c r="U200" t="n">
        <v>0.68</v>
      </c>
      <c r="V200" t="n">
        <v>0.86</v>
      </c>
      <c r="W200" t="n">
        <v>56.95</v>
      </c>
      <c r="X200" t="n">
        <v>3.65</v>
      </c>
      <c r="Y200" t="n">
        <v>2</v>
      </c>
      <c r="Z200" t="n">
        <v>10</v>
      </c>
    </row>
    <row r="201">
      <c r="A201" t="n">
        <v>11</v>
      </c>
      <c r="B201" t="n">
        <v>75</v>
      </c>
      <c r="C201" t="inlineStr">
        <is>
          <t xml:space="preserve">CONCLUIDO	</t>
        </is>
      </c>
      <c r="D201" t="n">
        <v>0.8507</v>
      </c>
      <c r="E201" t="n">
        <v>117.54</v>
      </c>
      <c r="F201" t="n">
        <v>113.04</v>
      </c>
      <c r="G201" t="n">
        <v>92.91</v>
      </c>
      <c r="H201" t="n">
        <v>1.28</v>
      </c>
      <c r="I201" t="n">
        <v>73</v>
      </c>
      <c r="J201" t="n">
        <v>166.01</v>
      </c>
      <c r="K201" t="n">
        <v>49.1</v>
      </c>
      <c r="L201" t="n">
        <v>12</v>
      </c>
      <c r="M201" t="n">
        <v>71</v>
      </c>
      <c r="N201" t="n">
        <v>29.91</v>
      </c>
      <c r="O201" t="n">
        <v>20708.3</v>
      </c>
      <c r="P201" t="n">
        <v>1202.31</v>
      </c>
      <c r="Q201" t="n">
        <v>3533.53</v>
      </c>
      <c r="R201" t="n">
        <v>391.99</v>
      </c>
      <c r="S201" t="n">
        <v>274.41</v>
      </c>
      <c r="T201" t="n">
        <v>55488.27</v>
      </c>
      <c r="U201" t="n">
        <v>0.7</v>
      </c>
      <c r="V201" t="n">
        <v>0.86</v>
      </c>
      <c r="W201" t="n">
        <v>56.94</v>
      </c>
      <c r="X201" t="n">
        <v>3.26</v>
      </c>
      <c r="Y201" t="n">
        <v>2</v>
      </c>
      <c r="Z201" t="n">
        <v>10</v>
      </c>
    </row>
    <row r="202">
      <c r="A202" t="n">
        <v>12</v>
      </c>
      <c r="B202" t="n">
        <v>75</v>
      </c>
      <c r="C202" t="inlineStr">
        <is>
          <t xml:space="preserve">CONCLUIDO	</t>
        </is>
      </c>
      <c r="D202" t="n">
        <v>0.8545</v>
      </c>
      <c r="E202" t="n">
        <v>117.03</v>
      </c>
      <c r="F202" t="n">
        <v>112.74</v>
      </c>
      <c r="G202" t="n">
        <v>102.49</v>
      </c>
      <c r="H202" t="n">
        <v>1.38</v>
      </c>
      <c r="I202" t="n">
        <v>66</v>
      </c>
      <c r="J202" t="n">
        <v>167.45</v>
      </c>
      <c r="K202" t="n">
        <v>49.1</v>
      </c>
      <c r="L202" t="n">
        <v>13</v>
      </c>
      <c r="M202" t="n">
        <v>64</v>
      </c>
      <c r="N202" t="n">
        <v>30.36</v>
      </c>
      <c r="O202" t="n">
        <v>20886.38</v>
      </c>
      <c r="P202" t="n">
        <v>1180.76</v>
      </c>
      <c r="Q202" t="n">
        <v>3533.42</v>
      </c>
      <c r="R202" t="n">
        <v>381.7</v>
      </c>
      <c r="S202" t="n">
        <v>274.41</v>
      </c>
      <c r="T202" t="n">
        <v>50380.1</v>
      </c>
      <c r="U202" t="n">
        <v>0.72</v>
      </c>
      <c r="V202" t="n">
        <v>0.86</v>
      </c>
      <c r="W202" t="n">
        <v>56.93</v>
      </c>
      <c r="X202" t="n">
        <v>2.97</v>
      </c>
      <c r="Y202" t="n">
        <v>2</v>
      </c>
      <c r="Z202" t="n">
        <v>10</v>
      </c>
    </row>
    <row r="203">
      <c r="A203" t="n">
        <v>13</v>
      </c>
      <c r="B203" t="n">
        <v>75</v>
      </c>
      <c r="C203" t="inlineStr">
        <is>
          <t xml:space="preserve">CONCLUIDO	</t>
        </is>
      </c>
      <c r="D203" t="n">
        <v>0.8572</v>
      </c>
      <c r="E203" t="n">
        <v>116.66</v>
      </c>
      <c r="F203" t="n">
        <v>112.52</v>
      </c>
      <c r="G203" t="n">
        <v>110.68</v>
      </c>
      <c r="H203" t="n">
        <v>1.47</v>
      </c>
      <c r="I203" t="n">
        <v>61</v>
      </c>
      <c r="J203" t="n">
        <v>168.9</v>
      </c>
      <c r="K203" t="n">
        <v>49.1</v>
      </c>
      <c r="L203" t="n">
        <v>14</v>
      </c>
      <c r="M203" t="n">
        <v>59</v>
      </c>
      <c r="N203" t="n">
        <v>30.81</v>
      </c>
      <c r="O203" t="n">
        <v>21065.06</v>
      </c>
      <c r="P203" t="n">
        <v>1160.92</v>
      </c>
      <c r="Q203" t="n">
        <v>3533.61</v>
      </c>
      <c r="R203" t="n">
        <v>374.25</v>
      </c>
      <c r="S203" t="n">
        <v>274.41</v>
      </c>
      <c r="T203" t="n">
        <v>46679.15</v>
      </c>
      <c r="U203" t="n">
        <v>0.73</v>
      </c>
      <c r="V203" t="n">
        <v>0.87</v>
      </c>
      <c r="W203" t="n">
        <v>56.93</v>
      </c>
      <c r="X203" t="n">
        <v>2.75</v>
      </c>
      <c r="Y203" t="n">
        <v>2</v>
      </c>
      <c r="Z203" t="n">
        <v>10</v>
      </c>
    </row>
    <row r="204">
      <c r="A204" t="n">
        <v>14</v>
      </c>
      <c r="B204" t="n">
        <v>75</v>
      </c>
      <c r="C204" t="inlineStr">
        <is>
          <t xml:space="preserve">CONCLUIDO	</t>
        </is>
      </c>
      <c r="D204" t="n">
        <v>0.8601</v>
      </c>
      <c r="E204" t="n">
        <v>116.27</v>
      </c>
      <c r="F204" t="n">
        <v>112.28</v>
      </c>
      <c r="G204" t="n">
        <v>120.3</v>
      </c>
      <c r="H204" t="n">
        <v>1.56</v>
      </c>
      <c r="I204" t="n">
        <v>56</v>
      </c>
      <c r="J204" t="n">
        <v>170.35</v>
      </c>
      <c r="K204" t="n">
        <v>49.1</v>
      </c>
      <c r="L204" t="n">
        <v>15</v>
      </c>
      <c r="M204" t="n">
        <v>54</v>
      </c>
      <c r="N204" t="n">
        <v>31.26</v>
      </c>
      <c r="O204" t="n">
        <v>21244.37</v>
      </c>
      <c r="P204" t="n">
        <v>1139.31</v>
      </c>
      <c r="Q204" t="n">
        <v>3533.38</v>
      </c>
      <c r="R204" t="n">
        <v>366.15</v>
      </c>
      <c r="S204" t="n">
        <v>274.41</v>
      </c>
      <c r="T204" t="n">
        <v>42653.83</v>
      </c>
      <c r="U204" t="n">
        <v>0.75</v>
      </c>
      <c r="V204" t="n">
        <v>0.87</v>
      </c>
      <c r="W204" t="n">
        <v>56.92</v>
      </c>
      <c r="X204" t="n">
        <v>2.51</v>
      </c>
      <c r="Y204" t="n">
        <v>2</v>
      </c>
      <c r="Z204" t="n">
        <v>10</v>
      </c>
    </row>
    <row r="205">
      <c r="A205" t="n">
        <v>15</v>
      </c>
      <c r="B205" t="n">
        <v>75</v>
      </c>
      <c r="C205" t="inlineStr">
        <is>
          <t xml:space="preserve">CONCLUIDO	</t>
        </is>
      </c>
      <c r="D205" t="n">
        <v>0.863</v>
      </c>
      <c r="E205" t="n">
        <v>115.88</v>
      </c>
      <c r="F205" t="n">
        <v>112.04</v>
      </c>
      <c r="G205" t="n">
        <v>131.82</v>
      </c>
      <c r="H205" t="n">
        <v>1.65</v>
      </c>
      <c r="I205" t="n">
        <v>51</v>
      </c>
      <c r="J205" t="n">
        <v>171.81</v>
      </c>
      <c r="K205" t="n">
        <v>49.1</v>
      </c>
      <c r="L205" t="n">
        <v>16</v>
      </c>
      <c r="M205" t="n">
        <v>47</v>
      </c>
      <c r="N205" t="n">
        <v>31.72</v>
      </c>
      <c r="O205" t="n">
        <v>21424.29</v>
      </c>
      <c r="P205" t="n">
        <v>1116.56</v>
      </c>
      <c r="Q205" t="n">
        <v>3533.46</v>
      </c>
      <c r="R205" t="n">
        <v>358.54</v>
      </c>
      <c r="S205" t="n">
        <v>274.41</v>
      </c>
      <c r="T205" t="n">
        <v>38875.22</v>
      </c>
      <c r="U205" t="n">
        <v>0.77</v>
      </c>
      <c r="V205" t="n">
        <v>0.87</v>
      </c>
      <c r="W205" t="n">
        <v>56.9</v>
      </c>
      <c r="X205" t="n">
        <v>2.28</v>
      </c>
      <c r="Y205" t="n">
        <v>2</v>
      </c>
      <c r="Z205" t="n">
        <v>10</v>
      </c>
    </row>
    <row r="206">
      <c r="A206" t="n">
        <v>16</v>
      </c>
      <c r="B206" t="n">
        <v>75</v>
      </c>
      <c r="C206" t="inlineStr">
        <is>
          <t xml:space="preserve">CONCLUIDO	</t>
        </is>
      </c>
      <c r="D206" t="n">
        <v>0.8637</v>
      </c>
      <c r="E206" t="n">
        <v>115.78</v>
      </c>
      <c r="F206" t="n">
        <v>112.01</v>
      </c>
      <c r="G206" t="n">
        <v>137.15</v>
      </c>
      <c r="H206" t="n">
        <v>1.74</v>
      </c>
      <c r="I206" t="n">
        <v>49</v>
      </c>
      <c r="J206" t="n">
        <v>173.28</v>
      </c>
      <c r="K206" t="n">
        <v>49.1</v>
      </c>
      <c r="L206" t="n">
        <v>17</v>
      </c>
      <c r="M206" t="n">
        <v>14</v>
      </c>
      <c r="N206" t="n">
        <v>32.18</v>
      </c>
      <c r="O206" t="n">
        <v>21604.83</v>
      </c>
      <c r="P206" t="n">
        <v>1109.38</v>
      </c>
      <c r="Q206" t="n">
        <v>3533.8</v>
      </c>
      <c r="R206" t="n">
        <v>355.39</v>
      </c>
      <c r="S206" t="n">
        <v>274.41</v>
      </c>
      <c r="T206" t="n">
        <v>37308.77</v>
      </c>
      <c r="U206" t="n">
        <v>0.77</v>
      </c>
      <c r="V206" t="n">
        <v>0.87</v>
      </c>
      <c r="W206" t="n">
        <v>56.95</v>
      </c>
      <c r="X206" t="n">
        <v>2.24</v>
      </c>
      <c r="Y206" t="n">
        <v>2</v>
      </c>
      <c r="Z206" t="n">
        <v>10</v>
      </c>
    </row>
    <row r="207">
      <c r="A207" t="n">
        <v>17</v>
      </c>
      <c r="B207" t="n">
        <v>75</v>
      </c>
      <c r="C207" t="inlineStr">
        <is>
          <t xml:space="preserve">CONCLUIDO	</t>
        </is>
      </c>
      <c r="D207" t="n">
        <v>0.8635</v>
      </c>
      <c r="E207" t="n">
        <v>115.8</v>
      </c>
      <c r="F207" t="n">
        <v>112.03</v>
      </c>
      <c r="G207" t="n">
        <v>137.18</v>
      </c>
      <c r="H207" t="n">
        <v>1.83</v>
      </c>
      <c r="I207" t="n">
        <v>49</v>
      </c>
      <c r="J207" t="n">
        <v>174.75</v>
      </c>
      <c r="K207" t="n">
        <v>49.1</v>
      </c>
      <c r="L207" t="n">
        <v>18</v>
      </c>
      <c r="M207" t="n">
        <v>0</v>
      </c>
      <c r="N207" t="n">
        <v>32.65</v>
      </c>
      <c r="O207" t="n">
        <v>21786.02</v>
      </c>
      <c r="P207" t="n">
        <v>1115.18</v>
      </c>
      <c r="Q207" t="n">
        <v>3533.78</v>
      </c>
      <c r="R207" t="n">
        <v>355.89</v>
      </c>
      <c r="S207" t="n">
        <v>274.41</v>
      </c>
      <c r="T207" t="n">
        <v>37560.34</v>
      </c>
      <c r="U207" t="n">
        <v>0.77</v>
      </c>
      <c r="V207" t="n">
        <v>0.87</v>
      </c>
      <c r="W207" t="n">
        <v>56.96</v>
      </c>
      <c r="X207" t="n">
        <v>2.26</v>
      </c>
      <c r="Y207" t="n">
        <v>2</v>
      </c>
      <c r="Z207" t="n">
        <v>10</v>
      </c>
    </row>
    <row r="208">
      <c r="A208" t="n">
        <v>0</v>
      </c>
      <c r="B208" t="n">
        <v>95</v>
      </c>
      <c r="C208" t="inlineStr">
        <is>
          <t xml:space="preserve">CONCLUIDO	</t>
        </is>
      </c>
      <c r="D208" t="n">
        <v>0.3191</v>
      </c>
      <c r="E208" t="n">
        <v>313.39</v>
      </c>
      <c r="F208" t="n">
        <v>225.98</v>
      </c>
      <c r="G208" t="n">
        <v>5.94</v>
      </c>
      <c r="H208" t="n">
        <v>0.1</v>
      </c>
      <c r="I208" t="n">
        <v>2282</v>
      </c>
      <c r="J208" t="n">
        <v>185.69</v>
      </c>
      <c r="K208" t="n">
        <v>53.44</v>
      </c>
      <c r="L208" t="n">
        <v>1</v>
      </c>
      <c r="M208" t="n">
        <v>2280</v>
      </c>
      <c r="N208" t="n">
        <v>36.26</v>
      </c>
      <c r="O208" t="n">
        <v>23136.14</v>
      </c>
      <c r="P208" t="n">
        <v>3100.21</v>
      </c>
      <c r="Q208" t="n">
        <v>3558.39</v>
      </c>
      <c r="R208" t="n">
        <v>4224.37</v>
      </c>
      <c r="S208" t="n">
        <v>274.41</v>
      </c>
      <c r="T208" t="n">
        <v>1960637.15</v>
      </c>
      <c r="U208" t="n">
        <v>0.06</v>
      </c>
      <c r="V208" t="n">
        <v>0.43</v>
      </c>
      <c r="W208" t="n">
        <v>60.59</v>
      </c>
      <c r="X208" t="n">
        <v>115.82</v>
      </c>
      <c r="Y208" t="n">
        <v>2</v>
      </c>
      <c r="Z208" t="n">
        <v>10</v>
      </c>
    </row>
    <row r="209">
      <c r="A209" t="n">
        <v>1</v>
      </c>
      <c r="B209" t="n">
        <v>95</v>
      </c>
      <c r="C209" t="inlineStr">
        <is>
          <t xml:space="preserve">CONCLUIDO	</t>
        </is>
      </c>
      <c r="D209" t="n">
        <v>0.58</v>
      </c>
      <c r="E209" t="n">
        <v>172.42</v>
      </c>
      <c r="F209" t="n">
        <v>143.41</v>
      </c>
      <c r="G209" t="n">
        <v>12.07</v>
      </c>
      <c r="H209" t="n">
        <v>0.19</v>
      </c>
      <c r="I209" t="n">
        <v>713</v>
      </c>
      <c r="J209" t="n">
        <v>187.21</v>
      </c>
      <c r="K209" t="n">
        <v>53.44</v>
      </c>
      <c r="L209" t="n">
        <v>2</v>
      </c>
      <c r="M209" t="n">
        <v>711</v>
      </c>
      <c r="N209" t="n">
        <v>36.77</v>
      </c>
      <c r="O209" t="n">
        <v>23322.88</v>
      </c>
      <c r="P209" t="n">
        <v>1967.68</v>
      </c>
      <c r="Q209" t="n">
        <v>3540.91</v>
      </c>
      <c r="R209" t="n">
        <v>1417.5</v>
      </c>
      <c r="S209" t="n">
        <v>274.41</v>
      </c>
      <c r="T209" t="n">
        <v>565044.73</v>
      </c>
      <c r="U209" t="n">
        <v>0.19</v>
      </c>
      <c r="V209" t="n">
        <v>0.68</v>
      </c>
      <c r="W209" t="n">
        <v>58.01</v>
      </c>
      <c r="X209" t="n">
        <v>33.54</v>
      </c>
      <c r="Y209" t="n">
        <v>2</v>
      </c>
      <c r="Z209" t="n">
        <v>10</v>
      </c>
    </row>
    <row r="210">
      <c r="A210" t="n">
        <v>2</v>
      </c>
      <c r="B210" t="n">
        <v>95</v>
      </c>
      <c r="C210" t="inlineStr">
        <is>
          <t xml:space="preserve">CONCLUIDO	</t>
        </is>
      </c>
      <c r="D210" t="n">
        <v>0.6756</v>
      </c>
      <c r="E210" t="n">
        <v>148.02</v>
      </c>
      <c r="F210" t="n">
        <v>129.65</v>
      </c>
      <c r="G210" t="n">
        <v>18.22</v>
      </c>
      <c r="H210" t="n">
        <v>0.28</v>
      </c>
      <c r="I210" t="n">
        <v>427</v>
      </c>
      <c r="J210" t="n">
        <v>188.73</v>
      </c>
      <c r="K210" t="n">
        <v>53.44</v>
      </c>
      <c r="L210" t="n">
        <v>3</v>
      </c>
      <c r="M210" t="n">
        <v>425</v>
      </c>
      <c r="N210" t="n">
        <v>37.29</v>
      </c>
      <c r="O210" t="n">
        <v>23510.33</v>
      </c>
      <c r="P210" t="n">
        <v>1770.45</v>
      </c>
      <c r="Q210" t="n">
        <v>3538.07</v>
      </c>
      <c r="R210" t="n">
        <v>952.05</v>
      </c>
      <c r="S210" t="n">
        <v>274.41</v>
      </c>
      <c r="T210" t="n">
        <v>333751</v>
      </c>
      <c r="U210" t="n">
        <v>0.29</v>
      </c>
      <c r="V210" t="n">
        <v>0.75</v>
      </c>
      <c r="W210" t="n">
        <v>57.54</v>
      </c>
      <c r="X210" t="n">
        <v>19.82</v>
      </c>
      <c r="Y210" t="n">
        <v>2</v>
      </c>
      <c r="Z210" t="n">
        <v>10</v>
      </c>
    </row>
    <row r="211">
      <c r="A211" t="n">
        <v>3</v>
      </c>
      <c r="B211" t="n">
        <v>95</v>
      </c>
      <c r="C211" t="inlineStr">
        <is>
          <t xml:space="preserve">CONCLUIDO	</t>
        </is>
      </c>
      <c r="D211" t="n">
        <v>0.7274</v>
      </c>
      <c r="E211" t="n">
        <v>137.49</v>
      </c>
      <c r="F211" t="n">
        <v>123.74</v>
      </c>
      <c r="G211" t="n">
        <v>24.5</v>
      </c>
      <c r="H211" t="n">
        <v>0.37</v>
      </c>
      <c r="I211" t="n">
        <v>303</v>
      </c>
      <c r="J211" t="n">
        <v>190.25</v>
      </c>
      <c r="K211" t="n">
        <v>53.44</v>
      </c>
      <c r="L211" t="n">
        <v>4</v>
      </c>
      <c r="M211" t="n">
        <v>301</v>
      </c>
      <c r="N211" t="n">
        <v>37.82</v>
      </c>
      <c r="O211" t="n">
        <v>23698.48</v>
      </c>
      <c r="P211" t="n">
        <v>1679.33</v>
      </c>
      <c r="Q211" t="n">
        <v>3536.21</v>
      </c>
      <c r="R211" t="n">
        <v>752.85</v>
      </c>
      <c r="S211" t="n">
        <v>274.41</v>
      </c>
      <c r="T211" t="n">
        <v>234769.49</v>
      </c>
      <c r="U211" t="n">
        <v>0.36</v>
      </c>
      <c r="V211" t="n">
        <v>0.79</v>
      </c>
      <c r="W211" t="n">
        <v>57.31</v>
      </c>
      <c r="X211" t="n">
        <v>13.92</v>
      </c>
      <c r="Y211" t="n">
        <v>2</v>
      </c>
      <c r="Z211" t="n">
        <v>10</v>
      </c>
    </row>
    <row r="212">
      <c r="A212" t="n">
        <v>4</v>
      </c>
      <c r="B212" t="n">
        <v>95</v>
      </c>
      <c r="C212" t="inlineStr">
        <is>
          <t xml:space="preserve">CONCLUIDO	</t>
        </is>
      </c>
      <c r="D212" t="n">
        <v>0.7587</v>
      </c>
      <c r="E212" t="n">
        <v>131.8</v>
      </c>
      <c r="F212" t="n">
        <v>120.58</v>
      </c>
      <c r="G212" t="n">
        <v>30.79</v>
      </c>
      <c r="H212" t="n">
        <v>0.46</v>
      </c>
      <c r="I212" t="n">
        <v>235</v>
      </c>
      <c r="J212" t="n">
        <v>191.78</v>
      </c>
      <c r="K212" t="n">
        <v>53.44</v>
      </c>
      <c r="L212" t="n">
        <v>5</v>
      </c>
      <c r="M212" t="n">
        <v>233</v>
      </c>
      <c r="N212" t="n">
        <v>38.35</v>
      </c>
      <c r="O212" t="n">
        <v>23887.36</v>
      </c>
      <c r="P212" t="n">
        <v>1626.21</v>
      </c>
      <c r="Q212" t="n">
        <v>3535.53</v>
      </c>
      <c r="R212" t="n">
        <v>645.88</v>
      </c>
      <c r="S212" t="n">
        <v>274.41</v>
      </c>
      <c r="T212" t="n">
        <v>181624.16</v>
      </c>
      <c r="U212" t="n">
        <v>0.42</v>
      </c>
      <c r="V212" t="n">
        <v>0.8100000000000001</v>
      </c>
      <c r="W212" t="n">
        <v>57.21</v>
      </c>
      <c r="X212" t="n">
        <v>10.78</v>
      </c>
      <c r="Y212" t="n">
        <v>2</v>
      </c>
      <c r="Z212" t="n">
        <v>10</v>
      </c>
    </row>
    <row r="213">
      <c r="A213" t="n">
        <v>5</v>
      </c>
      <c r="B213" t="n">
        <v>95</v>
      </c>
      <c r="C213" t="inlineStr">
        <is>
          <t xml:space="preserve">CONCLUIDO	</t>
        </is>
      </c>
      <c r="D213" t="n">
        <v>0.7806999999999999</v>
      </c>
      <c r="E213" t="n">
        <v>128.1</v>
      </c>
      <c r="F213" t="n">
        <v>118.52</v>
      </c>
      <c r="G213" t="n">
        <v>37.23</v>
      </c>
      <c r="H213" t="n">
        <v>0.55</v>
      </c>
      <c r="I213" t="n">
        <v>191</v>
      </c>
      <c r="J213" t="n">
        <v>193.32</v>
      </c>
      <c r="K213" t="n">
        <v>53.44</v>
      </c>
      <c r="L213" t="n">
        <v>6</v>
      </c>
      <c r="M213" t="n">
        <v>189</v>
      </c>
      <c r="N213" t="n">
        <v>38.89</v>
      </c>
      <c r="O213" t="n">
        <v>24076.95</v>
      </c>
      <c r="P213" t="n">
        <v>1587.57</v>
      </c>
      <c r="Q213" t="n">
        <v>3534.93</v>
      </c>
      <c r="R213" t="n">
        <v>576.01</v>
      </c>
      <c r="S213" t="n">
        <v>274.41</v>
      </c>
      <c r="T213" t="n">
        <v>146912.18</v>
      </c>
      <c r="U213" t="n">
        <v>0.48</v>
      </c>
      <c r="V213" t="n">
        <v>0.82</v>
      </c>
      <c r="W213" t="n">
        <v>57.15</v>
      </c>
      <c r="X213" t="n">
        <v>8.720000000000001</v>
      </c>
      <c r="Y213" t="n">
        <v>2</v>
      </c>
      <c r="Z213" t="n">
        <v>10</v>
      </c>
    </row>
    <row r="214">
      <c r="A214" t="n">
        <v>6</v>
      </c>
      <c r="B214" t="n">
        <v>95</v>
      </c>
      <c r="C214" t="inlineStr">
        <is>
          <t xml:space="preserve">CONCLUIDO	</t>
        </is>
      </c>
      <c r="D214" t="n">
        <v>0.7963</v>
      </c>
      <c r="E214" t="n">
        <v>125.58</v>
      </c>
      <c r="F214" t="n">
        <v>117.12</v>
      </c>
      <c r="G214" t="n">
        <v>43.65</v>
      </c>
      <c r="H214" t="n">
        <v>0.64</v>
      </c>
      <c r="I214" t="n">
        <v>161</v>
      </c>
      <c r="J214" t="n">
        <v>194.86</v>
      </c>
      <c r="K214" t="n">
        <v>53.44</v>
      </c>
      <c r="L214" t="n">
        <v>7</v>
      </c>
      <c r="M214" t="n">
        <v>159</v>
      </c>
      <c r="N214" t="n">
        <v>39.43</v>
      </c>
      <c r="O214" t="n">
        <v>24267.28</v>
      </c>
      <c r="P214" t="n">
        <v>1557.65</v>
      </c>
      <c r="Q214" t="n">
        <v>3535.04</v>
      </c>
      <c r="R214" t="n">
        <v>529.54</v>
      </c>
      <c r="S214" t="n">
        <v>274.41</v>
      </c>
      <c r="T214" t="n">
        <v>123823.83</v>
      </c>
      <c r="U214" t="n">
        <v>0.52</v>
      </c>
      <c r="V214" t="n">
        <v>0.83</v>
      </c>
      <c r="W214" t="n">
        <v>57.08</v>
      </c>
      <c r="X214" t="n">
        <v>7.33</v>
      </c>
      <c r="Y214" t="n">
        <v>2</v>
      </c>
      <c r="Z214" t="n">
        <v>10</v>
      </c>
    </row>
    <row r="215">
      <c r="A215" t="n">
        <v>7</v>
      </c>
      <c r="B215" t="n">
        <v>95</v>
      </c>
      <c r="C215" t="inlineStr">
        <is>
          <t xml:space="preserve">CONCLUIDO	</t>
        </is>
      </c>
      <c r="D215" t="n">
        <v>0.8078</v>
      </c>
      <c r="E215" t="n">
        <v>123.79</v>
      </c>
      <c r="F215" t="n">
        <v>116.14</v>
      </c>
      <c r="G215" t="n">
        <v>50.13</v>
      </c>
      <c r="H215" t="n">
        <v>0.72</v>
      </c>
      <c r="I215" t="n">
        <v>139</v>
      </c>
      <c r="J215" t="n">
        <v>196.41</v>
      </c>
      <c r="K215" t="n">
        <v>53.44</v>
      </c>
      <c r="L215" t="n">
        <v>8</v>
      </c>
      <c r="M215" t="n">
        <v>137</v>
      </c>
      <c r="N215" t="n">
        <v>39.98</v>
      </c>
      <c r="O215" t="n">
        <v>24458.36</v>
      </c>
      <c r="P215" t="n">
        <v>1534.15</v>
      </c>
      <c r="Q215" t="n">
        <v>3533.99</v>
      </c>
      <c r="R215" t="n">
        <v>496.06</v>
      </c>
      <c r="S215" t="n">
        <v>274.41</v>
      </c>
      <c r="T215" t="n">
        <v>107195.14</v>
      </c>
      <c r="U215" t="n">
        <v>0.55</v>
      </c>
      <c r="V215" t="n">
        <v>0.84</v>
      </c>
      <c r="W215" t="n">
        <v>57.07</v>
      </c>
      <c r="X215" t="n">
        <v>6.36</v>
      </c>
      <c r="Y215" t="n">
        <v>2</v>
      </c>
      <c r="Z215" t="n">
        <v>10</v>
      </c>
    </row>
    <row r="216">
      <c r="A216" t="n">
        <v>8</v>
      </c>
      <c r="B216" t="n">
        <v>95</v>
      </c>
      <c r="C216" t="inlineStr">
        <is>
          <t xml:space="preserve">CONCLUIDO	</t>
        </is>
      </c>
      <c r="D216" t="n">
        <v>0.8178</v>
      </c>
      <c r="E216" t="n">
        <v>122.28</v>
      </c>
      <c r="F216" t="n">
        <v>115.27</v>
      </c>
      <c r="G216" t="n">
        <v>56.69</v>
      </c>
      <c r="H216" t="n">
        <v>0.8100000000000001</v>
      </c>
      <c r="I216" t="n">
        <v>122</v>
      </c>
      <c r="J216" t="n">
        <v>197.97</v>
      </c>
      <c r="K216" t="n">
        <v>53.44</v>
      </c>
      <c r="L216" t="n">
        <v>9</v>
      </c>
      <c r="M216" t="n">
        <v>120</v>
      </c>
      <c r="N216" t="n">
        <v>40.53</v>
      </c>
      <c r="O216" t="n">
        <v>24650.18</v>
      </c>
      <c r="P216" t="n">
        <v>1511.01</v>
      </c>
      <c r="Q216" t="n">
        <v>3533.92</v>
      </c>
      <c r="R216" t="n">
        <v>466.58</v>
      </c>
      <c r="S216" t="n">
        <v>274.41</v>
      </c>
      <c r="T216" t="n">
        <v>92538.07000000001</v>
      </c>
      <c r="U216" t="n">
        <v>0.59</v>
      </c>
      <c r="V216" t="n">
        <v>0.84</v>
      </c>
      <c r="W216" t="n">
        <v>57.03</v>
      </c>
      <c r="X216" t="n">
        <v>5.49</v>
      </c>
      <c r="Y216" t="n">
        <v>2</v>
      </c>
      <c r="Z216" t="n">
        <v>10</v>
      </c>
    </row>
    <row r="217">
      <c r="A217" t="n">
        <v>9</v>
      </c>
      <c r="B217" t="n">
        <v>95</v>
      </c>
      <c r="C217" t="inlineStr">
        <is>
          <t xml:space="preserve">CONCLUIDO	</t>
        </is>
      </c>
      <c r="D217" t="n">
        <v>0.8256</v>
      </c>
      <c r="E217" t="n">
        <v>121.12</v>
      </c>
      <c r="F217" t="n">
        <v>114.64</v>
      </c>
      <c r="G217" t="n">
        <v>63.69</v>
      </c>
      <c r="H217" t="n">
        <v>0.89</v>
      </c>
      <c r="I217" t="n">
        <v>108</v>
      </c>
      <c r="J217" t="n">
        <v>199.53</v>
      </c>
      <c r="K217" t="n">
        <v>53.44</v>
      </c>
      <c r="L217" t="n">
        <v>10</v>
      </c>
      <c r="M217" t="n">
        <v>106</v>
      </c>
      <c r="N217" t="n">
        <v>41.1</v>
      </c>
      <c r="O217" t="n">
        <v>24842.77</v>
      </c>
      <c r="P217" t="n">
        <v>1491.81</v>
      </c>
      <c r="Q217" t="n">
        <v>3533.98</v>
      </c>
      <c r="R217" t="n">
        <v>445.28</v>
      </c>
      <c r="S217" t="n">
        <v>274.41</v>
      </c>
      <c r="T217" t="n">
        <v>81958.42999999999</v>
      </c>
      <c r="U217" t="n">
        <v>0.62</v>
      </c>
      <c r="V217" t="n">
        <v>0.85</v>
      </c>
      <c r="W217" t="n">
        <v>57.01</v>
      </c>
      <c r="X217" t="n">
        <v>4.86</v>
      </c>
      <c r="Y217" t="n">
        <v>2</v>
      </c>
      <c r="Z217" t="n">
        <v>10</v>
      </c>
    </row>
    <row r="218">
      <c r="A218" t="n">
        <v>10</v>
      </c>
      <c r="B218" t="n">
        <v>95</v>
      </c>
      <c r="C218" t="inlineStr">
        <is>
          <t xml:space="preserve">CONCLUIDO	</t>
        </is>
      </c>
      <c r="D218" t="n">
        <v>0.8316</v>
      </c>
      <c r="E218" t="n">
        <v>120.25</v>
      </c>
      <c r="F218" t="n">
        <v>114.17</v>
      </c>
      <c r="G218" t="n">
        <v>70.62</v>
      </c>
      <c r="H218" t="n">
        <v>0.97</v>
      </c>
      <c r="I218" t="n">
        <v>97</v>
      </c>
      <c r="J218" t="n">
        <v>201.1</v>
      </c>
      <c r="K218" t="n">
        <v>53.44</v>
      </c>
      <c r="L218" t="n">
        <v>11</v>
      </c>
      <c r="M218" t="n">
        <v>95</v>
      </c>
      <c r="N218" t="n">
        <v>41.66</v>
      </c>
      <c r="O218" t="n">
        <v>25036.12</v>
      </c>
      <c r="P218" t="n">
        <v>1474.48</v>
      </c>
      <c r="Q218" t="n">
        <v>3533.89</v>
      </c>
      <c r="R218" t="n">
        <v>430.16</v>
      </c>
      <c r="S218" t="n">
        <v>274.41</v>
      </c>
      <c r="T218" t="n">
        <v>74456.77</v>
      </c>
      <c r="U218" t="n">
        <v>0.64</v>
      </c>
      <c r="V218" t="n">
        <v>0.85</v>
      </c>
      <c r="W218" t="n">
        <v>56.98</v>
      </c>
      <c r="X218" t="n">
        <v>4.39</v>
      </c>
      <c r="Y218" t="n">
        <v>2</v>
      </c>
      <c r="Z218" t="n">
        <v>10</v>
      </c>
    </row>
    <row r="219">
      <c r="A219" t="n">
        <v>11</v>
      </c>
      <c r="B219" t="n">
        <v>95</v>
      </c>
      <c r="C219" t="inlineStr">
        <is>
          <t xml:space="preserve">CONCLUIDO	</t>
        </is>
      </c>
      <c r="D219" t="n">
        <v>0.8369</v>
      </c>
      <c r="E219" t="n">
        <v>119.49</v>
      </c>
      <c r="F219" t="n">
        <v>113.75</v>
      </c>
      <c r="G219" t="n">
        <v>77.56</v>
      </c>
      <c r="H219" t="n">
        <v>1.05</v>
      </c>
      <c r="I219" t="n">
        <v>88</v>
      </c>
      <c r="J219" t="n">
        <v>202.67</v>
      </c>
      <c r="K219" t="n">
        <v>53.44</v>
      </c>
      <c r="L219" t="n">
        <v>12</v>
      </c>
      <c r="M219" t="n">
        <v>86</v>
      </c>
      <c r="N219" t="n">
        <v>42.24</v>
      </c>
      <c r="O219" t="n">
        <v>25230.25</v>
      </c>
      <c r="P219" t="n">
        <v>1457.36</v>
      </c>
      <c r="Q219" t="n">
        <v>3533.89</v>
      </c>
      <c r="R219" t="n">
        <v>415.65</v>
      </c>
      <c r="S219" t="n">
        <v>274.41</v>
      </c>
      <c r="T219" t="n">
        <v>67246.89</v>
      </c>
      <c r="U219" t="n">
        <v>0.66</v>
      </c>
      <c r="V219" t="n">
        <v>0.86</v>
      </c>
      <c r="W219" t="n">
        <v>56.97</v>
      </c>
      <c r="X219" t="n">
        <v>3.97</v>
      </c>
      <c r="Y219" t="n">
        <v>2</v>
      </c>
      <c r="Z219" t="n">
        <v>10</v>
      </c>
    </row>
    <row r="220">
      <c r="A220" t="n">
        <v>12</v>
      </c>
      <c r="B220" t="n">
        <v>95</v>
      </c>
      <c r="C220" t="inlineStr">
        <is>
          <t xml:space="preserve">CONCLUIDO	</t>
        </is>
      </c>
      <c r="D220" t="n">
        <v>0.8408</v>
      </c>
      <c r="E220" t="n">
        <v>118.94</v>
      </c>
      <c r="F220" t="n">
        <v>113.45</v>
      </c>
      <c r="G220" t="n">
        <v>84.04000000000001</v>
      </c>
      <c r="H220" t="n">
        <v>1.13</v>
      </c>
      <c r="I220" t="n">
        <v>81</v>
      </c>
      <c r="J220" t="n">
        <v>204.25</v>
      </c>
      <c r="K220" t="n">
        <v>53.44</v>
      </c>
      <c r="L220" t="n">
        <v>13</v>
      </c>
      <c r="M220" t="n">
        <v>79</v>
      </c>
      <c r="N220" t="n">
        <v>42.82</v>
      </c>
      <c r="O220" t="n">
        <v>25425.3</v>
      </c>
      <c r="P220" t="n">
        <v>1442.68</v>
      </c>
      <c r="Q220" t="n">
        <v>3533.65</v>
      </c>
      <c r="R220" t="n">
        <v>405.65</v>
      </c>
      <c r="S220" t="n">
        <v>274.41</v>
      </c>
      <c r="T220" t="n">
        <v>62281.18</v>
      </c>
      <c r="U220" t="n">
        <v>0.68</v>
      </c>
      <c r="V220" t="n">
        <v>0.86</v>
      </c>
      <c r="W220" t="n">
        <v>56.96</v>
      </c>
      <c r="X220" t="n">
        <v>3.68</v>
      </c>
      <c r="Y220" t="n">
        <v>2</v>
      </c>
      <c r="Z220" t="n">
        <v>10</v>
      </c>
    </row>
    <row r="221">
      <c r="A221" t="n">
        <v>13</v>
      </c>
      <c r="B221" t="n">
        <v>95</v>
      </c>
      <c r="C221" t="inlineStr">
        <is>
          <t xml:space="preserve">CONCLUIDO	</t>
        </is>
      </c>
      <c r="D221" t="n">
        <v>0.8453000000000001</v>
      </c>
      <c r="E221" t="n">
        <v>118.3</v>
      </c>
      <c r="F221" t="n">
        <v>113.08</v>
      </c>
      <c r="G221" t="n">
        <v>91.69</v>
      </c>
      <c r="H221" t="n">
        <v>1.21</v>
      </c>
      <c r="I221" t="n">
        <v>74</v>
      </c>
      <c r="J221" t="n">
        <v>205.84</v>
      </c>
      <c r="K221" t="n">
        <v>53.44</v>
      </c>
      <c r="L221" t="n">
        <v>14</v>
      </c>
      <c r="M221" t="n">
        <v>72</v>
      </c>
      <c r="N221" t="n">
        <v>43.4</v>
      </c>
      <c r="O221" t="n">
        <v>25621.03</v>
      </c>
      <c r="P221" t="n">
        <v>1424.73</v>
      </c>
      <c r="Q221" t="n">
        <v>3533.61</v>
      </c>
      <c r="R221" t="n">
        <v>393.19</v>
      </c>
      <c r="S221" t="n">
        <v>274.41</v>
      </c>
      <c r="T221" t="n">
        <v>56087.13</v>
      </c>
      <c r="U221" t="n">
        <v>0.7</v>
      </c>
      <c r="V221" t="n">
        <v>0.86</v>
      </c>
      <c r="W221" t="n">
        <v>56.94</v>
      </c>
      <c r="X221" t="n">
        <v>3.31</v>
      </c>
      <c r="Y221" t="n">
        <v>2</v>
      </c>
      <c r="Z221" t="n">
        <v>10</v>
      </c>
    </row>
    <row r="222">
      <c r="A222" t="n">
        <v>14</v>
      </c>
      <c r="B222" t="n">
        <v>95</v>
      </c>
      <c r="C222" t="inlineStr">
        <is>
          <t xml:space="preserve">CONCLUIDO	</t>
        </is>
      </c>
      <c r="D222" t="n">
        <v>0.8481</v>
      </c>
      <c r="E222" t="n">
        <v>117.91</v>
      </c>
      <c r="F222" t="n">
        <v>112.88</v>
      </c>
      <c r="G222" t="n">
        <v>98.15000000000001</v>
      </c>
      <c r="H222" t="n">
        <v>1.28</v>
      </c>
      <c r="I222" t="n">
        <v>69</v>
      </c>
      <c r="J222" t="n">
        <v>207.43</v>
      </c>
      <c r="K222" t="n">
        <v>53.44</v>
      </c>
      <c r="L222" t="n">
        <v>15</v>
      </c>
      <c r="M222" t="n">
        <v>67</v>
      </c>
      <c r="N222" t="n">
        <v>44</v>
      </c>
      <c r="O222" t="n">
        <v>25817.56</v>
      </c>
      <c r="P222" t="n">
        <v>1411.31</v>
      </c>
      <c r="Q222" t="n">
        <v>3533.77</v>
      </c>
      <c r="R222" t="n">
        <v>386.44</v>
      </c>
      <c r="S222" t="n">
        <v>274.41</v>
      </c>
      <c r="T222" t="n">
        <v>52736.86</v>
      </c>
      <c r="U222" t="n">
        <v>0.71</v>
      </c>
      <c r="V222" t="n">
        <v>0.86</v>
      </c>
      <c r="W222" t="n">
        <v>56.93</v>
      </c>
      <c r="X222" t="n">
        <v>3.1</v>
      </c>
      <c r="Y222" t="n">
        <v>2</v>
      </c>
      <c r="Z222" t="n">
        <v>10</v>
      </c>
    </row>
    <row r="223">
      <c r="A223" t="n">
        <v>15</v>
      </c>
      <c r="B223" t="n">
        <v>95</v>
      </c>
      <c r="C223" t="inlineStr">
        <is>
          <t xml:space="preserve">CONCLUIDO	</t>
        </is>
      </c>
      <c r="D223" t="n">
        <v>0.8509</v>
      </c>
      <c r="E223" t="n">
        <v>117.53</v>
      </c>
      <c r="F223" t="n">
        <v>112.68</v>
      </c>
      <c r="G223" t="n">
        <v>105.63</v>
      </c>
      <c r="H223" t="n">
        <v>1.36</v>
      </c>
      <c r="I223" t="n">
        <v>64</v>
      </c>
      <c r="J223" t="n">
        <v>209.03</v>
      </c>
      <c r="K223" t="n">
        <v>53.44</v>
      </c>
      <c r="L223" t="n">
        <v>16</v>
      </c>
      <c r="M223" t="n">
        <v>62</v>
      </c>
      <c r="N223" t="n">
        <v>44.6</v>
      </c>
      <c r="O223" t="n">
        <v>26014.91</v>
      </c>
      <c r="P223" t="n">
        <v>1398.09</v>
      </c>
      <c r="Q223" t="n">
        <v>3533.27</v>
      </c>
      <c r="R223" t="n">
        <v>379.53</v>
      </c>
      <c r="S223" t="n">
        <v>274.41</v>
      </c>
      <c r="T223" t="n">
        <v>49306.37</v>
      </c>
      <c r="U223" t="n">
        <v>0.72</v>
      </c>
      <c r="V223" t="n">
        <v>0.86</v>
      </c>
      <c r="W223" t="n">
        <v>56.93</v>
      </c>
      <c r="X223" t="n">
        <v>2.91</v>
      </c>
      <c r="Y223" t="n">
        <v>2</v>
      </c>
      <c r="Z223" t="n">
        <v>10</v>
      </c>
    </row>
    <row r="224">
      <c r="A224" t="n">
        <v>16</v>
      </c>
      <c r="B224" t="n">
        <v>95</v>
      </c>
      <c r="C224" t="inlineStr">
        <is>
          <t xml:space="preserve">CONCLUIDO	</t>
        </is>
      </c>
      <c r="D224" t="n">
        <v>0.8535</v>
      </c>
      <c r="E224" t="n">
        <v>117.16</v>
      </c>
      <c r="F224" t="n">
        <v>112.46</v>
      </c>
      <c r="G224" t="n">
        <v>112.46</v>
      </c>
      <c r="H224" t="n">
        <v>1.43</v>
      </c>
      <c r="I224" t="n">
        <v>60</v>
      </c>
      <c r="J224" t="n">
        <v>210.64</v>
      </c>
      <c r="K224" t="n">
        <v>53.44</v>
      </c>
      <c r="L224" t="n">
        <v>17</v>
      </c>
      <c r="M224" t="n">
        <v>58</v>
      </c>
      <c r="N224" t="n">
        <v>45.21</v>
      </c>
      <c r="O224" t="n">
        <v>26213.09</v>
      </c>
      <c r="P224" t="n">
        <v>1380.45</v>
      </c>
      <c r="Q224" t="n">
        <v>3533.32</v>
      </c>
      <c r="R224" t="n">
        <v>372.58</v>
      </c>
      <c r="S224" t="n">
        <v>274.41</v>
      </c>
      <c r="T224" t="n">
        <v>45847.86</v>
      </c>
      <c r="U224" t="n">
        <v>0.74</v>
      </c>
      <c r="V224" t="n">
        <v>0.87</v>
      </c>
      <c r="W224" t="n">
        <v>56.92</v>
      </c>
      <c r="X224" t="n">
        <v>2.69</v>
      </c>
      <c r="Y224" t="n">
        <v>2</v>
      </c>
      <c r="Z224" t="n">
        <v>10</v>
      </c>
    </row>
    <row r="225">
      <c r="A225" t="n">
        <v>17</v>
      </c>
      <c r="B225" t="n">
        <v>95</v>
      </c>
      <c r="C225" t="inlineStr">
        <is>
          <t xml:space="preserve">CONCLUIDO	</t>
        </is>
      </c>
      <c r="D225" t="n">
        <v>0.8559</v>
      </c>
      <c r="E225" t="n">
        <v>116.84</v>
      </c>
      <c r="F225" t="n">
        <v>112.29</v>
      </c>
      <c r="G225" t="n">
        <v>120.31</v>
      </c>
      <c r="H225" t="n">
        <v>1.51</v>
      </c>
      <c r="I225" t="n">
        <v>56</v>
      </c>
      <c r="J225" t="n">
        <v>212.25</v>
      </c>
      <c r="K225" t="n">
        <v>53.44</v>
      </c>
      <c r="L225" t="n">
        <v>18</v>
      </c>
      <c r="M225" t="n">
        <v>54</v>
      </c>
      <c r="N225" t="n">
        <v>45.82</v>
      </c>
      <c r="O225" t="n">
        <v>26412.11</v>
      </c>
      <c r="P225" t="n">
        <v>1367.29</v>
      </c>
      <c r="Q225" t="n">
        <v>3533.2</v>
      </c>
      <c r="R225" t="n">
        <v>366.24</v>
      </c>
      <c r="S225" t="n">
        <v>274.41</v>
      </c>
      <c r="T225" t="n">
        <v>42699.52</v>
      </c>
      <c r="U225" t="n">
        <v>0.75</v>
      </c>
      <c r="V225" t="n">
        <v>0.87</v>
      </c>
      <c r="W225" t="n">
        <v>56.92</v>
      </c>
      <c r="X225" t="n">
        <v>2.52</v>
      </c>
      <c r="Y225" t="n">
        <v>2</v>
      </c>
      <c r="Z225" t="n">
        <v>10</v>
      </c>
    </row>
    <row r="226">
      <c r="A226" t="n">
        <v>18</v>
      </c>
      <c r="B226" t="n">
        <v>95</v>
      </c>
      <c r="C226" t="inlineStr">
        <is>
          <t xml:space="preserve">CONCLUIDO	</t>
        </is>
      </c>
      <c r="D226" t="n">
        <v>0.8584000000000001</v>
      </c>
      <c r="E226" t="n">
        <v>116.5</v>
      </c>
      <c r="F226" t="n">
        <v>112.09</v>
      </c>
      <c r="G226" t="n">
        <v>129.34</v>
      </c>
      <c r="H226" t="n">
        <v>1.58</v>
      </c>
      <c r="I226" t="n">
        <v>52</v>
      </c>
      <c r="J226" t="n">
        <v>213.87</v>
      </c>
      <c r="K226" t="n">
        <v>53.44</v>
      </c>
      <c r="L226" t="n">
        <v>19</v>
      </c>
      <c r="M226" t="n">
        <v>50</v>
      </c>
      <c r="N226" t="n">
        <v>46.44</v>
      </c>
      <c r="O226" t="n">
        <v>26611.98</v>
      </c>
      <c r="P226" t="n">
        <v>1352.44</v>
      </c>
      <c r="Q226" t="n">
        <v>3533.27</v>
      </c>
      <c r="R226" t="n">
        <v>359.92</v>
      </c>
      <c r="S226" t="n">
        <v>274.41</v>
      </c>
      <c r="T226" t="n">
        <v>39562.42</v>
      </c>
      <c r="U226" t="n">
        <v>0.76</v>
      </c>
      <c r="V226" t="n">
        <v>0.87</v>
      </c>
      <c r="W226" t="n">
        <v>56.91</v>
      </c>
      <c r="X226" t="n">
        <v>2.33</v>
      </c>
      <c r="Y226" t="n">
        <v>2</v>
      </c>
      <c r="Z226" t="n">
        <v>10</v>
      </c>
    </row>
    <row r="227">
      <c r="A227" t="n">
        <v>19</v>
      </c>
      <c r="B227" t="n">
        <v>95</v>
      </c>
      <c r="C227" t="inlineStr">
        <is>
          <t xml:space="preserve">CONCLUIDO	</t>
        </is>
      </c>
      <c r="D227" t="n">
        <v>0.8603</v>
      </c>
      <c r="E227" t="n">
        <v>116.24</v>
      </c>
      <c r="F227" t="n">
        <v>111.95</v>
      </c>
      <c r="G227" t="n">
        <v>137.08</v>
      </c>
      <c r="H227" t="n">
        <v>1.65</v>
      </c>
      <c r="I227" t="n">
        <v>49</v>
      </c>
      <c r="J227" t="n">
        <v>215.5</v>
      </c>
      <c r="K227" t="n">
        <v>53.44</v>
      </c>
      <c r="L227" t="n">
        <v>20</v>
      </c>
      <c r="M227" t="n">
        <v>47</v>
      </c>
      <c r="N227" t="n">
        <v>47.07</v>
      </c>
      <c r="O227" t="n">
        <v>26812.71</v>
      </c>
      <c r="P227" t="n">
        <v>1338.6</v>
      </c>
      <c r="Q227" t="n">
        <v>3533.2</v>
      </c>
      <c r="R227" t="n">
        <v>355.24</v>
      </c>
      <c r="S227" t="n">
        <v>274.41</v>
      </c>
      <c r="T227" t="n">
        <v>37235.63</v>
      </c>
      <c r="U227" t="n">
        <v>0.77</v>
      </c>
      <c r="V227" t="n">
        <v>0.87</v>
      </c>
      <c r="W227" t="n">
        <v>56.9</v>
      </c>
      <c r="X227" t="n">
        <v>2.18</v>
      </c>
      <c r="Y227" t="n">
        <v>2</v>
      </c>
      <c r="Z227" t="n">
        <v>10</v>
      </c>
    </row>
    <row r="228">
      <c r="A228" t="n">
        <v>20</v>
      </c>
      <c r="B228" t="n">
        <v>95</v>
      </c>
      <c r="C228" t="inlineStr">
        <is>
          <t xml:space="preserve">CONCLUIDO	</t>
        </is>
      </c>
      <c r="D228" t="n">
        <v>0.8614000000000001</v>
      </c>
      <c r="E228" t="n">
        <v>116.1</v>
      </c>
      <c r="F228" t="n">
        <v>111.88</v>
      </c>
      <c r="G228" t="n">
        <v>142.82</v>
      </c>
      <c r="H228" t="n">
        <v>1.72</v>
      </c>
      <c r="I228" t="n">
        <v>47</v>
      </c>
      <c r="J228" t="n">
        <v>217.14</v>
      </c>
      <c r="K228" t="n">
        <v>53.44</v>
      </c>
      <c r="L228" t="n">
        <v>21</v>
      </c>
      <c r="M228" t="n">
        <v>45</v>
      </c>
      <c r="N228" t="n">
        <v>47.7</v>
      </c>
      <c r="O228" t="n">
        <v>27014.3</v>
      </c>
      <c r="P228" t="n">
        <v>1323.71</v>
      </c>
      <c r="Q228" t="n">
        <v>3533.14</v>
      </c>
      <c r="R228" t="n">
        <v>352.71</v>
      </c>
      <c r="S228" t="n">
        <v>274.41</v>
      </c>
      <c r="T228" t="n">
        <v>35981.65</v>
      </c>
      <c r="U228" t="n">
        <v>0.78</v>
      </c>
      <c r="V228" t="n">
        <v>0.87</v>
      </c>
      <c r="W228" t="n">
        <v>56.9</v>
      </c>
      <c r="X228" t="n">
        <v>2.11</v>
      </c>
      <c r="Y228" t="n">
        <v>2</v>
      </c>
      <c r="Z228" t="n">
        <v>10</v>
      </c>
    </row>
    <row r="229">
      <c r="A229" t="n">
        <v>21</v>
      </c>
      <c r="B229" t="n">
        <v>95</v>
      </c>
      <c r="C229" t="inlineStr">
        <is>
          <t xml:space="preserve">CONCLUIDO	</t>
        </is>
      </c>
      <c r="D229" t="n">
        <v>0.8633999999999999</v>
      </c>
      <c r="E229" t="n">
        <v>115.82</v>
      </c>
      <c r="F229" t="n">
        <v>111.71</v>
      </c>
      <c r="G229" t="n">
        <v>152.34</v>
      </c>
      <c r="H229" t="n">
        <v>1.79</v>
      </c>
      <c r="I229" t="n">
        <v>44</v>
      </c>
      <c r="J229" t="n">
        <v>218.78</v>
      </c>
      <c r="K229" t="n">
        <v>53.44</v>
      </c>
      <c r="L229" t="n">
        <v>22</v>
      </c>
      <c r="M229" t="n">
        <v>42</v>
      </c>
      <c r="N229" t="n">
        <v>48.34</v>
      </c>
      <c r="O229" t="n">
        <v>27216.79</v>
      </c>
      <c r="P229" t="n">
        <v>1311.56</v>
      </c>
      <c r="Q229" t="n">
        <v>3533.07</v>
      </c>
      <c r="R229" t="n">
        <v>346.93</v>
      </c>
      <c r="S229" t="n">
        <v>274.41</v>
      </c>
      <c r="T229" t="n">
        <v>33106.21</v>
      </c>
      <c r="U229" t="n">
        <v>0.79</v>
      </c>
      <c r="V229" t="n">
        <v>0.87</v>
      </c>
      <c r="W229" t="n">
        <v>56.9</v>
      </c>
      <c r="X229" t="n">
        <v>1.95</v>
      </c>
      <c r="Y229" t="n">
        <v>2</v>
      </c>
      <c r="Z229" t="n">
        <v>10</v>
      </c>
    </row>
    <row r="230">
      <c r="A230" t="n">
        <v>22</v>
      </c>
      <c r="B230" t="n">
        <v>95</v>
      </c>
      <c r="C230" t="inlineStr">
        <is>
          <t xml:space="preserve">CONCLUIDO	</t>
        </is>
      </c>
      <c r="D230" t="n">
        <v>0.8643999999999999</v>
      </c>
      <c r="E230" t="n">
        <v>115.68</v>
      </c>
      <c r="F230" t="n">
        <v>111.65</v>
      </c>
      <c r="G230" t="n">
        <v>159.5</v>
      </c>
      <c r="H230" t="n">
        <v>1.85</v>
      </c>
      <c r="I230" t="n">
        <v>42</v>
      </c>
      <c r="J230" t="n">
        <v>220.43</v>
      </c>
      <c r="K230" t="n">
        <v>53.44</v>
      </c>
      <c r="L230" t="n">
        <v>23</v>
      </c>
      <c r="M230" t="n">
        <v>40</v>
      </c>
      <c r="N230" t="n">
        <v>48.99</v>
      </c>
      <c r="O230" t="n">
        <v>27420.16</v>
      </c>
      <c r="P230" t="n">
        <v>1296.7</v>
      </c>
      <c r="Q230" t="n">
        <v>3533.2</v>
      </c>
      <c r="R230" t="n">
        <v>345.04</v>
      </c>
      <c r="S230" t="n">
        <v>274.41</v>
      </c>
      <c r="T230" t="n">
        <v>32169.33</v>
      </c>
      <c r="U230" t="n">
        <v>0.8</v>
      </c>
      <c r="V230" t="n">
        <v>0.87</v>
      </c>
      <c r="W230" t="n">
        <v>56.89</v>
      </c>
      <c r="X230" t="n">
        <v>1.89</v>
      </c>
      <c r="Y230" t="n">
        <v>2</v>
      </c>
      <c r="Z230" t="n">
        <v>10</v>
      </c>
    </row>
    <row r="231">
      <c r="A231" t="n">
        <v>23</v>
      </c>
      <c r="B231" t="n">
        <v>95</v>
      </c>
      <c r="C231" t="inlineStr">
        <is>
          <t xml:space="preserve">CONCLUIDO	</t>
        </is>
      </c>
      <c r="D231" t="n">
        <v>0.8658</v>
      </c>
      <c r="E231" t="n">
        <v>115.49</v>
      </c>
      <c r="F231" t="n">
        <v>111.54</v>
      </c>
      <c r="G231" t="n">
        <v>167.3</v>
      </c>
      <c r="H231" t="n">
        <v>1.92</v>
      </c>
      <c r="I231" t="n">
        <v>40</v>
      </c>
      <c r="J231" t="n">
        <v>222.08</v>
      </c>
      <c r="K231" t="n">
        <v>53.44</v>
      </c>
      <c r="L231" t="n">
        <v>24</v>
      </c>
      <c r="M231" t="n">
        <v>31</v>
      </c>
      <c r="N231" t="n">
        <v>49.65</v>
      </c>
      <c r="O231" t="n">
        <v>27624.44</v>
      </c>
      <c r="P231" t="n">
        <v>1283.65</v>
      </c>
      <c r="Q231" t="n">
        <v>3533.25</v>
      </c>
      <c r="R231" t="n">
        <v>341.06</v>
      </c>
      <c r="S231" t="n">
        <v>274.41</v>
      </c>
      <c r="T231" t="n">
        <v>30188.3</v>
      </c>
      <c r="U231" t="n">
        <v>0.8</v>
      </c>
      <c r="V231" t="n">
        <v>0.87</v>
      </c>
      <c r="W231" t="n">
        <v>56.89</v>
      </c>
      <c r="X231" t="n">
        <v>1.77</v>
      </c>
      <c r="Y231" t="n">
        <v>2</v>
      </c>
      <c r="Z231" t="n">
        <v>10</v>
      </c>
    </row>
    <row r="232">
      <c r="A232" t="n">
        <v>24</v>
      </c>
      <c r="B232" t="n">
        <v>95</v>
      </c>
      <c r="C232" t="inlineStr">
        <is>
          <t xml:space="preserve">CONCLUIDO	</t>
        </is>
      </c>
      <c r="D232" t="n">
        <v>0.8662</v>
      </c>
      <c r="E232" t="n">
        <v>115.44</v>
      </c>
      <c r="F232" t="n">
        <v>111.52</v>
      </c>
      <c r="G232" t="n">
        <v>171.58</v>
      </c>
      <c r="H232" t="n">
        <v>1.99</v>
      </c>
      <c r="I232" t="n">
        <v>39</v>
      </c>
      <c r="J232" t="n">
        <v>223.75</v>
      </c>
      <c r="K232" t="n">
        <v>53.44</v>
      </c>
      <c r="L232" t="n">
        <v>25</v>
      </c>
      <c r="M232" t="n">
        <v>10</v>
      </c>
      <c r="N232" t="n">
        <v>50.31</v>
      </c>
      <c r="O232" t="n">
        <v>27829.77</v>
      </c>
      <c r="P232" t="n">
        <v>1282.42</v>
      </c>
      <c r="Q232" t="n">
        <v>3533.36</v>
      </c>
      <c r="R232" t="n">
        <v>339.54</v>
      </c>
      <c r="S232" t="n">
        <v>274.41</v>
      </c>
      <c r="T232" t="n">
        <v>29434.95</v>
      </c>
      <c r="U232" t="n">
        <v>0.8100000000000001</v>
      </c>
      <c r="V232" t="n">
        <v>0.87</v>
      </c>
      <c r="W232" t="n">
        <v>56.92</v>
      </c>
      <c r="X232" t="n">
        <v>1.76</v>
      </c>
      <c r="Y232" t="n">
        <v>2</v>
      </c>
      <c r="Z232" t="n">
        <v>10</v>
      </c>
    </row>
    <row r="233">
      <c r="A233" t="n">
        <v>25</v>
      </c>
      <c r="B233" t="n">
        <v>95</v>
      </c>
      <c r="C233" t="inlineStr">
        <is>
          <t xml:space="preserve">CONCLUIDO	</t>
        </is>
      </c>
      <c r="D233" t="n">
        <v>0.866</v>
      </c>
      <c r="E233" t="n">
        <v>115.47</v>
      </c>
      <c r="F233" t="n">
        <v>111.55</v>
      </c>
      <c r="G233" t="n">
        <v>171.62</v>
      </c>
      <c r="H233" t="n">
        <v>2.05</v>
      </c>
      <c r="I233" t="n">
        <v>39</v>
      </c>
      <c r="J233" t="n">
        <v>225.42</v>
      </c>
      <c r="K233" t="n">
        <v>53.44</v>
      </c>
      <c r="L233" t="n">
        <v>26</v>
      </c>
      <c r="M233" t="n">
        <v>1</v>
      </c>
      <c r="N233" t="n">
        <v>50.98</v>
      </c>
      <c r="O233" t="n">
        <v>28035.92</v>
      </c>
      <c r="P233" t="n">
        <v>1288.89</v>
      </c>
      <c r="Q233" t="n">
        <v>3533.41</v>
      </c>
      <c r="R233" t="n">
        <v>339.46</v>
      </c>
      <c r="S233" t="n">
        <v>274.41</v>
      </c>
      <c r="T233" t="n">
        <v>29397.28</v>
      </c>
      <c r="U233" t="n">
        <v>0.8100000000000001</v>
      </c>
      <c r="V233" t="n">
        <v>0.87</v>
      </c>
      <c r="W233" t="n">
        <v>56.95</v>
      </c>
      <c r="X233" t="n">
        <v>1.78</v>
      </c>
      <c r="Y233" t="n">
        <v>2</v>
      </c>
      <c r="Z233" t="n">
        <v>10</v>
      </c>
    </row>
    <row r="234">
      <c r="A234" t="n">
        <v>26</v>
      </c>
      <c r="B234" t="n">
        <v>95</v>
      </c>
      <c r="C234" t="inlineStr">
        <is>
          <t xml:space="preserve">CONCLUIDO	</t>
        </is>
      </c>
      <c r="D234" t="n">
        <v>0.866</v>
      </c>
      <c r="E234" t="n">
        <v>115.47</v>
      </c>
      <c r="F234" t="n">
        <v>111.55</v>
      </c>
      <c r="G234" t="n">
        <v>171.62</v>
      </c>
      <c r="H234" t="n">
        <v>2.11</v>
      </c>
      <c r="I234" t="n">
        <v>39</v>
      </c>
      <c r="J234" t="n">
        <v>227.1</v>
      </c>
      <c r="K234" t="n">
        <v>53.44</v>
      </c>
      <c r="L234" t="n">
        <v>27</v>
      </c>
      <c r="M234" t="n">
        <v>0</v>
      </c>
      <c r="N234" t="n">
        <v>51.66</v>
      </c>
      <c r="O234" t="n">
        <v>28243</v>
      </c>
      <c r="P234" t="n">
        <v>1297.24</v>
      </c>
      <c r="Q234" t="n">
        <v>3533.45</v>
      </c>
      <c r="R234" t="n">
        <v>339.44</v>
      </c>
      <c r="S234" t="n">
        <v>274.41</v>
      </c>
      <c r="T234" t="n">
        <v>29385.81</v>
      </c>
      <c r="U234" t="n">
        <v>0.8100000000000001</v>
      </c>
      <c r="V234" t="n">
        <v>0.87</v>
      </c>
      <c r="W234" t="n">
        <v>56.95</v>
      </c>
      <c r="X234" t="n">
        <v>1.79</v>
      </c>
      <c r="Y234" t="n">
        <v>2</v>
      </c>
      <c r="Z234" t="n">
        <v>10</v>
      </c>
    </row>
    <row r="235">
      <c r="A235" t="n">
        <v>0</v>
      </c>
      <c r="B235" t="n">
        <v>55</v>
      </c>
      <c r="C235" t="inlineStr">
        <is>
          <t xml:space="preserve">CONCLUIDO	</t>
        </is>
      </c>
      <c r="D235" t="n">
        <v>0.4918</v>
      </c>
      <c r="E235" t="n">
        <v>203.32</v>
      </c>
      <c r="F235" t="n">
        <v>171.06</v>
      </c>
      <c r="G235" t="n">
        <v>8.130000000000001</v>
      </c>
      <c r="H235" t="n">
        <v>0.15</v>
      </c>
      <c r="I235" t="n">
        <v>1263</v>
      </c>
      <c r="J235" t="n">
        <v>116.05</v>
      </c>
      <c r="K235" t="n">
        <v>43.4</v>
      </c>
      <c r="L235" t="n">
        <v>1</v>
      </c>
      <c r="M235" t="n">
        <v>1261</v>
      </c>
      <c r="N235" t="n">
        <v>16.65</v>
      </c>
      <c r="O235" t="n">
        <v>14546.17</v>
      </c>
      <c r="P235" t="n">
        <v>1731.37</v>
      </c>
      <c r="Q235" t="n">
        <v>3547.58</v>
      </c>
      <c r="R235" t="n">
        <v>2355.25</v>
      </c>
      <c r="S235" t="n">
        <v>274.41</v>
      </c>
      <c r="T235" t="n">
        <v>1031171.75</v>
      </c>
      <c r="U235" t="n">
        <v>0.12</v>
      </c>
      <c r="V235" t="n">
        <v>0.57</v>
      </c>
      <c r="W235" t="n">
        <v>58.89</v>
      </c>
      <c r="X235" t="n">
        <v>61.08</v>
      </c>
      <c r="Y235" t="n">
        <v>2</v>
      </c>
      <c r="Z235" t="n">
        <v>10</v>
      </c>
    </row>
    <row r="236">
      <c r="A236" t="n">
        <v>1</v>
      </c>
      <c r="B236" t="n">
        <v>55</v>
      </c>
      <c r="C236" t="inlineStr">
        <is>
          <t xml:space="preserve">CONCLUIDO	</t>
        </is>
      </c>
      <c r="D236" t="n">
        <v>0.6869</v>
      </c>
      <c r="E236" t="n">
        <v>145.59</v>
      </c>
      <c r="F236" t="n">
        <v>132.09</v>
      </c>
      <c r="G236" t="n">
        <v>16.58</v>
      </c>
      <c r="H236" t="n">
        <v>0.3</v>
      </c>
      <c r="I236" t="n">
        <v>478</v>
      </c>
      <c r="J236" t="n">
        <v>117.34</v>
      </c>
      <c r="K236" t="n">
        <v>43.4</v>
      </c>
      <c r="L236" t="n">
        <v>2</v>
      </c>
      <c r="M236" t="n">
        <v>476</v>
      </c>
      <c r="N236" t="n">
        <v>16.94</v>
      </c>
      <c r="O236" t="n">
        <v>14705.49</v>
      </c>
      <c r="P236" t="n">
        <v>1321.76</v>
      </c>
      <c r="Q236" t="n">
        <v>3538</v>
      </c>
      <c r="R236" t="n">
        <v>1034.54</v>
      </c>
      <c r="S236" t="n">
        <v>274.41</v>
      </c>
      <c r="T236" t="n">
        <v>374741.34</v>
      </c>
      <c r="U236" t="n">
        <v>0.27</v>
      </c>
      <c r="V236" t="n">
        <v>0.74</v>
      </c>
      <c r="W236" t="n">
        <v>57.61</v>
      </c>
      <c r="X236" t="n">
        <v>22.25</v>
      </c>
      <c r="Y236" t="n">
        <v>2</v>
      </c>
      <c r="Z236" t="n">
        <v>10</v>
      </c>
    </row>
    <row r="237">
      <c r="A237" t="n">
        <v>2</v>
      </c>
      <c r="B237" t="n">
        <v>55</v>
      </c>
      <c r="C237" t="inlineStr">
        <is>
          <t xml:space="preserve">CONCLUIDO	</t>
        </is>
      </c>
      <c r="D237" t="n">
        <v>0.7557</v>
      </c>
      <c r="E237" t="n">
        <v>132.33</v>
      </c>
      <c r="F237" t="n">
        <v>123.27</v>
      </c>
      <c r="G237" t="n">
        <v>25.33</v>
      </c>
      <c r="H237" t="n">
        <v>0.45</v>
      </c>
      <c r="I237" t="n">
        <v>292</v>
      </c>
      <c r="J237" t="n">
        <v>118.63</v>
      </c>
      <c r="K237" t="n">
        <v>43.4</v>
      </c>
      <c r="L237" t="n">
        <v>3</v>
      </c>
      <c r="M237" t="n">
        <v>290</v>
      </c>
      <c r="N237" t="n">
        <v>17.23</v>
      </c>
      <c r="O237" t="n">
        <v>14865.24</v>
      </c>
      <c r="P237" t="n">
        <v>1213.95</v>
      </c>
      <c r="Q237" t="n">
        <v>3536.04</v>
      </c>
      <c r="R237" t="n">
        <v>736.4299999999999</v>
      </c>
      <c r="S237" t="n">
        <v>274.41</v>
      </c>
      <c r="T237" t="n">
        <v>226617.06</v>
      </c>
      <c r="U237" t="n">
        <v>0.37</v>
      </c>
      <c r="V237" t="n">
        <v>0.79</v>
      </c>
      <c r="W237" t="n">
        <v>57.32</v>
      </c>
      <c r="X237" t="n">
        <v>13.46</v>
      </c>
      <c r="Y237" t="n">
        <v>2</v>
      </c>
      <c r="Z237" t="n">
        <v>10</v>
      </c>
    </row>
    <row r="238">
      <c r="A238" t="n">
        <v>3</v>
      </c>
      <c r="B238" t="n">
        <v>55</v>
      </c>
      <c r="C238" t="inlineStr">
        <is>
          <t xml:space="preserve">CONCLUIDO	</t>
        </is>
      </c>
      <c r="D238" t="n">
        <v>0.7913</v>
      </c>
      <c r="E238" t="n">
        <v>126.38</v>
      </c>
      <c r="F238" t="n">
        <v>119.33</v>
      </c>
      <c r="G238" t="n">
        <v>34.42</v>
      </c>
      <c r="H238" t="n">
        <v>0.59</v>
      </c>
      <c r="I238" t="n">
        <v>208</v>
      </c>
      <c r="J238" t="n">
        <v>119.93</v>
      </c>
      <c r="K238" t="n">
        <v>43.4</v>
      </c>
      <c r="L238" t="n">
        <v>4</v>
      </c>
      <c r="M238" t="n">
        <v>206</v>
      </c>
      <c r="N238" t="n">
        <v>17.53</v>
      </c>
      <c r="O238" t="n">
        <v>15025.44</v>
      </c>
      <c r="P238" t="n">
        <v>1153.52</v>
      </c>
      <c r="Q238" t="n">
        <v>3534.93</v>
      </c>
      <c r="R238" t="n">
        <v>603.99</v>
      </c>
      <c r="S238" t="n">
        <v>274.41</v>
      </c>
      <c r="T238" t="n">
        <v>160813.23</v>
      </c>
      <c r="U238" t="n">
        <v>0.45</v>
      </c>
      <c r="V238" t="n">
        <v>0.82</v>
      </c>
      <c r="W238" t="n">
        <v>57.16</v>
      </c>
      <c r="X238" t="n">
        <v>9.529999999999999</v>
      </c>
      <c r="Y238" t="n">
        <v>2</v>
      </c>
      <c r="Z238" t="n">
        <v>10</v>
      </c>
    </row>
    <row r="239">
      <c r="A239" t="n">
        <v>4</v>
      </c>
      <c r="B239" t="n">
        <v>55</v>
      </c>
      <c r="C239" t="inlineStr">
        <is>
          <t xml:space="preserve">CONCLUIDO	</t>
        </is>
      </c>
      <c r="D239" t="n">
        <v>0.8125</v>
      </c>
      <c r="E239" t="n">
        <v>123.07</v>
      </c>
      <c r="F239" t="n">
        <v>117.14</v>
      </c>
      <c r="G239" t="n">
        <v>43.65</v>
      </c>
      <c r="H239" t="n">
        <v>0.73</v>
      </c>
      <c r="I239" t="n">
        <v>161</v>
      </c>
      <c r="J239" t="n">
        <v>121.23</v>
      </c>
      <c r="K239" t="n">
        <v>43.4</v>
      </c>
      <c r="L239" t="n">
        <v>5</v>
      </c>
      <c r="M239" t="n">
        <v>159</v>
      </c>
      <c r="N239" t="n">
        <v>17.83</v>
      </c>
      <c r="O239" t="n">
        <v>15186.08</v>
      </c>
      <c r="P239" t="n">
        <v>1111.3</v>
      </c>
      <c r="Q239" t="n">
        <v>3534.68</v>
      </c>
      <c r="R239" t="n">
        <v>530.1900000000001</v>
      </c>
      <c r="S239" t="n">
        <v>274.41</v>
      </c>
      <c r="T239" t="n">
        <v>124150.37</v>
      </c>
      <c r="U239" t="n">
        <v>0.52</v>
      </c>
      <c r="V239" t="n">
        <v>0.83</v>
      </c>
      <c r="W239" t="n">
        <v>57.09</v>
      </c>
      <c r="X239" t="n">
        <v>7.35</v>
      </c>
      <c r="Y239" t="n">
        <v>2</v>
      </c>
      <c r="Z239" t="n">
        <v>10</v>
      </c>
    </row>
    <row r="240">
      <c r="A240" t="n">
        <v>5</v>
      </c>
      <c r="B240" t="n">
        <v>55</v>
      </c>
      <c r="C240" t="inlineStr">
        <is>
          <t xml:space="preserve">CONCLUIDO	</t>
        </is>
      </c>
      <c r="D240" t="n">
        <v>0.8274</v>
      </c>
      <c r="E240" t="n">
        <v>120.86</v>
      </c>
      <c r="F240" t="n">
        <v>115.67</v>
      </c>
      <c r="G240" t="n">
        <v>53.39</v>
      </c>
      <c r="H240" t="n">
        <v>0.86</v>
      </c>
      <c r="I240" t="n">
        <v>130</v>
      </c>
      <c r="J240" t="n">
        <v>122.54</v>
      </c>
      <c r="K240" t="n">
        <v>43.4</v>
      </c>
      <c r="L240" t="n">
        <v>6</v>
      </c>
      <c r="M240" t="n">
        <v>128</v>
      </c>
      <c r="N240" t="n">
        <v>18.14</v>
      </c>
      <c r="O240" t="n">
        <v>15347.16</v>
      </c>
      <c r="P240" t="n">
        <v>1074.76</v>
      </c>
      <c r="Q240" t="n">
        <v>3534.13</v>
      </c>
      <c r="R240" t="n">
        <v>480.62</v>
      </c>
      <c r="S240" t="n">
        <v>274.41</v>
      </c>
      <c r="T240" t="n">
        <v>99517.67999999999</v>
      </c>
      <c r="U240" t="n">
        <v>0.57</v>
      </c>
      <c r="V240" t="n">
        <v>0.84</v>
      </c>
      <c r="W240" t="n">
        <v>57.03</v>
      </c>
      <c r="X240" t="n">
        <v>5.89</v>
      </c>
      <c r="Y240" t="n">
        <v>2</v>
      </c>
      <c r="Z240" t="n">
        <v>10</v>
      </c>
    </row>
    <row r="241">
      <c r="A241" t="n">
        <v>6</v>
      </c>
      <c r="B241" t="n">
        <v>55</v>
      </c>
      <c r="C241" t="inlineStr">
        <is>
          <t xml:space="preserve">CONCLUIDO	</t>
        </is>
      </c>
      <c r="D241" t="n">
        <v>0.8381999999999999</v>
      </c>
      <c r="E241" t="n">
        <v>119.31</v>
      </c>
      <c r="F241" t="n">
        <v>114.64</v>
      </c>
      <c r="G241" t="n">
        <v>63.69</v>
      </c>
      <c r="H241" t="n">
        <v>1</v>
      </c>
      <c r="I241" t="n">
        <v>108</v>
      </c>
      <c r="J241" t="n">
        <v>123.85</v>
      </c>
      <c r="K241" t="n">
        <v>43.4</v>
      </c>
      <c r="L241" t="n">
        <v>7</v>
      </c>
      <c r="M241" t="n">
        <v>106</v>
      </c>
      <c r="N241" t="n">
        <v>18.45</v>
      </c>
      <c r="O241" t="n">
        <v>15508.69</v>
      </c>
      <c r="P241" t="n">
        <v>1043.13</v>
      </c>
      <c r="Q241" t="n">
        <v>3533.94</v>
      </c>
      <c r="R241" t="n">
        <v>445.65</v>
      </c>
      <c r="S241" t="n">
        <v>274.41</v>
      </c>
      <c r="T241" t="n">
        <v>82145.28999999999</v>
      </c>
      <c r="U241" t="n">
        <v>0.62</v>
      </c>
      <c r="V241" t="n">
        <v>0.85</v>
      </c>
      <c r="W241" t="n">
        <v>57</v>
      </c>
      <c r="X241" t="n">
        <v>4.86</v>
      </c>
      <c r="Y241" t="n">
        <v>2</v>
      </c>
      <c r="Z241" t="n">
        <v>10</v>
      </c>
    </row>
    <row r="242">
      <c r="A242" t="n">
        <v>7</v>
      </c>
      <c r="B242" t="n">
        <v>55</v>
      </c>
      <c r="C242" t="inlineStr">
        <is>
          <t xml:space="preserve">CONCLUIDO	</t>
        </is>
      </c>
      <c r="D242" t="n">
        <v>0.8457</v>
      </c>
      <c r="E242" t="n">
        <v>118.25</v>
      </c>
      <c r="F242" t="n">
        <v>113.96</v>
      </c>
      <c r="G242" t="n">
        <v>74.31999999999999</v>
      </c>
      <c r="H242" t="n">
        <v>1.13</v>
      </c>
      <c r="I242" t="n">
        <v>92</v>
      </c>
      <c r="J242" t="n">
        <v>125.16</v>
      </c>
      <c r="K242" t="n">
        <v>43.4</v>
      </c>
      <c r="L242" t="n">
        <v>8</v>
      </c>
      <c r="M242" t="n">
        <v>90</v>
      </c>
      <c r="N242" t="n">
        <v>18.76</v>
      </c>
      <c r="O242" t="n">
        <v>15670.68</v>
      </c>
      <c r="P242" t="n">
        <v>1012.13</v>
      </c>
      <c r="Q242" t="n">
        <v>3533.52</v>
      </c>
      <c r="R242" t="n">
        <v>423.1</v>
      </c>
      <c r="S242" t="n">
        <v>274.41</v>
      </c>
      <c r="T242" t="n">
        <v>70951.97</v>
      </c>
      <c r="U242" t="n">
        <v>0.65</v>
      </c>
      <c r="V242" t="n">
        <v>0.85</v>
      </c>
      <c r="W242" t="n">
        <v>56.97</v>
      </c>
      <c r="X242" t="n">
        <v>4.19</v>
      </c>
      <c r="Y242" t="n">
        <v>2</v>
      </c>
      <c r="Z242" t="n">
        <v>10</v>
      </c>
    </row>
    <row r="243">
      <c r="A243" t="n">
        <v>8</v>
      </c>
      <c r="B243" t="n">
        <v>55</v>
      </c>
      <c r="C243" t="inlineStr">
        <is>
          <t xml:space="preserve">CONCLUIDO	</t>
        </is>
      </c>
      <c r="D243" t="n">
        <v>0.8524</v>
      </c>
      <c r="E243" t="n">
        <v>117.32</v>
      </c>
      <c r="F243" t="n">
        <v>113.35</v>
      </c>
      <c r="G243" t="n">
        <v>86.09</v>
      </c>
      <c r="H243" t="n">
        <v>1.26</v>
      </c>
      <c r="I243" t="n">
        <v>79</v>
      </c>
      <c r="J243" t="n">
        <v>126.48</v>
      </c>
      <c r="K243" t="n">
        <v>43.4</v>
      </c>
      <c r="L243" t="n">
        <v>9</v>
      </c>
      <c r="M243" t="n">
        <v>77</v>
      </c>
      <c r="N243" t="n">
        <v>19.08</v>
      </c>
      <c r="O243" t="n">
        <v>15833.12</v>
      </c>
      <c r="P243" t="n">
        <v>980.65</v>
      </c>
      <c r="Q243" t="n">
        <v>3533.7</v>
      </c>
      <c r="R243" t="n">
        <v>402.41</v>
      </c>
      <c r="S243" t="n">
        <v>274.41</v>
      </c>
      <c r="T243" t="n">
        <v>60671.77</v>
      </c>
      <c r="U243" t="n">
        <v>0.68</v>
      </c>
      <c r="V243" t="n">
        <v>0.86</v>
      </c>
      <c r="W243" t="n">
        <v>56.95</v>
      </c>
      <c r="X243" t="n">
        <v>3.58</v>
      </c>
      <c r="Y243" t="n">
        <v>2</v>
      </c>
      <c r="Z243" t="n">
        <v>10</v>
      </c>
    </row>
    <row r="244">
      <c r="A244" t="n">
        <v>9</v>
      </c>
      <c r="B244" t="n">
        <v>55</v>
      </c>
      <c r="C244" t="inlineStr">
        <is>
          <t xml:space="preserve">CONCLUIDO	</t>
        </is>
      </c>
      <c r="D244" t="n">
        <v>0.8571</v>
      </c>
      <c r="E244" t="n">
        <v>116.68</v>
      </c>
      <c r="F244" t="n">
        <v>112.92</v>
      </c>
      <c r="G244" t="n">
        <v>96.79000000000001</v>
      </c>
      <c r="H244" t="n">
        <v>1.38</v>
      </c>
      <c r="I244" t="n">
        <v>70</v>
      </c>
      <c r="J244" t="n">
        <v>127.8</v>
      </c>
      <c r="K244" t="n">
        <v>43.4</v>
      </c>
      <c r="L244" t="n">
        <v>10</v>
      </c>
      <c r="M244" t="n">
        <v>62</v>
      </c>
      <c r="N244" t="n">
        <v>19.4</v>
      </c>
      <c r="O244" t="n">
        <v>15996.02</v>
      </c>
      <c r="P244" t="n">
        <v>952.13</v>
      </c>
      <c r="Q244" t="n">
        <v>3533.48</v>
      </c>
      <c r="R244" t="n">
        <v>387.24</v>
      </c>
      <c r="S244" t="n">
        <v>274.41</v>
      </c>
      <c r="T244" t="n">
        <v>53130.36</v>
      </c>
      <c r="U244" t="n">
        <v>0.71</v>
      </c>
      <c r="V244" t="n">
        <v>0.86</v>
      </c>
      <c r="W244" t="n">
        <v>56.95</v>
      </c>
      <c r="X244" t="n">
        <v>3.15</v>
      </c>
      <c r="Y244" t="n">
        <v>2</v>
      </c>
      <c r="Z244" t="n">
        <v>10</v>
      </c>
    </row>
    <row r="245">
      <c r="A245" t="n">
        <v>10</v>
      </c>
      <c r="B245" t="n">
        <v>55</v>
      </c>
      <c r="C245" t="inlineStr">
        <is>
          <t xml:space="preserve">CONCLUIDO	</t>
        </is>
      </c>
      <c r="D245" t="n">
        <v>0.8584000000000001</v>
      </c>
      <c r="E245" t="n">
        <v>116.5</v>
      </c>
      <c r="F245" t="n">
        <v>112.84</v>
      </c>
      <c r="G245" t="n">
        <v>102.58</v>
      </c>
      <c r="H245" t="n">
        <v>1.5</v>
      </c>
      <c r="I245" t="n">
        <v>66</v>
      </c>
      <c r="J245" t="n">
        <v>129.13</v>
      </c>
      <c r="K245" t="n">
        <v>43.4</v>
      </c>
      <c r="L245" t="n">
        <v>11</v>
      </c>
      <c r="M245" t="n">
        <v>2</v>
      </c>
      <c r="N245" t="n">
        <v>19.73</v>
      </c>
      <c r="O245" t="n">
        <v>16159.39</v>
      </c>
      <c r="P245" t="n">
        <v>944.41</v>
      </c>
      <c r="Q245" t="n">
        <v>3534.12</v>
      </c>
      <c r="R245" t="n">
        <v>382.08</v>
      </c>
      <c r="S245" t="n">
        <v>274.41</v>
      </c>
      <c r="T245" t="n">
        <v>50572.64</v>
      </c>
      <c r="U245" t="n">
        <v>0.72</v>
      </c>
      <c r="V245" t="n">
        <v>0.86</v>
      </c>
      <c r="W245" t="n">
        <v>57.02</v>
      </c>
      <c r="X245" t="n">
        <v>3.07</v>
      </c>
      <c r="Y245" t="n">
        <v>2</v>
      </c>
      <c r="Z245" t="n">
        <v>10</v>
      </c>
    </row>
    <row r="246">
      <c r="A246" t="n">
        <v>11</v>
      </c>
      <c r="B246" t="n">
        <v>55</v>
      </c>
      <c r="C246" t="inlineStr">
        <is>
          <t xml:space="preserve">CONCLUIDO	</t>
        </is>
      </c>
      <c r="D246" t="n">
        <v>0.8584000000000001</v>
      </c>
      <c r="E246" t="n">
        <v>116.5</v>
      </c>
      <c r="F246" t="n">
        <v>112.84</v>
      </c>
      <c r="G246" t="n">
        <v>102.58</v>
      </c>
      <c r="H246" t="n">
        <v>1.63</v>
      </c>
      <c r="I246" t="n">
        <v>66</v>
      </c>
      <c r="J246" t="n">
        <v>130.45</v>
      </c>
      <c r="K246" t="n">
        <v>43.4</v>
      </c>
      <c r="L246" t="n">
        <v>12</v>
      </c>
      <c r="M246" t="n">
        <v>0</v>
      </c>
      <c r="N246" t="n">
        <v>20.05</v>
      </c>
      <c r="O246" t="n">
        <v>16323.22</v>
      </c>
      <c r="P246" t="n">
        <v>953.21</v>
      </c>
      <c r="Q246" t="n">
        <v>3534.23</v>
      </c>
      <c r="R246" t="n">
        <v>382.1</v>
      </c>
      <c r="S246" t="n">
        <v>274.41</v>
      </c>
      <c r="T246" t="n">
        <v>50580.43</v>
      </c>
      <c r="U246" t="n">
        <v>0.72</v>
      </c>
      <c r="V246" t="n">
        <v>0.86</v>
      </c>
      <c r="W246" t="n">
        <v>57.02</v>
      </c>
      <c r="X246" t="n">
        <v>3.07</v>
      </c>
      <c r="Y246" t="n">
        <v>2</v>
      </c>
      <c r="Z2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INDEX(resultados!$A$2:$ZZ$246, 1, MATCH($B$1, resultados!$A$1:$ZZ$1, 0))</f>
        <v/>
      </c>
      <c r="B7">
        <f>INDEX(resultados!$A$2:$ZZ$246, 1, MATCH($B$2, resultados!$A$1:$ZZ$1, 0))</f>
        <v/>
      </c>
      <c r="C7">
        <f>INDEX(resultados!$A$2:$ZZ$246, 1, MATCH($B$3, resultados!$A$1:$ZZ$1, 0))</f>
        <v/>
      </c>
    </row>
    <row r="8">
      <c r="A8">
        <f>INDEX(resultados!$A$2:$ZZ$246, 2, MATCH($B$1, resultados!$A$1:$ZZ$1, 0))</f>
        <v/>
      </c>
      <c r="B8">
        <f>INDEX(resultados!$A$2:$ZZ$246, 2, MATCH($B$2, resultados!$A$1:$ZZ$1, 0))</f>
        <v/>
      </c>
      <c r="C8">
        <f>INDEX(resultados!$A$2:$ZZ$246, 2, MATCH($B$3, resultados!$A$1:$ZZ$1, 0))</f>
        <v/>
      </c>
    </row>
    <row r="9">
      <c r="A9">
        <f>INDEX(resultados!$A$2:$ZZ$246, 3, MATCH($B$1, resultados!$A$1:$ZZ$1, 0))</f>
        <v/>
      </c>
      <c r="B9">
        <f>INDEX(resultados!$A$2:$ZZ$246, 3, MATCH($B$2, resultados!$A$1:$ZZ$1, 0))</f>
        <v/>
      </c>
      <c r="C9">
        <f>INDEX(resultados!$A$2:$ZZ$246, 3, MATCH($B$3, resultados!$A$1:$ZZ$1, 0))</f>
        <v/>
      </c>
    </row>
    <row r="10">
      <c r="A10">
        <f>INDEX(resultados!$A$2:$ZZ$246, 4, MATCH($B$1, resultados!$A$1:$ZZ$1, 0))</f>
        <v/>
      </c>
      <c r="B10">
        <f>INDEX(resultados!$A$2:$ZZ$246, 4, MATCH($B$2, resultados!$A$1:$ZZ$1, 0))</f>
        <v/>
      </c>
      <c r="C10">
        <f>INDEX(resultados!$A$2:$ZZ$246, 4, MATCH($B$3, resultados!$A$1:$ZZ$1, 0))</f>
        <v/>
      </c>
    </row>
    <row r="11">
      <c r="A11">
        <f>INDEX(resultados!$A$2:$ZZ$246, 5, MATCH($B$1, resultados!$A$1:$ZZ$1, 0))</f>
        <v/>
      </c>
      <c r="B11">
        <f>INDEX(resultados!$A$2:$ZZ$246, 5, MATCH($B$2, resultados!$A$1:$ZZ$1, 0))</f>
        <v/>
      </c>
      <c r="C11">
        <f>INDEX(resultados!$A$2:$ZZ$246, 5, MATCH($B$3, resultados!$A$1:$ZZ$1, 0))</f>
        <v/>
      </c>
    </row>
    <row r="12">
      <c r="A12">
        <f>INDEX(resultados!$A$2:$ZZ$246, 6, MATCH($B$1, resultados!$A$1:$ZZ$1, 0))</f>
        <v/>
      </c>
      <c r="B12">
        <f>INDEX(resultados!$A$2:$ZZ$246, 6, MATCH($B$2, resultados!$A$1:$ZZ$1, 0))</f>
        <v/>
      </c>
      <c r="C12">
        <f>INDEX(resultados!$A$2:$ZZ$246, 6, MATCH($B$3, resultados!$A$1:$ZZ$1, 0))</f>
        <v/>
      </c>
    </row>
    <row r="13">
      <c r="A13">
        <f>INDEX(resultados!$A$2:$ZZ$246, 7, MATCH($B$1, resultados!$A$1:$ZZ$1, 0))</f>
        <v/>
      </c>
      <c r="B13">
        <f>INDEX(resultados!$A$2:$ZZ$246, 7, MATCH($B$2, resultados!$A$1:$ZZ$1, 0))</f>
        <v/>
      </c>
      <c r="C13">
        <f>INDEX(resultados!$A$2:$ZZ$246, 7, MATCH($B$3, resultados!$A$1:$ZZ$1, 0))</f>
        <v/>
      </c>
    </row>
    <row r="14">
      <c r="A14">
        <f>INDEX(resultados!$A$2:$ZZ$246, 8, MATCH($B$1, resultados!$A$1:$ZZ$1, 0))</f>
        <v/>
      </c>
      <c r="B14">
        <f>INDEX(resultados!$A$2:$ZZ$246, 8, MATCH($B$2, resultados!$A$1:$ZZ$1, 0))</f>
        <v/>
      </c>
      <c r="C14">
        <f>INDEX(resultados!$A$2:$ZZ$246, 8, MATCH($B$3, resultados!$A$1:$ZZ$1, 0))</f>
        <v/>
      </c>
    </row>
    <row r="15">
      <c r="A15">
        <f>INDEX(resultados!$A$2:$ZZ$246, 9, MATCH($B$1, resultados!$A$1:$ZZ$1, 0))</f>
        <v/>
      </c>
      <c r="B15">
        <f>INDEX(resultados!$A$2:$ZZ$246, 9, MATCH($B$2, resultados!$A$1:$ZZ$1, 0))</f>
        <v/>
      </c>
      <c r="C15">
        <f>INDEX(resultados!$A$2:$ZZ$246, 9, MATCH($B$3, resultados!$A$1:$ZZ$1, 0))</f>
        <v/>
      </c>
    </row>
    <row r="16">
      <c r="A16">
        <f>INDEX(resultados!$A$2:$ZZ$246, 10, MATCH($B$1, resultados!$A$1:$ZZ$1, 0))</f>
        <v/>
      </c>
      <c r="B16">
        <f>INDEX(resultados!$A$2:$ZZ$246, 10, MATCH($B$2, resultados!$A$1:$ZZ$1, 0))</f>
        <v/>
      </c>
      <c r="C16">
        <f>INDEX(resultados!$A$2:$ZZ$246, 10, MATCH($B$3, resultados!$A$1:$ZZ$1, 0))</f>
        <v/>
      </c>
    </row>
    <row r="17">
      <c r="A17">
        <f>INDEX(resultados!$A$2:$ZZ$246, 11, MATCH($B$1, resultados!$A$1:$ZZ$1, 0))</f>
        <v/>
      </c>
      <c r="B17">
        <f>INDEX(resultados!$A$2:$ZZ$246, 11, MATCH($B$2, resultados!$A$1:$ZZ$1, 0))</f>
        <v/>
      </c>
      <c r="C17">
        <f>INDEX(resultados!$A$2:$ZZ$246, 11, MATCH($B$3, resultados!$A$1:$ZZ$1, 0))</f>
        <v/>
      </c>
    </row>
    <row r="18">
      <c r="A18">
        <f>INDEX(resultados!$A$2:$ZZ$246, 12, MATCH($B$1, resultados!$A$1:$ZZ$1, 0))</f>
        <v/>
      </c>
      <c r="B18">
        <f>INDEX(resultados!$A$2:$ZZ$246, 12, MATCH($B$2, resultados!$A$1:$ZZ$1, 0))</f>
        <v/>
      </c>
      <c r="C18">
        <f>INDEX(resultados!$A$2:$ZZ$246, 12, MATCH($B$3, resultados!$A$1:$ZZ$1, 0))</f>
        <v/>
      </c>
    </row>
    <row r="19">
      <c r="A19">
        <f>INDEX(resultados!$A$2:$ZZ$246, 13, MATCH($B$1, resultados!$A$1:$ZZ$1, 0))</f>
        <v/>
      </c>
      <c r="B19">
        <f>INDEX(resultados!$A$2:$ZZ$246, 13, MATCH($B$2, resultados!$A$1:$ZZ$1, 0))</f>
        <v/>
      </c>
      <c r="C19">
        <f>INDEX(resultados!$A$2:$ZZ$246, 13, MATCH($B$3, resultados!$A$1:$ZZ$1, 0))</f>
        <v/>
      </c>
    </row>
    <row r="20">
      <c r="A20">
        <f>INDEX(resultados!$A$2:$ZZ$246, 14, MATCH($B$1, resultados!$A$1:$ZZ$1, 0))</f>
        <v/>
      </c>
      <c r="B20">
        <f>INDEX(resultados!$A$2:$ZZ$246, 14, MATCH($B$2, resultados!$A$1:$ZZ$1, 0))</f>
        <v/>
      </c>
      <c r="C20">
        <f>INDEX(resultados!$A$2:$ZZ$246, 14, MATCH($B$3, resultados!$A$1:$ZZ$1, 0))</f>
        <v/>
      </c>
    </row>
    <row r="21">
      <c r="A21">
        <f>INDEX(resultados!$A$2:$ZZ$246, 15, MATCH($B$1, resultados!$A$1:$ZZ$1, 0))</f>
        <v/>
      </c>
      <c r="B21">
        <f>INDEX(resultados!$A$2:$ZZ$246, 15, MATCH($B$2, resultados!$A$1:$ZZ$1, 0))</f>
        <v/>
      </c>
      <c r="C21">
        <f>INDEX(resultados!$A$2:$ZZ$246, 15, MATCH($B$3, resultados!$A$1:$ZZ$1, 0))</f>
        <v/>
      </c>
    </row>
    <row r="22">
      <c r="A22">
        <f>INDEX(resultados!$A$2:$ZZ$246, 16, MATCH($B$1, resultados!$A$1:$ZZ$1, 0))</f>
        <v/>
      </c>
      <c r="B22">
        <f>INDEX(resultados!$A$2:$ZZ$246, 16, MATCH($B$2, resultados!$A$1:$ZZ$1, 0))</f>
        <v/>
      </c>
      <c r="C22">
        <f>INDEX(resultados!$A$2:$ZZ$246, 16, MATCH($B$3, resultados!$A$1:$ZZ$1, 0))</f>
        <v/>
      </c>
    </row>
    <row r="23">
      <c r="A23">
        <f>INDEX(resultados!$A$2:$ZZ$246, 17, MATCH($B$1, resultados!$A$1:$ZZ$1, 0))</f>
        <v/>
      </c>
      <c r="B23">
        <f>INDEX(resultados!$A$2:$ZZ$246, 17, MATCH($B$2, resultados!$A$1:$ZZ$1, 0))</f>
        <v/>
      </c>
      <c r="C23">
        <f>INDEX(resultados!$A$2:$ZZ$246, 17, MATCH($B$3, resultados!$A$1:$ZZ$1, 0))</f>
        <v/>
      </c>
    </row>
    <row r="24">
      <c r="A24">
        <f>INDEX(resultados!$A$2:$ZZ$246, 18, MATCH($B$1, resultados!$A$1:$ZZ$1, 0))</f>
        <v/>
      </c>
      <c r="B24">
        <f>INDEX(resultados!$A$2:$ZZ$246, 18, MATCH($B$2, resultados!$A$1:$ZZ$1, 0))</f>
        <v/>
      </c>
      <c r="C24">
        <f>INDEX(resultados!$A$2:$ZZ$246, 18, MATCH($B$3, resultados!$A$1:$ZZ$1, 0))</f>
        <v/>
      </c>
    </row>
    <row r="25">
      <c r="A25">
        <f>INDEX(resultados!$A$2:$ZZ$246, 19, MATCH($B$1, resultados!$A$1:$ZZ$1, 0))</f>
        <v/>
      </c>
      <c r="B25">
        <f>INDEX(resultados!$A$2:$ZZ$246, 19, MATCH($B$2, resultados!$A$1:$ZZ$1, 0))</f>
        <v/>
      </c>
      <c r="C25">
        <f>INDEX(resultados!$A$2:$ZZ$246, 19, MATCH($B$3, resultados!$A$1:$ZZ$1, 0))</f>
        <v/>
      </c>
    </row>
    <row r="26">
      <c r="A26">
        <f>INDEX(resultados!$A$2:$ZZ$246, 20, MATCH($B$1, resultados!$A$1:$ZZ$1, 0))</f>
        <v/>
      </c>
      <c r="B26">
        <f>INDEX(resultados!$A$2:$ZZ$246, 20, MATCH($B$2, resultados!$A$1:$ZZ$1, 0))</f>
        <v/>
      </c>
      <c r="C26">
        <f>INDEX(resultados!$A$2:$ZZ$246, 20, MATCH($B$3, resultados!$A$1:$ZZ$1, 0))</f>
        <v/>
      </c>
    </row>
    <row r="27">
      <c r="A27">
        <f>INDEX(resultados!$A$2:$ZZ$246, 21, MATCH($B$1, resultados!$A$1:$ZZ$1, 0))</f>
        <v/>
      </c>
      <c r="B27">
        <f>INDEX(resultados!$A$2:$ZZ$246, 21, MATCH($B$2, resultados!$A$1:$ZZ$1, 0))</f>
        <v/>
      </c>
      <c r="C27">
        <f>INDEX(resultados!$A$2:$ZZ$246, 21, MATCH($B$3, resultados!$A$1:$ZZ$1, 0))</f>
        <v/>
      </c>
    </row>
    <row r="28">
      <c r="A28">
        <f>INDEX(resultados!$A$2:$ZZ$246, 22, MATCH($B$1, resultados!$A$1:$ZZ$1, 0))</f>
        <v/>
      </c>
      <c r="B28">
        <f>INDEX(resultados!$A$2:$ZZ$246, 22, MATCH($B$2, resultados!$A$1:$ZZ$1, 0))</f>
        <v/>
      </c>
      <c r="C28">
        <f>INDEX(resultados!$A$2:$ZZ$246, 22, MATCH($B$3, resultados!$A$1:$ZZ$1, 0))</f>
        <v/>
      </c>
    </row>
    <row r="29">
      <c r="A29">
        <f>INDEX(resultados!$A$2:$ZZ$246, 23, MATCH($B$1, resultados!$A$1:$ZZ$1, 0))</f>
        <v/>
      </c>
      <c r="B29">
        <f>INDEX(resultados!$A$2:$ZZ$246, 23, MATCH($B$2, resultados!$A$1:$ZZ$1, 0))</f>
        <v/>
      </c>
      <c r="C29">
        <f>INDEX(resultados!$A$2:$ZZ$246, 23, MATCH($B$3, resultados!$A$1:$ZZ$1, 0))</f>
        <v/>
      </c>
    </row>
    <row r="30">
      <c r="A30">
        <f>INDEX(resultados!$A$2:$ZZ$246, 24, MATCH($B$1, resultados!$A$1:$ZZ$1, 0))</f>
        <v/>
      </c>
      <c r="B30">
        <f>INDEX(resultados!$A$2:$ZZ$246, 24, MATCH($B$2, resultados!$A$1:$ZZ$1, 0))</f>
        <v/>
      </c>
      <c r="C30">
        <f>INDEX(resultados!$A$2:$ZZ$246, 24, MATCH($B$3, resultados!$A$1:$ZZ$1, 0))</f>
        <v/>
      </c>
    </row>
    <row r="31">
      <c r="A31">
        <f>INDEX(resultados!$A$2:$ZZ$246, 25, MATCH($B$1, resultados!$A$1:$ZZ$1, 0))</f>
        <v/>
      </c>
      <c r="B31">
        <f>INDEX(resultados!$A$2:$ZZ$246, 25, MATCH($B$2, resultados!$A$1:$ZZ$1, 0))</f>
        <v/>
      </c>
      <c r="C31">
        <f>INDEX(resultados!$A$2:$ZZ$246, 25, MATCH($B$3, resultados!$A$1:$ZZ$1, 0))</f>
        <v/>
      </c>
    </row>
    <row r="32">
      <c r="A32">
        <f>INDEX(resultados!$A$2:$ZZ$246, 26, MATCH($B$1, resultados!$A$1:$ZZ$1, 0))</f>
        <v/>
      </c>
      <c r="B32">
        <f>INDEX(resultados!$A$2:$ZZ$246, 26, MATCH($B$2, resultados!$A$1:$ZZ$1, 0))</f>
        <v/>
      </c>
      <c r="C32">
        <f>INDEX(resultados!$A$2:$ZZ$246, 26, MATCH($B$3, resultados!$A$1:$ZZ$1, 0))</f>
        <v/>
      </c>
    </row>
    <row r="33">
      <c r="A33">
        <f>INDEX(resultados!$A$2:$ZZ$246, 27, MATCH($B$1, resultados!$A$1:$ZZ$1, 0))</f>
        <v/>
      </c>
      <c r="B33">
        <f>INDEX(resultados!$A$2:$ZZ$246, 27, MATCH($B$2, resultados!$A$1:$ZZ$1, 0))</f>
        <v/>
      </c>
      <c r="C33">
        <f>INDEX(resultados!$A$2:$ZZ$246, 27, MATCH($B$3, resultados!$A$1:$ZZ$1, 0))</f>
        <v/>
      </c>
    </row>
    <row r="34">
      <c r="A34">
        <f>INDEX(resultados!$A$2:$ZZ$246, 28, MATCH($B$1, resultados!$A$1:$ZZ$1, 0))</f>
        <v/>
      </c>
      <c r="B34">
        <f>INDEX(resultados!$A$2:$ZZ$246, 28, MATCH($B$2, resultados!$A$1:$ZZ$1, 0))</f>
        <v/>
      </c>
      <c r="C34">
        <f>INDEX(resultados!$A$2:$ZZ$246, 28, MATCH($B$3, resultados!$A$1:$ZZ$1, 0))</f>
        <v/>
      </c>
    </row>
    <row r="35">
      <c r="A35">
        <f>INDEX(resultados!$A$2:$ZZ$246, 29, MATCH($B$1, resultados!$A$1:$ZZ$1, 0))</f>
        <v/>
      </c>
      <c r="B35">
        <f>INDEX(resultados!$A$2:$ZZ$246, 29, MATCH($B$2, resultados!$A$1:$ZZ$1, 0))</f>
        <v/>
      </c>
      <c r="C35">
        <f>INDEX(resultados!$A$2:$ZZ$246, 29, MATCH($B$3, resultados!$A$1:$ZZ$1, 0))</f>
        <v/>
      </c>
    </row>
    <row r="36">
      <c r="A36">
        <f>INDEX(resultados!$A$2:$ZZ$246, 30, MATCH($B$1, resultados!$A$1:$ZZ$1, 0))</f>
        <v/>
      </c>
      <c r="B36">
        <f>INDEX(resultados!$A$2:$ZZ$246, 30, MATCH($B$2, resultados!$A$1:$ZZ$1, 0))</f>
        <v/>
      </c>
      <c r="C36">
        <f>INDEX(resultados!$A$2:$ZZ$246, 30, MATCH($B$3, resultados!$A$1:$ZZ$1, 0))</f>
        <v/>
      </c>
    </row>
    <row r="37">
      <c r="A37">
        <f>INDEX(resultados!$A$2:$ZZ$246, 31, MATCH($B$1, resultados!$A$1:$ZZ$1, 0))</f>
        <v/>
      </c>
      <c r="B37">
        <f>INDEX(resultados!$A$2:$ZZ$246, 31, MATCH($B$2, resultados!$A$1:$ZZ$1, 0))</f>
        <v/>
      </c>
      <c r="C37">
        <f>INDEX(resultados!$A$2:$ZZ$246, 31, MATCH($B$3, resultados!$A$1:$ZZ$1, 0))</f>
        <v/>
      </c>
    </row>
    <row r="38">
      <c r="A38">
        <f>INDEX(resultados!$A$2:$ZZ$246, 32, MATCH($B$1, resultados!$A$1:$ZZ$1, 0))</f>
        <v/>
      </c>
      <c r="B38">
        <f>INDEX(resultados!$A$2:$ZZ$246, 32, MATCH($B$2, resultados!$A$1:$ZZ$1, 0))</f>
        <v/>
      </c>
      <c r="C38">
        <f>INDEX(resultados!$A$2:$ZZ$246, 32, MATCH($B$3, resultados!$A$1:$ZZ$1, 0))</f>
        <v/>
      </c>
    </row>
    <row r="39">
      <c r="A39">
        <f>INDEX(resultados!$A$2:$ZZ$246, 33, MATCH($B$1, resultados!$A$1:$ZZ$1, 0))</f>
        <v/>
      </c>
      <c r="B39">
        <f>INDEX(resultados!$A$2:$ZZ$246, 33, MATCH($B$2, resultados!$A$1:$ZZ$1, 0))</f>
        <v/>
      </c>
      <c r="C39">
        <f>INDEX(resultados!$A$2:$ZZ$246, 33, MATCH($B$3, resultados!$A$1:$ZZ$1, 0))</f>
        <v/>
      </c>
    </row>
    <row r="40">
      <c r="A40">
        <f>INDEX(resultados!$A$2:$ZZ$246, 34, MATCH($B$1, resultados!$A$1:$ZZ$1, 0))</f>
        <v/>
      </c>
      <c r="B40">
        <f>INDEX(resultados!$A$2:$ZZ$246, 34, MATCH($B$2, resultados!$A$1:$ZZ$1, 0))</f>
        <v/>
      </c>
      <c r="C40">
        <f>INDEX(resultados!$A$2:$ZZ$246, 34, MATCH($B$3, resultados!$A$1:$ZZ$1, 0))</f>
        <v/>
      </c>
    </row>
    <row r="41">
      <c r="A41">
        <f>INDEX(resultados!$A$2:$ZZ$246, 35, MATCH($B$1, resultados!$A$1:$ZZ$1, 0))</f>
        <v/>
      </c>
      <c r="B41">
        <f>INDEX(resultados!$A$2:$ZZ$246, 35, MATCH($B$2, resultados!$A$1:$ZZ$1, 0))</f>
        <v/>
      </c>
      <c r="C41">
        <f>INDEX(resultados!$A$2:$ZZ$246, 35, MATCH($B$3, resultados!$A$1:$ZZ$1, 0))</f>
        <v/>
      </c>
    </row>
    <row r="42">
      <c r="A42">
        <f>INDEX(resultados!$A$2:$ZZ$246, 36, MATCH($B$1, resultados!$A$1:$ZZ$1, 0))</f>
        <v/>
      </c>
      <c r="B42">
        <f>INDEX(resultados!$A$2:$ZZ$246, 36, MATCH($B$2, resultados!$A$1:$ZZ$1, 0))</f>
        <v/>
      </c>
      <c r="C42">
        <f>INDEX(resultados!$A$2:$ZZ$246, 36, MATCH($B$3, resultados!$A$1:$ZZ$1, 0))</f>
        <v/>
      </c>
    </row>
    <row r="43">
      <c r="A43">
        <f>INDEX(resultados!$A$2:$ZZ$246, 37, MATCH($B$1, resultados!$A$1:$ZZ$1, 0))</f>
        <v/>
      </c>
      <c r="B43">
        <f>INDEX(resultados!$A$2:$ZZ$246, 37, MATCH($B$2, resultados!$A$1:$ZZ$1, 0))</f>
        <v/>
      </c>
      <c r="C43">
        <f>INDEX(resultados!$A$2:$ZZ$246, 37, MATCH($B$3, resultados!$A$1:$ZZ$1, 0))</f>
        <v/>
      </c>
    </row>
    <row r="44">
      <c r="A44">
        <f>INDEX(resultados!$A$2:$ZZ$246, 38, MATCH($B$1, resultados!$A$1:$ZZ$1, 0))</f>
        <v/>
      </c>
      <c r="B44">
        <f>INDEX(resultados!$A$2:$ZZ$246, 38, MATCH($B$2, resultados!$A$1:$ZZ$1, 0))</f>
        <v/>
      </c>
      <c r="C44">
        <f>INDEX(resultados!$A$2:$ZZ$246, 38, MATCH($B$3, resultados!$A$1:$ZZ$1, 0))</f>
        <v/>
      </c>
    </row>
    <row r="45">
      <c r="A45">
        <f>INDEX(resultados!$A$2:$ZZ$246, 39, MATCH($B$1, resultados!$A$1:$ZZ$1, 0))</f>
        <v/>
      </c>
      <c r="B45">
        <f>INDEX(resultados!$A$2:$ZZ$246, 39, MATCH($B$2, resultados!$A$1:$ZZ$1, 0))</f>
        <v/>
      </c>
      <c r="C45">
        <f>INDEX(resultados!$A$2:$ZZ$246, 39, MATCH($B$3, resultados!$A$1:$ZZ$1, 0))</f>
        <v/>
      </c>
    </row>
    <row r="46">
      <c r="A46">
        <f>INDEX(resultados!$A$2:$ZZ$246, 40, MATCH($B$1, resultados!$A$1:$ZZ$1, 0))</f>
        <v/>
      </c>
      <c r="B46">
        <f>INDEX(resultados!$A$2:$ZZ$246, 40, MATCH($B$2, resultados!$A$1:$ZZ$1, 0))</f>
        <v/>
      </c>
      <c r="C46">
        <f>INDEX(resultados!$A$2:$ZZ$246, 40, MATCH($B$3, resultados!$A$1:$ZZ$1, 0))</f>
        <v/>
      </c>
    </row>
    <row r="47">
      <c r="A47">
        <f>INDEX(resultados!$A$2:$ZZ$246, 41, MATCH($B$1, resultados!$A$1:$ZZ$1, 0))</f>
        <v/>
      </c>
      <c r="B47">
        <f>INDEX(resultados!$A$2:$ZZ$246, 41, MATCH($B$2, resultados!$A$1:$ZZ$1, 0))</f>
        <v/>
      </c>
      <c r="C47">
        <f>INDEX(resultados!$A$2:$ZZ$246, 41, MATCH($B$3, resultados!$A$1:$ZZ$1, 0))</f>
        <v/>
      </c>
    </row>
    <row r="48">
      <c r="A48">
        <f>INDEX(resultados!$A$2:$ZZ$246, 42, MATCH($B$1, resultados!$A$1:$ZZ$1, 0))</f>
        <v/>
      </c>
      <c r="B48">
        <f>INDEX(resultados!$A$2:$ZZ$246, 42, MATCH($B$2, resultados!$A$1:$ZZ$1, 0))</f>
        <v/>
      </c>
      <c r="C48">
        <f>INDEX(resultados!$A$2:$ZZ$246, 42, MATCH($B$3, resultados!$A$1:$ZZ$1, 0))</f>
        <v/>
      </c>
    </row>
    <row r="49">
      <c r="A49">
        <f>INDEX(resultados!$A$2:$ZZ$246, 43, MATCH($B$1, resultados!$A$1:$ZZ$1, 0))</f>
        <v/>
      </c>
      <c r="B49">
        <f>INDEX(resultados!$A$2:$ZZ$246, 43, MATCH($B$2, resultados!$A$1:$ZZ$1, 0))</f>
        <v/>
      </c>
      <c r="C49">
        <f>INDEX(resultados!$A$2:$ZZ$246, 43, MATCH($B$3, resultados!$A$1:$ZZ$1, 0))</f>
        <v/>
      </c>
    </row>
    <row r="50">
      <c r="A50">
        <f>INDEX(resultados!$A$2:$ZZ$246, 44, MATCH($B$1, resultados!$A$1:$ZZ$1, 0))</f>
        <v/>
      </c>
      <c r="B50">
        <f>INDEX(resultados!$A$2:$ZZ$246, 44, MATCH($B$2, resultados!$A$1:$ZZ$1, 0))</f>
        <v/>
      </c>
      <c r="C50">
        <f>INDEX(resultados!$A$2:$ZZ$246, 44, MATCH($B$3, resultados!$A$1:$ZZ$1, 0))</f>
        <v/>
      </c>
    </row>
    <row r="51">
      <c r="A51">
        <f>INDEX(resultados!$A$2:$ZZ$246, 45, MATCH($B$1, resultados!$A$1:$ZZ$1, 0))</f>
        <v/>
      </c>
      <c r="B51">
        <f>INDEX(resultados!$A$2:$ZZ$246, 45, MATCH($B$2, resultados!$A$1:$ZZ$1, 0))</f>
        <v/>
      </c>
      <c r="C51">
        <f>INDEX(resultados!$A$2:$ZZ$246, 45, MATCH($B$3, resultados!$A$1:$ZZ$1, 0))</f>
        <v/>
      </c>
    </row>
    <row r="52">
      <c r="A52">
        <f>INDEX(resultados!$A$2:$ZZ$246, 46, MATCH($B$1, resultados!$A$1:$ZZ$1, 0))</f>
        <v/>
      </c>
      <c r="B52">
        <f>INDEX(resultados!$A$2:$ZZ$246, 46, MATCH($B$2, resultados!$A$1:$ZZ$1, 0))</f>
        <v/>
      </c>
      <c r="C52">
        <f>INDEX(resultados!$A$2:$ZZ$246, 46, MATCH($B$3, resultados!$A$1:$ZZ$1, 0))</f>
        <v/>
      </c>
    </row>
    <row r="53">
      <c r="A53">
        <f>INDEX(resultados!$A$2:$ZZ$246, 47, MATCH($B$1, resultados!$A$1:$ZZ$1, 0))</f>
        <v/>
      </c>
      <c r="B53">
        <f>INDEX(resultados!$A$2:$ZZ$246, 47, MATCH($B$2, resultados!$A$1:$ZZ$1, 0))</f>
        <v/>
      </c>
      <c r="C53">
        <f>INDEX(resultados!$A$2:$ZZ$246, 47, MATCH($B$3, resultados!$A$1:$ZZ$1, 0))</f>
        <v/>
      </c>
    </row>
    <row r="54">
      <c r="A54">
        <f>INDEX(resultados!$A$2:$ZZ$246, 48, MATCH($B$1, resultados!$A$1:$ZZ$1, 0))</f>
        <v/>
      </c>
      <c r="B54">
        <f>INDEX(resultados!$A$2:$ZZ$246, 48, MATCH($B$2, resultados!$A$1:$ZZ$1, 0))</f>
        <v/>
      </c>
      <c r="C54">
        <f>INDEX(resultados!$A$2:$ZZ$246, 48, MATCH($B$3, resultados!$A$1:$ZZ$1, 0))</f>
        <v/>
      </c>
    </row>
    <row r="55">
      <c r="A55">
        <f>INDEX(resultados!$A$2:$ZZ$246, 49, MATCH($B$1, resultados!$A$1:$ZZ$1, 0))</f>
        <v/>
      </c>
      <c r="B55">
        <f>INDEX(resultados!$A$2:$ZZ$246, 49, MATCH($B$2, resultados!$A$1:$ZZ$1, 0))</f>
        <v/>
      </c>
      <c r="C55">
        <f>INDEX(resultados!$A$2:$ZZ$246, 49, MATCH($B$3, resultados!$A$1:$ZZ$1, 0))</f>
        <v/>
      </c>
    </row>
    <row r="56">
      <c r="A56">
        <f>INDEX(resultados!$A$2:$ZZ$246, 50, MATCH($B$1, resultados!$A$1:$ZZ$1, 0))</f>
        <v/>
      </c>
      <c r="B56">
        <f>INDEX(resultados!$A$2:$ZZ$246, 50, MATCH($B$2, resultados!$A$1:$ZZ$1, 0))</f>
        <v/>
      </c>
      <c r="C56">
        <f>INDEX(resultados!$A$2:$ZZ$246, 50, MATCH($B$3, resultados!$A$1:$ZZ$1, 0))</f>
        <v/>
      </c>
    </row>
    <row r="57">
      <c r="A57">
        <f>INDEX(resultados!$A$2:$ZZ$246, 51, MATCH($B$1, resultados!$A$1:$ZZ$1, 0))</f>
        <v/>
      </c>
      <c r="B57">
        <f>INDEX(resultados!$A$2:$ZZ$246, 51, MATCH($B$2, resultados!$A$1:$ZZ$1, 0))</f>
        <v/>
      </c>
      <c r="C57">
        <f>INDEX(resultados!$A$2:$ZZ$246, 51, MATCH($B$3, resultados!$A$1:$ZZ$1, 0))</f>
        <v/>
      </c>
    </row>
    <row r="58">
      <c r="A58">
        <f>INDEX(resultados!$A$2:$ZZ$246, 52, MATCH($B$1, resultados!$A$1:$ZZ$1, 0))</f>
        <v/>
      </c>
      <c r="B58">
        <f>INDEX(resultados!$A$2:$ZZ$246, 52, MATCH($B$2, resultados!$A$1:$ZZ$1, 0))</f>
        <v/>
      </c>
      <c r="C58">
        <f>INDEX(resultados!$A$2:$ZZ$246, 52, MATCH($B$3, resultados!$A$1:$ZZ$1, 0))</f>
        <v/>
      </c>
    </row>
    <row r="59">
      <c r="A59">
        <f>INDEX(resultados!$A$2:$ZZ$246, 53, MATCH($B$1, resultados!$A$1:$ZZ$1, 0))</f>
        <v/>
      </c>
      <c r="B59">
        <f>INDEX(resultados!$A$2:$ZZ$246, 53, MATCH($B$2, resultados!$A$1:$ZZ$1, 0))</f>
        <v/>
      </c>
      <c r="C59">
        <f>INDEX(resultados!$A$2:$ZZ$246, 53, MATCH($B$3, resultados!$A$1:$ZZ$1, 0))</f>
        <v/>
      </c>
    </row>
    <row r="60">
      <c r="A60">
        <f>INDEX(resultados!$A$2:$ZZ$246, 54, MATCH($B$1, resultados!$A$1:$ZZ$1, 0))</f>
        <v/>
      </c>
      <c r="B60">
        <f>INDEX(resultados!$A$2:$ZZ$246, 54, MATCH($B$2, resultados!$A$1:$ZZ$1, 0))</f>
        <v/>
      </c>
      <c r="C60">
        <f>INDEX(resultados!$A$2:$ZZ$246, 54, MATCH($B$3, resultados!$A$1:$ZZ$1, 0))</f>
        <v/>
      </c>
    </row>
    <row r="61">
      <c r="A61">
        <f>INDEX(resultados!$A$2:$ZZ$246, 55, MATCH($B$1, resultados!$A$1:$ZZ$1, 0))</f>
        <v/>
      </c>
      <c r="B61">
        <f>INDEX(resultados!$A$2:$ZZ$246, 55, MATCH($B$2, resultados!$A$1:$ZZ$1, 0))</f>
        <v/>
      </c>
      <c r="C61">
        <f>INDEX(resultados!$A$2:$ZZ$246, 55, MATCH($B$3, resultados!$A$1:$ZZ$1, 0))</f>
        <v/>
      </c>
    </row>
    <row r="62">
      <c r="A62">
        <f>INDEX(resultados!$A$2:$ZZ$246, 56, MATCH($B$1, resultados!$A$1:$ZZ$1, 0))</f>
        <v/>
      </c>
      <c r="B62">
        <f>INDEX(resultados!$A$2:$ZZ$246, 56, MATCH($B$2, resultados!$A$1:$ZZ$1, 0))</f>
        <v/>
      </c>
      <c r="C62">
        <f>INDEX(resultados!$A$2:$ZZ$246, 56, MATCH($B$3, resultados!$A$1:$ZZ$1, 0))</f>
        <v/>
      </c>
    </row>
    <row r="63">
      <c r="A63">
        <f>INDEX(resultados!$A$2:$ZZ$246, 57, MATCH($B$1, resultados!$A$1:$ZZ$1, 0))</f>
        <v/>
      </c>
      <c r="B63">
        <f>INDEX(resultados!$A$2:$ZZ$246, 57, MATCH($B$2, resultados!$A$1:$ZZ$1, 0))</f>
        <v/>
      </c>
      <c r="C63">
        <f>INDEX(resultados!$A$2:$ZZ$246, 57, MATCH($B$3, resultados!$A$1:$ZZ$1, 0))</f>
        <v/>
      </c>
    </row>
    <row r="64">
      <c r="A64">
        <f>INDEX(resultados!$A$2:$ZZ$246, 58, MATCH($B$1, resultados!$A$1:$ZZ$1, 0))</f>
        <v/>
      </c>
      <c r="B64">
        <f>INDEX(resultados!$A$2:$ZZ$246, 58, MATCH($B$2, resultados!$A$1:$ZZ$1, 0))</f>
        <v/>
      </c>
      <c r="C64">
        <f>INDEX(resultados!$A$2:$ZZ$246, 58, MATCH($B$3, resultados!$A$1:$ZZ$1, 0))</f>
        <v/>
      </c>
    </row>
    <row r="65">
      <c r="A65">
        <f>INDEX(resultados!$A$2:$ZZ$246, 59, MATCH($B$1, resultados!$A$1:$ZZ$1, 0))</f>
        <v/>
      </c>
      <c r="B65">
        <f>INDEX(resultados!$A$2:$ZZ$246, 59, MATCH($B$2, resultados!$A$1:$ZZ$1, 0))</f>
        <v/>
      </c>
      <c r="C65">
        <f>INDEX(resultados!$A$2:$ZZ$246, 59, MATCH($B$3, resultados!$A$1:$ZZ$1, 0))</f>
        <v/>
      </c>
    </row>
    <row r="66">
      <c r="A66">
        <f>INDEX(resultados!$A$2:$ZZ$246, 60, MATCH($B$1, resultados!$A$1:$ZZ$1, 0))</f>
        <v/>
      </c>
      <c r="B66">
        <f>INDEX(resultados!$A$2:$ZZ$246, 60, MATCH($B$2, resultados!$A$1:$ZZ$1, 0))</f>
        <v/>
      </c>
      <c r="C66">
        <f>INDEX(resultados!$A$2:$ZZ$246, 60, MATCH($B$3, resultados!$A$1:$ZZ$1, 0))</f>
        <v/>
      </c>
    </row>
    <row r="67">
      <c r="A67">
        <f>INDEX(resultados!$A$2:$ZZ$246, 61, MATCH($B$1, resultados!$A$1:$ZZ$1, 0))</f>
        <v/>
      </c>
      <c r="B67">
        <f>INDEX(resultados!$A$2:$ZZ$246, 61, MATCH($B$2, resultados!$A$1:$ZZ$1, 0))</f>
        <v/>
      </c>
      <c r="C67">
        <f>INDEX(resultados!$A$2:$ZZ$246, 61, MATCH($B$3, resultados!$A$1:$ZZ$1, 0))</f>
        <v/>
      </c>
    </row>
    <row r="68">
      <c r="A68">
        <f>INDEX(resultados!$A$2:$ZZ$246, 62, MATCH($B$1, resultados!$A$1:$ZZ$1, 0))</f>
        <v/>
      </c>
      <c r="B68">
        <f>INDEX(resultados!$A$2:$ZZ$246, 62, MATCH($B$2, resultados!$A$1:$ZZ$1, 0))</f>
        <v/>
      </c>
      <c r="C68">
        <f>INDEX(resultados!$A$2:$ZZ$246, 62, MATCH($B$3, resultados!$A$1:$ZZ$1, 0))</f>
        <v/>
      </c>
    </row>
    <row r="69">
      <c r="A69">
        <f>INDEX(resultados!$A$2:$ZZ$246, 63, MATCH($B$1, resultados!$A$1:$ZZ$1, 0))</f>
        <v/>
      </c>
      <c r="B69">
        <f>INDEX(resultados!$A$2:$ZZ$246, 63, MATCH($B$2, resultados!$A$1:$ZZ$1, 0))</f>
        <v/>
      </c>
      <c r="C69">
        <f>INDEX(resultados!$A$2:$ZZ$246, 63, MATCH($B$3, resultados!$A$1:$ZZ$1, 0))</f>
        <v/>
      </c>
    </row>
    <row r="70">
      <c r="A70">
        <f>INDEX(resultados!$A$2:$ZZ$246, 64, MATCH($B$1, resultados!$A$1:$ZZ$1, 0))</f>
        <v/>
      </c>
      <c r="B70">
        <f>INDEX(resultados!$A$2:$ZZ$246, 64, MATCH($B$2, resultados!$A$1:$ZZ$1, 0))</f>
        <v/>
      </c>
      <c r="C70">
        <f>INDEX(resultados!$A$2:$ZZ$246, 64, MATCH($B$3, resultados!$A$1:$ZZ$1, 0))</f>
        <v/>
      </c>
    </row>
    <row r="71">
      <c r="A71">
        <f>INDEX(resultados!$A$2:$ZZ$246, 65, MATCH($B$1, resultados!$A$1:$ZZ$1, 0))</f>
        <v/>
      </c>
      <c r="B71">
        <f>INDEX(resultados!$A$2:$ZZ$246, 65, MATCH($B$2, resultados!$A$1:$ZZ$1, 0))</f>
        <v/>
      </c>
      <c r="C71">
        <f>INDEX(resultados!$A$2:$ZZ$246, 65, MATCH($B$3, resultados!$A$1:$ZZ$1, 0))</f>
        <v/>
      </c>
    </row>
    <row r="72">
      <c r="A72">
        <f>INDEX(resultados!$A$2:$ZZ$246, 66, MATCH($B$1, resultados!$A$1:$ZZ$1, 0))</f>
        <v/>
      </c>
      <c r="B72">
        <f>INDEX(resultados!$A$2:$ZZ$246, 66, MATCH($B$2, resultados!$A$1:$ZZ$1, 0))</f>
        <v/>
      </c>
      <c r="C72">
        <f>INDEX(resultados!$A$2:$ZZ$246, 66, MATCH($B$3, resultados!$A$1:$ZZ$1, 0))</f>
        <v/>
      </c>
    </row>
    <row r="73">
      <c r="A73">
        <f>INDEX(resultados!$A$2:$ZZ$246, 67, MATCH($B$1, resultados!$A$1:$ZZ$1, 0))</f>
        <v/>
      </c>
      <c r="B73">
        <f>INDEX(resultados!$A$2:$ZZ$246, 67, MATCH($B$2, resultados!$A$1:$ZZ$1, 0))</f>
        <v/>
      </c>
      <c r="C73">
        <f>INDEX(resultados!$A$2:$ZZ$246, 67, MATCH($B$3, resultados!$A$1:$ZZ$1, 0))</f>
        <v/>
      </c>
    </row>
    <row r="74">
      <c r="A74">
        <f>INDEX(resultados!$A$2:$ZZ$246, 68, MATCH($B$1, resultados!$A$1:$ZZ$1, 0))</f>
        <v/>
      </c>
      <c r="B74">
        <f>INDEX(resultados!$A$2:$ZZ$246, 68, MATCH($B$2, resultados!$A$1:$ZZ$1, 0))</f>
        <v/>
      </c>
      <c r="C74">
        <f>INDEX(resultados!$A$2:$ZZ$246, 68, MATCH($B$3, resultados!$A$1:$ZZ$1, 0))</f>
        <v/>
      </c>
    </row>
    <row r="75">
      <c r="A75">
        <f>INDEX(resultados!$A$2:$ZZ$246, 69, MATCH($B$1, resultados!$A$1:$ZZ$1, 0))</f>
        <v/>
      </c>
      <c r="B75">
        <f>INDEX(resultados!$A$2:$ZZ$246, 69, MATCH($B$2, resultados!$A$1:$ZZ$1, 0))</f>
        <v/>
      </c>
      <c r="C75">
        <f>INDEX(resultados!$A$2:$ZZ$246, 69, MATCH($B$3, resultados!$A$1:$ZZ$1, 0))</f>
        <v/>
      </c>
    </row>
    <row r="76">
      <c r="A76">
        <f>INDEX(resultados!$A$2:$ZZ$246, 70, MATCH($B$1, resultados!$A$1:$ZZ$1, 0))</f>
        <v/>
      </c>
      <c r="B76">
        <f>INDEX(resultados!$A$2:$ZZ$246, 70, MATCH($B$2, resultados!$A$1:$ZZ$1, 0))</f>
        <v/>
      </c>
      <c r="C76">
        <f>INDEX(resultados!$A$2:$ZZ$246, 70, MATCH($B$3, resultados!$A$1:$ZZ$1, 0))</f>
        <v/>
      </c>
    </row>
    <row r="77">
      <c r="A77">
        <f>INDEX(resultados!$A$2:$ZZ$246, 71, MATCH($B$1, resultados!$A$1:$ZZ$1, 0))</f>
        <v/>
      </c>
      <c r="B77">
        <f>INDEX(resultados!$A$2:$ZZ$246, 71, MATCH($B$2, resultados!$A$1:$ZZ$1, 0))</f>
        <v/>
      </c>
      <c r="C77">
        <f>INDEX(resultados!$A$2:$ZZ$246, 71, MATCH($B$3, resultados!$A$1:$ZZ$1, 0))</f>
        <v/>
      </c>
    </row>
    <row r="78">
      <c r="A78">
        <f>INDEX(resultados!$A$2:$ZZ$246, 72, MATCH($B$1, resultados!$A$1:$ZZ$1, 0))</f>
        <v/>
      </c>
      <c r="B78">
        <f>INDEX(resultados!$A$2:$ZZ$246, 72, MATCH($B$2, resultados!$A$1:$ZZ$1, 0))</f>
        <v/>
      </c>
      <c r="C78">
        <f>INDEX(resultados!$A$2:$ZZ$246, 72, MATCH($B$3, resultados!$A$1:$ZZ$1, 0))</f>
        <v/>
      </c>
    </row>
    <row r="79">
      <c r="A79">
        <f>INDEX(resultados!$A$2:$ZZ$246, 73, MATCH($B$1, resultados!$A$1:$ZZ$1, 0))</f>
        <v/>
      </c>
      <c r="B79">
        <f>INDEX(resultados!$A$2:$ZZ$246, 73, MATCH($B$2, resultados!$A$1:$ZZ$1, 0))</f>
        <v/>
      </c>
      <c r="C79">
        <f>INDEX(resultados!$A$2:$ZZ$246, 73, MATCH($B$3, resultados!$A$1:$ZZ$1, 0))</f>
        <v/>
      </c>
    </row>
    <row r="80">
      <c r="A80">
        <f>INDEX(resultados!$A$2:$ZZ$246, 74, MATCH($B$1, resultados!$A$1:$ZZ$1, 0))</f>
        <v/>
      </c>
      <c r="B80">
        <f>INDEX(resultados!$A$2:$ZZ$246, 74, MATCH($B$2, resultados!$A$1:$ZZ$1, 0))</f>
        <v/>
      </c>
      <c r="C80">
        <f>INDEX(resultados!$A$2:$ZZ$246, 74, MATCH($B$3, resultados!$A$1:$ZZ$1, 0))</f>
        <v/>
      </c>
    </row>
    <row r="81">
      <c r="A81">
        <f>INDEX(resultados!$A$2:$ZZ$246, 75, MATCH($B$1, resultados!$A$1:$ZZ$1, 0))</f>
        <v/>
      </c>
      <c r="B81">
        <f>INDEX(resultados!$A$2:$ZZ$246, 75, MATCH($B$2, resultados!$A$1:$ZZ$1, 0))</f>
        <v/>
      </c>
      <c r="C81">
        <f>INDEX(resultados!$A$2:$ZZ$246, 75, MATCH($B$3, resultados!$A$1:$ZZ$1, 0))</f>
        <v/>
      </c>
    </row>
    <row r="82">
      <c r="A82">
        <f>INDEX(resultados!$A$2:$ZZ$246, 76, MATCH($B$1, resultados!$A$1:$ZZ$1, 0))</f>
        <v/>
      </c>
      <c r="B82">
        <f>INDEX(resultados!$A$2:$ZZ$246, 76, MATCH($B$2, resultados!$A$1:$ZZ$1, 0))</f>
        <v/>
      </c>
      <c r="C82">
        <f>INDEX(resultados!$A$2:$ZZ$246, 76, MATCH($B$3, resultados!$A$1:$ZZ$1, 0))</f>
        <v/>
      </c>
    </row>
    <row r="83">
      <c r="A83">
        <f>INDEX(resultados!$A$2:$ZZ$246, 77, MATCH($B$1, resultados!$A$1:$ZZ$1, 0))</f>
        <v/>
      </c>
      <c r="B83">
        <f>INDEX(resultados!$A$2:$ZZ$246, 77, MATCH($B$2, resultados!$A$1:$ZZ$1, 0))</f>
        <v/>
      </c>
      <c r="C83">
        <f>INDEX(resultados!$A$2:$ZZ$246, 77, MATCH($B$3, resultados!$A$1:$ZZ$1, 0))</f>
        <v/>
      </c>
    </row>
    <row r="84">
      <c r="A84">
        <f>INDEX(resultados!$A$2:$ZZ$246, 78, MATCH($B$1, resultados!$A$1:$ZZ$1, 0))</f>
        <v/>
      </c>
      <c r="B84">
        <f>INDEX(resultados!$A$2:$ZZ$246, 78, MATCH($B$2, resultados!$A$1:$ZZ$1, 0))</f>
        <v/>
      </c>
      <c r="C84">
        <f>INDEX(resultados!$A$2:$ZZ$246, 78, MATCH($B$3, resultados!$A$1:$ZZ$1, 0))</f>
        <v/>
      </c>
    </row>
    <row r="85">
      <c r="A85">
        <f>INDEX(resultados!$A$2:$ZZ$246, 79, MATCH($B$1, resultados!$A$1:$ZZ$1, 0))</f>
        <v/>
      </c>
      <c r="B85">
        <f>INDEX(resultados!$A$2:$ZZ$246, 79, MATCH($B$2, resultados!$A$1:$ZZ$1, 0))</f>
        <v/>
      </c>
      <c r="C85">
        <f>INDEX(resultados!$A$2:$ZZ$246, 79, MATCH($B$3, resultados!$A$1:$ZZ$1, 0))</f>
        <v/>
      </c>
    </row>
    <row r="86">
      <c r="A86">
        <f>INDEX(resultados!$A$2:$ZZ$246, 80, MATCH($B$1, resultados!$A$1:$ZZ$1, 0))</f>
        <v/>
      </c>
      <c r="B86">
        <f>INDEX(resultados!$A$2:$ZZ$246, 80, MATCH($B$2, resultados!$A$1:$ZZ$1, 0))</f>
        <v/>
      </c>
      <c r="C86">
        <f>INDEX(resultados!$A$2:$ZZ$246, 80, MATCH($B$3, resultados!$A$1:$ZZ$1, 0))</f>
        <v/>
      </c>
    </row>
    <row r="87">
      <c r="A87">
        <f>INDEX(resultados!$A$2:$ZZ$246, 81, MATCH($B$1, resultados!$A$1:$ZZ$1, 0))</f>
        <v/>
      </c>
      <c r="B87">
        <f>INDEX(resultados!$A$2:$ZZ$246, 81, MATCH($B$2, resultados!$A$1:$ZZ$1, 0))</f>
        <v/>
      </c>
      <c r="C87">
        <f>INDEX(resultados!$A$2:$ZZ$246, 81, MATCH($B$3, resultados!$A$1:$ZZ$1, 0))</f>
        <v/>
      </c>
    </row>
    <row r="88">
      <c r="A88">
        <f>INDEX(resultados!$A$2:$ZZ$246, 82, MATCH($B$1, resultados!$A$1:$ZZ$1, 0))</f>
        <v/>
      </c>
      <c r="B88">
        <f>INDEX(resultados!$A$2:$ZZ$246, 82, MATCH($B$2, resultados!$A$1:$ZZ$1, 0))</f>
        <v/>
      </c>
      <c r="C88">
        <f>INDEX(resultados!$A$2:$ZZ$246, 82, MATCH($B$3, resultados!$A$1:$ZZ$1, 0))</f>
        <v/>
      </c>
    </row>
    <row r="89">
      <c r="A89">
        <f>INDEX(resultados!$A$2:$ZZ$246, 83, MATCH($B$1, resultados!$A$1:$ZZ$1, 0))</f>
        <v/>
      </c>
      <c r="B89">
        <f>INDEX(resultados!$A$2:$ZZ$246, 83, MATCH($B$2, resultados!$A$1:$ZZ$1, 0))</f>
        <v/>
      </c>
      <c r="C89">
        <f>INDEX(resultados!$A$2:$ZZ$246, 83, MATCH($B$3, resultados!$A$1:$ZZ$1, 0))</f>
        <v/>
      </c>
    </row>
    <row r="90">
      <c r="A90">
        <f>INDEX(resultados!$A$2:$ZZ$246, 84, MATCH($B$1, resultados!$A$1:$ZZ$1, 0))</f>
        <v/>
      </c>
      <c r="B90">
        <f>INDEX(resultados!$A$2:$ZZ$246, 84, MATCH($B$2, resultados!$A$1:$ZZ$1, 0))</f>
        <v/>
      </c>
      <c r="C90">
        <f>INDEX(resultados!$A$2:$ZZ$246, 84, MATCH($B$3, resultados!$A$1:$ZZ$1, 0))</f>
        <v/>
      </c>
    </row>
    <row r="91">
      <c r="A91">
        <f>INDEX(resultados!$A$2:$ZZ$246, 85, MATCH($B$1, resultados!$A$1:$ZZ$1, 0))</f>
        <v/>
      </c>
      <c r="B91">
        <f>INDEX(resultados!$A$2:$ZZ$246, 85, MATCH($B$2, resultados!$A$1:$ZZ$1, 0))</f>
        <v/>
      </c>
      <c r="C91">
        <f>INDEX(resultados!$A$2:$ZZ$246, 85, MATCH($B$3, resultados!$A$1:$ZZ$1, 0))</f>
        <v/>
      </c>
    </row>
    <row r="92">
      <c r="A92">
        <f>INDEX(resultados!$A$2:$ZZ$246, 86, MATCH($B$1, resultados!$A$1:$ZZ$1, 0))</f>
        <v/>
      </c>
      <c r="B92">
        <f>INDEX(resultados!$A$2:$ZZ$246, 86, MATCH($B$2, resultados!$A$1:$ZZ$1, 0))</f>
        <v/>
      </c>
      <c r="C92">
        <f>INDEX(resultados!$A$2:$ZZ$246, 86, MATCH($B$3, resultados!$A$1:$ZZ$1, 0))</f>
        <v/>
      </c>
    </row>
    <row r="93">
      <c r="A93">
        <f>INDEX(resultados!$A$2:$ZZ$246, 87, MATCH($B$1, resultados!$A$1:$ZZ$1, 0))</f>
        <v/>
      </c>
      <c r="B93">
        <f>INDEX(resultados!$A$2:$ZZ$246, 87, MATCH($B$2, resultados!$A$1:$ZZ$1, 0))</f>
        <v/>
      </c>
      <c r="C93">
        <f>INDEX(resultados!$A$2:$ZZ$246, 87, MATCH($B$3, resultados!$A$1:$ZZ$1, 0))</f>
        <v/>
      </c>
    </row>
    <row r="94">
      <c r="A94">
        <f>INDEX(resultados!$A$2:$ZZ$246, 88, MATCH($B$1, resultados!$A$1:$ZZ$1, 0))</f>
        <v/>
      </c>
      <c r="B94">
        <f>INDEX(resultados!$A$2:$ZZ$246, 88, MATCH($B$2, resultados!$A$1:$ZZ$1, 0))</f>
        <v/>
      </c>
      <c r="C94">
        <f>INDEX(resultados!$A$2:$ZZ$246, 88, MATCH($B$3, resultados!$A$1:$ZZ$1, 0))</f>
        <v/>
      </c>
    </row>
    <row r="95">
      <c r="A95">
        <f>INDEX(resultados!$A$2:$ZZ$246, 89, MATCH($B$1, resultados!$A$1:$ZZ$1, 0))</f>
        <v/>
      </c>
      <c r="B95">
        <f>INDEX(resultados!$A$2:$ZZ$246, 89, MATCH($B$2, resultados!$A$1:$ZZ$1, 0))</f>
        <v/>
      </c>
      <c r="C95">
        <f>INDEX(resultados!$A$2:$ZZ$246, 89, MATCH($B$3, resultados!$A$1:$ZZ$1, 0))</f>
        <v/>
      </c>
    </row>
    <row r="96">
      <c r="A96">
        <f>INDEX(resultados!$A$2:$ZZ$246, 90, MATCH($B$1, resultados!$A$1:$ZZ$1, 0))</f>
        <v/>
      </c>
      <c r="B96">
        <f>INDEX(resultados!$A$2:$ZZ$246, 90, MATCH($B$2, resultados!$A$1:$ZZ$1, 0))</f>
        <v/>
      </c>
      <c r="C96">
        <f>INDEX(resultados!$A$2:$ZZ$246, 90, MATCH($B$3, resultados!$A$1:$ZZ$1, 0))</f>
        <v/>
      </c>
    </row>
    <row r="97">
      <c r="A97">
        <f>INDEX(resultados!$A$2:$ZZ$246, 91, MATCH($B$1, resultados!$A$1:$ZZ$1, 0))</f>
        <v/>
      </c>
      <c r="B97">
        <f>INDEX(resultados!$A$2:$ZZ$246, 91, MATCH($B$2, resultados!$A$1:$ZZ$1, 0))</f>
        <v/>
      </c>
      <c r="C97">
        <f>INDEX(resultados!$A$2:$ZZ$246, 91, MATCH($B$3, resultados!$A$1:$ZZ$1, 0))</f>
        <v/>
      </c>
    </row>
    <row r="98">
      <c r="A98">
        <f>INDEX(resultados!$A$2:$ZZ$246, 92, MATCH($B$1, resultados!$A$1:$ZZ$1, 0))</f>
        <v/>
      </c>
      <c r="B98">
        <f>INDEX(resultados!$A$2:$ZZ$246, 92, MATCH($B$2, resultados!$A$1:$ZZ$1, 0))</f>
        <v/>
      </c>
      <c r="C98">
        <f>INDEX(resultados!$A$2:$ZZ$246, 92, MATCH($B$3, resultados!$A$1:$ZZ$1, 0))</f>
        <v/>
      </c>
    </row>
    <row r="99">
      <c r="A99">
        <f>INDEX(resultados!$A$2:$ZZ$246, 93, MATCH($B$1, resultados!$A$1:$ZZ$1, 0))</f>
        <v/>
      </c>
      <c r="B99">
        <f>INDEX(resultados!$A$2:$ZZ$246, 93, MATCH($B$2, resultados!$A$1:$ZZ$1, 0))</f>
        <v/>
      </c>
      <c r="C99">
        <f>INDEX(resultados!$A$2:$ZZ$246, 93, MATCH($B$3, resultados!$A$1:$ZZ$1, 0))</f>
        <v/>
      </c>
    </row>
    <row r="100">
      <c r="A100">
        <f>INDEX(resultados!$A$2:$ZZ$246, 94, MATCH($B$1, resultados!$A$1:$ZZ$1, 0))</f>
        <v/>
      </c>
      <c r="B100">
        <f>INDEX(resultados!$A$2:$ZZ$246, 94, MATCH($B$2, resultados!$A$1:$ZZ$1, 0))</f>
        <v/>
      </c>
      <c r="C100">
        <f>INDEX(resultados!$A$2:$ZZ$246, 94, MATCH($B$3, resultados!$A$1:$ZZ$1, 0))</f>
        <v/>
      </c>
    </row>
    <row r="101">
      <c r="A101">
        <f>INDEX(resultados!$A$2:$ZZ$246, 95, MATCH($B$1, resultados!$A$1:$ZZ$1, 0))</f>
        <v/>
      </c>
      <c r="B101">
        <f>INDEX(resultados!$A$2:$ZZ$246, 95, MATCH($B$2, resultados!$A$1:$ZZ$1, 0))</f>
        <v/>
      </c>
      <c r="C101">
        <f>INDEX(resultados!$A$2:$ZZ$246, 95, MATCH($B$3, resultados!$A$1:$ZZ$1, 0))</f>
        <v/>
      </c>
    </row>
    <row r="102">
      <c r="A102">
        <f>INDEX(resultados!$A$2:$ZZ$246, 96, MATCH($B$1, resultados!$A$1:$ZZ$1, 0))</f>
        <v/>
      </c>
      <c r="B102">
        <f>INDEX(resultados!$A$2:$ZZ$246, 96, MATCH($B$2, resultados!$A$1:$ZZ$1, 0))</f>
        <v/>
      </c>
      <c r="C102">
        <f>INDEX(resultados!$A$2:$ZZ$246, 96, MATCH($B$3, resultados!$A$1:$ZZ$1, 0))</f>
        <v/>
      </c>
    </row>
    <row r="103">
      <c r="A103">
        <f>INDEX(resultados!$A$2:$ZZ$246, 97, MATCH($B$1, resultados!$A$1:$ZZ$1, 0))</f>
        <v/>
      </c>
      <c r="B103">
        <f>INDEX(resultados!$A$2:$ZZ$246, 97, MATCH($B$2, resultados!$A$1:$ZZ$1, 0))</f>
        <v/>
      </c>
      <c r="C103">
        <f>INDEX(resultados!$A$2:$ZZ$246, 97, MATCH($B$3, resultados!$A$1:$ZZ$1, 0))</f>
        <v/>
      </c>
    </row>
    <row r="104">
      <c r="A104">
        <f>INDEX(resultados!$A$2:$ZZ$246, 98, MATCH($B$1, resultados!$A$1:$ZZ$1, 0))</f>
        <v/>
      </c>
      <c r="B104">
        <f>INDEX(resultados!$A$2:$ZZ$246, 98, MATCH($B$2, resultados!$A$1:$ZZ$1, 0))</f>
        <v/>
      </c>
      <c r="C104">
        <f>INDEX(resultados!$A$2:$ZZ$246, 98, MATCH($B$3, resultados!$A$1:$ZZ$1, 0))</f>
        <v/>
      </c>
    </row>
    <row r="105">
      <c r="A105">
        <f>INDEX(resultados!$A$2:$ZZ$246, 99, MATCH($B$1, resultados!$A$1:$ZZ$1, 0))</f>
        <v/>
      </c>
      <c r="B105">
        <f>INDEX(resultados!$A$2:$ZZ$246, 99, MATCH($B$2, resultados!$A$1:$ZZ$1, 0))</f>
        <v/>
      </c>
      <c r="C105">
        <f>INDEX(resultados!$A$2:$ZZ$246, 99, MATCH($B$3, resultados!$A$1:$ZZ$1, 0))</f>
        <v/>
      </c>
    </row>
    <row r="106">
      <c r="A106">
        <f>INDEX(resultados!$A$2:$ZZ$246, 100, MATCH($B$1, resultados!$A$1:$ZZ$1, 0))</f>
        <v/>
      </c>
      <c r="B106">
        <f>INDEX(resultados!$A$2:$ZZ$246, 100, MATCH($B$2, resultados!$A$1:$ZZ$1, 0))</f>
        <v/>
      </c>
      <c r="C106">
        <f>INDEX(resultados!$A$2:$ZZ$246, 100, MATCH($B$3, resultados!$A$1:$ZZ$1, 0))</f>
        <v/>
      </c>
    </row>
    <row r="107">
      <c r="A107">
        <f>INDEX(resultados!$A$2:$ZZ$246, 101, MATCH($B$1, resultados!$A$1:$ZZ$1, 0))</f>
        <v/>
      </c>
      <c r="B107">
        <f>INDEX(resultados!$A$2:$ZZ$246, 101, MATCH($B$2, resultados!$A$1:$ZZ$1, 0))</f>
        <v/>
      </c>
      <c r="C107">
        <f>INDEX(resultados!$A$2:$ZZ$246, 101, MATCH($B$3, resultados!$A$1:$ZZ$1, 0))</f>
        <v/>
      </c>
    </row>
    <row r="108">
      <c r="A108">
        <f>INDEX(resultados!$A$2:$ZZ$246, 102, MATCH($B$1, resultados!$A$1:$ZZ$1, 0))</f>
        <v/>
      </c>
      <c r="B108">
        <f>INDEX(resultados!$A$2:$ZZ$246, 102, MATCH($B$2, resultados!$A$1:$ZZ$1, 0))</f>
        <v/>
      </c>
      <c r="C108">
        <f>INDEX(resultados!$A$2:$ZZ$246, 102, MATCH($B$3, resultados!$A$1:$ZZ$1, 0))</f>
        <v/>
      </c>
    </row>
    <row r="109">
      <c r="A109">
        <f>INDEX(resultados!$A$2:$ZZ$246, 103, MATCH($B$1, resultados!$A$1:$ZZ$1, 0))</f>
        <v/>
      </c>
      <c r="B109">
        <f>INDEX(resultados!$A$2:$ZZ$246, 103, MATCH($B$2, resultados!$A$1:$ZZ$1, 0))</f>
        <v/>
      </c>
      <c r="C109">
        <f>INDEX(resultados!$A$2:$ZZ$246, 103, MATCH($B$3, resultados!$A$1:$ZZ$1, 0))</f>
        <v/>
      </c>
    </row>
    <row r="110">
      <c r="A110">
        <f>INDEX(resultados!$A$2:$ZZ$246, 104, MATCH($B$1, resultados!$A$1:$ZZ$1, 0))</f>
        <v/>
      </c>
      <c r="B110">
        <f>INDEX(resultados!$A$2:$ZZ$246, 104, MATCH($B$2, resultados!$A$1:$ZZ$1, 0))</f>
        <v/>
      </c>
      <c r="C110">
        <f>INDEX(resultados!$A$2:$ZZ$246, 104, MATCH($B$3, resultados!$A$1:$ZZ$1, 0))</f>
        <v/>
      </c>
    </row>
    <row r="111">
      <c r="A111">
        <f>INDEX(resultados!$A$2:$ZZ$246, 105, MATCH($B$1, resultados!$A$1:$ZZ$1, 0))</f>
        <v/>
      </c>
      <c r="B111">
        <f>INDEX(resultados!$A$2:$ZZ$246, 105, MATCH($B$2, resultados!$A$1:$ZZ$1, 0))</f>
        <v/>
      </c>
      <c r="C111">
        <f>INDEX(resultados!$A$2:$ZZ$246, 105, MATCH($B$3, resultados!$A$1:$ZZ$1, 0))</f>
        <v/>
      </c>
    </row>
    <row r="112">
      <c r="A112">
        <f>INDEX(resultados!$A$2:$ZZ$246, 106, MATCH($B$1, resultados!$A$1:$ZZ$1, 0))</f>
        <v/>
      </c>
      <c r="B112">
        <f>INDEX(resultados!$A$2:$ZZ$246, 106, MATCH($B$2, resultados!$A$1:$ZZ$1, 0))</f>
        <v/>
      </c>
      <c r="C112">
        <f>INDEX(resultados!$A$2:$ZZ$246, 106, MATCH($B$3, resultados!$A$1:$ZZ$1, 0))</f>
        <v/>
      </c>
    </row>
    <row r="113">
      <c r="A113">
        <f>INDEX(resultados!$A$2:$ZZ$246, 107, MATCH($B$1, resultados!$A$1:$ZZ$1, 0))</f>
        <v/>
      </c>
      <c r="B113">
        <f>INDEX(resultados!$A$2:$ZZ$246, 107, MATCH($B$2, resultados!$A$1:$ZZ$1, 0))</f>
        <v/>
      </c>
      <c r="C113">
        <f>INDEX(resultados!$A$2:$ZZ$246, 107, MATCH($B$3, resultados!$A$1:$ZZ$1, 0))</f>
        <v/>
      </c>
    </row>
    <row r="114">
      <c r="A114">
        <f>INDEX(resultados!$A$2:$ZZ$246, 108, MATCH($B$1, resultados!$A$1:$ZZ$1, 0))</f>
        <v/>
      </c>
      <c r="B114">
        <f>INDEX(resultados!$A$2:$ZZ$246, 108, MATCH($B$2, resultados!$A$1:$ZZ$1, 0))</f>
        <v/>
      </c>
      <c r="C114">
        <f>INDEX(resultados!$A$2:$ZZ$246, 108, MATCH($B$3, resultados!$A$1:$ZZ$1, 0))</f>
        <v/>
      </c>
    </row>
    <row r="115">
      <c r="A115">
        <f>INDEX(resultados!$A$2:$ZZ$246, 109, MATCH($B$1, resultados!$A$1:$ZZ$1, 0))</f>
        <v/>
      </c>
      <c r="B115">
        <f>INDEX(resultados!$A$2:$ZZ$246, 109, MATCH($B$2, resultados!$A$1:$ZZ$1, 0))</f>
        <v/>
      </c>
      <c r="C115">
        <f>INDEX(resultados!$A$2:$ZZ$246, 109, MATCH($B$3, resultados!$A$1:$ZZ$1, 0))</f>
        <v/>
      </c>
    </row>
    <row r="116">
      <c r="A116">
        <f>INDEX(resultados!$A$2:$ZZ$246, 110, MATCH($B$1, resultados!$A$1:$ZZ$1, 0))</f>
        <v/>
      </c>
      <c r="B116">
        <f>INDEX(resultados!$A$2:$ZZ$246, 110, MATCH($B$2, resultados!$A$1:$ZZ$1, 0))</f>
        <v/>
      </c>
      <c r="C116">
        <f>INDEX(resultados!$A$2:$ZZ$246, 110, MATCH($B$3, resultados!$A$1:$ZZ$1, 0))</f>
        <v/>
      </c>
    </row>
    <row r="117">
      <c r="A117">
        <f>INDEX(resultados!$A$2:$ZZ$246, 111, MATCH($B$1, resultados!$A$1:$ZZ$1, 0))</f>
        <v/>
      </c>
      <c r="B117">
        <f>INDEX(resultados!$A$2:$ZZ$246, 111, MATCH($B$2, resultados!$A$1:$ZZ$1, 0))</f>
        <v/>
      </c>
      <c r="C117">
        <f>INDEX(resultados!$A$2:$ZZ$246, 111, MATCH($B$3, resultados!$A$1:$ZZ$1, 0))</f>
        <v/>
      </c>
    </row>
    <row r="118">
      <c r="A118">
        <f>INDEX(resultados!$A$2:$ZZ$246, 112, MATCH($B$1, resultados!$A$1:$ZZ$1, 0))</f>
        <v/>
      </c>
      <c r="B118">
        <f>INDEX(resultados!$A$2:$ZZ$246, 112, MATCH($B$2, resultados!$A$1:$ZZ$1, 0))</f>
        <v/>
      </c>
      <c r="C118">
        <f>INDEX(resultados!$A$2:$ZZ$246, 112, MATCH($B$3, resultados!$A$1:$ZZ$1, 0))</f>
        <v/>
      </c>
    </row>
    <row r="119">
      <c r="A119">
        <f>INDEX(resultados!$A$2:$ZZ$246, 113, MATCH($B$1, resultados!$A$1:$ZZ$1, 0))</f>
        <v/>
      </c>
      <c r="B119">
        <f>INDEX(resultados!$A$2:$ZZ$246, 113, MATCH($B$2, resultados!$A$1:$ZZ$1, 0))</f>
        <v/>
      </c>
      <c r="C119">
        <f>INDEX(resultados!$A$2:$ZZ$246, 113, MATCH($B$3, resultados!$A$1:$ZZ$1, 0))</f>
        <v/>
      </c>
    </row>
    <row r="120">
      <c r="A120">
        <f>INDEX(resultados!$A$2:$ZZ$246, 114, MATCH($B$1, resultados!$A$1:$ZZ$1, 0))</f>
        <v/>
      </c>
      <c r="B120">
        <f>INDEX(resultados!$A$2:$ZZ$246, 114, MATCH($B$2, resultados!$A$1:$ZZ$1, 0))</f>
        <v/>
      </c>
      <c r="C120">
        <f>INDEX(resultados!$A$2:$ZZ$246, 114, MATCH($B$3, resultados!$A$1:$ZZ$1, 0))</f>
        <v/>
      </c>
    </row>
    <row r="121">
      <c r="A121">
        <f>INDEX(resultados!$A$2:$ZZ$246, 115, MATCH($B$1, resultados!$A$1:$ZZ$1, 0))</f>
        <v/>
      </c>
      <c r="B121">
        <f>INDEX(resultados!$A$2:$ZZ$246, 115, MATCH($B$2, resultados!$A$1:$ZZ$1, 0))</f>
        <v/>
      </c>
      <c r="C121">
        <f>INDEX(resultados!$A$2:$ZZ$246, 115, MATCH($B$3, resultados!$A$1:$ZZ$1, 0))</f>
        <v/>
      </c>
    </row>
    <row r="122">
      <c r="A122">
        <f>INDEX(resultados!$A$2:$ZZ$246, 116, MATCH($B$1, resultados!$A$1:$ZZ$1, 0))</f>
        <v/>
      </c>
      <c r="B122">
        <f>INDEX(resultados!$A$2:$ZZ$246, 116, MATCH($B$2, resultados!$A$1:$ZZ$1, 0))</f>
        <v/>
      </c>
      <c r="C122">
        <f>INDEX(resultados!$A$2:$ZZ$246, 116, MATCH($B$3, resultados!$A$1:$ZZ$1, 0))</f>
        <v/>
      </c>
    </row>
    <row r="123">
      <c r="A123">
        <f>INDEX(resultados!$A$2:$ZZ$246, 117, MATCH($B$1, resultados!$A$1:$ZZ$1, 0))</f>
        <v/>
      </c>
      <c r="B123">
        <f>INDEX(resultados!$A$2:$ZZ$246, 117, MATCH($B$2, resultados!$A$1:$ZZ$1, 0))</f>
        <v/>
      </c>
      <c r="C123">
        <f>INDEX(resultados!$A$2:$ZZ$246, 117, MATCH($B$3, resultados!$A$1:$ZZ$1, 0))</f>
        <v/>
      </c>
    </row>
    <row r="124">
      <c r="A124">
        <f>INDEX(resultados!$A$2:$ZZ$246, 118, MATCH($B$1, resultados!$A$1:$ZZ$1, 0))</f>
        <v/>
      </c>
      <c r="B124">
        <f>INDEX(resultados!$A$2:$ZZ$246, 118, MATCH($B$2, resultados!$A$1:$ZZ$1, 0))</f>
        <v/>
      </c>
      <c r="C124">
        <f>INDEX(resultados!$A$2:$ZZ$246, 118, MATCH($B$3, resultados!$A$1:$ZZ$1, 0))</f>
        <v/>
      </c>
    </row>
    <row r="125">
      <c r="A125">
        <f>INDEX(resultados!$A$2:$ZZ$246, 119, MATCH($B$1, resultados!$A$1:$ZZ$1, 0))</f>
        <v/>
      </c>
      <c r="B125">
        <f>INDEX(resultados!$A$2:$ZZ$246, 119, MATCH($B$2, resultados!$A$1:$ZZ$1, 0))</f>
        <v/>
      </c>
      <c r="C125">
        <f>INDEX(resultados!$A$2:$ZZ$246, 119, MATCH($B$3, resultados!$A$1:$ZZ$1, 0))</f>
        <v/>
      </c>
    </row>
    <row r="126">
      <c r="A126">
        <f>INDEX(resultados!$A$2:$ZZ$246, 120, MATCH($B$1, resultados!$A$1:$ZZ$1, 0))</f>
        <v/>
      </c>
      <c r="B126">
        <f>INDEX(resultados!$A$2:$ZZ$246, 120, MATCH($B$2, resultados!$A$1:$ZZ$1, 0))</f>
        <v/>
      </c>
      <c r="C126">
        <f>INDEX(resultados!$A$2:$ZZ$246, 120, MATCH($B$3, resultados!$A$1:$ZZ$1, 0))</f>
        <v/>
      </c>
    </row>
    <row r="127">
      <c r="A127">
        <f>INDEX(resultados!$A$2:$ZZ$246, 121, MATCH($B$1, resultados!$A$1:$ZZ$1, 0))</f>
        <v/>
      </c>
      <c r="B127">
        <f>INDEX(resultados!$A$2:$ZZ$246, 121, MATCH($B$2, resultados!$A$1:$ZZ$1, 0))</f>
        <v/>
      </c>
      <c r="C127">
        <f>INDEX(resultados!$A$2:$ZZ$246, 121, MATCH($B$3, resultados!$A$1:$ZZ$1, 0))</f>
        <v/>
      </c>
    </row>
    <row r="128">
      <c r="A128">
        <f>INDEX(resultados!$A$2:$ZZ$246, 122, MATCH($B$1, resultados!$A$1:$ZZ$1, 0))</f>
        <v/>
      </c>
      <c r="B128">
        <f>INDEX(resultados!$A$2:$ZZ$246, 122, MATCH($B$2, resultados!$A$1:$ZZ$1, 0))</f>
        <v/>
      </c>
      <c r="C128">
        <f>INDEX(resultados!$A$2:$ZZ$246, 122, MATCH($B$3, resultados!$A$1:$ZZ$1, 0))</f>
        <v/>
      </c>
    </row>
    <row r="129">
      <c r="A129">
        <f>INDEX(resultados!$A$2:$ZZ$246, 123, MATCH($B$1, resultados!$A$1:$ZZ$1, 0))</f>
        <v/>
      </c>
      <c r="B129">
        <f>INDEX(resultados!$A$2:$ZZ$246, 123, MATCH($B$2, resultados!$A$1:$ZZ$1, 0))</f>
        <v/>
      </c>
      <c r="C129">
        <f>INDEX(resultados!$A$2:$ZZ$246, 123, MATCH($B$3, resultados!$A$1:$ZZ$1, 0))</f>
        <v/>
      </c>
    </row>
    <row r="130">
      <c r="A130">
        <f>INDEX(resultados!$A$2:$ZZ$246, 124, MATCH($B$1, resultados!$A$1:$ZZ$1, 0))</f>
        <v/>
      </c>
      <c r="B130">
        <f>INDEX(resultados!$A$2:$ZZ$246, 124, MATCH($B$2, resultados!$A$1:$ZZ$1, 0))</f>
        <v/>
      </c>
      <c r="C130">
        <f>INDEX(resultados!$A$2:$ZZ$246, 124, MATCH($B$3, resultados!$A$1:$ZZ$1, 0))</f>
        <v/>
      </c>
    </row>
    <row r="131">
      <c r="A131">
        <f>INDEX(resultados!$A$2:$ZZ$246, 125, MATCH($B$1, resultados!$A$1:$ZZ$1, 0))</f>
        <v/>
      </c>
      <c r="B131">
        <f>INDEX(resultados!$A$2:$ZZ$246, 125, MATCH($B$2, resultados!$A$1:$ZZ$1, 0))</f>
        <v/>
      </c>
      <c r="C131">
        <f>INDEX(resultados!$A$2:$ZZ$246, 125, MATCH($B$3, resultados!$A$1:$ZZ$1, 0))</f>
        <v/>
      </c>
    </row>
    <row r="132">
      <c r="A132">
        <f>INDEX(resultados!$A$2:$ZZ$246, 126, MATCH($B$1, resultados!$A$1:$ZZ$1, 0))</f>
        <v/>
      </c>
      <c r="B132">
        <f>INDEX(resultados!$A$2:$ZZ$246, 126, MATCH($B$2, resultados!$A$1:$ZZ$1, 0))</f>
        <v/>
      </c>
      <c r="C132">
        <f>INDEX(resultados!$A$2:$ZZ$246, 126, MATCH($B$3, resultados!$A$1:$ZZ$1, 0))</f>
        <v/>
      </c>
    </row>
    <row r="133">
      <c r="A133">
        <f>INDEX(resultados!$A$2:$ZZ$246, 127, MATCH($B$1, resultados!$A$1:$ZZ$1, 0))</f>
        <v/>
      </c>
      <c r="B133">
        <f>INDEX(resultados!$A$2:$ZZ$246, 127, MATCH($B$2, resultados!$A$1:$ZZ$1, 0))</f>
        <v/>
      </c>
      <c r="C133">
        <f>INDEX(resultados!$A$2:$ZZ$246, 127, MATCH($B$3, resultados!$A$1:$ZZ$1, 0))</f>
        <v/>
      </c>
    </row>
    <row r="134">
      <c r="A134">
        <f>INDEX(resultados!$A$2:$ZZ$246, 128, MATCH($B$1, resultados!$A$1:$ZZ$1, 0))</f>
        <v/>
      </c>
      <c r="B134">
        <f>INDEX(resultados!$A$2:$ZZ$246, 128, MATCH($B$2, resultados!$A$1:$ZZ$1, 0))</f>
        <v/>
      </c>
      <c r="C134">
        <f>INDEX(resultados!$A$2:$ZZ$246, 128, MATCH($B$3, resultados!$A$1:$ZZ$1, 0))</f>
        <v/>
      </c>
    </row>
    <row r="135">
      <c r="A135">
        <f>INDEX(resultados!$A$2:$ZZ$246, 129, MATCH($B$1, resultados!$A$1:$ZZ$1, 0))</f>
        <v/>
      </c>
      <c r="B135">
        <f>INDEX(resultados!$A$2:$ZZ$246, 129, MATCH($B$2, resultados!$A$1:$ZZ$1, 0))</f>
        <v/>
      </c>
      <c r="C135">
        <f>INDEX(resultados!$A$2:$ZZ$246, 129, MATCH($B$3, resultados!$A$1:$ZZ$1, 0))</f>
        <v/>
      </c>
    </row>
    <row r="136">
      <c r="A136">
        <f>INDEX(resultados!$A$2:$ZZ$246, 130, MATCH($B$1, resultados!$A$1:$ZZ$1, 0))</f>
        <v/>
      </c>
      <c r="B136">
        <f>INDEX(resultados!$A$2:$ZZ$246, 130, MATCH($B$2, resultados!$A$1:$ZZ$1, 0))</f>
        <v/>
      </c>
      <c r="C136">
        <f>INDEX(resultados!$A$2:$ZZ$246, 130, MATCH($B$3, resultados!$A$1:$ZZ$1, 0))</f>
        <v/>
      </c>
    </row>
    <row r="137">
      <c r="A137">
        <f>INDEX(resultados!$A$2:$ZZ$246, 131, MATCH($B$1, resultados!$A$1:$ZZ$1, 0))</f>
        <v/>
      </c>
      <c r="B137">
        <f>INDEX(resultados!$A$2:$ZZ$246, 131, MATCH($B$2, resultados!$A$1:$ZZ$1, 0))</f>
        <v/>
      </c>
      <c r="C137">
        <f>INDEX(resultados!$A$2:$ZZ$246, 131, MATCH($B$3, resultados!$A$1:$ZZ$1, 0))</f>
        <v/>
      </c>
    </row>
    <row r="138">
      <c r="A138">
        <f>INDEX(resultados!$A$2:$ZZ$246, 132, MATCH($B$1, resultados!$A$1:$ZZ$1, 0))</f>
        <v/>
      </c>
      <c r="B138">
        <f>INDEX(resultados!$A$2:$ZZ$246, 132, MATCH($B$2, resultados!$A$1:$ZZ$1, 0))</f>
        <v/>
      </c>
      <c r="C138">
        <f>INDEX(resultados!$A$2:$ZZ$246, 132, MATCH($B$3, resultados!$A$1:$ZZ$1, 0))</f>
        <v/>
      </c>
    </row>
    <row r="139">
      <c r="A139">
        <f>INDEX(resultados!$A$2:$ZZ$246, 133, MATCH($B$1, resultados!$A$1:$ZZ$1, 0))</f>
        <v/>
      </c>
      <c r="B139">
        <f>INDEX(resultados!$A$2:$ZZ$246, 133, MATCH($B$2, resultados!$A$1:$ZZ$1, 0))</f>
        <v/>
      </c>
      <c r="C139">
        <f>INDEX(resultados!$A$2:$ZZ$246, 133, MATCH($B$3, resultados!$A$1:$ZZ$1, 0))</f>
        <v/>
      </c>
    </row>
    <row r="140">
      <c r="A140">
        <f>INDEX(resultados!$A$2:$ZZ$246, 134, MATCH($B$1, resultados!$A$1:$ZZ$1, 0))</f>
        <v/>
      </c>
      <c r="B140">
        <f>INDEX(resultados!$A$2:$ZZ$246, 134, MATCH($B$2, resultados!$A$1:$ZZ$1, 0))</f>
        <v/>
      </c>
      <c r="C140">
        <f>INDEX(resultados!$A$2:$ZZ$246, 134, MATCH($B$3, resultados!$A$1:$ZZ$1, 0))</f>
        <v/>
      </c>
    </row>
    <row r="141">
      <c r="A141">
        <f>INDEX(resultados!$A$2:$ZZ$246, 135, MATCH($B$1, resultados!$A$1:$ZZ$1, 0))</f>
        <v/>
      </c>
      <c r="B141">
        <f>INDEX(resultados!$A$2:$ZZ$246, 135, MATCH($B$2, resultados!$A$1:$ZZ$1, 0))</f>
        <v/>
      </c>
      <c r="C141">
        <f>INDEX(resultados!$A$2:$ZZ$246, 135, MATCH($B$3, resultados!$A$1:$ZZ$1, 0))</f>
        <v/>
      </c>
    </row>
    <row r="142">
      <c r="A142">
        <f>INDEX(resultados!$A$2:$ZZ$246, 136, MATCH($B$1, resultados!$A$1:$ZZ$1, 0))</f>
        <v/>
      </c>
      <c r="B142">
        <f>INDEX(resultados!$A$2:$ZZ$246, 136, MATCH($B$2, resultados!$A$1:$ZZ$1, 0))</f>
        <v/>
      </c>
      <c r="C142">
        <f>INDEX(resultados!$A$2:$ZZ$246, 136, MATCH($B$3, resultados!$A$1:$ZZ$1, 0))</f>
        <v/>
      </c>
    </row>
    <row r="143">
      <c r="A143">
        <f>INDEX(resultados!$A$2:$ZZ$246, 137, MATCH($B$1, resultados!$A$1:$ZZ$1, 0))</f>
        <v/>
      </c>
      <c r="B143">
        <f>INDEX(resultados!$A$2:$ZZ$246, 137, MATCH($B$2, resultados!$A$1:$ZZ$1, 0))</f>
        <v/>
      </c>
      <c r="C143">
        <f>INDEX(resultados!$A$2:$ZZ$246, 137, MATCH($B$3, resultados!$A$1:$ZZ$1, 0))</f>
        <v/>
      </c>
    </row>
    <row r="144">
      <c r="A144">
        <f>INDEX(resultados!$A$2:$ZZ$246, 138, MATCH($B$1, resultados!$A$1:$ZZ$1, 0))</f>
        <v/>
      </c>
      <c r="B144">
        <f>INDEX(resultados!$A$2:$ZZ$246, 138, MATCH($B$2, resultados!$A$1:$ZZ$1, 0))</f>
        <v/>
      </c>
      <c r="C144">
        <f>INDEX(resultados!$A$2:$ZZ$246, 138, MATCH($B$3, resultados!$A$1:$ZZ$1, 0))</f>
        <v/>
      </c>
    </row>
    <row r="145">
      <c r="A145">
        <f>INDEX(resultados!$A$2:$ZZ$246, 139, MATCH($B$1, resultados!$A$1:$ZZ$1, 0))</f>
        <v/>
      </c>
      <c r="B145">
        <f>INDEX(resultados!$A$2:$ZZ$246, 139, MATCH($B$2, resultados!$A$1:$ZZ$1, 0))</f>
        <v/>
      </c>
      <c r="C145">
        <f>INDEX(resultados!$A$2:$ZZ$246, 139, MATCH($B$3, resultados!$A$1:$ZZ$1, 0))</f>
        <v/>
      </c>
    </row>
    <row r="146">
      <c r="A146">
        <f>INDEX(resultados!$A$2:$ZZ$246, 140, MATCH($B$1, resultados!$A$1:$ZZ$1, 0))</f>
        <v/>
      </c>
      <c r="B146">
        <f>INDEX(resultados!$A$2:$ZZ$246, 140, MATCH($B$2, resultados!$A$1:$ZZ$1, 0))</f>
        <v/>
      </c>
      <c r="C146">
        <f>INDEX(resultados!$A$2:$ZZ$246, 140, MATCH($B$3, resultados!$A$1:$ZZ$1, 0))</f>
        <v/>
      </c>
    </row>
    <row r="147">
      <c r="A147">
        <f>INDEX(resultados!$A$2:$ZZ$246, 141, MATCH($B$1, resultados!$A$1:$ZZ$1, 0))</f>
        <v/>
      </c>
      <c r="B147">
        <f>INDEX(resultados!$A$2:$ZZ$246, 141, MATCH($B$2, resultados!$A$1:$ZZ$1, 0))</f>
        <v/>
      </c>
      <c r="C147">
        <f>INDEX(resultados!$A$2:$ZZ$246, 141, MATCH($B$3, resultados!$A$1:$ZZ$1, 0))</f>
        <v/>
      </c>
    </row>
    <row r="148">
      <c r="A148">
        <f>INDEX(resultados!$A$2:$ZZ$246, 142, MATCH($B$1, resultados!$A$1:$ZZ$1, 0))</f>
        <v/>
      </c>
      <c r="B148">
        <f>INDEX(resultados!$A$2:$ZZ$246, 142, MATCH($B$2, resultados!$A$1:$ZZ$1, 0))</f>
        <v/>
      </c>
      <c r="C148">
        <f>INDEX(resultados!$A$2:$ZZ$246, 142, MATCH($B$3, resultados!$A$1:$ZZ$1, 0))</f>
        <v/>
      </c>
    </row>
    <row r="149">
      <c r="A149">
        <f>INDEX(resultados!$A$2:$ZZ$246, 143, MATCH($B$1, resultados!$A$1:$ZZ$1, 0))</f>
        <v/>
      </c>
      <c r="B149">
        <f>INDEX(resultados!$A$2:$ZZ$246, 143, MATCH($B$2, resultados!$A$1:$ZZ$1, 0))</f>
        <v/>
      </c>
      <c r="C149">
        <f>INDEX(resultados!$A$2:$ZZ$246, 143, MATCH($B$3, resultados!$A$1:$ZZ$1, 0))</f>
        <v/>
      </c>
    </row>
    <row r="150">
      <c r="A150">
        <f>INDEX(resultados!$A$2:$ZZ$246, 144, MATCH($B$1, resultados!$A$1:$ZZ$1, 0))</f>
        <v/>
      </c>
      <c r="B150">
        <f>INDEX(resultados!$A$2:$ZZ$246, 144, MATCH($B$2, resultados!$A$1:$ZZ$1, 0))</f>
        <v/>
      </c>
      <c r="C150">
        <f>INDEX(resultados!$A$2:$ZZ$246, 144, MATCH($B$3, resultados!$A$1:$ZZ$1, 0))</f>
        <v/>
      </c>
    </row>
    <row r="151">
      <c r="A151">
        <f>INDEX(resultados!$A$2:$ZZ$246, 145, MATCH($B$1, resultados!$A$1:$ZZ$1, 0))</f>
        <v/>
      </c>
      <c r="B151">
        <f>INDEX(resultados!$A$2:$ZZ$246, 145, MATCH($B$2, resultados!$A$1:$ZZ$1, 0))</f>
        <v/>
      </c>
      <c r="C151">
        <f>INDEX(resultados!$A$2:$ZZ$246, 145, MATCH($B$3, resultados!$A$1:$ZZ$1, 0))</f>
        <v/>
      </c>
    </row>
    <row r="152">
      <c r="A152">
        <f>INDEX(resultados!$A$2:$ZZ$246, 146, MATCH($B$1, resultados!$A$1:$ZZ$1, 0))</f>
        <v/>
      </c>
      <c r="B152">
        <f>INDEX(resultados!$A$2:$ZZ$246, 146, MATCH($B$2, resultados!$A$1:$ZZ$1, 0))</f>
        <v/>
      </c>
      <c r="C152">
        <f>INDEX(resultados!$A$2:$ZZ$246, 146, MATCH($B$3, resultados!$A$1:$ZZ$1, 0))</f>
        <v/>
      </c>
    </row>
    <row r="153">
      <c r="A153">
        <f>INDEX(resultados!$A$2:$ZZ$246, 147, MATCH($B$1, resultados!$A$1:$ZZ$1, 0))</f>
        <v/>
      </c>
      <c r="B153">
        <f>INDEX(resultados!$A$2:$ZZ$246, 147, MATCH($B$2, resultados!$A$1:$ZZ$1, 0))</f>
        <v/>
      </c>
      <c r="C153">
        <f>INDEX(resultados!$A$2:$ZZ$246, 147, MATCH($B$3, resultados!$A$1:$ZZ$1, 0))</f>
        <v/>
      </c>
    </row>
    <row r="154">
      <c r="A154">
        <f>INDEX(resultados!$A$2:$ZZ$246, 148, MATCH($B$1, resultados!$A$1:$ZZ$1, 0))</f>
        <v/>
      </c>
      <c r="B154">
        <f>INDEX(resultados!$A$2:$ZZ$246, 148, MATCH($B$2, resultados!$A$1:$ZZ$1, 0))</f>
        <v/>
      </c>
      <c r="C154">
        <f>INDEX(resultados!$A$2:$ZZ$246, 148, MATCH($B$3, resultados!$A$1:$ZZ$1, 0))</f>
        <v/>
      </c>
    </row>
    <row r="155">
      <c r="A155">
        <f>INDEX(resultados!$A$2:$ZZ$246, 149, MATCH($B$1, resultados!$A$1:$ZZ$1, 0))</f>
        <v/>
      </c>
      <c r="B155">
        <f>INDEX(resultados!$A$2:$ZZ$246, 149, MATCH($B$2, resultados!$A$1:$ZZ$1, 0))</f>
        <v/>
      </c>
      <c r="C155">
        <f>INDEX(resultados!$A$2:$ZZ$246, 149, MATCH($B$3, resultados!$A$1:$ZZ$1, 0))</f>
        <v/>
      </c>
    </row>
    <row r="156">
      <c r="A156">
        <f>INDEX(resultados!$A$2:$ZZ$246, 150, MATCH($B$1, resultados!$A$1:$ZZ$1, 0))</f>
        <v/>
      </c>
      <c r="B156">
        <f>INDEX(resultados!$A$2:$ZZ$246, 150, MATCH($B$2, resultados!$A$1:$ZZ$1, 0))</f>
        <v/>
      </c>
      <c r="C156">
        <f>INDEX(resultados!$A$2:$ZZ$246, 150, MATCH($B$3, resultados!$A$1:$ZZ$1, 0))</f>
        <v/>
      </c>
    </row>
    <row r="157">
      <c r="A157">
        <f>INDEX(resultados!$A$2:$ZZ$246, 151, MATCH($B$1, resultados!$A$1:$ZZ$1, 0))</f>
        <v/>
      </c>
      <c r="B157">
        <f>INDEX(resultados!$A$2:$ZZ$246, 151, MATCH($B$2, resultados!$A$1:$ZZ$1, 0))</f>
        <v/>
      </c>
      <c r="C157">
        <f>INDEX(resultados!$A$2:$ZZ$246, 151, MATCH($B$3, resultados!$A$1:$ZZ$1, 0))</f>
        <v/>
      </c>
    </row>
    <row r="158">
      <c r="A158">
        <f>INDEX(resultados!$A$2:$ZZ$246, 152, MATCH($B$1, resultados!$A$1:$ZZ$1, 0))</f>
        <v/>
      </c>
      <c r="B158">
        <f>INDEX(resultados!$A$2:$ZZ$246, 152, MATCH($B$2, resultados!$A$1:$ZZ$1, 0))</f>
        <v/>
      </c>
      <c r="C158">
        <f>INDEX(resultados!$A$2:$ZZ$246, 152, MATCH($B$3, resultados!$A$1:$ZZ$1, 0))</f>
        <v/>
      </c>
    </row>
    <row r="159">
      <c r="A159">
        <f>INDEX(resultados!$A$2:$ZZ$246, 153, MATCH($B$1, resultados!$A$1:$ZZ$1, 0))</f>
        <v/>
      </c>
      <c r="B159">
        <f>INDEX(resultados!$A$2:$ZZ$246, 153, MATCH($B$2, resultados!$A$1:$ZZ$1, 0))</f>
        <v/>
      </c>
      <c r="C159">
        <f>INDEX(resultados!$A$2:$ZZ$246, 153, MATCH($B$3, resultados!$A$1:$ZZ$1, 0))</f>
        <v/>
      </c>
    </row>
    <row r="160">
      <c r="A160">
        <f>INDEX(resultados!$A$2:$ZZ$246, 154, MATCH($B$1, resultados!$A$1:$ZZ$1, 0))</f>
        <v/>
      </c>
      <c r="B160">
        <f>INDEX(resultados!$A$2:$ZZ$246, 154, MATCH($B$2, resultados!$A$1:$ZZ$1, 0))</f>
        <v/>
      </c>
      <c r="C160">
        <f>INDEX(resultados!$A$2:$ZZ$246, 154, MATCH($B$3, resultados!$A$1:$ZZ$1, 0))</f>
        <v/>
      </c>
    </row>
    <row r="161">
      <c r="A161">
        <f>INDEX(resultados!$A$2:$ZZ$246, 155, MATCH($B$1, resultados!$A$1:$ZZ$1, 0))</f>
        <v/>
      </c>
      <c r="B161">
        <f>INDEX(resultados!$A$2:$ZZ$246, 155, MATCH($B$2, resultados!$A$1:$ZZ$1, 0))</f>
        <v/>
      </c>
      <c r="C161">
        <f>INDEX(resultados!$A$2:$ZZ$246, 155, MATCH($B$3, resultados!$A$1:$ZZ$1, 0))</f>
        <v/>
      </c>
    </row>
    <row r="162">
      <c r="A162">
        <f>INDEX(resultados!$A$2:$ZZ$246, 156, MATCH($B$1, resultados!$A$1:$ZZ$1, 0))</f>
        <v/>
      </c>
      <c r="B162">
        <f>INDEX(resultados!$A$2:$ZZ$246, 156, MATCH($B$2, resultados!$A$1:$ZZ$1, 0))</f>
        <v/>
      </c>
      <c r="C162">
        <f>INDEX(resultados!$A$2:$ZZ$246, 156, MATCH($B$3, resultados!$A$1:$ZZ$1, 0))</f>
        <v/>
      </c>
    </row>
    <row r="163">
      <c r="A163">
        <f>INDEX(resultados!$A$2:$ZZ$246, 157, MATCH($B$1, resultados!$A$1:$ZZ$1, 0))</f>
        <v/>
      </c>
      <c r="B163">
        <f>INDEX(resultados!$A$2:$ZZ$246, 157, MATCH($B$2, resultados!$A$1:$ZZ$1, 0))</f>
        <v/>
      </c>
      <c r="C163">
        <f>INDEX(resultados!$A$2:$ZZ$246, 157, MATCH($B$3, resultados!$A$1:$ZZ$1, 0))</f>
        <v/>
      </c>
    </row>
    <row r="164">
      <c r="A164">
        <f>INDEX(resultados!$A$2:$ZZ$246, 158, MATCH($B$1, resultados!$A$1:$ZZ$1, 0))</f>
        <v/>
      </c>
      <c r="B164">
        <f>INDEX(resultados!$A$2:$ZZ$246, 158, MATCH($B$2, resultados!$A$1:$ZZ$1, 0))</f>
        <v/>
      </c>
      <c r="C164">
        <f>INDEX(resultados!$A$2:$ZZ$246, 158, MATCH($B$3, resultados!$A$1:$ZZ$1, 0))</f>
        <v/>
      </c>
    </row>
    <row r="165">
      <c r="A165">
        <f>INDEX(resultados!$A$2:$ZZ$246, 159, MATCH($B$1, resultados!$A$1:$ZZ$1, 0))</f>
        <v/>
      </c>
      <c r="B165">
        <f>INDEX(resultados!$A$2:$ZZ$246, 159, MATCH($B$2, resultados!$A$1:$ZZ$1, 0))</f>
        <v/>
      </c>
      <c r="C165">
        <f>INDEX(resultados!$A$2:$ZZ$246, 159, MATCH($B$3, resultados!$A$1:$ZZ$1, 0))</f>
        <v/>
      </c>
    </row>
    <row r="166">
      <c r="A166">
        <f>INDEX(resultados!$A$2:$ZZ$246, 160, MATCH($B$1, resultados!$A$1:$ZZ$1, 0))</f>
        <v/>
      </c>
      <c r="B166">
        <f>INDEX(resultados!$A$2:$ZZ$246, 160, MATCH($B$2, resultados!$A$1:$ZZ$1, 0))</f>
        <v/>
      </c>
      <c r="C166">
        <f>INDEX(resultados!$A$2:$ZZ$246, 160, MATCH($B$3, resultados!$A$1:$ZZ$1, 0))</f>
        <v/>
      </c>
    </row>
    <row r="167">
      <c r="A167">
        <f>INDEX(resultados!$A$2:$ZZ$246, 161, MATCH($B$1, resultados!$A$1:$ZZ$1, 0))</f>
        <v/>
      </c>
      <c r="B167">
        <f>INDEX(resultados!$A$2:$ZZ$246, 161, MATCH($B$2, resultados!$A$1:$ZZ$1, 0))</f>
        <v/>
      </c>
      <c r="C167">
        <f>INDEX(resultados!$A$2:$ZZ$246, 161, MATCH($B$3, resultados!$A$1:$ZZ$1, 0))</f>
        <v/>
      </c>
    </row>
    <row r="168">
      <c r="A168">
        <f>INDEX(resultados!$A$2:$ZZ$246, 162, MATCH($B$1, resultados!$A$1:$ZZ$1, 0))</f>
        <v/>
      </c>
      <c r="B168">
        <f>INDEX(resultados!$A$2:$ZZ$246, 162, MATCH($B$2, resultados!$A$1:$ZZ$1, 0))</f>
        <v/>
      </c>
      <c r="C168">
        <f>INDEX(resultados!$A$2:$ZZ$246, 162, MATCH($B$3, resultados!$A$1:$ZZ$1, 0))</f>
        <v/>
      </c>
    </row>
    <row r="169">
      <c r="A169">
        <f>INDEX(resultados!$A$2:$ZZ$246, 163, MATCH($B$1, resultados!$A$1:$ZZ$1, 0))</f>
        <v/>
      </c>
      <c r="B169">
        <f>INDEX(resultados!$A$2:$ZZ$246, 163, MATCH($B$2, resultados!$A$1:$ZZ$1, 0))</f>
        <v/>
      </c>
      <c r="C169">
        <f>INDEX(resultados!$A$2:$ZZ$246, 163, MATCH($B$3, resultados!$A$1:$ZZ$1, 0))</f>
        <v/>
      </c>
    </row>
    <row r="170">
      <c r="A170">
        <f>INDEX(resultados!$A$2:$ZZ$246, 164, MATCH($B$1, resultados!$A$1:$ZZ$1, 0))</f>
        <v/>
      </c>
      <c r="B170">
        <f>INDEX(resultados!$A$2:$ZZ$246, 164, MATCH($B$2, resultados!$A$1:$ZZ$1, 0))</f>
        <v/>
      </c>
      <c r="C170">
        <f>INDEX(resultados!$A$2:$ZZ$246, 164, MATCH($B$3, resultados!$A$1:$ZZ$1, 0))</f>
        <v/>
      </c>
    </row>
    <row r="171">
      <c r="A171">
        <f>INDEX(resultados!$A$2:$ZZ$246, 165, MATCH($B$1, resultados!$A$1:$ZZ$1, 0))</f>
        <v/>
      </c>
      <c r="B171">
        <f>INDEX(resultados!$A$2:$ZZ$246, 165, MATCH($B$2, resultados!$A$1:$ZZ$1, 0))</f>
        <v/>
      </c>
      <c r="C171">
        <f>INDEX(resultados!$A$2:$ZZ$246, 165, MATCH($B$3, resultados!$A$1:$ZZ$1, 0))</f>
        <v/>
      </c>
    </row>
    <row r="172">
      <c r="A172">
        <f>INDEX(resultados!$A$2:$ZZ$246, 166, MATCH($B$1, resultados!$A$1:$ZZ$1, 0))</f>
        <v/>
      </c>
      <c r="B172">
        <f>INDEX(resultados!$A$2:$ZZ$246, 166, MATCH($B$2, resultados!$A$1:$ZZ$1, 0))</f>
        <v/>
      </c>
      <c r="C172">
        <f>INDEX(resultados!$A$2:$ZZ$246, 166, MATCH($B$3, resultados!$A$1:$ZZ$1, 0))</f>
        <v/>
      </c>
    </row>
    <row r="173">
      <c r="A173">
        <f>INDEX(resultados!$A$2:$ZZ$246, 167, MATCH($B$1, resultados!$A$1:$ZZ$1, 0))</f>
        <v/>
      </c>
      <c r="B173">
        <f>INDEX(resultados!$A$2:$ZZ$246, 167, MATCH($B$2, resultados!$A$1:$ZZ$1, 0))</f>
        <v/>
      </c>
      <c r="C173">
        <f>INDEX(resultados!$A$2:$ZZ$246, 167, MATCH($B$3, resultados!$A$1:$ZZ$1, 0))</f>
        <v/>
      </c>
    </row>
    <row r="174">
      <c r="A174">
        <f>INDEX(resultados!$A$2:$ZZ$246, 168, MATCH($B$1, resultados!$A$1:$ZZ$1, 0))</f>
        <v/>
      </c>
      <c r="B174">
        <f>INDEX(resultados!$A$2:$ZZ$246, 168, MATCH($B$2, resultados!$A$1:$ZZ$1, 0))</f>
        <v/>
      </c>
      <c r="C174">
        <f>INDEX(resultados!$A$2:$ZZ$246, 168, MATCH($B$3, resultados!$A$1:$ZZ$1, 0))</f>
        <v/>
      </c>
    </row>
    <row r="175">
      <c r="A175">
        <f>INDEX(resultados!$A$2:$ZZ$246, 169, MATCH($B$1, resultados!$A$1:$ZZ$1, 0))</f>
        <v/>
      </c>
      <c r="B175">
        <f>INDEX(resultados!$A$2:$ZZ$246, 169, MATCH($B$2, resultados!$A$1:$ZZ$1, 0))</f>
        <v/>
      </c>
      <c r="C175">
        <f>INDEX(resultados!$A$2:$ZZ$246, 169, MATCH($B$3, resultados!$A$1:$ZZ$1, 0))</f>
        <v/>
      </c>
    </row>
    <row r="176">
      <c r="A176">
        <f>INDEX(resultados!$A$2:$ZZ$246, 170, MATCH($B$1, resultados!$A$1:$ZZ$1, 0))</f>
        <v/>
      </c>
      <c r="B176">
        <f>INDEX(resultados!$A$2:$ZZ$246, 170, MATCH($B$2, resultados!$A$1:$ZZ$1, 0))</f>
        <v/>
      </c>
      <c r="C176">
        <f>INDEX(resultados!$A$2:$ZZ$246, 170, MATCH($B$3, resultados!$A$1:$ZZ$1, 0))</f>
        <v/>
      </c>
    </row>
    <row r="177">
      <c r="A177">
        <f>INDEX(resultados!$A$2:$ZZ$246, 171, MATCH($B$1, resultados!$A$1:$ZZ$1, 0))</f>
        <v/>
      </c>
      <c r="B177">
        <f>INDEX(resultados!$A$2:$ZZ$246, 171, MATCH($B$2, resultados!$A$1:$ZZ$1, 0))</f>
        <v/>
      </c>
      <c r="C177">
        <f>INDEX(resultados!$A$2:$ZZ$246, 171, MATCH($B$3, resultados!$A$1:$ZZ$1, 0))</f>
        <v/>
      </c>
    </row>
    <row r="178">
      <c r="A178">
        <f>INDEX(resultados!$A$2:$ZZ$246, 172, MATCH($B$1, resultados!$A$1:$ZZ$1, 0))</f>
        <v/>
      </c>
      <c r="B178">
        <f>INDEX(resultados!$A$2:$ZZ$246, 172, MATCH($B$2, resultados!$A$1:$ZZ$1, 0))</f>
        <v/>
      </c>
      <c r="C178">
        <f>INDEX(resultados!$A$2:$ZZ$246, 172, MATCH($B$3, resultados!$A$1:$ZZ$1, 0))</f>
        <v/>
      </c>
    </row>
    <row r="179">
      <c r="A179">
        <f>INDEX(resultados!$A$2:$ZZ$246, 173, MATCH($B$1, resultados!$A$1:$ZZ$1, 0))</f>
        <v/>
      </c>
      <c r="B179">
        <f>INDEX(resultados!$A$2:$ZZ$246, 173, MATCH($B$2, resultados!$A$1:$ZZ$1, 0))</f>
        <v/>
      </c>
      <c r="C179">
        <f>INDEX(resultados!$A$2:$ZZ$246, 173, MATCH($B$3, resultados!$A$1:$ZZ$1, 0))</f>
        <v/>
      </c>
    </row>
    <row r="180">
      <c r="A180">
        <f>INDEX(resultados!$A$2:$ZZ$246, 174, MATCH($B$1, resultados!$A$1:$ZZ$1, 0))</f>
        <v/>
      </c>
      <c r="B180">
        <f>INDEX(resultados!$A$2:$ZZ$246, 174, MATCH($B$2, resultados!$A$1:$ZZ$1, 0))</f>
        <v/>
      </c>
      <c r="C180">
        <f>INDEX(resultados!$A$2:$ZZ$246, 174, MATCH($B$3, resultados!$A$1:$ZZ$1, 0))</f>
        <v/>
      </c>
    </row>
    <row r="181">
      <c r="A181">
        <f>INDEX(resultados!$A$2:$ZZ$246, 175, MATCH($B$1, resultados!$A$1:$ZZ$1, 0))</f>
        <v/>
      </c>
      <c r="B181">
        <f>INDEX(resultados!$A$2:$ZZ$246, 175, MATCH($B$2, resultados!$A$1:$ZZ$1, 0))</f>
        <v/>
      </c>
      <c r="C181">
        <f>INDEX(resultados!$A$2:$ZZ$246, 175, MATCH($B$3, resultados!$A$1:$ZZ$1, 0))</f>
        <v/>
      </c>
    </row>
    <row r="182">
      <c r="A182">
        <f>INDEX(resultados!$A$2:$ZZ$246, 176, MATCH($B$1, resultados!$A$1:$ZZ$1, 0))</f>
        <v/>
      </c>
      <c r="B182">
        <f>INDEX(resultados!$A$2:$ZZ$246, 176, MATCH($B$2, resultados!$A$1:$ZZ$1, 0))</f>
        <v/>
      </c>
      <c r="C182">
        <f>INDEX(resultados!$A$2:$ZZ$246, 176, MATCH($B$3, resultados!$A$1:$ZZ$1, 0))</f>
        <v/>
      </c>
    </row>
    <row r="183">
      <c r="A183">
        <f>INDEX(resultados!$A$2:$ZZ$246, 177, MATCH($B$1, resultados!$A$1:$ZZ$1, 0))</f>
        <v/>
      </c>
      <c r="B183">
        <f>INDEX(resultados!$A$2:$ZZ$246, 177, MATCH($B$2, resultados!$A$1:$ZZ$1, 0))</f>
        <v/>
      </c>
      <c r="C183">
        <f>INDEX(resultados!$A$2:$ZZ$246, 177, MATCH($B$3, resultados!$A$1:$ZZ$1, 0))</f>
        <v/>
      </c>
    </row>
    <row r="184">
      <c r="A184">
        <f>INDEX(resultados!$A$2:$ZZ$246, 178, MATCH($B$1, resultados!$A$1:$ZZ$1, 0))</f>
        <v/>
      </c>
      <c r="B184">
        <f>INDEX(resultados!$A$2:$ZZ$246, 178, MATCH($B$2, resultados!$A$1:$ZZ$1, 0))</f>
        <v/>
      </c>
      <c r="C184">
        <f>INDEX(resultados!$A$2:$ZZ$246, 178, MATCH($B$3, resultados!$A$1:$ZZ$1, 0))</f>
        <v/>
      </c>
    </row>
    <row r="185">
      <c r="A185">
        <f>INDEX(resultados!$A$2:$ZZ$246, 179, MATCH($B$1, resultados!$A$1:$ZZ$1, 0))</f>
        <v/>
      </c>
      <c r="B185">
        <f>INDEX(resultados!$A$2:$ZZ$246, 179, MATCH($B$2, resultados!$A$1:$ZZ$1, 0))</f>
        <v/>
      </c>
      <c r="C185">
        <f>INDEX(resultados!$A$2:$ZZ$246, 179, MATCH($B$3, resultados!$A$1:$ZZ$1, 0))</f>
        <v/>
      </c>
    </row>
    <row r="186">
      <c r="A186">
        <f>INDEX(resultados!$A$2:$ZZ$246, 180, MATCH($B$1, resultados!$A$1:$ZZ$1, 0))</f>
        <v/>
      </c>
      <c r="B186">
        <f>INDEX(resultados!$A$2:$ZZ$246, 180, MATCH($B$2, resultados!$A$1:$ZZ$1, 0))</f>
        <v/>
      </c>
      <c r="C186">
        <f>INDEX(resultados!$A$2:$ZZ$246, 180, MATCH($B$3, resultados!$A$1:$ZZ$1, 0))</f>
        <v/>
      </c>
    </row>
    <row r="187">
      <c r="A187">
        <f>INDEX(resultados!$A$2:$ZZ$246, 181, MATCH($B$1, resultados!$A$1:$ZZ$1, 0))</f>
        <v/>
      </c>
      <c r="B187">
        <f>INDEX(resultados!$A$2:$ZZ$246, 181, MATCH($B$2, resultados!$A$1:$ZZ$1, 0))</f>
        <v/>
      </c>
      <c r="C187">
        <f>INDEX(resultados!$A$2:$ZZ$246, 181, MATCH($B$3, resultados!$A$1:$ZZ$1, 0))</f>
        <v/>
      </c>
    </row>
    <row r="188">
      <c r="A188">
        <f>INDEX(resultados!$A$2:$ZZ$246, 182, MATCH($B$1, resultados!$A$1:$ZZ$1, 0))</f>
        <v/>
      </c>
      <c r="B188">
        <f>INDEX(resultados!$A$2:$ZZ$246, 182, MATCH($B$2, resultados!$A$1:$ZZ$1, 0))</f>
        <v/>
      </c>
      <c r="C188">
        <f>INDEX(resultados!$A$2:$ZZ$246, 182, MATCH($B$3, resultados!$A$1:$ZZ$1, 0))</f>
        <v/>
      </c>
    </row>
    <row r="189">
      <c r="A189">
        <f>INDEX(resultados!$A$2:$ZZ$246, 183, MATCH($B$1, resultados!$A$1:$ZZ$1, 0))</f>
        <v/>
      </c>
      <c r="B189">
        <f>INDEX(resultados!$A$2:$ZZ$246, 183, MATCH($B$2, resultados!$A$1:$ZZ$1, 0))</f>
        <v/>
      </c>
      <c r="C189">
        <f>INDEX(resultados!$A$2:$ZZ$246, 183, MATCH($B$3, resultados!$A$1:$ZZ$1, 0))</f>
        <v/>
      </c>
    </row>
    <row r="190">
      <c r="A190">
        <f>INDEX(resultados!$A$2:$ZZ$246, 184, MATCH($B$1, resultados!$A$1:$ZZ$1, 0))</f>
        <v/>
      </c>
      <c r="B190">
        <f>INDEX(resultados!$A$2:$ZZ$246, 184, MATCH($B$2, resultados!$A$1:$ZZ$1, 0))</f>
        <v/>
      </c>
      <c r="C190">
        <f>INDEX(resultados!$A$2:$ZZ$246, 184, MATCH($B$3, resultados!$A$1:$ZZ$1, 0))</f>
        <v/>
      </c>
    </row>
    <row r="191">
      <c r="A191">
        <f>INDEX(resultados!$A$2:$ZZ$246, 185, MATCH($B$1, resultados!$A$1:$ZZ$1, 0))</f>
        <v/>
      </c>
      <c r="B191">
        <f>INDEX(resultados!$A$2:$ZZ$246, 185, MATCH($B$2, resultados!$A$1:$ZZ$1, 0))</f>
        <v/>
      </c>
      <c r="C191">
        <f>INDEX(resultados!$A$2:$ZZ$246, 185, MATCH($B$3, resultados!$A$1:$ZZ$1, 0))</f>
        <v/>
      </c>
    </row>
    <row r="192">
      <c r="A192">
        <f>INDEX(resultados!$A$2:$ZZ$246, 186, MATCH($B$1, resultados!$A$1:$ZZ$1, 0))</f>
        <v/>
      </c>
      <c r="B192">
        <f>INDEX(resultados!$A$2:$ZZ$246, 186, MATCH($B$2, resultados!$A$1:$ZZ$1, 0))</f>
        <v/>
      </c>
      <c r="C192">
        <f>INDEX(resultados!$A$2:$ZZ$246, 186, MATCH($B$3, resultados!$A$1:$ZZ$1, 0))</f>
        <v/>
      </c>
    </row>
    <row r="193">
      <c r="A193">
        <f>INDEX(resultados!$A$2:$ZZ$246, 187, MATCH($B$1, resultados!$A$1:$ZZ$1, 0))</f>
        <v/>
      </c>
      <c r="B193">
        <f>INDEX(resultados!$A$2:$ZZ$246, 187, MATCH($B$2, resultados!$A$1:$ZZ$1, 0))</f>
        <v/>
      </c>
      <c r="C193">
        <f>INDEX(resultados!$A$2:$ZZ$246, 187, MATCH($B$3, resultados!$A$1:$ZZ$1, 0))</f>
        <v/>
      </c>
    </row>
    <row r="194">
      <c r="A194">
        <f>INDEX(resultados!$A$2:$ZZ$246, 188, MATCH($B$1, resultados!$A$1:$ZZ$1, 0))</f>
        <v/>
      </c>
      <c r="B194">
        <f>INDEX(resultados!$A$2:$ZZ$246, 188, MATCH($B$2, resultados!$A$1:$ZZ$1, 0))</f>
        <v/>
      </c>
      <c r="C194">
        <f>INDEX(resultados!$A$2:$ZZ$246, 188, MATCH($B$3, resultados!$A$1:$ZZ$1, 0))</f>
        <v/>
      </c>
    </row>
    <row r="195">
      <c r="A195">
        <f>INDEX(resultados!$A$2:$ZZ$246, 189, MATCH($B$1, resultados!$A$1:$ZZ$1, 0))</f>
        <v/>
      </c>
      <c r="B195">
        <f>INDEX(resultados!$A$2:$ZZ$246, 189, MATCH($B$2, resultados!$A$1:$ZZ$1, 0))</f>
        <v/>
      </c>
      <c r="C195">
        <f>INDEX(resultados!$A$2:$ZZ$246, 189, MATCH($B$3, resultados!$A$1:$ZZ$1, 0))</f>
        <v/>
      </c>
    </row>
    <row r="196">
      <c r="A196">
        <f>INDEX(resultados!$A$2:$ZZ$246, 190, MATCH($B$1, resultados!$A$1:$ZZ$1, 0))</f>
        <v/>
      </c>
      <c r="B196">
        <f>INDEX(resultados!$A$2:$ZZ$246, 190, MATCH($B$2, resultados!$A$1:$ZZ$1, 0))</f>
        <v/>
      </c>
      <c r="C196">
        <f>INDEX(resultados!$A$2:$ZZ$246, 190, MATCH($B$3, resultados!$A$1:$ZZ$1, 0))</f>
        <v/>
      </c>
    </row>
    <row r="197">
      <c r="A197">
        <f>INDEX(resultados!$A$2:$ZZ$246, 191, MATCH($B$1, resultados!$A$1:$ZZ$1, 0))</f>
        <v/>
      </c>
      <c r="B197">
        <f>INDEX(resultados!$A$2:$ZZ$246, 191, MATCH($B$2, resultados!$A$1:$ZZ$1, 0))</f>
        <v/>
      </c>
      <c r="C197">
        <f>INDEX(resultados!$A$2:$ZZ$246, 191, MATCH($B$3, resultados!$A$1:$ZZ$1, 0))</f>
        <v/>
      </c>
    </row>
    <row r="198">
      <c r="A198">
        <f>INDEX(resultados!$A$2:$ZZ$246, 192, MATCH($B$1, resultados!$A$1:$ZZ$1, 0))</f>
        <v/>
      </c>
      <c r="B198">
        <f>INDEX(resultados!$A$2:$ZZ$246, 192, MATCH($B$2, resultados!$A$1:$ZZ$1, 0))</f>
        <v/>
      </c>
      <c r="C198">
        <f>INDEX(resultados!$A$2:$ZZ$246, 192, MATCH($B$3, resultados!$A$1:$ZZ$1, 0))</f>
        <v/>
      </c>
    </row>
    <row r="199">
      <c r="A199">
        <f>INDEX(resultados!$A$2:$ZZ$246, 193, MATCH($B$1, resultados!$A$1:$ZZ$1, 0))</f>
        <v/>
      </c>
      <c r="B199">
        <f>INDEX(resultados!$A$2:$ZZ$246, 193, MATCH($B$2, resultados!$A$1:$ZZ$1, 0))</f>
        <v/>
      </c>
      <c r="C199">
        <f>INDEX(resultados!$A$2:$ZZ$246, 193, MATCH($B$3, resultados!$A$1:$ZZ$1, 0))</f>
        <v/>
      </c>
    </row>
    <row r="200">
      <c r="A200">
        <f>INDEX(resultados!$A$2:$ZZ$246, 194, MATCH($B$1, resultados!$A$1:$ZZ$1, 0))</f>
        <v/>
      </c>
      <c r="B200">
        <f>INDEX(resultados!$A$2:$ZZ$246, 194, MATCH($B$2, resultados!$A$1:$ZZ$1, 0))</f>
        <v/>
      </c>
      <c r="C200">
        <f>INDEX(resultados!$A$2:$ZZ$246, 194, MATCH($B$3, resultados!$A$1:$ZZ$1, 0))</f>
        <v/>
      </c>
    </row>
    <row r="201">
      <c r="A201">
        <f>INDEX(resultados!$A$2:$ZZ$246, 195, MATCH($B$1, resultados!$A$1:$ZZ$1, 0))</f>
        <v/>
      </c>
      <c r="B201">
        <f>INDEX(resultados!$A$2:$ZZ$246, 195, MATCH($B$2, resultados!$A$1:$ZZ$1, 0))</f>
        <v/>
      </c>
      <c r="C201">
        <f>INDEX(resultados!$A$2:$ZZ$246, 195, MATCH($B$3, resultados!$A$1:$ZZ$1, 0))</f>
        <v/>
      </c>
    </row>
    <row r="202">
      <c r="A202">
        <f>INDEX(resultados!$A$2:$ZZ$246, 196, MATCH($B$1, resultados!$A$1:$ZZ$1, 0))</f>
        <v/>
      </c>
      <c r="B202">
        <f>INDEX(resultados!$A$2:$ZZ$246, 196, MATCH($B$2, resultados!$A$1:$ZZ$1, 0))</f>
        <v/>
      </c>
      <c r="C202">
        <f>INDEX(resultados!$A$2:$ZZ$246, 196, MATCH($B$3, resultados!$A$1:$ZZ$1, 0))</f>
        <v/>
      </c>
    </row>
    <row r="203">
      <c r="A203">
        <f>INDEX(resultados!$A$2:$ZZ$246, 197, MATCH($B$1, resultados!$A$1:$ZZ$1, 0))</f>
        <v/>
      </c>
      <c r="B203">
        <f>INDEX(resultados!$A$2:$ZZ$246, 197, MATCH($B$2, resultados!$A$1:$ZZ$1, 0))</f>
        <v/>
      </c>
      <c r="C203">
        <f>INDEX(resultados!$A$2:$ZZ$246, 197, MATCH($B$3, resultados!$A$1:$ZZ$1, 0))</f>
        <v/>
      </c>
    </row>
    <row r="204">
      <c r="A204">
        <f>INDEX(resultados!$A$2:$ZZ$246, 198, MATCH($B$1, resultados!$A$1:$ZZ$1, 0))</f>
        <v/>
      </c>
      <c r="B204">
        <f>INDEX(resultados!$A$2:$ZZ$246, 198, MATCH($B$2, resultados!$A$1:$ZZ$1, 0))</f>
        <v/>
      </c>
      <c r="C204">
        <f>INDEX(resultados!$A$2:$ZZ$246, 198, MATCH($B$3, resultados!$A$1:$ZZ$1, 0))</f>
        <v/>
      </c>
    </row>
    <row r="205">
      <c r="A205">
        <f>INDEX(resultados!$A$2:$ZZ$246, 199, MATCH($B$1, resultados!$A$1:$ZZ$1, 0))</f>
        <v/>
      </c>
      <c r="B205">
        <f>INDEX(resultados!$A$2:$ZZ$246, 199, MATCH($B$2, resultados!$A$1:$ZZ$1, 0))</f>
        <v/>
      </c>
      <c r="C205">
        <f>INDEX(resultados!$A$2:$ZZ$246, 199, MATCH($B$3, resultados!$A$1:$ZZ$1, 0))</f>
        <v/>
      </c>
    </row>
    <row r="206">
      <c r="A206">
        <f>INDEX(resultados!$A$2:$ZZ$246, 200, MATCH($B$1, resultados!$A$1:$ZZ$1, 0))</f>
        <v/>
      </c>
      <c r="B206">
        <f>INDEX(resultados!$A$2:$ZZ$246, 200, MATCH($B$2, resultados!$A$1:$ZZ$1, 0))</f>
        <v/>
      </c>
      <c r="C206">
        <f>INDEX(resultados!$A$2:$ZZ$246, 200, MATCH($B$3, resultados!$A$1:$ZZ$1, 0))</f>
        <v/>
      </c>
    </row>
    <row r="207">
      <c r="A207">
        <f>INDEX(resultados!$A$2:$ZZ$246, 201, MATCH($B$1, resultados!$A$1:$ZZ$1, 0))</f>
        <v/>
      </c>
      <c r="B207">
        <f>INDEX(resultados!$A$2:$ZZ$246, 201, MATCH($B$2, resultados!$A$1:$ZZ$1, 0))</f>
        <v/>
      </c>
      <c r="C207">
        <f>INDEX(resultados!$A$2:$ZZ$246, 201, MATCH($B$3, resultados!$A$1:$ZZ$1, 0))</f>
        <v/>
      </c>
    </row>
    <row r="208">
      <c r="A208">
        <f>INDEX(resultados!$A$2:$ZZ$246, 202, MATCH($B$1, resultados!$A$1:$ZZ$1, 0))</f>
        <v/>
      </c>
      <c r="B208">
        <f>INDEX(resultados!$A$2:$ZZ$246, 202, MATCH($B$2, resultados!$A$1:$ZZ$1, 0))</f>
        <v/>
      </c>
      <c r="C208">
        <f>INDEX(resultados!$A$2:$ZZ$246, 202, MATCH($B$3, resultados!$A$1:$ZZ$1, 0))</f>
        <v/>
      </c>
    </row>
    <row r="209">
      <c r="A209">
        <f>INDEX(resultados!$A$2:$ZZ$246, 203, MATCH($B$1, resultados!$A$1:$ZZ$1, 0))</f>
        <v/>
      </c>
      <c r="B209">
        <f>INDEX(resultados!$A$2:$ZZ$246, 203, MATCH($B$2, resultados!$A$1:$ZZ$1, 0))</f>
        <v/>
      </c>
      <c r="C209">
        <f>INDEX(resultados!$A$2:$ZZ$246, 203, MATCH($B$3, resultados!$A$1:$ZZ$1, 0))</f>
        <v/>
      </c>
    </row>
    <row r="210">
      <c r="A210">
        <f>INDEX(resultados!$A$2:$ZZ$246, 204, MATCH($B$1, resultados!$A$1:$ZZ$1, 0))</f>
        <v/>
      </c>
      <c r="B210">
        <f>INDEX(resultados!$A$2:$ZZ$246, 204, MATCH($B$2, resultados!$A$1:$ZZ$1, 0))</f>
        <v/>
      </c>
      <c r="C210">
        <f>INDEX(resultados!$A$2:$ZZ$246, 204, MATCH($B$3, resultados!$A$1:$ZZ$1, 0))</f>
        <v/>
      </c>
    </row>
    <row r="211">
      <c r="A211">
        <f>INDEX(resultados!$A$2:$ZZ$246, 205, MATCH($B$1, resultados!$A$1:$ZZ$1, 0))</f>
        <v/>
      </c>
      <c r="B211">
        <f>INDEX(resultados!$A$2:$ZZ$246, 205, MATCH($B$2, resultados!$A$1:$ZZ$1, 0))</f>
        <v/>
      </c>
      <c r="C211">
        <f>INDEX(resultados!$A$2:$ZZ$246, 205, MATCH($B$3, resultados!$A$1:$ZZ$1, 0))</f>
        <v/>
      </c>
    </row>
    <row r="212">
      <c r="A212">
        <f>INDEX(resultados!$A$2:$ZZ$246, 206, MATCH($B$1, resultados!$A$1:$ZZ$1, 0))</f>
        <v/>
      </c>
      <c r="B212">
        <f>INDEX(resultados!$A$2:$ZZ$246, 206, MATCH($B$2, resultados!$A$1:$ZZ$1, 0))</f>
        <v/>
      </c>
      <c r="C212">
        <f>INDEX(resultados!$A$2:$ZZ$246, 206, MATCH($B$3, resultados!$A$1:$ZZ$1, 0))</f>
        <v/>
      </c>
    </row>
    <row r="213">
      <c r="A213">
        <f>INDEX(resultados!$A$2:$ZZ$246, 207, MATCH($B$1, resultados!$A$1:$ZZ$1, 0))</f>
        <v/>
      </c>
      <c r="B213">
        <f>INDEX(resultados!$A$2:$ZZ$246, 207, MATCH($B$2, resultados!$A$1:$ZZ$1, 0))</f>
        <v/>
      </c>
      <c r="C213">
        <f>INDEX(resultados!$A$2:$ZZ$246, 207, MATCH($B$3, resultados!$A$1:$ZZ$1, 0))</f>
        <v/>
      </c>
    </row>
    <row r="214">
      <c r="A214">
        <f>INDEX(resultados!$A$2:$ZZ$246, 208, MATCH($B$1, resultados!$A$1:$ZZ$1, 0))</f>
        <v/>
      </c>
      <c r="B214">
        <f>INDEX(resultados!$A$2:$ZZ$246, 208, MATCH($B$2, resultados!$A$1:$ZZ$1, 0))</f>
        <v/>
      </c>
      <c r="C214">
        <f>INDEX(resultados!$A$2:$ZZ$246, 208, MATCH($B$3, resultados!$A$1:$ZZ$1, 0))</f>
        <v/>
      </c>
    </row>
    <row r="215">
      <c r="A215">
        <f>INDEX(resultados!$A$2:$ZZ$246, 209, MATCH($B$1, resultados!$A$1:$ZZ$1, 0))</f>
        <v/>
      </c>
      <c r="B215">
        <f>INDEX(resultados!$A$2:$ZZ$246, 209, MATCH($B$2, resultados!$A$1:$ZZ$1, 0))</f>
        <v/>
      </c>
      <c r="C215">
        <f>INDEX(resultados!$A$2:$ZZ$246, 209, MATCH($B$3, resultados!$A$1:$ZZ$1, 0))</f>
        <v/>
      </c>
    </row>
    <row r="216">
      <c r="A216">
        <f>INDEX(resultados!$A$2:$ZZ$246, 210, MATCH($B$1, resultados!$A$1:$ZZ$1, 0))</f>
        <v/>
      </c>
      <c r="B216">
        <f>INDEX(resultados!$A$2:$ZZ$246, 210, MATCH($B$2, resultados!$A$1:$ZZ$1, 0))</f>
        <v/>
      </c>
      <c r="C216">
        <f>INDEX(resultados!$A$2:$ZZ$246, 210, MATCH($B$3, resultados!$A$1:$ZZ$1, 0))</f>
        <v/>
      </c>
    </row>
    <row r="217">
      <c r="A217">
        <f>INDEX(resultados!$A$2:$ZZ$246, 211, MATCH($B$1, resultados!$A$1:$ZZ$1, 0))</f>
        <v/>
      </c>
      <c r="B217">
        <f>INDEX(resultados!$A$2:$ZZ$246, 211, MATCH($B$2, resultados!$A$1:$ZZ$1, 0))</f>
        <v/>
      </c>
      <c r="C217">
        <f>INDEX(resultados!$A$2:$ZZ$246, 211, MATCH($B$3, resultados!$A$1:$ZZ$1, 0))</f>
        <v/>
      </c>
    </row>
    <row r="218">
      <c r="A218">
        <f>INDEX(resultados!$A$2:$ZZ$246, 212, MATCH($B$1, resultados!$A$1:$ZZ$1, 0))</f>
        <v/>
      </c>
      <c r="B218">
        <f>INDEX(resultados!$A$2:$ZZ$246, 212, MATCH($B$2, resultados!$A$1:$ZZ$1, 0))</f>
        <v/>
      </c>
      <c r="C218">
        <f>INDEX(resultados!$A$2:$ZZ$246, 212, MATCH($B$3, resultados!$A$1:$ZZ$1, 0))</f>
        <v/>
      </c>
    </row>
    <row r="219">
      <c r="A219">
        <f>INDEX(resultados!$A$2:$ZZ$246, 213, MATCH($B$1, resultados!$A$1:$ZZ$1, 0))</f>
        <v/>
      </c>
      <c r="B219">
        <f>INDEX(resultados!$A$2:$ZZ$246, 213, MATCH($B$2, resultados!$A$1:$ZZ$1, 0))</f>
        <v/>
      </c>
      <c r="C219">
        <f>INDEX(resultados!$A$2:$ZZ$246, 213, MATCH($B$3, resultados!$A$1:$ZZ$1, 0))</f>
        <v/>
      </c>
    </row>
    <row r="220">
      <c r="A220">
        <f>INDEX(resultados!$A$2:$ZZ$246, 214, MATCH($B$1, resultados!$A$1:$ZZ$1, 0))</f>
        <v/>
      </c>
      <c r="B220">
        <f>INDEX(resultados!$A$2:$ZZ$246, 214, MATCH($B$2, resultados!$A$1:$ZZ$1, 0))</f>
        <v/>
      </c>
      <c r="C220">
        <f>INDEX(resultados!$A$2:$ZZ$246, 214, MATCH($B$3, resultados!$A$1:$ZZ$1, 0))</f>
        <v/>
      </c>
    </row>
    <row r="221">
      <c r="A221">
        <f>INDEX(resultados!$A$2:$ZZ$246, 215, MATCH($B$1, resultados!$A$1:$ZZ$1, 0))</f>
        <v/>
      </c>
      <c r="B221">
        <f>INDEX(resultados!$A$2:$ZZ$246, 215, MATCH($B$2, resultados!$A$1:$ZZ$1, 0))</f>
        <v/>
      </c>
      <c r="C221">
        <f>INDEX(resultados!$A$2:$ZZ$246, 215, MATCH($B$3, resultados!$A$1:$ZZ$1, 0))</f>
        <v/>
      </c>
    </row>
    <row r="222">
      <c r="A222">
        <f>INDEX(resultados!$A$2:$ZZ$246, 216, MATCH($B$1, resultados!$A$1:$ZZ$1, 0))</f>
        <v/>
      </c>
      <c r="B222">
        <f>INDEX(resultados!$A$2:$ZZ$246, 216, MATCH($B$2, resultados!$A$1:$ZZ$1, 0))</f>
        <v/>
      </c>
      <c r="C222">
        <f>INDEX(resultados!$A$2:$ZZ$246, 216, MATCH($B$3, resultados!$A$1:$ZZ$1, 0))</f>
        <v/>
      </c>
    </row>
    <row r="223">
      <c r="A223">
        <f>INDEX(resultados!$A$2:$ZZ$246, 217, MATCH($B$1, resultados!$A$1:$ZZ$1, 0))</f>
        <v/>
      </c>
      <c r="B223">
        <f>INDEX(resultados!$A$2:$ZZ$246, 217, MATCH($B$2, resultados!$A$1:$ZZ$1, 0))</f>
        <v/>
      </c>
      <c r="C223">
        <f>INDEX(resultados!$A$2:$ZZ$246, 217, MATCH($B$3, resultados!$A$1:$ZZ$1, 0))</f>
        <v/>
      </c>
    </row>
    <row r="224">
      <c r="A224">
        <f>INDEX(resultados!$A$2:$ZZ$246, 218, MATCH($B$1, resultados!$A$1:$ZZ$1, 0))</f>
        <v/>
      </c>
      <c r="B224">
        <f>INDEX(resultados!$A$2:$ZZ$246, 218, MATCH($B$2, resultados!$A$1:$ZZ$1, 0))</f>
        <v/>
      </c>
      <c r="C224">
        <f>INDEX(resultados!$A$2:$ZZ$246, 218, MATCH($B$3, resultados!$A$1:$ZZ$1, 0))</f>
        <v/>
      </c>
    </row>
    <row r="225">
      <c r="A225">
        <f>INDEX(resultados!$A$2:$ZZ$246, 219, MATCH($B$1, resultados!$A$1:$ZZ$1, 0))</f>
        <v/>
      </c>
      <c r="B225">
        <f>INDEX(resultados!$A$2:$ZZ$246, 219, MATCH($B$2, resultados!$A$1:$ZZ$1, 0))</f>
        <v/>
      </c>
      <c r="C225">
        <f>INDEX(resultados!$A$2:$ZZ$246, 219, MATCH($B$3, resultados!$A$1:$ZZ$1, 0))</f>
        <v/>
      </c>
    </row>
    <row r="226">
      <c r="A226">
        <f>INDEX(resultados!$A$2:$ZZ$246, 220, MATCH($B$1, resultados!$A$1:$ZZ$1, 0))</f>
        <v/>
      </c>
      <c r="B226">
        <f>INDEX(resultados!$A$2:$ZZ$246, 220, MATCH($B$2, resultados!$A$1:$ZZ$1, 0))</f>
        <v/>
      </c>
      <c r="C226">
        <f>INDEX(resultados!$A$2:$ZZ$246, 220, MATCH($B$3, resultados!$A$1:$ZZ$1, 0))</f>
        <v/>
      </c>
    </row>
    <row r="227">
      <c r="A227">
        <f>INDEX(resultados!$A$2:$ZZ$246, 221, MATCH($B$1, resultados!$A$1:$ZZ$1, 0))</f>
        <v/>
      </c>
      <c r="B227">
        <f>INDEX(resultados!$A$2:$ZZ$246, 221, MATCH($B$2, resultados!$A$1:$ZZ$1, 0))</f>
        <v/>
      </c>
      <c r="C227">
        <f>INDEX(resultados!$A$2:$ZZ$246, 221, MATCH($B$3, resultados!$A$1:$ZZ$1, 0))</f>
        <v/>
      </c>
    </row>
    <row r="228">
      <c r="A228">
        <f>INDEX(resultados!$A$2:$ZZ$246, 222, MATCH($B$1, resultados!$A$1:$ZZ$1, 0))</f>
        <v/>
      </c>
      <c r="B228">
        <f>INDEX(resultados!$A$2:$ZZ$246, 222, MATCH($B$2, resultados!$A$1:$ZZ$1, 0))</f>
        <v/>
      </c>
      <c r="C228">
        <f>INDEX(resultados!$A$2:$ZZ$246, 222, MATCH($B$3, resultados!$A$1:$ZZ$1, 0))</f>
        <v/>
      </c>
    </row>
    <row r="229">
      <c r="A229">
        <f>INDEX(resultados!$A$2:$ZZ$246, 223, MATCH($B$1, resultados!$A$1:$ZZ$1, 0))</f>
        <v/>
      </c>
      <c r="B229">
        <f>INDEX(resultados!$A$2:$ZZ$246, 223, MATCH($B$2, resultados!$A$1:$ZZ$1, 0))</f>
        <v/>
      </c>
      <c r="C229">
        <f>INDEX(resultados!$A$2:$ZZ$246, 223, MATCH($B$3, resultados!$A$1:$ZZ$1, 0))</f>
        <v/>
      </c>
    </row>
    <row r="230">
      <c r="A230">
        <f>INDEX(resultados!$A$2:$ZZ$246, 224, MATCH($B$1, resultados!$A$1:$ZZ$1, 0))</f>
        <v/>
      </c>
      <c r="B230">
        <f>INDEX(resultados!$A$2:$ZZ$246, 224, MATCH($B$2, resultados!$A$1:$ZZ$1, 0))</f>
        <v/>
      </c>
      <c r="C230">
        <f>INDEX(resultados!$A$2:$ZZ$246, 224, MATCH($B$3, resultados!$A$1:$ZZ$1, 0))</f>
        <v/>
      </c>
    </row>
    <row r="231">
      <c r="A231">
        <f>INDEX(resultados!$A$2:$ZZ$246, 225, MATCH($B$1, resultados!$A$1:$ZZ$1, 0))</f>
        <v/>
      </c>
      <c r="B231">
        <f>INDEX(resultados!$A$2:$ZZ$246, 225, MATCH($B$2, resultados!$A$1:$ZZ$1, 0))</f>
        <v/>
      </c>
      <c r="C231">
        <f>INDEX(resultados!$A$2:$ZZ$246, 225, MATCH($B$3, resultados!$A$1:$ZZ$1, 0))</f>
        <v/>
      </c>
    </row>
    <row r="232">
      <c r="A232">
        <f>INDEX(resultados!$A$2:$ZZ$246, 226, MATCH($B$1, resultados!$A$1:$ZZ$1, 0))</f>
        <v/>
      </c>
      <c r="B232">
        <f>INDEX(resultados!$A$2:$ZZ$246, 226, MATCH($B$2, resultados!$A$1:$ZZ$1, 0))</f>
        <v/>
      </c>
      <c r="C232">
        <f>INDEX(resultados!$A$2:$ZZ$246, 226, MATCH($B$3, resultados!$A$1:$ZZ$1, 0))</f>
        <v/>
      </c>
    </row>
    <row r="233">
      <c r="A233">
        <f>INDEX(resultados!$A$2:$ZZ$246, 227, MATCH($B$1, resultados!$A$1:$ZZ$1, 0))</f>
        <v/>
      </c>
      <c r="B233">
        <f>INDEX(resultados!$A$2:$ZZ$246, 227, MATCH($B$2, resultados!$A$1:$ZZ$1, 0))</f>
        <v/>
      </c>
      <c r="C233">
        <f>INDEX(resultados!$A$2:$ZZ$246, 227, MATCH($B$3, resultados!$A$1:$ZZ$1, 0))</f>
        <v/>
      </c>
    </row>
    <row r="234">
      <c r="A234">
        <f>INDEX(resultados!$A$2:$ZZ$246, 228, MATCH($B$1, resultados!$A$1:$ZZ$1, 0))</f>
        <v/>
      </c>
      <c r="B234">
        <f>INDEX(resultados!$A$2:$ZZ$246, 228, MATCH($B$2, resultados!$A$1:$ZZ$1, 0))</f>
        <v/>
      </c>
      <c r="C234">
        <f>INDEX(resultados!$A$2:$ZZ$246, 228, MATCH($B$3, resultados!$A$1:$ZZ$1, 0))</f>
        <v/>
      </c>
    </row>
    <row r="235">
      <c r="A235">
        <f>INDEX(resultados!$A$2:$ZZ$246, 229, MATCH($B$1, resultados!$A$1:$ZZ$1, 0))</f>
        <v/>
      </c>
      <c r="B235">
        <f>INDEX(resultados!$A$2:$ZZ$246, 229, MATCH($B$2, resultados!$A$1:$ZZ$1, 0))</f>
        <v/>
      </c>
      <c r="C235">
        <f>INDEX(resultados!$A$2:$ZZ$246, 229, MATCH($B$3, resultados!$A$1:$ZZ$1, 0))</f>
        <v/>
      </c>
    </row>
    <row r="236">
      <c r="A236">
        <f>INDEX(resultados!$A$2:$ZZ$246, 230, MATCH($B$1, resultados!$A$1:$ZZ$1, 0))</f>
        <v/>
      </c>
      <c r="B236">
        <f>INDEX(resultados!$A$2:$ZZ$246, 230, MATCH($B$2, resultados!$A$1:$ZZ$1, 0))</f>
        <v/>
      </c>
      <c r="C236">
        <f>INDEX(resultados!$A$2:$ZZ$246, 230, MATCH($B$3, resultados!$A$1:$ZZ$1, 0))</f>
        <v/>
      </c>
    </row>
    <row r="237">
      <c r="A237">
        <f>INDEX(resultados!$A$2:$ZZ$246, 231, MATCH($B$1, resultados!$A$1:$ZZ$1, 0))</f>
        <v/>
      </c>
      <c r="B237">
        <f>INDEX(resultados!$A$2:$ZZ$246, 231, MATCH($B$2, resultados!$A$1:$ZZ$1, 0))</f>
        <v/>
      </c>
      <c r="C237">
        <f>INDEX(resultados!$A$2:$ZZ$246, 231, MATCH($B$3, resultados!$A$1:$ZZ$1, 0))</f>
        <v/>
      </c>
    </row>
    <row r="238">
      <c r="A238">
        <f>INDEX(resultados!$A$2:$ZZ$246, 232, MATCH($B$1, resultados!$A$1:$ZZ$1, 0))</f>
        <v/>
      </c>
      <c r="B238">
        <f>INDEX(resultados!$A$2:$ZZ$246, 232, MATCH($B$2, resultados!$A$1:$ZZ$1, 0))</f>
        <v/>
      </c>
      <c r="C238">
        <f>INDEX(resultados!$A$2:$ZZ$246, 232, MATCH($B$3, resultados!$A$1:$ZZ$1, 0))</f>
        <v/>
      </c>
    </row>
    <row r="239">
      <c r="A239">
        <f>INDEX(resultados!$A$2:$ZZ$246, 233, MATCH($B$1, resultados!$A$1:$ZZ$1, 0))</f>
        <v/>
      </c>
      <c r="B239">
        <f>INDEX(resultados!$A$2:$ZZ$246, 233, MATCH($B$2, resultados!$A$1:$ZZ$1, 0))</f>
        <v/>
      </c>
      <c r="C239">
        <f>INDEX(resultados!$A$2:$ZZ$246, 233, MATCH($B$3, resultados!$A$1:$ZZ$1, 0))</f>
        <v/>
      </c>
    </row>
    <row r="240">
      <c r="A240">
        <f>INDEX(resultados!$A$2:$ZZ$246, 234, MATCH($B$1, resultados!$A$1:$ZZ$1, 0))</f>
        <v/>
      </c>
      <c r="B240">
        <f>INDEX(resultados!$A$2:$ZZ$246, 234, MATCH($B$2, resultados!$A$1:$ZZ$1, 0))</f>
        <v/>
      </c>
      <c r="C240">
        <f>INDEX(resultados!$A$2:$ZZ$246, 234, MATCH($B$3, resultados!$A$1:$ZZ$1, 0))</f>
        <v/>
      </c>
    </row>
    <row r="241">
      <c r="A241">
        <f>INDEX(resultados!$A$2:$ZZ$246, 235, MATCH($B$1, resultados!$A$1:$ZZ$1, 0))</f>
        <v/>
      </c>
      <c r="B241">
        <f>INDEX(resultados!$A$2:$ZZ$246, 235, MATCH($B$2, resultados!$A$1:$ZZ$1, 0))</f>
        <v/>
      </c>
      <c r="C241">
        <f>INDEX(resultados!$A$2:$ZZ$246, 235, MATCH($B$3, resultados!$A$1:$ZZ$1, 0))</f>
        <v/>
      </c>
    </row>
    <row r="242">
      <c r="A242">
        <f>INDEX(resultados!$A$2:$ZZ$246, 236, MATCH($B$1, resultados!$A$1:$ZZ$1, 0))</f>
        <v/>
      </c>
      <c r="B242">
        <f>INDEX(resultados!$A$2:$ZZ$246, 236, MATCH($B$2, resultados!$A$1:$ZZ$1, 0))</f>
        <v/>
      </c>
      <c r="C242">
        <f>INDEX(resultados!$A$2:$ZZ$246, 236, MATCH($B$3, resultados!$A$1:$ZZ$1, 0))</f>
        <v/>
      </c>
    </row>
    <row r="243">
      <c r="A243">
        <f>INDEX(resultados!$A$2:$ZZ$246, 237, MATCH($B$1, resultados!$A$1:$ZZ$1, 0))</f>
        <v/>
      </c>
      <c r="B243">
        <f>INDEX(resultados!$A$2:$ZZ$246, 237, MATCH($B$2, resultados!$A$1:$ZZ$1, 0))</f>
        <v/>
      </c>
      <c r="C243">
        <f>INDEX(resultados!$A$2:$ZZ$246, 237, MATCH($B$3, resultados!$A$1:$ZZ$1, 0))</f>
        <v/>
      </c>
    </row>
    <row r="244">
      <c r="A244">
        <f>INDEX(resultados!$A$2:$ZZ$246, 238, MATCH($B$1, resultados!$A$1:$ZZ$1, 0))</f>
        <v/>
      </c>
      <c r="B244">
        <f>INDEX(resultados!$A$2:$ZZ$246, 238, MATCH($B$2, resultados!$A$1:$ZZ$1, 0))</f>
        <v/>
      </c>
      <c r="C244">
        <f>INDEX(resultados!$A$2:$ZZ$246, 238, MATCH($B$3, resultados!$A$1:$ZZ$1, 0))</f>
        <v/>
      </c>
    </row>
    <row r="245">
      <c r="A245">
        <f>INDEX(resultados!$A$2:$ZZ$246, 239, MATCH($B$1, resultados!$A$1:$ZZ$1, 0))</f>
        <v/>
      </c>
      <c r="B245">
        <f>INDEX(resultados!$A$2:$ZZ$246, 239, MATCH($B$2, resultados!$A$1:$ZZ$1, 0))</f>
        <v/>
      </c>
      <c r="C245">
        <f>INDEX(resultados!$A$2:$ZZ$246, 239, MATCH($B$3, resultados!$A$1:$ZZ$1, 0))</f>
        <v/>
      </c>
    </row>
    <row r="246">
      <c r="A246">
        <f>INDEX(resultados!$A$2:$ZZ$246, 240, MATCH($B$1, resultados!$A$1:$ZZ$1, 0))</f>
        <v/>
      </c>
      <c r="B246">
        <f>INDEX(resultados!$A$2:$ZZ$246, 240, MATCH($B$2, resultados!$A$1:$ZZ$1, 0))</f>
        <v/>
      </c>
      <c r="C246">
        <f>INDEX(resultados!$A$2:$ZZ$246, 240, MATCH($B$3, resultados!$A$1:$ZZ$1, 0))</f>
        <v/>
      </c>
    </row>
    <row r="247">
      <c r="A247">
        <f>INDEX(resultados!$A$2:$ZZ$246, 241, MATCH($B$1, resultados!$A$1:$ZZ$1, 0))</f>
        <v/>
      </c>
      <c r="B247">
        <f>INDEX(resultados!$A$2:$ZZ$246, 241, MATCH($B$2, resultados!$A$1:$ZZ$1, 0))</f>
        <v/>
      </c>
      <c r="C247">
        <f>INDEX(resultados!$A$2:$ZZ$246, 241, MATCH($B$3, resultados!$A$1:$ZZ$1, 0))</f>
        <v/>
      </c>
    </row>
    <row r="248">
      <c r="A248">
        <f>INDEX(resultados!$A$2:$ZZ$246, 242, MATCH($B$1, resultados!$A$1:$ZZ$1, 0))</f>
        <v/>
      </c>
      <c r="B248">
        <f>INDEX(resultados!$A$2:$ZZ$246, 242, MATCH($B$2, resultados!$A$1:$ZZ$1, 0))</f>
        <v/>
      </c>
      <c r="C248">
        <f>INDEX(resultados!$A$2:$ZZ$246, 242, MATCH($B$3, resultados!$A$1:$ZZ$1, 0))</f>
        <v/>
      </c>
    </row>
    <row r="249">
      <c r="A249">
        <f>INDEX(resultados!$A$2:$ZZ$246, 243, MATCH($B$1, resultados!$A$1:$ZZ$1, 0))</f>
        <v/>
      </c>
      <c r="B249">
        <f>INDEX(resultados!$A$2:$ZZ$246, 243, MATCH($B$2, resultados!$A$1:$ZZ$1, 0))</f>
        <v/>
      </c>
      <c r="C249">
        <f>INDEX(resultados!$A$2:$ZZ$246, 243, MATCH($B$3, resultados!$A$1:$ZZ$1, 0))</f>
        <v/>
      </c>
    </row>
    <row r="250">
      <c r="A250">
        <f>INDEX(resultados!$A$2:$ZZ$246, 244, MATCH($B$1, resultados!$A$1:$ZZ$1, 0))</f>
        <v/>
      </c>
      <c r="B250">
        <f>INDEX(resultados!$A$2:$ZZ$246, 244, MATCH($B$2, resultados!$A$1:$ZZ$1, 0))</f>
        <v/>
      </c>
      <c r="C250">
        <f>INDEX(resultados!$A$2:$ZZ$246, 244, MATCH($B$3, resultados!$A$1:$ZZ$1, 0))</f>
        <v/>
      </c>
    </row>
    <row r="251">
      <c r="A251">
        <f>INDEX(resultados!$A$2:$ZZ$246, 245, MATCH($B$1, resultados!$A$1:$ZZ$1, 0))</f>
        <v/>
      </c>
      <c r="B251">
        <f>INDEX(resultados!$A$2:$ZZ$246, 245, MATCH($B$2, resultados!$A$1:$ZZ$1, 0))</f>
        <v/>
      </c>
      <c r="C251">
        <f>INDEX(resultados!$A$2:$ZZ$246, 245,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2024-09-25T23:29:30Z</dcterms:created>
  <dcterms:modified xmlns:dcterms="http://purl.org/dc/terms/" xmlns:xsi="http://www.w3.org/2001/XMLSchema-instance" xsi:type="dcterms:W3CDTF">2024-09-25T23:29:30Z</dcterms:modified>
</cp:coreProperties>
</file>