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gráficos!$A$7:$A$227</f>
              <numCache>
                <formatCode>General</formatCode>
                <ptCount val="2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</numCache>
            </numRef>
          </xVal>
          <yVal>
            <numRef>
              <f>gráficos!$B$7:$B$227</f>
              <numCache>
                <formatCode>General</formatCode>
                <ptCount val="2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7.8861</v>
      </c>
      <c r="E2" t="n">
        <v>12.68</v>
      </c>
      <c r="F2" t="n">
        <v>7.25</v>
      </c>
      <c r="G2" t="n">
        <v>5.8</v>
      </c>
      <c r="H2" t="n">
        <v>0.09</v>
      </c>
      <c r="I2" t="n">
        <v>75</v>
      </c>
      <c r="J2" t="n">
        <v>194.77</v>
      </c>
      <c r="K2" t="n">
        <v>54.38</v>
      </c>
      <c r="L2" t="n">
        <v>1</v>
      </c>
      <c r="M2" t="n">
        <v>73</v>
      </c>
      <c r="N2" t="n">
        <v>39.4</v>
      </c>
      <c r="O2" t="n">
        <v>24256.19</v>
      </c>
      <c r="P2" t="n">
        <v>103.06</v>
      </c>
      <c r="Q2" t="n">
        <v>190.51</v>
      </c>
      <c r="R2" t="n">
        <v>72.15000000000001</v>
      </c>
      <c r="S2" t="n">
        <v>23</v>
      </c>
      <c r="T2" t="n">
        <v>23465.68</v>
      </c>
      <c r="U2" t="n">
        <v>0.32</v>
      </c>
      <c r="V2" t="n">
        <v>0.6899999999999999</v>
      </c>
      <c r="W2" t="n">
        <v>3.06</v>
      </c>
      <c r="X2" t="n">
        <v>1.52</v>
      </c>
      <c r="Y2" t="n">
        <v>4</v>
      </c>
      <c r="Z2" t="n">
        <v>10</v>
      </c>
      <c r="AA2" t="n">
        <v>325.8835239270452</v>
      </c>
      <c r="AB2" t="n">
        <v>445.8882144033846</v>
      </c>
      <c r="AC2" t="n">
        <v>403.3332690287641</v>
      </c>
      <c r="AD2" t="n">
        <v>325883.5239270452</v>
      </c>
      <c r="AE2" t="n">
        <v>445888.2144033846</v>
      </c>
      <c r="AF2" t="n">
        <v>2.653721704358226e-06</v>
      </c>
      <c r="AG2" t="n">
        <v>16.51041666666667</v>
      </c>
      <c r="AH2" t="n">
        <v>403333.2690287641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9.758699999999999</v>
      </c>
      <c r="E3" t="n">
        <v>10.25</v>
      </c>
      <c r="F3" t="n">
        <v>6.41</v>
      </c>
      <c r="G3" t="n">
        <v>11.31</v>
      </c>
      <c r="H3" t="n">
        <v>0.18</v>
      </c>
      <c r="I3" t="n">
        <v>34</v>
      </c>
      <c r="J3" t="n">
        <v>196.32</v>
      </c>
      <c r="K3" t="n">
        <v>54.38</v>
      </c>
      <c r="L3" t="n">
        <v>2</v>
      </c>
      <c r="M3" t="n">
        <v>32</v>
      </c>
      <c r="N3" t="n">
        <v>39.95</v>
      </c>
      <c r="O3" t="n">
        <v>24447.22</v>
      </c>
      <c r="P3" t="n">
        <v>90.76000000000001</v>
      </c>
      <c r="Q3" t="n">
        <v>190.3</v>
      </c>
      <c r="R3" t="n">
        <v>46.38</v>
      </c>
      <c r="S3" t="n">
        <v>23</v>
      </c>
      <c r="T3" t="n">
        <v>10782.95</v>
      </c>
      <c r="U3" t="n">
        <v>0.5</v>
      </c>
      <c r="V3" t="n">
        <v>0.78</v>
      </c>
      <c r="W3" t="n">
        <v>2.99</v>
      </c>
      <c r="X3" t="n">
        <v>0.6899999999999999</v>
      </c>
      <c r="Y3" t="n">
        <v>4</v>
      </c>
      <c r="Z3" t="n">
        <v>10</v>
      </c>
      <c r="AA3" t="n">
        <v>254.0258536610351</v>
      </c>
      <c r="AB3" t="n">
        <v>347.5693798085903</v>
      </c>
      <c r="AC3" t="n">
        <v>314.3978460164504</v>
      </c>
      <c r="AD3" t="n">
        <v>254025.8536610351</v>
      </c>
      <c r="AE3" t="n">
        <v>347569.3798085903</v>
      </c>
      <c r="AF3" t="n">
        <v>3.283863252598955e-06</v>
      </c>
      <c r="AG3" t="n">
        <v>13.34635416666667</v>
      </c>
      <c r="AH3" t="n">
        <v>314397.8460164504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10.5205</v>
      </c>
      <c r="E4" t="n">
        <v>9.51</v>
      </c>
      <c r="F4" t="n">
        <v>6.13</v>
      </c>
      <c r="G4" t="n">
        <v>16.73</v>
      </c>
      <c r="H4" t="n">
        <v>0.27</v>
      </c>
      <c r="I4" t="n">
        <v>22</v>
      </c>
      <c r="J4" t="n">
        <v>197.88</v>
      </c>
      <c r="K4" t="n">
        <v>54.38</v>
      </c>
      <c r="L4" t="n">
        <v>3</v>
      </c>
      <c r="M4" t="n">
        <v>20</v>
      </c>
      <c r="N4" t="n">
        <v>40.5</v>
      </c>
      <c r="O4" t="n">
        <v>24639</v>
      </c>
      <c r="P4" t="n">
        <v>86.40000000000001</v>
      </c>
      <c r="Q4" t="n">
        <v>190.16</v>
      </c>
      <c r="R4" t="n">
        <v>37.85</v>
      </c>
      <c r="S4" t="n">
        <v>23</v>
      </c>
      <c r="T4" t="n">
        <v>6580.29</v>
      </c>
      <c r="U4" t="n">
        <v>0.61</v>
      </c>
      <c r="V4" t="n">
        <v>0.8100000000000001</v>
      </c>
      <c r="W4" t="n">
        <v>2.97</v>
      </c>
      <c r="X4" t="n">
        <v>0.41</v>
      </c>
      <c r="Y4" t="n">
        <v>4</v>
      </c>
      <c r="Z4" t="n">
        <v>10</v>
      </c>
      <c r="AA4" t="n">
        <v>228.6224217727311</v>
      </c>
      <c r="AB4" t="n">
        <v>312.8112835787117</v>
      </c>
      <c r="AC4" t="n">
        <v>282.957013707446</v>
      </c>
      <c r="AD4" t="n">
        <v>228622.4217727311</v>
      </c>
      <c r="AE4" t="n">
        <v>312811.2835787117</v>
      </c>
      <c r="AF4" t="n">
        <v>3.540213691267004e-06</v>
      </c>
      <c r="AG4" t="n">
        <v>12.3828125</v>
      </c>
      <c r="AH4" t="n">
        <v>282957.013707446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10.845</v>
      </c>
      <c r="E5" t="n">
        <v>9.220000000000001</v>
      </c>
      <c r="F5" t="n">
        <v>6.04</v>
      </c>
      <c r="G5" t="n">
        <v>21.33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15</v>
      </c>
      <c r="N5" t="n">
        <v>41.06</v>
      </c>
      <c r="O5" t="n">
        <v>24831.54</v>
      </c>
      <c r="P5" t="n">
        <v>84.59999999999999</v>
      </c>
      <c r="Q5" t="n">
        <v>189.94</v>
      </c>
      <c r="R5" t="n">
        <v>35.19</v>
      </c>
      <c r="S5" t="n">
        <v>23</v>
      </c>
      <c r="T5" t="n">
        <v>5274.36</v>
      </c>
      <c r="U5" t="n">
        <v>0.65</v>
      </c>
      <c r="V5" t="n">
        <v>0.82</v>
      </c>
      <c r="W5" t="n">
        <v>2.96</v>
      </c>
      <c r="X5" t="n">
        <v>0.33</v>
      </c>
      <c r="Y5" t="n">
        <v>4</v>
      </c>
      <c r="Z5" t="n">
        <v>10</v>
      </c>
      <c r="AA5" t="n">
        <v>225.6129358649949</v>
      </c>
      <c r="AB5" t="n">
        <v>308.6935721906012</v>
      </c>
      <c r="AC5" t="n">
        <v>279.2322909149713</v>
      </c>
      <c r="AD5" t="n">
        <v>225612.9358649949</v>
      </c>
      <c r="AE5" t="n">
        <v>308693.5721906012</v>
      </c>
      <c r="AF5" t="n">
        <v>3.649409959772887e-06</v>
      </c>
      <c r="AG5" t="n">
        <v>12.00520833333333</v>
      </c>
      <c r="AH5" t="n">
        <v>279232.2909149713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11.1334</v>
      </c>
      <c r="E6" t="n">
        <v>8.98</v>
      </c>
      <c r="F6" t="n">
        <v>5.96</v>
      </c>
      <c r="G6" t="n">
        <v>27.51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11</v>
      </c>
      <c r="N6" t="n">
        <v>41.63</v>
      </c>
      <c r="O6" t="n">
        <v>25024.84</v>
      </c>
      <c r="P6" t="n">
        <v>82.98</v>
      </c>
      <c r="Q6" t="n">
        <v>189.85</v>
      </c>
      <c r="R6" t="n">
        <v>32.45</v>
      </c>
      <c r="S6" t="n">
        <v>23</v>
      </c>
      <c r="T6" t="n">
        <v>3925.57</v>
      </c>
      <c r="U6" t="n">
        <v>0.71</v>
      </c>
      <c r="V6" t="n">
        <v>0.83</v>
      </c>
      <c r="W6" t="n">
        <v>2.96</v>
      </c>
      <c r="X6" t="n">
        <v>0.24</v>
      </c>
      <c r="Y6" t="n">
        <v>4</v>
      </c>
      <c r="Z6" t="n">
        <v>10</v>
      </c>
      <c r="AA6" t="n">
        <v>214.4422846827883</v>
      </c>
      <c r="AB6" t="n">
        <v>293.4093944287648</v>
      </c>
      <c r="AC6" t="n">
        <v>265.4068136272414</v>
      </c>
      <c r="AD6" t="n">
        <v>214442.2846827882</v>
      </c>
      <c r="AE6" t="n">
        <v>293409.3944287648</v>
      </c>
      <c r="AF6" t="n">
        <v>3.746458353723878e-06</v>
      </c>
      <c r="AG6" t="n">
        <v>11.69270833333333</v>
      </c>
      <c r="AH6" t="n">
        <v>265406.8136272414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11.2955</v>
      </c>
      <c r="E7" t="n">
        <v>8.85</v>
      </c>
      <c r="F7" t="n">
        <v>5.91</v>
      </c>
      <c r="G7" t="n">
        <v>32.23</v>
      </c>
      <c r="H7" t="n">
        <v>0.53</v>
      </c>
      <c r="I7" t="n">
        <v>11</v>
      </c>
      <c r="J7" t="n">
        <v>202.58</v>
      </c>
      <c r="K7" t="n">
        <v>54.38</v>
      </c>
      <c r="L7" t="n">
        <v>6</v>
      </c>
      <c r="M7" t="n">
        <v>9</v>
      </c>
      <c r="N7" t="n">
        <v>42.2</v>
      </c>
      <c r="O7" t="n">
        <v>25218.93</v>
      </c>
      <c r="P7" t="n">
        <v>81.67</v>
      </c>
      <c r="Q7" t="n">
        <v>189.93</v>
      </c>
      <c r="R7" t="n">
        <v>30.76</v>
      </c>
      <c r="S7" t="n">
        <v>23</v>
      </c>
      <c r="T7" t="n">
        <v>3090.52</v>
      </c>
      <c r="U7" t="n">
        <v>0.75</v>
      </c>
      <c r="V7" t="n">
        <v>0.84</v>
      </c>
      <c r="W7" t="n">
        <v>2.96</v>
      </c>
      <c r="X7" t="n">
        <v>0.19</v>
      </c>
      <c r="Y7" t="n">
        <v>4</v>
      </c>
      <c r="Z7" t="n">
        <v>10</v>
      </c>
      <c r="AA7" t="n">
        <v>212.8672242922085</v>
      </c>
      <c r="AB7" t="n">
        <v>291.2543273156143</v>
      </c>
      <c r="AC7" t="n">
        <v>263.4574230947136</v>
      </c>
      <c r="AD7" t="n">
        <v>212867.2242922085</v>
      </c>
      <c r="AE7" t="n">
        <v>291254.3273156143</v>
      </c>
      <c r="AF7" t="n">
        <v>3.801006012043767e-06</v>
      </c>
      <c r="AG7" t="n">
        <v>11.5234375</v>
      </c>
      <c r="AH7" t="n">
        <v>263457.4230947137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11.3715</v>
      </c>
      <c r="E8" t="n">
        <v>8.789999999999999</v>
      </c>
      <c r="F8" t="n">
        <v>5.89</v>
      </c>
      <c r="G8" t="n">
        <v>35.33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80.94</v>
      </c>
      <c r="Q8" t="n">
        <v>189.84</v>
      </c>
      <c r="R8" t="n">
        <v>30.3</v>
      </c>
      <c r="S8" t="n">
        <v>23</v>
      </c>
      <c r="T8" t="n">
        <v>2865.2</v>
      </c>
      <c r="U8" t="n">
        <v>0.76</v>
      </c>
      <c r="V8" t="n">
        <v>0.84</v>
      </c>
      <c r="W8" t="n">
        <v>2.95</v>
      </c>
      <c r="X8" t="n">
        <v>0.17</v>
      </c>
      <c r="Y8" t="n">
        <v>4</v>
      </c>
      <c r="Z8" t="n">
        <v>10</v>
      </c>
      <c r="AA8" t="n">
        <v>211.9272561543738</v>
      </c>
      <c r="AB8" t="n">
        <v>289.9682214409619</v>
      </c>
      <c r="AC8" t="n">
        <v>262.2940613596767</v>
      </c>
      <c r="AD8" t="n">
        <v>211927.2561543738</v>
      </c>
      <c r="AE8" t="n">
        <v>289968.2214409619</v>
      </c>
      <c r="AF8" t="n">
        <v>3.826580484790907e-06</v>
      </c>
      <c r="AG8" t="n">
        <v>11.4453125</v>
      </c>
      <c r="AH8" t="n">
        <v>262294.0613596767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11.4286</v>
      </c>
      <c r="E9" t="n">
        <v>8.75</v>
      </c>
      <c r="F9" t="n">
        <v>5.88</v>
      </c>
      <c r="G9" t="n">
        <v>39.22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7</v>
      </c>
      <c r="N9" t="n">
        <v>43.37</v>
      </c>
      <c r="O9" t="n">
        <v>25609.61</v>
      </c>
      <c r="P9" t="n">
        <v>80.29000000000001</v>
      </c>
      <c r="Q9" t="n">
        <v>189.84</v>
      </c>
      <c r="R9" t="n">
        <v>30.11</v>
      </c>
      <c r="S9" t="n">
        <v>23</v>
      </c>
      <c r="T9" t="n">
        <v>2776.57</v>
      </c>
      <c r="U9" t="n">
        <v>0.76</v>
      </c>
      <c r="V9" t="n">
        <v>0.84</v>
      </c>
      <c r="W9" t="n">
        <v>2.95</v>
      </c>
      <c r="X9" t="n">
        <v>0.17</v>
      </c>
      <c r="Y9" t="n">
        <v>4</v>
      </c>
      <c r="Z9" t="n">
        <v>10</v>
      </c>
      <c r="AA9" t="n">
        <v>211.3207364823911</v>
      </c>
      <c r="AB9" t="n">
        <v>289.1383544679962</v>
      </c>
      <c r="AC9" t="n">
        <v>261.543395725885</v>
      </c>
      <c r="AD9" t="n">
        <v>211320.7364823911</v>
      </c>
      <c r="AE9" t="n">
        <v>289138.3544679962</v>
      </c>
      <c r="AF9" t="n">
        <v>3.845794989973298e-06</v>
      </c>
      <c r="AG9" t="n">
        <v>11.39322916666667</v>
      </c>
      <c r="AH9" t="n">
        <v>261543.395725885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11.5204</v>
      </c>
      <c r="E10" t="n">
        <v>8.68</v>
      </c>
      <c r="F10" t="n">
        <v>5.85</v>
      </c>
      <c r="G10" t="n">
        <v>43.89</v>
      </c>
      <c r="H10" t="n">
        <v>0.77</v>
      </c>
      <c r="I10" t="n">
        <v>8</v>
      </c>
      <c r="J10" t="n">
        <v>207.34</v>
      </c>
      <c r="K10" t="n">
        <v>54.38</v>
      </c>
      <c r="L10" t="n">
        <v>9</v>
      </c>
      <c r="M10" t="n">
        <v>6</v>
      </c>
      <c r="N10" t="n">
        <v>43.96</v>
      </c>
      <c r="O10" t="n">
        <v>25806.1</v>
      </c>
      <c r="P10" t="n">
        <v>79.45</v>
      </c>
      <c r="Q10" t="n">
        <v>189.82</v>
      </c>
      <c r="R10" t="n">
        <v>29.09</v>
      </c>
      <c r="S10" t="n">
        <v>23</v>
      </c>
      <c r="T10" t="n">
        <v>2269.22</v>
      </c>
      <c r="U10" t="n">
        <v>0.79</v>
      </c>
      <c r="V10" t="n">
        <v>0.85</v>
      </c>
      <c r="W10" t="n">
        <v>2.95</v>
      </c>
      <c r="X10" t="n">
        <v>0.14</v>
      </c>
      <c r="Y10" t="n">
        <v>4</v>
      </c>
      <c r="Z10" t="n">
        <v>10</v>
      </c>
      <c r="AA10" t="n">
        <v>210.4189604313807</v>
      </c>
      <c r="AB10" t="n">
        <v>287.9045046914528</v>
      </c>
      <c r="AC10" t="n">
        <v>260.4273028402954</v>
      </c>
      <c r="AD10" t="n">
        <v>210418.9604313807</v>
      </c>
      <c r="AE10" t="n">
        <v>287904.5046914528</v>
      </c>
      <c r="AF10" t="n">
        <v>3.876686261002081e-06</v>
      </c>
      <c r="AG10" t="n">
        <v>11.30208333333333</v>
      </c>
      <c r="AH10" t="n">
        <v>260427.3028402954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11.6032</v>
      </c>
      <c r="E11" t="n">
        <v>8.619999999999999</v>
      </c>
      <c r="F11" t="n">
        <v>5.83</v>
      </c>
      <c r="G11" t="n">
        <v>49.97</v>
      </c>
      <c r="H11" t="n">
        <v>0.85</v>
      </c>
      <c r="I11" t="n">
        <v>7</v>
      </c>
      <c r="J11" t="n">
        <v>208.94</v>
      </c>
      <c r="K11" t="n">
        <v>54.38</v>
      </c>
      <c r="L11" t="n">
        <v>10</v>
      </c>
      <c r="M11" t="n">
        <v>5</v>
      </c>
      <c r="N11" t="n">
        <v>44.56</v>
      </c>
      <c r="O11" t="n">
        <v>26003.41</v>
      </c>
      <c r="P11" t="n">
        <v>78.76000000000001</v>
      </c>
      <c r="Q11" t="n">
        <v>189.94</v>
      </c>
      <c r="R11" t="n">
        <v>28.35</v>
      </c>
      <c r="S11" t="n">
        <v>23</v>
      </c>
      <c r="T11" t="n">
        <v>1905.21</v>
      </c>
      <c r="U11" t="n">
        <v>0.8100000000000001</v>
      </c>
      <c r="V11" t="n">
        <v>0.85</v>
      </c>
      <c r="W11" t="n">
        <v>2.95</v>
      </c>
      <c r="X11" t="n">
        <v>0.11</v>
      </c>
      <c r="Y11" t="n">
        <v>4</v>
      </c>
      <c r="Z11" t="n">
        <v>10</v>
      </c>
      <c r="AA11" t="n">
        <v>209.6677392573057</v>
      </c>
      <c r="AB11" t="n">
        <v>286.8766507395447</v>
      </c>
      <c r="AC11" t="n">
        <v>259.497545826955</v>
      </c>
      <c r="AD11" t="n">
        <v>209667.7392573057</v>
      </c>
      <c r="AE11" t="n">
        <v>286876.6507395447</v>
      </c>
      <c r="AF11" t="n">
        <v>3.904548976047649e-06</v>
      </c>
      <c r="AG11" t="n">
        <v>11.22395833333333</v>
      </c>
      <c r="AH11" t="n">
        <v>259497.5458269551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11.5976</v>
      </c>
      <c r="E12" t="n">
        <v>8.619999999999999</v>
      </c>
      <c r="F12" t="n">
        <v>5.83</v>
      </c>
      <c r="G12" t="n">
        <v>50</v>
      </c>
      <c r="H12" t="n">
        <v>0.93</v>
      </c>
      <c r="I12" t="n">
        <v>7</v>
      </c>
      <c r="J12" t="n">
        <v>210.55</v>
      </c>
      <c r="K12" t="n">
        <v>54.38</v>
      </c>
      <c r="L12" t="n">
        <v>11</v>
      </c>
      <c r="M12" t="n">
        <v>5</v>
      </c>
      <c r="N12" t="n">
        <v>45.17</v>
      </c>
      <c r="O12" t="n">
        <v>26201.54</v>
      </c>
      <c r="P12" t="n">
        <v>77.90000000000001</v>
      </c>
      <c r="Q12" t="n">
        <v>189.84</v>
      </c>
      <c r="R12" t="n">
        <v>28.52</v>
      </c>
      <c r="S12" t="n">
        <v>23</v>
      </c>
      <c r="T12" t="n">
        <v>1991.45</v>
      </c>
      <c r="U12" t="n">
        <v>0.8100000000000001</v>
      </c>
      <c r="V12" t="n">
        <v>0.85</v>
      </c>
      <c r="W12" t="n">
        <v>2.95</v>
      </c>
      <c r="X12" t="n">
        <v>0.12</v>
      </c>
      <c r="Y12" t="n">
        <v>4</v>
      </c>
      <c r="Z12" t="n">
        <v>10</v>
      </c>
      <c r="AA12" t="n">
        <v>209.2892864320391</v>
      </c>
      <c r="AB12" t="n">
        <v>286.358834887855</v>
      </c>
      <c r="AC12" t="n">
        <v>259.0291495933913</v>
      </c>
      <c r="AD12" t="n">
        <v>209289.2864320391</v>
      </c>
      <c r="AE12" t="n">
        <v>286358.834887855</v>
      </c>
      <c r="AF12" t="n">
        <v>3.90266454121365e-06</v>
      </c>
      <c r="AG12" t="n">
        <v>11.22395833333333</v>
      </c>
      <c r="AH12" t="n">
        <v>259029.1495933913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11.6822</v>
      </c>
      <c r="E13" t="n">
        <v>8.56</v>
      </c>
      <c r="F13" t="n">
        <v>5.81</v>
      </c>
      <c r="G13" t="n">
        <v>58.1</v>
      </c>
      <c r="H13" t="n">
        <v>1</v>
      </c>
      <c r="I13" t="n">
        <v>6</v>
      </c>
      <c r="J13" t="n">
        <v>212.16</v>
      </c>
      <c r="K13" t="n">
        <v>54.38</v>
      </c>
      <c r="L13" t="n">
        <v>12</v>
      </c>
      <c r="M13" t="n">
        <v>4</v>
      </c>
      <c r="N13" t="n">
        <v>45.78</v>
      </c>
      <c r="O13" t="n">
        <v>26400.51</v>
      </c>
      <c r="P13" t="n">
        <v>77.48999999999999</v>
      </c>
      <c r="Q13" t="n">
        <v>189.81</v>
      </c>
      <c r="R13" t="n">
        <v>27.77</v>
      </c>
      <c r="S13" t="n">
        <v>23</v>
      </c>
      <c r="T13" t="n">
        <v>1621.57</v>
      </c>
      <c r="U13" t="n">
        <v>0.83</v>
      </c>
      <c r="V13" t="n">
        <v>0.85</v>
      </c>
      <c r="W13" t="n">
        <v>2.95</v>
      </c>
      <c r="X13" t="n">
        <v>0.1</v>
      </c>
      <c r="Y13" t="n">
        <v>4</v>
      </c>
      <c r="Z13" t="n">
        <v>10</v>
      </c>
      <c r="AA13" t="n">
        <v>200.2109526683388</v>
      </c>
      <c r="AB13" t="n">
        <v>273.9374581245472</v>
      </c>
      <c r="AC13" t="n">
        <v>247.7932515948579</v>
      </c>
      <c r="AD13" t="n">
        <v>200210.9526683388</v>
      </c>
      <c r="AE13" t="n">
        <v>273937.4581245472</v>
      </c>
      <c r="AF13" t="n">
        <v>3.931132967455861e-06</v>
      </c>
      <c r="AG13" t="n">
        <v>11.14583333333333</v>
      </c>
      <c r="AH13" t="n">
        <v>247793.2515948579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11.6819</v>
      </c>
      <c r="E14" t="n">
        <v>8.56</v>
      </c>
      <c r="F14" t="n">
        <v>5.81</v>
      </c>
      <c r="G14" t="n">
        <v>58.1</v>
      </c>
      <c r="H14" t="n">
        <v>1.08</v>
      </c>
      <c r="I14" t="n">
        <v>6</v>
      </c>
      <c r="J14" t="n">
        <v>213.78</v>
      </c>
      <c r="K14" t="n">
        <v>54.38</v>
      </c>
      <c r="L14" t="n">
        <v>13</v>
      </c>
      <c r="M14" t="n">
        <v>4</v>
      </c>
      <c r="N14" t="n">
        <v>46.4</v>
      </c>
      <c r="O14" t="n">
        <v>26600.32</v>
      </c>
      <c r="P14" t="n">
        <v>76.84999999999999</v>
      </c>
      <c r="Q14" t="n">
        <v>189.79</v>
      </c>
      <c r="R14" t="n">
        <v>27.87</v>
      </c>
      <c r="S14" t="n">
        <v>23</v>
      </c>
      <c r="T14" t="n">
        <v>1667.51</v>
      </c>
      <c r="U14" t="n">
        <v>0.83</v>
      </c>
      <c r="V14" t="n">
        <v>0.85</v>
      </c>
      <c r="W14" t="n">
        <v>2.95</v>
      </c>
      <c r="X14" t="n">
        <v>0.1</v>
      </c>
      <c r="Y14" t="n">
        <v>4</v>
      </c>
      <c r="Z14" t="n">
        <v>10</v>
      </c>
      <c r="AA14" t="n">
        <v>199.9141203338782</v>
      </c>
      <c r="AB14" t="n">
        <v>273.53131902922</v>
      </c>
      <c r="AC14" t="n">
        <v>247.4258738447688</v>
      </c>
      <c r="AD14" t="n">
        <v>199914.1203338782</v>
      </c>
      <c r="AE14" t="n">
        <v>273531.31902922</v>
      </c>
      <c r="AF14" t="n">
        <v>3.931032015589754e-06</v>
      </c>
      <c r="AG14" t="n">
        <v>11.14583333333333</v>
      </c>
      <c r="AH14" t="n">
        <v>247425.8738447688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11.7482</v>
      </c>
      <c r="E15" t="n">
        <v>8.51</v>
      </c>
      <c r="F15" t="n">
        <v>5.8</v>
      </c>
      <c r="G15" t="n">
        <v>69.61</v>
      </c>
      <c r="H15" t="n">
        <v>1.15</v>
      </c>
      <c r="I15" t="n">
        <v>5</v>
      </c>
      <c r="J15" t="n">
        <v>215.41</v>
      </c>
      <c r="K15" t="n">
        <v>54.38</v>
      </c>
      <c r="L15" t="n">
        <v>14</v>
      </c>
      <c r="M15" t="n">
        <v>3</v>
      </c>
      <c r="N15" t="n">
        <v>47.03</v>
      </c>
      <c r="O15" t="n">
        <v>26801</v>
      </c>
      <c r="P15" t="n">
        <v>76.13</v>
      </c>
      <c r="Q15" t="n">
        <v>189.86</v>
      </c>
      <c r="R15" t="n">
        <v>27.56</v>
      </c>
      <c r="S15" t="n">
        <v>23</v>
      </c>
      <c r="T15" t="n">
        <v>1518.66</v>
      </c>
      <c r="U15" t="n">
        <v>0.83</v>
      </c>
      <c r="V15" t="n">
        <v>0.86</v>
      </c>
      <c r="W15" t="n">
        <v>2.95</v>
      </c>
      <c r="X15" t="n">
        <v>0.09</v>
      </c>
      <c r="Y15" t="n">
        <v>4</v>
      </c>
      <c r="Z15" t="n">
        <v>10</v>
      </c>
      <c r="AA15" t="n">
        <v>199.2692578678767</v>
      </c>
      <c r="AB15" t="n">
        <v>272.6489897539131</v>
      </c>
      <c r="AC15" t="n">
        <v>246.62775283714</v>
      </c>
      <c r="AD15" t="n">
        <v>199269.2578678767</v>
      </c>
      <c r="AE15" t="n">
        <v>272648.9897539131</v>
      </c>
      <c r="AF15" t="n">
        <v>3.953342377999431e-06</v>
      </c>
      <c r="AG15" t="n">
        <v>11.08072916666667</v>
      </c>
      <c r="AH15" t="n">
        <v>246627.75283714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11.7543</v>
      </c>
      <c r="E16" t="n">
        <v>8.51</v>
      </c>
      <c r="F16" t="n">
        <v>5.8</v>
      </c>
      <c r="G16" t="n">
        <v>69.56</v>
      </c>
      <c r="H16" t="n">
        <v>1.23</v>
      </c>
      <c r="I16" t="n">
        <v>5</v>
      </c>
      <c r="J16" t="n">
        <v>217.04</v>
      </c>
      <c r="K16" t="n">
        <v>54.38</v>
      </c>
      <c r="L16" t="n">
        <v>15</v>
      </c>
      <c r="M16" t="n">
        <v>3</v>
      </c>
      <c r="N16" t="n">
        <v>47.66</v>
      </c>
      <c r="O16" t="n">
        <v>27002.55</v>
      </c>
      <c r="P16" t="n">
        <v>75.91</v>
      </c>
      <c r="Q16" t="n">
        <v>189.81</v>
      </c>
      <c r="R16" t="n">
        <v>27.38</v>
      </c>
      <c r="S16" t="n">
        <v>23</v>
      </c>
      <c r="T16" t="n">
        <v>1430.62</v>
      </c>
      <c r="U16" t="n">
        <v>0.84</v>
      </c>
      <c r="V16" t="n">
        <v>0.86</v>
      </c>
      <c r="W16" t="n">
        <v>2.95</v>
      </c>
      <c r="X16" t="n">
        <v>0.08</v>
      </c>
      <c r="Y16" t="n">
        <v>4</v>
      </c>
      <c r="Z16" t="n">
        <v>10</v>
      </c>
      <c r="AA16" t="n">
        <v>199.1414459871379</v>
      </c>
      <c r="AB16" t="n">
        <v>272.4741119000241</v>
      </c>
      <c r="AC16" t="n">
        <v>246.4695650801834</v>
      </c>
      <c r="AD16" t="n">
        <v>199141.4459871379</v>
      </c>
      <c r="AE16" t="n">
        <v>272474.1119000241</v>
      </c>
      <c r="AF16" t="n">
        <v>3.95539506594361e-06</v>
      </c>
      <c r="AG16" t="n">
        <v>11.08072916666667</v>
      </c>
      <c r="AH16" t="n">
        <v>246469.5650801834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11.7651</v>
      </c>
      <c r="E17" t="n">
        <v>8.5</v>
      </c>
      <c r="F17" t="n">
        <v>5.79</v>
      </c>
      <c r="G17" t="n">
        <v>69.45999999999999</v>
      </c>
      <c r="H17" t="n">
        <v>1.3</v>
      </c>
      <c r="I17" t="n">
        <v>5</v>
      </c>
      <c r="J17" t="n">
        <v>218.68</v>
      </c>
      <c r="K17" t="n">
        <v>54.38</v>
      </c>
      <c r="L17" t="n">
        <v>16</v>
      </c>
      <c r="M17" t="n">
        <v>3</v>
      </c>
      <c r="N17" t="n">
        <v>48.31</v>
      </c>
      <c r="O17" t="n">
        <v>27204.98</v>
      </c>
      <c r="P17" t="n">
        <v>75.20999999999999</v>
      </c>
      <c r="Q17" t="n">
        <v>189.82</v>
      </c>
      <c r="R17" t="n">
        <v>27.13</v>
      </c>
      <c r="S17" t="n">
        <v>23</v>
      </c>
      <c r="T17" t="n">
        <v>1302.81</v>
      </c>
      <c r="U17" t="n">
        <v>0.85</v>
      </c>
      <c r="V17" t="n">
        <v>0.86</v>
      </c>
      <c r="W17" t="n">
        <v>2.95</v>
      </c>
      <c r="X17" t="n">
        <v>0.07000000000000001</v>
      </c>
      <c r="Y17" t="n">
        <v>4</v>
      </c>
      <c r="Z17" t="n">
        <v>10</v>
      </c>
      <c r="AA17" t="n">
        <v>198.7464630372577</v>
      </c>
      <c r="AB17" t="n">
        <v>271.9336788025803</v>
      </c>
      <c r="AC17" t="n">
        <v>245.980710159057</v>
      </c>
      <c r="AD17" t="n">
        <v>198746.4630372577</v>
      </c>
      <c r="AE17" t="n">
        <v>271933.6788025803</v>
      </c>
      <c r="AF17" t="n">
        <v>3.959029333123466e-06</v>
      </c>
      <c r="AG17" t="n">
        <v>11.06770833333333</v>
      </c>
      <c r="AH17" t="n">
        <v>245980.710159057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11.7578</v>
      </c>
      <c r="E18" t="n">
        <v>8.51</v>
      </c>
      <c r="F18" t="n">
        <v>5.79</v>
      </c>
      <c r="G18" t="n">
        <v>69.53</v>
      </c>
      <c r="H18" t="n">
        <v>1.37</v>
      </c>
      <c r="I18" t="n">
        <v>5</v>
      </c>
      <c r="J18" t="n">
        <v>220.33</v>
      </c>
      <c r="K18" t="n">
        <v>54.38</v>
      </c>
      <c r="L18" t="n">
        <v>17</v>
      </c>
      <c r="M18" t="n">
        <v>3</v>
      </c>
      <c r="N18" t="n">
        <v>48.95</v>
      </c>
      <c r="O18" t="n">
        <v>27408.3</v>
      </c>
      <c r="P18" t="n">
        <v>74.22</v>
      </c>
      <c r="Q18" t="n">
        <v>189.81</v>
      </c>
      <c r="R18" t="n">
        <v>27.33</v>
      </c>
      <c r="S18" t="n">
        <v>23</v>
      </c>
      <c r="T18" t="n">
        <v>1405.9</v>
      </c>
      <c r="U18" t="n">
        <v>0.84</v>
      </c>
      <c r="V18" t="n">
        <v>0.86</v>
      </c>
      <c r="W18" t="n">
        <v>2.95</v>
      </c>
      <c r="X18" t="n">
        <v>0.08</v>
      </c>
      <c r="Y18" t="n">
        <v>4</v>
      </c>
      <c r="Z18" t="n">
        <v>10</v>
      </c>
      <c r="AA18" t="n">
        <v>198.318982915755</v>
      </c>
      <c r="AB18" t="n">
        <v>271.3487816412486</v>
      </c>
      <c r="AC18" t="n">
        <v>245.4516347618942</v>
      </c>
      <c r="AD18" t="n">
        <v>198318.982915755</v>
      </c>
      <c r="AE18" t="n">
        <v>271348.7816412486</v>
      </c>
      <c r="AF18" t="n">
        <v>3.956572837714859e-06</v>
      </c>
      <c r="AG18" t="n">
        <v>11.08072916666667</v>
      </c>
      <c r="AH18" t="n">
        <v>245451.6347618942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11.8472</v>
      </c>
      <c r="E19" t="n">
        <v>8.44</v>
      </c>
      <c r="F19" t="n">
        <v>5.77</v>
      </c>
      <c r="G19" t="n">
        <v>86.53</v>
      </c>
      <c r="H19" t="n">
        <v>1.44</v>
      </c>
      <c r="I19" t="n">
        <v>4</v>
      </c>
      <c r="J19" t="n">
        <v>221.99</v>
      </c>
      <c r="K19" t="n">
        <v>54.38</v>
      </c>
      <c r="L19" t="n">
        <v>18</v>
      </c>
      <c r="M19" t="n">
        <v>2</v>
      </c>
      <c r="N19" t="n">
        <v>49.61</v>
      </c>
      <c r="O19" t="n">
        <v>27612.53</v>
      </c>
      <c r="P19" t="n">
        <v>73.42</v>
      </c>
      <c r="Q19" t="n">
        <v>189.79</v>
      </c>
      <c r="R19" t="n">
        <v>26.53</v>
      </c>
      <c r="S19" t="n">
        <v>23</v>
      </c>
      <c r="T19" t="n">
        <v>1009.67</v>
      </c>
      <c r="U19" t="n">
        <v>0.87</v>
      </c>
      <c r="V19" t="n">
        <v>0.86</v>
      </c>
      <c r="W19" t="n">
        <v>2.94</v>
      </c>
      <c r="X19" t="n">
        <v>0.05</v>
      </c>
      <c r="Y19" t="n">
        <v>4</v>
      </c>
      <c r="Z19" t="n">
        <v>10</v>
      </c>
      <c r="AA19" t="n">
        <v>197.360199192536</v>
      </c>
      <c r="AB19" t="n">
        <v>270.0369314525885</v>
      </c>
      <c r="AC19" t="n">
        <v>244.2649857140461</v>
      </c>
      <c r="AD19" t="n">
        <v>197360.199192536</v>
      </c>
      <c r="AE19" t="n">
        <v>270036.9314525885</v>
      </c>
      <c r="AF19" t="n">
        <v>3.986656493814785e-06</v>
      </c>
      <c r="AG19" t="n">
        <v>10.98958333333333</v>
      </c>
      <c r="AH19" t="n">
        <v>244264.9857140461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11.8448</v>
      </c>
      <c r="E20" t="n">
        <v>8.44</v>
      </c>
      <c r="F20" t="n">
        <v>5.77</v>
      </c>
      <c r="G20" t="n">
        <v>86.55</v>
      </c>
      <c r="H20" t="n">
        <v>1.51</v>
      </c>
      <c r="I20" t="n">
        <v>4</v>
      </c>
      <c r="J20" t="n">
        <v>223.65</v>
      </c>
      <c r="K20" t="n">
        <v>54.38</v>
      </c>
      <c r="L20" t="n">
        <v>19</v>
      </c>
      <c r="M20" t="n">
        <v>2</v>
      </c>
      <c r="N20" t="n">
        <v>50.27</v>
      </c>
      <c r="O20" t="n">
        <v>27817.81</v>
      </c>
      <c r="P20" t="n">
        <v>73.34999999999999</v>
      </c>
      <c r="Q20" t="n">
        <v>189.79</v>
      </c>
      <c r="R20" t="n">
        <v>26.57</v>
      </c>
      <c r="S20" t="n">
        <v>23</v>
      </c>
      <c r="T20" t="n">
        <v>1028.98</v>
      </c>
      <c r="U20" t="n">
        <v>0.87</v>
      </c>
      <c r="V20" t="n">
        <v>0.86</v>
      </c>
      <c r="W20" t="n">
        <v>2.94</v>
      </c>
      <c r="X20" t="n">
        <v>0.06</v>
      </c>
      <c r="Y20" t="n">
        <v>4</v>
      </c>
      <c r="Z20" t="n">
        <v>10</v>
      </c>
      <c r="AA20" t="n">
        <v>197.3378208655564</v>
      </c>
      <c r="AB20" t="n">
        <v>270.0063124383529</v>
      </c>
      <c r="AC20" t="n">
        <v>244.2372889355551</v>
      </c>
      <c r="AD20" t="n">
        <v>197337.8208655564</v>
      </c>
      <c r="AE20" t="n">
        <v>270006.3124383529</v>
      </c>
      <c r="AF20" t="n">
        <v>3.985848878885928e-06</v>
      </c>
      <c r="AG20" t="n">
        <v>10.98958333333333</v>
      </c>
      <c r="AH20" t="n">
        <v>244237.2889355551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11.8444</v>
      </c>
      <c r="E21" t="n">
        <v>8.44</v>
      </c>
      <c r="F21" t="n">
        <v>5.77</v>
      </c>
      <c r="G21" t="n">
        <v>86.56</v>
      </c>
      <c r="H21" t="n">
        <v>1.58</v>
      </c>
      <c r="I21" t="n">
        <v>4</v>
      </c>
      <c r="J21" t="n">
        <v>225.32</v>
      </c>
      <c r="K21" t="n">
        <v>54.38</v>
      </c>
      <c r="L21" t="n">
        <v>20</v>
      </c>
      <c r="M21" t="n">
        <v>2</v>
      </c>
      <c r="N21" t="n">
        <v>50.95</v>
      </c>
      <c r="O21" t="n">
        <v>28023.89</v>
      </c>
      <c r="P21" t="n">
        <v>73.01000000000001</v>
      </c>
      <c r="Q21" t="n">
        <v>189.85</v>
      </c>
      <c r="R21" t="n">
        <v>26.53</v>
      </c>
      <c r="S21" t="n">
        <v>23</v>
      </c>
      <c r="T21" t="n">
        <v>1008.77</v>
      </c>
      <c r="U21" t="n">
        <v>0.87</v>
      </c>
      <c r="V21" t="n">
        <v>0.86</v>
      </c>
      <c r="W21" t="n">
        <v>2.95</v>
      </c>
      <c r="X21" t="n">
        <v>0.06</v>
      </c>
      <c r="Y21" t="n">
        <v>4</v>
      </c>
      <c r="Z21" t="n">
        <v>10</v>
      </c>
      <c r="AA21" t="n">
        <v>197.1832361547465</v>
      </c>
      <c r="AB21" t="n">
        <v>269.7948028172268</v>
      </c>
      <c r="AC21" t="n">
        <v>244.0459654958136</v>
      </c>
      <c r="AD21" t="n">
        <v>197183.2361547465</v>
      </c>
      <c r="AE21" t="n">
        <v>269794.8028172267</v>
      </c>
      <c r="AF21" t="n">
        <v>3.985714276397786e-06</v>
      </c>
      <c r="AG21" t="n">
        <v>10.98958333333333</v>
      </c>
      <c r="AH21" t="n">
        <v>244045.9654958136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11.8487</v>
      </c>
      <c r="E22" t="n">
        <v>8.44</v>
      </c>
      <c r="F22" t="n">
        <v>5.77</v>
      </c>
      <c r="G22" t="n">
        <v>86.51000000000001</v>
      </c>
      <c r="H22" t="n">
        <v>1.64</v>
      </c>
      <c r="I22" t="n">
        <v>4</v>
      </c>
      <c r="J22" t="n">
        <v>227</v>
      </c>
      <c r="K22" t="n">
        <v>54.38</v>
      </c>
      <c r="L22" t="n">
        <v>21</v>
      </c>
      <c r="M22" t="n">
        <v>2</v>
      </c>
      <c r="N22" t="n">
        <v>51.62</v>
      </c>
      <c r="O22" t="n">
        <v>28230.92</v>
      </c>
      <c r="P22" t="n">
        <v>72.33</v>
      </c>
      <c r="Q22" t="n">
        <v>189.9</v>
      </c>
      <c r="R22" t="n">
        <v>26.53</v>
      </c>
      <c r="S22" t="n">
        <v>23</v>
      </c>
      <c r="T22" t="n">
        <v>1007.66</v>
      </c>
      <c r="U22" t="n">
        <v>0.87</v>
      </c>
      <c r="V22" t="n">
        <v>0.86</v>
      </c>
      <c r="W22" t="n">
        <v>2.94</v>
      </c>
      <c r="X22" t="n">
        <v>0.05</v>
      </c>
      <c r="Y22" t="n">
        <v>4</v>
      </c>
      <c r="Z22" t="n">
        <v>10</v>
      </c>
      <c r="AA22" t="n">
        <v>196.8534639582353</v>
      </c>
      <c r="AB22" t="n">
        <v>269.3435939494378</v>
      </c>
      <c r="AC22" t="n">
        <v>243.6378193690907</v>
      </c>
      <c r="AD22" t="n">
        <v>196853.4639582353</v>
      </c>
      <c r="AE22" t="n">
        <v>269343.5939494378</v>
      </c>
      <c r="AF22" t="n">
        <v>3.987161253145321e-06</v>
      </c>
      <c r="AG22" t="n">
        <v>10.98958333333333</v>
      </c>
      <c r="AH22" t="n">
        <v>243637.8193690907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11.8597</v>
      </c>
      <c r="E23" t="n">
        <v>8.43</v>
      </c>
      <c r="F23" t="n">
        <v>5.76</v>
      </c>
      <c r="G23" t="n">
        <v>86.40000000000001</v>
      </c>
      <c r="H23" t="n">
        <v>1.71</v>
      </c>
      <c r="I23" t="n">
        <v>4</v>
      </c>
      <c r="J23" t="n">
        <v>228.69</v>
      </c>
      <c r="K23" t="n">
        <v>54.38</v>
      </c>
      <c r="L23" t="n">
        <v>22</v>
      </c>
      <c r="M23" t="n">
        <v>2</v>
      </c>
      <c r="N23" t="n">
        <v>52.31</v>
      </c>
      <c r="O23" t="n">
        <v>28438.91</v>
      </c>
      <c r="P23" t="n">
        <v>71.39</v>
      </c>
      <c r="Q23" t="n">
        <v>189.79</v>
      </c>
      <c r="R23" t="n">
        <v>26.18</v>
      </c>
      <c r="S23" t="n">
        <v>23</v>
      </c>
      <c r="T23" t="n">
        <v>836.21</v>
      </c>
      <c r="U23" t="n">
        <v>0.88</v>
      </c>
      <c r="V23" t="n">
        <v>0.86</v>
      </c>
      <c r="W23" t="n">
        <v>2.95</v>
      </c>
      <c r="X23" t="n">
        <v>0.04</v>
      </c>
      <c r="Y23" t="n">
        <v>4</v>
      </c>
      <c r="Z23" t="n">
        <v>10</v>
      </c>
      <c r="AA23" t="n">
        <v>196.3526274564517</v>
      </c>
      <c r="AB23" t="n">
        <v>268.6583273523509</v>
      </c>
      <c r="AC23" t="n">
        <v>243.0179536542517</v>
      </c>
      <c r="AD23" t="n">
        <v>196352.6274564517</v>
      </c>
      <c r="AE23" t="n">
        <v>268658.3273523509</v>
      </c>
      <c r="AF23" t="n">
        <v>3.990862821569249e-06</v>
      </c>
      <c r="AG23" t="n">
        <v>10.9765625</v>
      </c>
      <c r="AH23" t="n">
        <v>243017.9536542517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11.8604</v>
      </c>
      <c r="E24" t="n">
        <v>8.43</v>
      </c>
      <c r="F24" t="n">
        <v>5.76</v>
      </c>
      <c r="G24" t="n">
        <v>86.39</v>
      </c>
      <c r="H24" t="n">
        <v>1.77</v>
      </c>
      <c r="I24" t="n">
        <v>4</v>
      </c>
      <c r="J24" t="n">
        <v>230.38</v>
      </c>
      <c r="K24" t="n">
        <v>54.38</v>
      </c>
      <c r="L24" t="n">
        <v>23</v>
      </c>
      <c r="M24" t="n">
        <v>2</v>
      </c>
      <c r="N24" t="n">
        <v>53</v>
      </c>
      <c r="O24" t="n">
        <v>28647.87</v>
      </c>
      <c r="P24" t="n">
        <v>70.25</v>
      </c>
      <c r="Q24" t="n">
        <v>189.79</v>
      </c>
      <c r="R24" t="n">
        <v>26.18</v>
      </c>
      <c r="S24" t="n">
        <v>23</v>
      </c>
      <c r="T24" t="n">
        <v>835.7</v>
      </c>
      <c r="U24" t="n">
        <v>0.88</v>
      </c>
      <c r="V24" t="n">
        <v>0.86</v>
      </c>
      <c r="W24" t="n">
        <v>2.94</v>
      </c>
      <c r="X24" t="n">
        <v>0.04</v>
      </c>
      <c r="Y24" t="n">
        <v>4</v>
      </c>
      <c r="Z24" t="n">
        <v>10</v>
      </c>
      <c r="AA24" t="n">
        <v>195.826766358341</v>
      </c>
      <c r="AB24" t="n">
        <v>267.9388209985619</v>
      </c>
      <c r="AC24" t="n">
        <v>242.3671159770346</v>
      </c>
      <c r="AD24" t="n">
        <v>195826.766358341</v>
      </c>
      <c r="AE24" t="n">
        <v>267938.8209985619</v>
      </c>
      <c r="AF24" t="n">
        <v>3.991098375923499e-06</v>
      </c>
      <c r="AG24" t="n">
        <v>10.9765625</v>
      </c>
      <c r="AH24" t="n">
        <v>242367.1159770346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11.8511</v>
      </c>
      <c r="E25" t="n">
        <v>8.44</v>
      </c>
      <c r="F25" t="n">
        <v>5.77</v>
      </c>
      <c r="G25" t="n">
        <v>86.48999999999999</v>
      </c>
      <c r="H25" t="n">
        <v>1.84</v>
      </c>
      <c r="I25" t="n">
        <v>4</v>
      </c>
      <c r="J25" t="n">
        <v>232.08</v>
      </c>
      <c r="K25" t="n">
        <v>54.38</v>
      </c>
      <c r="L25" t="n">
        <v>24</v>
      </c>
      <c r="M25" t="n">
        <v>2</v>
      </c>
      <c r="N25" t="n">
        <v>53.71</v>
      </c>
      <c r="O25" t="n">
        <v>28857.81</v>
      </c>
      <c r="P25" t="n">
        <v>68.91</v>
      </c>
      <c r="Q25" t="n">
        <v>189.79</v>
      </c>
      <c r="R25" t="n">
        <v>26.41</v>
      </c>
      <c r="S25" t="n">
        <v>23</v>
      </c>
      <c r="T25" t="n">
        <v>952.14</v>
      </c>
      <c r="U25" t="n">
        <v>0.87</v>
      </c>
      <c r="V25" t="n">
        <v>0.86</v>
      </c>
      <c r="W25" t="n">
        <v>2.94</v>
      </c>
      <c r="X25" t="n">
        <v>0.05</v>
      </c>
      <c r="Y25" t="n">
        <v>4</v>
      </c>
      <c r="Z25" t="n">
        <v>10</v>
      </c>
      <c r="AA25" t="n">
        <v>195.27334460841</v>
      </c>
      <c r="AB25" t="n">
        <v>267.1816049450621</v>
      </c>
      <c r="AC25" t="n">
        <v>241.6821675609212</v>
      </c>
      <c r="AD25" t="n">
        <v>195273.34460841</v>
      </c>
      <c r="AE25" t="n">
        <v>267181.6049450621</v>
      </c>
      <c r="AF25" t="n">
        <v>3.987968868074178e-06</v>
      </c>
      <c r="AG25" t="n">
        <v>10.98958333333333</v>
      </c>
      <c r="AH25" t="n">
        <v>241682.1675609213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11.9336</v>
      </c>
      <c r="E26" t="n">
        <v>8.380000000000001</v>
      </c>
      <c r="F26" t="n">
        <v>5.75</v>
      </c>
      <c r="G26" t="n">
        <v>114.93</v>
      </c>
      <c r="H26" t="n">
        <v>1.9</v>
      </c>
      <c r="I26" t="n">
        <v>3</v>
      </c>
      <c r="J26" t="n">
        <v>233.79</v>
      </c>
      <c r="K26" t="n">
        <v>54.38</v>
      </c>
      <c r="L26" t="n">
        <v>25</v>
      </c>
      <c r="M26" t="n">
        <v>0</v>
      </c>
      <c r="N26" t="n">
        <v>54.42</v>
      </c>
      <c r="O26" t="n">
        <v>29068.74</v>
      </c>
      <c r="P26" t="n">
        <v>68.48999999999999</v>
      </c>
      <c r="Q26" t="n">
        <v>189.87</v>
      </c>
      <c r="R26" t="n">
        <v>25.73</v>
      </c>
      <c r="S26" t="n">
        <v>23</v>
      </c>
      <c r="T26" t="n">
        <v>616.79</v>
      </c>
      <c r="U26" t="n">
        <v>0.89</v>
      </c>
      <c r="V26" t="n">
        <v>0.86</v>
      </c>
      <c r="W26" t="n">
        <v>2.95</v>
      </c>
      <c r="X26" t="n">
        <v>0.03</v>
      </c>
      <c r="Y26" t="n">
        <v>4</v>
      </c>
      <c r="Z26" t="n">
        <v>10</v>
      </c>
      <c r="AA26" t="n">
        <v>194.712393894811</v>
      </c>
      <c r="AB26" t="n">
        <v>266.4140874313175</v>
      </c>
      <c r="AC26" t="n">
        <v>240.9879008414706</v>
      </c>
      <c r="AD26" t="n">
        <v>194712.393894811</v>
      </c>
      <c r="AE26" t="n">
        <v>266414.0874313175</v>
      </c>
      <c r="AF26" t="n">
        <v>4.015730631253639e-06</v>
      </c>
      <c r="AG26" t="n">
        <v>10.91145833333333</v>
      </c>
      <c r="AH26" t="n">
        <v>240987.9008414706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10.8212</v>
      </c>
      <c r="E2" t="n">
        <v>9.24</v>
      </c>
      <c r="F2" t="n">
        <v>6.53</v>
      </c>
      <c r="G2" t="n">
        <v>9.550000000000001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39</v>
      </c>
      <c r="N2" t="n">
        <v>11.32</v>
      </c>
      <c r="O2" t="n">
        <v>11317.98</v>
      </c>
      <c r="P2" t="n">
        <v>55.45</v>
      </c>
      <c r="Q2" t="n">
        <v>190.23</v>
      </c>
      <c r="R2" t="n">
        <v>49.85</v>
      </c>
      <c r="S2" t="n">
        <v>23</v>
      </c>
      <c r="T2" t="n">
        <v>12487.13</v>
      </c>
      <c r="U2" t="n">
        <v>0.46</v>
      </c>
      <c r="V2" t="n">
        <v>0.76</v>
      </c>
      <c r="W2" t="n">
        <v>3.01</v>
      </c>
      <c r="X2" t="n">
        <v>0.8100000000000001</v>
      </c>
      <c r="Y2" t="n">
        <v>4</v>
      </c>
      <c r="Z2" t="n">
        <v>10</v>
      </c>
      <c r="AA2" t="n">
        <v>192.1362633346999</v>
      </c>
      <c r="AB2" t="n">
        <v>262.8893119481161</v>
      </c>
      <c r="AC2" t="n">
        <v>237.7995249833313</v>
      </c>
      <c r="AD2" t="n">
        <v>192136.2633346999</v>
      </c>
      <c r="AE2" t="n">
        <v>262889.3119481161</v>
      </c>
      <c r="AF2" t="n">
        <v>4.400594528761098e-06</v>
      </c>
      <c r="AG2" t="n">
        <v>12.03125</v>
      </c>
      <c r="AH2" t="n">
        <v>237799.5249833313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11.9466</v>
      </c>
      <c r="E3" t="n">
        <v>8.369999999999999</v>
      </c>
      <c r="F3" t="n">
        <v>6.07</v>
      </c>
      <c r="G3" t="n">
        <v>19.17</v>
      </c>
      <c r="H3" t="n">
        <v>0.39</v>
      </c>
      <c r="I3" t="n">
        <v>19</v>
      </c>
      <c r="J3" t="n">
        <v>91.09999999999999</v>
      </c>
      <c r="K3" t="n">
        <v>37.55</v>
      </c>
      <c r="L3" t="n">
        <v>2</v>
      </c>
      <c r="M3" t="n">
        <v>17</v>
      </c>
      <c r="N3" t="n">
        <v>11.54</v>
      </c>
      <c r="O3" t="n">
        <v>11468.97</v>
      </c>
      <c r="P3" t="n">
        <v>50.23</v>
      </c>
      <c r="Q3" t="n">
        <v>189.92</v>
      </c>
      <c r="R3" t="n">
        <v>36</v>
      </c>
      <c r="S3" t="n">
        <v>23</v>
      </c>
      <c r="T3" t="n">
        <v>5670.82</v>
      </c>
      <c r="U3" t="n">
        <v>0.64</v>
      </c>
      <c r="V3" t="n">
        <v>0.82</v>
      </c>
      <c r="W3" t="n">
        <v>2.96</v>
      </c>
      <c r="X3" t="n">
        <v>0.35</v>
      </c>
      <c r="Y3" t="n">
        <v>4</v>
      </c>
      <c r="Z3" t="n">
        <v>10</v>
      </c>
      <c r="AA3" t="n">
        <v>169.2757826519731</v>
      </c>
      <c r="AB3" t="n">
        <v>231.6105937447958</v>
      </c>
      <c r="AC3" t="n">
        <v>209.5060037453693</v>
      </c>
      <c r="AD3" t="n">
        <v>169275.7826519731</v>
      </c>
      <c r="AE3" t="n">
        <v>231610.5937447958</v>
      </c>
      <c r="AF3" t="n">
        <v>4.858254407764143e-06</v>
      </c>
      <c r="AG3" t="n">
        <v>10.8984375</v>
      </c>
      <c r="AH3" t="n">
        <v>209506.0037453693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12.2963</v>
      </c>
      <c r="E4" t="n">
        <v>8.130000000000001</v>
      </c>
      <c r="F4" t="n">
        <v>5.95</v>
      </c>
      <c r="G4" t="n">
        <v>27.45</v>
      </c>
      <c r="H4" t="n">
        <v>0.57</v>
      </c>
      <c r="I4" t="n">
        <v>13</v>
      </c>
      <c r="J4" t="n">
        <v>92.31999999999999</v>
      </c>
      <c r="K4" t="n">
        <v>37.55</v>
      </c>
      <c r="L4" t="n">
        <v>3</v>
      </c>
      <c r="M4" t="n">
        <v>11</v>
      </c>
      <c r="N4" t="n">
        <v>11.77</v>
      </c>
      <c r="O4" t="n">
        <v>11620.34</v>
      </c>
      <c r="P4" t="n">
        <v>47.78</v>
      </c>
      <c r="Q4" t="n">
        <v>189.96</v>
      </c>
      <c r="R4" t="n">
        <v>32.02</v>
      </c>
      <c r="S4" t="n">
        <v>23</v>
      </c>
      <c r="T4" t="n">
        <v>3712.2</v>
      </c>
      <c r="U4" t="n">
        <v>0.72</v>
      </c>
      <c r="V4" t="n">
        <v>0.84</v>
      </c>
      <c r="W4" t="n">
        <v>2.96</v>
      </c>
      <c r="X4" t="n">
        <v>0.23</v>
      </c>
      <c r="Y4" t="n">
        <v>4</v>
      </c>
      <c r="Z4" t="n">
        <v>10</v>
      </c>
      <c r="AA4" t="n">
        <v>167.0408639175479</v>
      </c>
      <c r="AB4" t="n">
        <v>228.5526793347009</v>
      </c>
      <c r="AC4" t="n">
        <v>206.7399323947631</v>
      </c>
      <c r="AD4" t="n">
        <v>167040.8639175479</v>
      </c>
      <c r="AE4" t="n">
        <v>228552.6793347009</v>
      </c>
      <c r="AF4" t="n">
        <v>5.000464874875716e-06</v>
      </c>
      <c r="AG4" t="n">
        <v>10.5859375</v>
      </c>
      <c r="AH4" t="n">
        <v>206739.932394763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12.4567</v>
      </c>
      <c r="E5" t="n">
        <v>8.029999999999999</v>
      </c>
      <c r="F5" t="n">
        <v>5.9</v>
      </c>
      <c r="G5" t="n">
        <v>35.39</v>
      </c>
      <c r="H5" t="n">
        <v>0.75</v>
      </c>
      <c r="I5" t="n">
        <v>10</v>
      </c>
      <c r="J5" t="n">
        <v>93.55</v>
      </c>
      <c r="K5" t="n">
        <v>37.55</v>
      </c>
      <c r="L5" t="n">
        <v>4</v>
      </c>
      <c r="M5" t="n">
        <v>8</v>
      </c>
      <c r="N5" t="n">
        <v>12</v>
      </c>
      <c r="O5" t="n">
        <v>11772.07</v>
      </c>
      <c r="P5" t="n">
        <v>45.72</v>
      </c>
      <c r="Q5" t="n">
        <v>189.87</v>
      </c>
      <c r="R5" t="n">
        <v>30.57</v>
      </c>
      <c r="S5" t="n">
        <v>23</v>
      </c>
      <c r="T5" t="n">
        <v>2998.74</v>
      </c>
      <c r="U5" t="n">
        <v>0.75</v>
      </c>
      <c r="V5" t="n">
        <v>0.84</v>
      </c>
      <c r="W5" t="n">
        <v>2.95</v>
      </c>
      <c r="X5" t="n">
        <v>0.18</v>
      </c>
      <c r="Y5" t="n">
        <v>4</v>
      </c>
      <c r="Z5" t="n">
        <v>10</v>
      </c>
      <c r="AA5" t="n">
        <v>157.7989730360852</v>
      </c>
      <c r="AB5" t="n">
        <v>215.9075165072401</v>
      </c>
      <c r="AC5" t="n">
        <v>195.3016061599535</v>
      </c>
      <c r="AD5" t="n">
        <v>157798.9730360853</v>
      </c>
      <c r="AE5" t="n">
        <v>215907.5165072401</v>
      </c>
      <c r="AF5" t="n">
        <v>5.065693810891433e-06</v>
      </c>
      <c r="AG5" t="n">
        <v>10.45572916666667</v>
      </c>
      <c r="AH5" t="n">
        <v>195301.6061599535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12.583</v>
      </c>
      <c r="E6" t="n">
        <v>7.95</v>
      </c>
      <c r="F6" t="n">
        <v>5.86</v>
      </c>
      <c r="G6" t="n">
        <v>43.92</v>
      </c>
      <c r="H6" t="n">
        <v>0.93</v>
      </c>
      <c r="I6" t="n">
        <v>8</v>
      </c>
      <c r="J6" t="n">
        <v>94.79000000000001</v>
      </c>
      <c r="K6" t="n">
        <v>37.55</v>
      </c>
      <c r="L6" t="n">
        <v>5</v>
      </c>
      <c r="M6" t="n">
        <v>6</v>
      </c>
      <c r="N6" t="n">
        <v>12.23</v>
      </c>
      <c r="O6" t="n">
        <v>11924.18</v>
      </c>
      <c r="P6" t="n">
        <v>43.97</v>
      </c>
      <c r="Q6" t="n">
        <v>189.85</v>
      </c>
      <c r="R6" t="n">
        <v>29.11</v>
      </c>
      <c r="S6" t="n">
        <v>23</v>
      </c>
      <c r="T6" t="n">
        <v>2280.65</v>
      </c>
      <c r="U6" t="n">
        <v>0.79</v>
      </c>
      <c r="V6" t="n">
        <v>0.85</v>
      </c>
      <c r="W6" t="n">
        <v>2.96</v>
      </c>
      <c r="X6" t="n">
        <v>0.14</v>
      </c>
      <c r="Y6" t="n">
        <v>4</v>
      </c>
      <c r="Z6" t="n">
        <v>10</v>
      </c>
      <c r="AA6" t="n">
        <v>156.6778287774904</v>
      </c>
      <c r="AB6" t="n">
        <v>214.3735174712375</v>
      </c>
      <c r="AC6" t="n">
        <v>193.9140098389654</v>
      </c>
      <c r="AD6" t="n">
        <v>156677.8287774904</v>
      </c>
      <c r="AE6" t="n">
        <v>214373.5174712375</v>
      </c>
      <c r="AF6" t="n">
        <v>5.117055498040967e-06</v>
      </c>
      <c r="AG6" t="n">
        <v>10.3515625</v>
      </c>
      <c r="AH6" t="n">
        <v>193914.0098389654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12.7065</v>
      </c>
      <c r="E7" t="n">
        <v>7.87</v>
      </c>
      <c r="F7" t="n">
        <v>5.82</v>
      </c>
      <c r="G7" t="n">
        <v>58.17</v>
      </c>
      <c r="H7" t="n">
        <v>1.1</v>
      </c>
      <c r="I7" t="n">
        <v>6</v>
      </c>
      <c r="J7" t="n">
        <v>96.02</v>
      </c>
      <c r="K7" t="n">
        <v>37.55</v>
      </c>
      <c r="L7" t="n">
        <v>6</v>
      </c>
      <c r="M7" t="n">
        <v>2</v>
      </c>
      <c r="N7" t="n">
        <v>12.47</v>
      </c>
      <c r="O7" t="n">
        <v>12076.67</v>
      </c>
      <c r="P7" t="n">
        <v>41.54</v>
      </c>
      <c r="Q7" t="n">
        <v>189.93</v>
      </c>
      <c r="R7" t="n">
        <v>28</v>
      </c>
      <c r="S7" t="n">
        <v>23</v>
      </c>
      <c r="T7" t="n">
        <v>1732.53</v>
      </c>
      <c r="U7" t="n">
        <v>0.82</v>
      </c>
      <c r="V7" t="n">
        <v>0.85</v>
      </c>
      <c r="W7" t="n">
        <v>2.95</v>
      </c>
      <c r="X7" t="n">
        <v>0.1</v>
      </c>
      <c r="Y7" t="n">
        <v>4</v>
      </c>
      <c r="Z7" t="n">
        <v>10</v>
      </c>
      <c r="AA7" t="n">
        <v>155.2938035080711</v>
      </c>
      <c r="AB7" t="n">
        <v>212.4798330387333</v>
      </c>
      <c r="AC7" t="n">
        <v>192.201055990896</v>
      </c>
      <c r="AD7" t="n">
        <v>155293.8035080711</v>
      </c>
      <c r="AE7" t="n">
        <v>212479.8330387333</v>
      </c>
      <c r="AF7" t="n">
        <v>5.167278525459552e-06</v>
      </c>
      <c r="AG7" t="n">
        <v>10.24739583333333</v>
      </c>
      <c r="AH7" t="n">
        <v>192201.055990896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12.7033</v>
      </c>
      <c r="E8" t="n">
        <v>7.87</v>
      </c>
      <c r="F8" t="n">
        <v>5.82</v>
      </c>
      <c r="G8" t="n">
        <v>58.19</v>
      </c>
      <c r="H8" t="n">
        <v>1.27</v>
      </c>
      <c r="I8" t="n">
        <v>6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41.9</v>
      </c>
      <c r="Q8" t="n">
        <v>190</v>
      </c>
      <c r="R8" t="n">
        <v>27.81</v>
      </c>
      <c r="S8" t="n">
        <v>23</v>
      </c>
      <c r="T8" t="n">
        <v>1640.12</v>
      </c>
      <c r="U8" t="n">
        <v>0.83</v>
      </c>
      <c r="V8" t="n">
        <v>0.85</v>
      </c>
      <c r="W8" t="n">
        <v>2.96</v>
      </c>
      <c r="X8" t="n">
        <v>0.1</v>
      </c>
      <c r="Y8" t="n">
        <v>4</v>
      </c>
      <c r="Z8" t="n">
        <v>10</v>
      </c>
      <c r="AA8" t="n">
        <v>155.4548877800796</v>
      </c>
      <c r="AB8" t="n">
        <v>212.7002356462318</v>
      </c>
      <c r="AC8" t="n">
        <v>192.4004236828719</v>
      </c>
      <c r="AD8" t="n">
        <v>155454.8877800796</v>
      </c>
      <c r="AE8" t="n">
        <v>212700.2356462318</v>
      </c>
      <c r="AF8" t="n">
        <v>5.165977200052755e-06</v>
      </c>
      <c r="AG8" t="n">
        <v>10.24739583333333</v>
      </c>
      <c r="AH8" t="n">
        <v>192400.4236828719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11.4144</v>
      </c>
      <c r="E2" t="n">
        <v>8.76</v>
      </c>
      <c r="F2" t="n">
        <v>6.39</v>
      </c>
      <c r="G2" t="n">
        <v>11.27</v>
      </c>
      <c r="H2" t="n">
        <v>0.24</v>
      </c>
      <c r="I2" t="n">
        <v>34</v>
      </c>
      <c r="J2" t="n">
        <v>71.52</v>
      </c>
      <c r="K2" t="n">
        <v>32.27</v>
      </c>
      <c r="L2" t="n">
        <v>1</v>
      </c>
      <c r="M2" t="n">
        <v>32</v>
      </c>
      <c r="N2" t="n">
        <v>8.25</v>
      </c>
      <c r="O2" t="n">
        <v>9054.6</v>
      </c>
      <c r="P2" t="n">
        <v>45.85</v>
      </c>
      <c r="Q2" t="n">
        <v>190.29</v>
      </c>
      <c r="R2" t="n">
        <v>45.72</v>
      </c>
      <c r="S2" t="n">
        <v>23</v>
      </c>
      <c r="T2" t="n">
        <v>10456.14</v>
      </c>
      <c r="U2" t="n">
        <v>0.5</v>
      </c>
      <c r="V2" t="n">
        <v>0.78</v>
      </c>
      <c r="W2" t="n">
        <v>2.99</v>
      </c>
      <c r="X2" t="n">
        <v>0.67</v>
      </c>
      <c r="Y2" t="n">
        <v>4</v>
      </c>
      <c r="Z2" t="n">
        <v>10</v>
      </c>
      <c r="AA2" t="n">
        <v>172.4952793270321</v>
      </c>
      <c r="AB2" t="n">
        <v>236.0156511297784</v>
      </c>
      <c r="AC2" t="n">
        <v>213.4906486360673</v>
      </c>
      <c r="AD2" t="n">
        <v>172495.2793270321</v>
      </c>
      <c r="AE2" t="n">
        <v>236015.6511297784</v>
      </c>
      <c r="AF2" t="n">
        <v>4.891714168980922e-06</v>
      </c>
      <c r="AG2" t="n">
        <v>11.40625</v>
      </c>
      <c r="AH2" t="n">
        <v>213490.6486360673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12.3427</v>
      </c>
      <c r="E3" t="n">
        <v>8.1</v>
      </c>
      <c r="F3" t="n">
        <v>6.01</v>
      </c>
      <c r="G3" t="n">
        <v>22.53</v>
      </c>
      <c r="H3" t="n">
        <v>0.48</v>
      </c>
      <c r="I3" t="n">
        <v>16</v>
      </c>
      <c r="J3" t="n">
        <v>72.7</v>
      </c>
      <c r="K3" t="n">
        <v>32.27</v>
      </c>
      <c r="L3" t="n">
        <v>2</v>
      </c>
      <c r="M3" t="n">
        <v>14</v>
      </c>
      <c r="N3" t="n">
        <v>8.43</v>
      </c>
      <c r="O3" t="n">
        <v>9200.25</v>
      </c>
      <c r="P3" t="n">
        <v>41.25</v>
      </c>
      <c r="Q3" t="n">
        <v>190.01</v>
      </c>
      <c r="R3" t="n">
        <v>34</v>
      </c>
      <c r="S3" t="n">
        <v>23</v>
      </c>
      <c r="T3" t="n">
        <v>4686.28</v>
      </c>
      <c r="U3" t="n">
        <v>0.68</v>
      </c>
      <c r="V3" t="n">
        <v>0.83</v>
      </c>
      <c r="W3" t="n">
        <v>2.96</v>
      </c>
      <c r="X3" t="n">
        <v>0.29</v>
      </c>
      <c r="Y3" t="n">
        <v>4</v>
      </c>
      <c r="Z3" t="n">
        <v>10</v>
      </c>
      <c r="AA3" t="n">
        <v>152.3170311523072</v>
      </c>
      <c r="AB3" t="n">
        <v>208.4068817756515</v>
      </c>
      <c r="AC3" t="n">
        <v>188.5168214799384</v>
      </c>
      <c r="AD3" t="n">
        <v>152317.0311523072</v>
      </c>
      <c r="AE3" t="n">
        <v>208406.8817756515</v>
      </c>
      <c r="AF3" t="n">
        <v>5.289543074842376e-06</v>
      </c>
      <c r="AG3" t="n">
        <v>10.546875</v>
      </c>
      <c r="AH3" t="n">
        <v>188516.8214799384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12.6192</v>
      </c>
      <c r="E4" t="n">
        <v>7.92</v>
      </c>
      <c r="F4" t="n">
        <v>5.91</v>
      </c>
      <c r="G4" t="n">
        <v>32.23</v>
      </c>
      <c r="H4" t="n">
        <v>0.71</v>
      </c>
      <c r="I4" t="n">
        <v>11</v>
      </c>
      <c r="J4" t="n">
        <v>73.88</v>
      </c>
      <c r="K4" t="n">
        <v>32.27</v>
      </c>
      <c r="L4" t="n">
        <v>3</v>
      </c>
      <c r="M4" t="n">
        <v>9</v>
      </c>
      <c r="N4" t="n">
        <v>8.609999999999999</v>
      </c>
      <c r="O4" t="n">
        <v>9346.23</v>
      </c>
      <c r="P4" t="n">
        <v>38.59</v>
      </c>
      <c r="Q4" t="n">
        <v>189.88</v>
      </c>
      <c r="R4" t="n">
        <v>30.88</v>
      </c>
      <c r="S4" t="n">
        <v>23</v>
      </c>
      <c r="T4" t="n">
        <v>3149.9</v>
      </c>
      <c r="U4" t="n">
        <v>0.74</v>
      </c>
      <c r="V4" t="n">
        <v>0.84</v>
      </c>
      <c r="W4" t="n">
        <v>2.96</v>
      </c>
      <c r="X4" t="n">
        <v>0.19</v>
      </c>
      <c r="Y4" t="n">
        <v>4</v>
      </c>
      <c r="Z4" t="n">
        <v>10</v>
      </c>
      <c r="AA4" t="n">
        <v>150.2589437972915</v>
      </c>
      <c r="AB4" t="n">
        <v>205.5909158601144</v>
      </c>
      <c r="AC4" t="n">
        <v>185.9696073991463</v>
      </c>
      <c r="AD4" t="n">
        <v>150258.9437972915</v>
      </c>
      <c r="AE4" t="n">
        <v>205590.9158601144</v>
      </c>
      <c r="AF4" t="n">
        <v>5.408038919365366e-06</v>
      </c>
      <c r="AG4" t="n">
        <v>10.3125</v>
      </c>
      <c r="AH4" t="n">
        <v>185969.6073991463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12.7768</v>
      </c>
      <c r="E5" t="n">
        <v>7.83</v>
      </c>
      <c r="F5" t="n">
        <v>5.86</v>
      </c>
      <c r="G5" t="n">
        <v>43.94</v>
      </c>
      <c r="H5" t="n">
        <v>0.93</v>
      </c>
      <c r="I5" t="n">
        <v>8</v>
      </c>
      <c r="J5" t="n">
        <v>75.06999999999999</v>
      </c>
      <c r="K5" t="n">
        <v>32.27</v>
      </c>
      <c r="L5" t="n">
        <v>4</v>
      </c>
      <c r="M5" t="n">
        <v>2</v>
      </c>
      <c r="N5" t="n">
        <v>8.800000000000001</v>
      </c>
      <c r="O5" t="n">
        <v>9492.549999999999</v>
      </c>
      <c r="P5" t="n">
        <v>36.43</v>
      </c>
      <c r="Q5" t="n">
        <v>189.99</v>
      </c>
      <c r="R5" t="n">
        <v>29.04</v>
      </c>
      <c r="S5" t="n">
        <v>23</v>
      </c>
      <c r="T5" t="n">
        <v>2244.58</v>
      </c>
      <c r="U5" t="n">
        <v>0.79</v>
      </c>
      <c r="V5" t="n">
        <v>0.85</v>
      </c>
      <c r="W5" t="n">
        <v>2.96</v>
      </c>
      <c r="X5" t="n">
        <v>0.14</v>
      </c>
      <c r="Y5" t="n">
        <v>4</v>
      </c>
      <c r="Z5" t="n">
        <v>10</v>
      </c>
      <c r="AA5" t="n">
        <v>148.9554980947785</v>
      </c>
      <c r="AB5" t="n">
        <v>203.807483945971</v>
      </c>
      <c r="AC5" t="n">
        <v>184.3563837238257</v>
      </c>
      <c r="AD5" t="n">
        <v>148955.4980947785</v>
      </c>
      <c r="AE5" t="n">
        <v>203807.483945971</v>
      </c>
      <c r="AF5" t="n">
        <v>5.475579407961472e-06</v>
      </c>
      <c r="AG5" t="n">
        <v>10.1953125</v>
      </c>
      <c r="AH5" t="n">
        <v>184356.3837238257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12.7832</v>
      </c>
      <c r="E6" t="n">
        <v>7.82</v>
      </c>
      <c r="F6" t="n">
        <v>5.85</v>
      </c>
      <c r="G6" t="n">
        <v>43.91</v>
      </c>
      <c r="H6" t="n">
        <v>1.15</v>
      </c>
      <c r="I6" t="n">
        <v>8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36.53</v>
      </c>
      <c r="Q6" t="n">
        <v>190.03</v>
      </c>
      <c r="R6" t="n">
        <v>28.85</v>
      </c>
      <c r="S6" t="n">
        <v>23</v>
      </c>
      <c r="T6" t="n">
        <v>2150.46</v>
      </c>
      <c r="U6" t="n">
        <v>0.8</v>
      </c>
      <c r="V6" t="n">
        <v>0.85</v>
      </c>
      <c r="W6" t="n">
        <v>2.96</v>
      </c>
      <c r="X6" t="n">
        <v>0.14</v>
      </c>
      <c r="Y6" t="n">
        <v>4</v>
      </c>
      <c r="Z6" t="n">
        <v>10</v>
      </c>
      <c r="AA6" t="n">
        <v>148.9716949179203</v>
      </c>
      <c r="AB6" t="n">
        <v>203.829645153947</v>
      </c>
      <c r="AC6" t="n">
        <v>184.376429897216</v>
      </c>
      <c r="AD6" t="n">
        <v>148971.6949179203</v>
      </c>
      <c r="AE6" t="n">
        <v>203829.645153947</v>
      </c>
      <c r="AF6" t="n">
        <v>5.47832216891969e-06</v>
      </c>
      <c r="AG6" t="n">
        <v>10.18229166666667</v>
      </c>
      <c r="AH6" t="n">
        <v>184376.429897216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12.4576</v>
      </c>
      <c r="E2" t="n">
        <v>8.029999999999999</v>
      </c>
      <c r="F2" t="n">
        <v>6.11</v>
      </c>
      <c r="G2" t="n">
        <v>18.32</v>
      </c>
      <c r="H2" t="n">
        <v>0.43</v>
      </c>
      <c r="I2" t="n">
        <v>20</v>
      </c>
      <c r="J2" t="n">
        <v>39.78</v>
      </c>
      <c r="K2" t="n">
        <v>19.54</v>
      </c>
      <c r="L2" t="n">
        <v>1</v>
      </c>
      <c r="M2" t="n">
        <v>18</v>
      </c>
      <c r="N2" t="n">
        <v>4.24</v>
      </c>
      <c r="O2" t="n">
        <v>5140</v>
      </c>
      <c r="P2" t="n">
        <v>26.29</v>
      </c>
      <c r="Q2" t="n">
        <v>190</v>
      </c>
      <c r="R2" t="n">
        <v>36.79</v>
      </c>
      <c r="S2" t="n">
        <v>23</v>
      </c>
      <c r="T2" t="n">
        <v>6057.54</v>
      </c>
      <c r="U2" t="n">
        <v>0.63</v>
      </c>
      <c r="V2" t="n">
        <v>0.8100000000000001</v>
      </c>
      <c r="W2" t="n">
        <v>2.98</v>
      </c>
      <c r="X2" t="n">
        <v>0.39</v>
      </c>
      <c r="Y2" t="n">
        <v>4</v>
      </c>
      <c r="Z2" t="n">
        <v>10</v>
      </c>
      <c r="AA2" t="n">
        <v>137.2849224765756</v>
      </c>
      <c r="AB2" t="n">
        <v>187.8392875156952</v>
      </c>
      <c r="AC2" t="n">
        <v>169.9121695493459</v>
      </c>
      <c r="AD2" t="n">
        <v>137284.9224765756</v>
      </c>
      <c r="AE2" t="n">
        <v>187839.2875156951</v>
      </c>
      <c r="AF2" t="n">
        <v>5.976574015734901e-06</v>
      </c>
      <c r="AG2" t="n">
        <v>10.45572916666667</v>
      </c>
      <c r="AH2" t="n">
        <v>169912.1695493459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12.7646</v>
      </c>
      <c r="E3" t="n">
        <v>7.83</v>
      </c>
      <c r="F3" t="n">
        <v>5.98</v>
      </c>
      <c r="G3" t="n">
        <v>25.63</v>
      </c>
      <c r="H3" t="n">
        <v>0.84</v>
      </c>
      <c r="I3" t="n">
        <v>14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24.65</v>
      </c>
      <c r="Q3" t="n">
        <v>190.16</v>
      </c>
      <c r="R3" t="n">
        <v>32.47</v>
      </c>
      <c r="S3" t="n">
        <v>23</v>
      </c>
      <c r="T3" t="n">
        <v>3931.64</v>
      </c>
      <c r="U3" t="n">
        <v>0.71</v>
      </c>
      <c r="V3" t="n">
        <v>0.83</v>
      </c>
      <c r="W3" t="n">
        <v>2.98</v>
      </c>
      <c r="X3" t="n">
        <v>0.26</v>
      </c>
      <c r="Y3" t="n">
        <v>4</v>
      </c>
      <c r="Z3" t="n">
        <v>10</v>
      </c>
      <c r="AA3" t="n">
        <v>136.0039453256432</v>
      </c>
      <c r="AB3" t="n">
        <v>186.0865980650669</v>
      </c>
      <c r="AC3" t="n">
        <v>168.32675431997</v>
      </c>
      <c r="AD3" t="n">
        <v>136003.9453256432</v>
      </c>
      <c r="AE3" t="n">
        <v>186086.5980650669</v>
      </c>
      <c r="AF3" t="n">
        <v>6.123858261723746e-06</v>
      </c>
      <c r="AG3" t="n">
        <v>10.1953125</v>
      </c>
      <c r="AH3" t="n">
        <v>168326.75431997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9.2171</v>
      </c>
      <c r="E2" t="n">
        <v>10.85</v>
      </c>
      <c r="F2" t="n">
        <v>6.92</v>
      </c>
      <c r="G2" t="n">
        <v>7.03</v>
      </c>
      <c r="H2" t="n">
        <v>0.12</v>
      </c>
      <c r="I2" t="n">
        <v>59</v>
      </c>
      <c r="J2" t="n">
        <v>141.81</v>
      </c>
      <c r="K2" t="n">
        <v>47.83</v>
      </c>
      <c r="L2" t="n">
        <v>1</v>
      </c>
      <c r="M2" t="n">
        <v>57</v>
      </c>
      <c r="N2" t="n">
        <v>22.98</v>
      </c>
      <c r="O2" t="n">
        <v>17723.39</v>
      </c>
      <c r="P2" t="n">
        <v>80.19</v>
      </c>
      <c r="Q2" t="n">
        <v>190.45</v>
      </c>
      <c r="R2" t="n">
        <v>61.85</v>
      </c>
      <c r="S2" t="n">
        <v>23</v>
      </c>
      <c r="T2" t="n">
        <v>18395.64</v>
      </c>
      <c r="U2" t="n">
        <v>0.37</v>
      </c>
      <c r="V2" t="n">
        <v>0.72</v>
      </c>
      <c r="W2" t="n">
        <v>3.04</v>
      </c>
      <c r="X2" t="n">
        <v>1.19</v>
      </c>
      <c r="Y2" t="n">
        <v>4</v>
      </c>
      <c r="Z2" t="n">
        <v>10</v>
      </c>
      <c r="AA2" t="n">
        <v>251.9677001188913</v>
      </c>
      <c r="AB2" t="n">
        <v>344.7533233329045</v>
      </c>
      <c r="AC2" t="n">
        <v>311.8505500184432</v>
      </c>
      <c r="AD2" t="n">
        <v>251967.7001188913</v>
      </c>
      <c r="AE2" t="n">
        <v>344753.3233329045</v>
      </c>
      <c r="AF2" t="n">
        <v>3.352431707147972e-06</v>
      </c>
      <c r="AG2" t="n">
        <v>14.12760416666667</v>
      </c>
      <c r="AH2" t="n">
        <v>311850.5500184433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10.8043</v>
      </c>
      <c r="E3" t="n">
        <v>9.26</v>
      </c>
      <c r="F3" t="n">
        <v>6.25</v>
      </c>
      <c r="G3" t="n">
        <v>13.88</v>
      </c>
      <c r="H3" t="n">
        <v>0.25</v>
      </c>
      <c r="I3" t="n">
        <v>27</v>
      </c>
      <c r="J3" t="n">
        <v>143.17</v>
      </c>
      <c r="K3" t="n">
        <v>47.83</v>
      </c>
      <c r="L3" t="n">
        <v>2</v>
      </c>
      <c r="M3" t="n">
        <v>25</v>
      </c>
      <c r="N3" t="n">
        <v>23.34</v>
      </c>
      <c r="O3" t="n">
        <v>17891.86</v>
      </c>
      <c r="P3" t="n">
        <v>71.72</v>
      </c>
      <c r="Q3" t="n">
        <v>190.15</v>
      </c>
      <c r="R3" t="n">
        <v>41.35</v>
      </c>
      <c r="S3" t="n">
        <v>23</v>
      </c>
      <c r="T3" t="n">
        <v>8302.93</v>
      </c>
      <c r="U3" t="n">
        <v>0.5600000000000001</v>
      </c>
      <c r="V3" t="n">
        <v>0.8</v>
      </c>
      <c r="W3" t="n">
        <v>2.98</v>
      </c>
      <c r="X3" t="n">
        <v>0.53</v>
      </c>
      <c r="Y3" t="n">
        <v>4</v>
      </c>
      <c r="Z3" t="n">
        <v>10</v>
      </c>
      <c r="AA3" t="n">
        <v>211.2252310718521</v>
      </c>
      <c r="AB3" t="n">
        <v>289.0076797518955</v>
      </c>
      <c r="AC3" t="n">
        <v>261.4251924212857</v>
      </c>
      <c r="AD3" t="n">
        <v>211225.2310718521</v>
      </c>
      <c r="AE3" t="n">
        <v>289007.6797518955</v>
      </c>
      <c r="AF3" t="n">
        <v>3.929726041112588e-06</v>
      </c>
      <c r="AG3" t="n">
        <v>12.05729166666667</v>
      </c>
      <c r="AH3" t="n">
        <v>261425.1924212857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11.3618</v>
      </c>
      <c r="E4" t="n">
        <v>8.800000000000001</v>
      </c>
      <c r="F4" t="n">
        <v>6.05</v>
      </c>
      <c r="G4" t="n">
        <v>20.18</v>
      </c>
      <c r="H4" t="n">
        <v>0.37</v>
      </c>
      <c r="I4" t="n">
        <v>18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68.69</v>
      </c>
      <c r="Q4" t="n">
        <v>190</v>
      </c>
      <c r="R4" t="n">
        <v>35.24</v>
      </c>
      <c r="S4" t="n">
        <v>23</v>
      </c>
      <c r="T4" t="n">
        <v>5294.84</v>
      </c>
      <c r="U4" t="n">
        <v>0.65</v>
      </c>
      <c r="V4" t="n">
        <v>0.82</v>
      </c>
      <c r="W4" t="n">
        <v>2.97</v>
      </c>
      <c r="X4" t="n">
        <v>0.34</v>
      </c>
      <c r="Y4" t="n">
        <v>4</v>
      </c>
      <c r="Z4" t="n">
        <v>10</v>
      </c>
      <c r="AA4" t="n">
        <v>198.3436156230117</v>
      </c>
      <c r="AB4" t="n">
        <v>271.3824851980357</v>
      </c>
      <c r="AC4" t="n">
        <v>245.4821216985248</v>
      </c>
      <c r="AD4" t="n">
        <v>198343.6156230117</v>
      </c>
      <c r="AE4" t="n">
        <v>271382.4851980357</v>
      </c>
      <c r="AF4" t="n">
        <v>4.132499221042826e-06</v>
      </c>
      <c r="AG4" t="n">
        <v>11.45833333333333</v>
      </c>
      <c r="AH4" t="n">
        <v>245482.1216985248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11.6671</v>
      </c>
      <c r="E5" t="n">
        <v>8.57</v>
      </c>
      <c r="F5" t="n">
        <v>5.97</v>
      </c>
      <c r="G5" t="n">
        <v>27.54</v>
      </c>
      <c r="H5" t="n">
        <v>0.49</v>
      </c>
      <c r="I5" t="n">
        <v>13</v>
      </c>
      <c r="J5" t="n">
        <v>145.92</v>
      </c>
      <c r="K5" t="n">
        <v>47.83</v>
      </c>
      <c r="L5" t="n">
        <v>4</v>
      </c>
      <c r="M5" t="n">
        <v>11</v>
      </c>
      <c r="N5" t="n">
        <v>24.09</v>
      </c>
      <c r="O5" t="n">
        <v>18230.35</v>
      </c>
      <c r="P5" t="n">
        <v>66.93000000000001</v>
      </c>
      <c r="Q5" t="n">
        <v>190.08</v>
      </c>
      <c r="R5" t="n">
        <v>32.61</v>
      </c>
      <c r="S5" t="n">
        <v>23</v>
      </c>
      <c r="T5" t="n">
        <v>4004.49</v>
      </c>
      <c r="U5" t="n">
        <v>0.71</v>
      </c>
      <c r="V5" t="n">
        <v>0.83</v>
      </c>
      <c r="W5" t="n">
        <v>2.96</v>
      </c>
      <c r="X5" t="n">
        <v>0.25</v>
      </c>
      <c r="Y5" t="n">
        <v>4</v>
      </c>
      <c r="Z5" t="n">
        <v>10</v>
      </c>
      <c r="AA5" t="n">
        <v>187.9972086243078</v>
      </c>
      <c r="AB5" t="n">
        <v>257.2260746911539</v>
      </c>
      <c r="AC5" t="n">
        <v>232.6767791417684</v>
      </c>
      <c r="AD5" t="n">
        <v>187997.2086243078</v>
      </c>
      <c r="AE5" t="n">
        <v>257226.0746911539</v>
      </c>
      <c r="AF5" t="n">
        <v>4.243542542715833e-06</v>
      </c>
      <c r="AG5" t="n">
        <v>11.15885416666667</v>
      </c>
      <c r="AH5" t="n">
        <v>232676.7791417684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11.8199</v>
      </c>
      <c r="E6" t="n">
        <v>8.460000000000001</v>
      </c>
      <c r="F6" t="n">
        <v>5.91</v>
      </c>
      <c r="G6" t="n">
        <v>32.26</v>
      </c>
      <c r="H6" t="n">
        <v>0.6</v>
      </c>
      <c r="I6" t="n">
        <v>11</v>
      </c>
      <c r="J6" t="n">
        <v>147.3</v>
      </c>
      <c r="K6" t="n">
        <v>47.83</v>
      </c>
      <c r="L6" t="n">
        <v>5</v>
      </c>
      <c r="M6" t="n">
        <v>9</v>
      </c>
      <c r="N6" t="n">
        <v>24.47</v>
      </c>
      <c r="O6" t="n">
        <v>18400.38</v>
      </c>
      <c r="P6" t="n">
        <v>65.56999999999999</v>
      </c>
      <c r="Q6" t="n">
        <v>189.92</v>
      </c>
      <c r="R6" t="n">
        <v>30.99</v>
      </c>
      <c r="S6" t="n">
        <v>23</v>
      </c>
      <c r="T6" t="n">
        <v>3206.72</v>
      </c>
      <c r="U6" t="n">
        <v>0.74</v>
      </c>
      <c r="V6" t="n">
        <v>0.84</v>
      </c>
      <c r="W6" t="n">
        <v>2.96</v>
      </c>
      <c r="X6" t="n">
        <v>0.2</v>
      </c>
      <c r="Y6" t="n">
        <v>4</v>
      </c>
      <c r="Z6" t="n">
        <v>10</v>
      </c>
      <c r="AA6" t="n">
        <v>186.6649320843426</v>
      </c>
      <c r="AB6" t="n">
        <v>255.4031951532818</v>
      </c>
      <c r="AC6" t="n">
        <v>231.0278726685627</v>
      </c>
      <c r="AD6" t="n">
        <v>186664.9320843426</v>
      </c>
      <c r="AE6" t="n">
        <v>255403.1951532818</v>
      </c>
      <c r="AF6" t="n">
        <v>4.299118761358596e-06</v>
      </c>
      <c r="AG6" t="n">
        <v>11.015625</v>
      </c>
      <c r="AH6" t="n">
        <v>231027.8726685627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11.9577</v>
      </c>
      <c r="E7" t="n">
        <v>8.359999999999999</v>
      </c>
      <c r="F7" t="n">
        <v>5.87</v>
      </c>
      <c r="G7" t="n">
        <v>39.16</v>
      </c>
      <c r="H7" t="n">
        <v>0.71</v>
      </c>
      <c r="I7" t="n">
        <v>9</v>
      </c>
      <c r="J7" t="n">
        <v>148.68</v>
      </c>
      <c r="K7" t="n">
        <v>47.83</v>
      </c>
      <c r="L7" t="n">
        <v>6</v>
      </c>
      <c r="M7" t="n">
        <v>7</v>
      </c>
      <c r="N7" t="n">
        <v>24.85</v>
      </c>
      <c r="O7" t="n">
        <v>18570.94</v>
      </c>
      <c r="P7" t="n">
        <v>64.23999999999999</v>
      </c>
      <c r="Q7" t="n">
        <v>189.85</v>
      </c>
      <c r="R7" t="n">
        <v>29.8</v>
      </c>
      <c r="S7" t="n">
        <v>23</v>
      </c>
      <c r="T7" t="n">
        <v>2620.22</v>
      </c>
      <c r="U7" t="n">
        <v>0.77</v>
      </c>
      <c r="V7" t="n">
        <v>0.85</v>
      </c>
      <c r="W7" t="n">
        <v>2.95</v>
      </c>
      <c r="X7" t="n">
        <v>0.16</v>
      </c>
      <c r="Y7" t="n">
        <v>4</v>
      </c>
      <c r="Z7" t="n">
        <v>10</v>
      </c>
      <c r="AA7" t="n">
        <v>185.3054788326055</v>
      </c>
      <c r="AB7" t="n">
        <v>253.5431312394113</v>
      </c>
      <c r="AC7" t="n">
        <v>229.3453306440153</v>
      </c>
      <c r="AD7" t="n">
        <v>185305.4788326055</v>
      </c>
      <c r="AE7" t="n">
        <v>253543.1312394113</v>
      </c>
      <c r="AF7" t="n">
        <v>4.349239199375434e-06</v>
      </c>
      <c r="AG7" t="n">
        <v>10.88541666666667</v>
      </c>
      <c r="AH7" t="n">
        <v>229345.3306440153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12.0377</v>
      </c>
      <c r="E8" t="n">
        <v>8.31</v>
      </c>
      <c r="F8" t="n">
        <v>5.85</v>
      </c>
      <c r="G8" t="n">
        <v>43.86</v>
      </c>
      <c r="H8" t="n">
        <v>0.83</v>
      </c>
      <c r="I8" t="n">
        <v>8</v>
      </c>
      <c r="J8" t="n">
        <v>150.07</v>
      </c>
      <c r="K8" t="n">
        <v>47.83</v>
      </c>
      <c r="L8" t="n">
        <v>7</v>
      </c>
      <c r="M8" t="n">
        <v>6</v>
      </c>
      <c r="N8" t="n">
        <v>25.24</v>
      </c>
      <c r="O8" t="n">
        <v>18742.03</v>
      </c>
      <c r="P8" t="n">
        <v>63.15</v>
      </c>
      <c r="Q8" t="n">
        <v>189.87</v>
      </c>
      <c r="R8" t="n">
        <v>28.92</v>
      </c>
      <c r="S8" t="n">
        <v>23</v>
      </c>
      <c r="T8" t="n">
        <v>2184.82</v>
      </c>
      <c r="U8" t="n">
        <v>0.8</v>
      </c>
      <c r="V8" t="n">
        <v>0.85</v>
      </c>
      <c r="W8" t="n">
        <v>2.95</v>
      </c>
      <c r="X8" t="n">
        <v>0.13</v>
      </c>
      <c r="Y8" t="n">
        <v>4</v>
      </c>
      <c r="Z8" t="n">
        <v>10</v>
      </c>
      <c r="AA8" t="n">
        <v>184.4909984790619</v>
      </c>
      <c r="AB8" t="n">
        <v>252.4287232873563</v>
      </c>
      <c r="AC8" t="n">
        <v>228.3372802228227</v>
      </c>
      <c r="AD8" t="n">
        <v>184490.9984790619</v>
      </c>
      <c r="AE8" t="n">
        <v>252428.7232873563</v>
      </c>
      <c r="AF8" t="n">
        <v>4.378336696047037e-06</v>
      </c>
      <c r="AG8" t="n">
        <v>10.8203125</v>
      </c>
      <c r="AH8" t="n">
        <v>228337.2802228227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12.0984</v>
      </c>
      <c r="E9" t="n">
        <v>8.27</v>
      </c>
      <c r="F9" t="n">
        <v>5.83</v>
      </c>
      <c r="G9" t="n">
        <v>50.01</v>
      </c>
      <c r="H9" t="n">
        <v>0.9399999999999999</v>
      </c>
      <c r="I9" t="n">
        <v>7</v>
      </c>
      <c r="J9" t="n">
        <v>151.46</v>
      </c>
      <c r="K9" t="n">
        <v>47.83</v>
      </c>
      <c r="L9" t="n">
        <v>8</v>
      </c>
      <c r="M9" t="n">
        <v>5</v>
      </c>
      <c r="N9" t="n">
        <v>25.63</v>
      </c>
      <c r="O9" t="n">
        <v>18913.66</v>
      </c>
      <c r="P9" t="n">
        <v>62.3</v>
      </c>
      <c r="Q9" t="n">
        <v>189.84</v>
      </c>
      <c r="R9" t="n">
        <v>28.64</v>
      </c>
      <c r="S9" t="n">
        <v>23</v>
      </c>
      <c r="T9" t="n">
        <v>2050.8</v>
      </c>
      <c r="U9" t="n">
        <v>0.8</v>
      </c>
      <c r="V9" t="n">
        <v>0.85</v>
      </c>
      <c r="W9" t="n">
        <v>2.95</v>
      </c>
      <c r="X9" t="n">
        <v>0.12</v>
      </c>
      <c r="Y9" t="n">
        <v>4</v>
      </c>
      <c r="Z9" t="n">
        <v>10</v>
      </c>
      <c r="AA9" t="n">
        <v>183.8595489576604</v>
      </c>
      <c r="AB9" t="n">
        <v>251.5647461945884</v>
      </c>
      <c r="AC9" t="n">
        <v>227.5557598911888</v>
      </c>
      <c r="AD9" t="n">
        <v>183859.5489576604</v>
      </c>
      <c r="AE9" t="n">
        <v>251564.7461945884</v>
      </c>
      <c r="AF9" t="n">
        <v>4.400414421646616e-06</v>
      </c>
      <c r="AG9" t="n">
        <v>10.76822916666667</v>
      </c>
      <c r="AH9" t="n">
        <v>227555.7598911888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12.1729</v>
      </c>
      <c r="E10" t="n">
        <v>8.220000000000001</v>
      </c>
      <c r="F10" t="n">
        <v>5.81</v>
      </c>
      <c r="G10" t="n">
        <v>58.13</v>
      </c>
      <c r="H10" t="n">
        <v>1.04</v>
      </c>
      <c r="I10" t="n">
        <v>6</v>
      </c>
      <c r="J10" t="n">
        <v>152.85</v>
      </c>
      <c r="K10" t="n">
        <v>47.83</v>
      </c>
      <c r="L10" t="n">
        <v>9</v>
      </c>
      <c r="M10" t="n">
        <v>4</v>
      </c>
      <c r="N10" t="n">
        <v>26.03</v>
      </c>
      <c r="O10" t="n">
        <v>19085.83</v>
      </c>
      <c r="P10" t="n">
        <v>60.77</v>
      </c>
      <c r="Q10" t="n">
        <v>189.81</v>
      </c>
      <c r="R10" t="n">
        <v>27.86</v>
      </c>
      <c r="S10" t="n">
        <v>23</v>
      </c>
      <c r="T10" t="n">
        <v>1666.24</v>
      </c>
      <c r="U10" t="n">
        <v>0.83</v>
      </c>
      <c r="V10" t="n">
        <v>0.85</v>
      </c>
      <c r="W10" t="n">
        <v>2.95</v>
      </c>
      <c r="X10" t="n">
        <v>0.1</v>
      </c>
      <c r="Y10" t="n">
        <v>4</v>
      </c>
      <c r="Z10" t="n">
        <v>10</v>
      </c>
      <c r="AA10" t="n">
        <v>182.8852089955702</v>
      </c>
      <c r="AB10" t="n">
        <v>250.2316112736118</v>
      </c>
      <c r="AC10" t="n">
        <v>226.3498574960033</v>
      </c>
      <c r="AD10" t="n">
        <v>182885.2089955702</v>
      </c>
      <c r="AE10" t="n">
        <v>250231.6112736118</v>
      </c>
      <c r="AF10" t="n">
        <v>4.427511465422048e-06</v>
      </c>
      <c r="AG10" t="n">
        <v>10.703125</v>
      </c>
      <c r="AH10" t="n">
        <v>226349.8574960033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12.1716</v>
      </c>
      <c r="E11" t="n">
        <v>8.220000000000001</v>
      </c>
      <c r="F11" t="n">
        <v>5.81</v>
      </c>
      <c r="G11" t="n">
        <v>58.14</v>
      </c>
      <c r="H11" t="n">
        <v>1.15</v>
      </c>
      <c r="I11" t="n">
        <v>6</v>
      </c>
      <c r="J11" t="n">
        <v>154.25</v>
      </c>
      <c r="K11" t="n">
        <v>47.83</v>
      </c>
      <c r="L11" t="n">
        <v>10</v>
      </c>
      <c r="M11" t="n">
        <v>4</v>
      </c>
      <c r="N11" t="n">
        <v>26.43</v>
      </c>
      <c r="O11" t="n">
        <v>19258.55</v>
      </c>
      <c r="P11" t="n">
        <v>60.22</v>
      </c>
      <c r="Q11" t="n">
        <v>189.82</v>
      </c>
      <c r="R11" t="n">
        <v>27.91</v>
      </c>
      <c r="S11" t="n">
        <v>23</v>
      </c>
      <c r="T11" t="n">
        <v>1688.61</v>
      </c>
      <c r="U11" t="n">
        <v>0.82</v>
      </c>
      <c r="V11" t="n">
        <v>0.85</v>
      </c>
      <c r="W11" t="n">
        <v>2.95</v>
      </c>
      <c r="X11" t="n">
        <v>0.1</v>
      </c>
      <c r="Y11" t="n">
        <v>4</v>
      </c>
      <c r="Z11" t="n">
        <v>10</v>
      </c>
      <c r="AA11" t="n">
        <v>182.6435232501098</v>
      </c>
      <c r="AB11" t="n">
        <v>249.9009261742505</v>
      </c>
      <c r="AC11" t="n">
        <v>226.0507325184055</v>
      </c>
      <c r="AD11" t="n">
        <v>182643.5232501098</v>
      </c>
      <c r="AE11" t="n">
        <v>249900.9261742505</v>
      </c>
      <c r="AF11" t="n">
        <v>4.427038631101133e-06</v>
      </c>
      <c r="AG11" t="n">
        <v>10.703125</v>
      </c>
      <c r="AH11" t="n">
        <v>226050.7325184055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12.2416</v>
      </c>
      <c r="E12" t="n">
        <v>8.17</v>
      </c>
      <c r="F12" t="n">
        <v>5.8</v>
      </c>
      <c r="G12" t="n">
        <v>69.55</v>
      </c>
      <c r="H12" t="n">
        <v>1.25</v>
      </c>
      <c r="I12" t="n">
        <v>5</v>
      </c>
      <c r="J12" t="n">
        <v>155.66</v>
      </c>
      <c r="K12" t="n">
        <v>47.83</v>
      </c>
      <c r="L12" t="n">
        <v>11</v>
      </c>
      <c r="M12" t="n">
        <v>3</v>
      </c>
      <c r="N12" t="n">
        <v>26.83</v>
      </c>
      <c r="O12" t="n">
        <v>19431.82</v>
      </c>
      <c r="P12" t="n">
        <v>59.04</v>
      </c>
      <c r="Q12" t="n">
        <v>189.87</v>
      </c>
      <c r="R12" t="n">
        <v>27.4</v>
      </c>
      <c r="S12" t="n">
        <v>23</v>
      </c>
      <c r="T12" t="n">
        <v>1438.14</v>
      </c>
      <c r="U12" t="n">
        <v>0.84</v>
      </c>
      <c r="V12" t="n">
        <v>0.86</v>
      </c>
      <c r="W12" t="n">
        <v>2.95</v>
      </c>
      <c r="X12" t="n">
        <v>0.08</v>
      </c>
      <c r="Y12" t="n">
        <v>4</v>
      </c>
      <c r="Z12" t="n">
        <v>10</v>
      </c>
      <c r="AA12" t="n">
        <v>181.8732214335539</v>
      </c>
      <c r="AB12" t="n">
        <v>248.8469652455215</v>
      </c>
      <c r="AC12" t="n">
        <v>225.0973601414706</v>
      </c>
      <c r="AD12" t="n">
        <v>181873.2214335539</v>
      </c>
      <c r="AE12" t="n">
        <v>248846.9652455215</v>
      </c>
      <c r="AF12" t="n">
        <v>4.452498940688787e-06</v>
      </c>
      <c r="AG12" t="n">
        <v>10.63802083333333</v>
      </c>
      <c r="AH12" t="n">
        <v>225097.3601414706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12.2474</v>
      </c>
      <c r="E13" t="n">
        <v>8.16</v>
      </c>
      <c r="F13" t="n">
        <v>5.79</v>
      </c>
      <c r="G13" t="n">
        <v>69.51000000000001</v>
      </c>
      <c r="H13" t="n">
        <v>1.35</v>
      </c>
      <c r="I13" t="n">
        <v>5</v>
      </c>
      <c r="J13" t="n">
        <v>157.07</v>
      </c>
      <c r="K13" t="n">
        <v>47.83</v>
      </c>
      <c r="L13" t="n">
        <v>12</v>
      </c>
      <c r="M13" t="n">
        <v>3</v>
      </c>
      <c r="N13" t="n">
        <v>27.24</v>
      </c>
      <c r="O13" t="n">
        <v>19605.66</v>
      </c>
      <c r="P13" t="n">
        <v>58.29</v>
      </c>
      <c r="Q13" t="n">
        <v>189.85</v>
      </c>
      <c r="R13" t="n">
        <v>27.27</v>
      </c>
      <c r="S13" t="n">
        <v>23</v>
      </c>
      <c r="T13" t="n">
        <v>1373.97</v>
      </c>
      <c r="U13" t="n">
        <v>0.84</v>
      </c>
      <c r="V13" t="n">
        <v>0.86</v>
      </c>
      <c r="W13" t="n">
        <v>2.95</v>
      </c>
      <c r="X13" t="n">
        <v>0.08</v>
      </c>
      <c r="Y13" t="n">
        <v>4</v>
      </c>
      <c r="Z13" t="n">
        <v>10</v>
      </c>
      <c r="AA13" t="n">
        <v>181.500603672321</v>
      </c>
      <c r="AB13" t="n">
        <v>248.3371331858675</v>
      </c>
      <c r="AC13" t="n">
        <v>224.6361857380359</v>
      </c>
      <c r="AD13" t="n">
        <v>181500.603672321</v>
      </c>
      <c r="AE13" t="n">
        <v>248337.1331858675</v>
      </c>
      <c r="AF13" t="n">
        <v>4.454608509197479e-06</v>
      </c>
      <c r="AG13" t="n">
        <v>10.625</v>
      </c>
      <c r="AH13" t="n">
        <v>224636.1857380359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12.2449</v>
      </c>
      <c r="E14" t="n">
        <v>8.17</v>
      </c>
      <c r="F14" t="n">
        <v>5.79</v>
      </c>
      <c r="G14" t="n">
        <v>69.53</v>
      </c>
      <c r="H14" t="n">
        <v>1.45</v>
      </c>
      <c r="I14" t="n">
        <v>5</v>
      </c>
      <c r="J14" t="n">
        <v>158.48</v>
      </c>
      <c r="K14" t="n">
        <v>47.83</v>
      </c>
      <c r="L14" t="n">
        <v>13</v>
      </c>
      <c r="M14" t="n">
        <v>3</v>
      </c>
      <c r="N14" t="n">
        <v>27.65</v>
      </c>
      <c r="O14" t="n">
        <v>19780.06</v>
      </c>
      <c r="P14" t="n">
        <v>56.7</v>
      </c>
      <c r="Q14" t="n">
        <v>189.83</v>
      </c>
      <c r="R14" t="n">
        <v>27.26</v>
      </c>
      <c r="S14" t="n">
        <v>23</v>
      </c>
      <c r="T14" t="n">
        <v>1368.02</v>
      </c>
      <c r="U14" t="n">
        <v>0.84</v>
      </c>
      <c r="V14" t="n">
        <v>0.86</v>
      </c>
      <c r="W14" t="n">
        <v>2.95</v>
      </c>
      <c r="X14" t="n">
        <v>0.08</v>
      </c>
      <c r="Y14" t="n">
        <v>4</v>
      </c>
      <c r="Z14" t="n">
        <v>10</v>
      </c>
      <c r="AA14" t="n">
        <v>180.8017512870423</v>
      </c>
      <c r="AB14" t="n">
        <v>247.3809325211383</v>
      </c>
      <c r="AC14" t="n">
        <v>223.7712435227122</v>
      </c>
      <c r="AD14" t="n">
        <v>180801.7512870423</v>
      </c>
      <c r="AE14" t="n">
        <v>247380.9325211383</v>
      </c>
      <c r="AF14" t="n">
        <v>4.453699212426491e-06</v>
      </c>
      <c r="AG14" t="n">
        <v>10.63802083333333</v>
      </c>
      <c r="AH14" t="n">
        <v>223771.2435227121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12.317</v>
      </c>
      <c r="E15" t="n">
        <v>8.119999999999999</v>
      </c>
      <c r="F15" t="n">
        <v>5.78</v>
      </c>
      <c r="G15" t="n">
        <v>86.62</v>
      </c>
      <c r="H15" t="n">
        <v>1.55</v>
      </c>
      <c r="I15" t="n">
        <v>4</v>
      </c>
      <c r="J15" t="n">
        <v>159.9</v>
      </c>
      <c r="K15" t="n">
        <v>47.83</v>
      </c>
      <c r="L15" t="n">
        <v>14</v>
      </c>
      <c r="M15" t="n">
        <v>1</v>
      </c>
      <c r="N15" t="n">
        <v>28.07</v>
      </c>
      <c r="O15" t="n">
        <v>19955.16</v>
      </c>
      <c r="P15" t="n">
        <v>56.02</v>
      </c>
      <c r="Q15" t="n">
        <v>189.8</v>
      </c>
      <c r="R15" t="n">
        <v>26.6</v>
      </c>
      <c r="S15" t="n">
        <v>23</v>
      </c>
      <c r="T15" t="n">
        <v>1042.87</v>
      </c>
      <c r="U15" t="n">
        <v>0.86</v>
      </c>
      <c r="V15" t="n">
        <v>0.86</v>
      </c>
      <c r="W15" t="n">
        <v>2.95</v>
      </c>
      <c r="X15" t="n">
        <v>0.06</v>
      </c>
      <c r="Y15" t="n">
        <v>4</v>
      </c>
      <c r="Z15" t="n">
        <v>10</v>
      </c>
      <c r="AA15" t="n">
        <v>180.2611619789496</v>
      </c>
      <c r="AB15" t="n">
        <v>246.6412743806891</v>
      </c>
      <c r="AC15" t="n">
        <v>223.1021773170705</v>
      </c>
      <c r="AD15" t="n">
        <v>180261.1619789496</v>
      </c>
      <c r="AE15" t="n">
        <v>246641.2743806891</v>
      </c>
      <c r="AF15" t="n">
        <v>4.479923331301773e-06</v>
      </c>
      <c r="AG15" t="n">
        <v>10.57291666666667</v>
      </c>
      <c r="AH15" t="n">
        <v>223102.1773170705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12.3165</v>
      </c>
      <c r="E16" t="n">
        <v>8.119999999999999</v>
      </c>
      <c r="F16" t="n">
        <v>5.78</v>
      </c>
      <c r="G16" t="n">
        <v>86.63</v>
      </c>
      <c r="H16" t="n">
        <v>1.65</v>
      </c>
      <c r="I16" t="n">
        <v>4</v>
      </c>
      <c r="J16" t="n">
        <v>161.32</v>
      </c>
      <c r="K16" t="n">
        <v>47.83</v>
      </c>
      <c r="L16" t="n">
        <v>15</v>
      </c>
      <c r="M16" t="n">
        <v>0</v>
      </c>
      <c r="N16" t="n">
        <v>28.5</v>
      </c>
      <c r="O16" t="n">
        <v>20130.71</v>
      </c>
      <c r="P16" t="n">
        <v>56.41</v>
      </c>
      <c r="Q16" t="n">
        <v>189.83</v>
      </c>
      <c r="R16" t="n">
        <v>26.57</v>
      </c>
      <c r="S16" t="n">
        <v>23</v>
      </c>
      <c r="T16" t="n">
        <v>1030.22</v>
      </c>
      <c r="U16" t="n">
        <v>0.87</v>
      </c>
      <c r="V16" t="n">
        <v>0.86</v>
      </c>
      <c r="W16" t="n">
        <v>2.95</v>
      </c>
      <c r="X16" t="n">
        <v>0.06</v>
      </c>
      <c r="Y16" t="n">
        <v>4</v>
      </c>
      <c r="Z16" t="n">
        <v>10</v>
      </c>
      <c r="AA16" t="n">
        <v>180.4349785201796</v>
      </c>
      <c r="AB16" t="n">
        <v>246.8790978406446</v>
      </c>
      <c r="AC16" t="n">
        <v>223.3173032397952</v>
      </c>
      <c r="AD16" t="n">
        <v>180434.9785201796</v>
      </c>
      <c r="AE16" t="n">
        <v>246879.0978406446</v>
      </c>
      <c r="AF16" t="n">
        <v>4.479741471947576e-06</v>
      </c>
      <c r="AG16" t="n">
        <v>10.57291666666667</v>
      </c>
      <c r="AH16" t="n">
        <v>223317.3032397952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8.297800000000001</v>
      </c>
      <c r="E2" t="n">
        <v>12.05</v>
      </c>
      <c r="F2" t="n">
        <v>7.14</v>
      </c>
      <c r="G2" t="n">
        <v>6.12</v>
      </c>
      <c r="H2" t="n">
        <v>0.1</v>
      </c>
      <c r="I2" t="n">
        <v>70</v>
      </c>
      <c r="J2" t="n">
        <v>176.73</v>
      </c>
      <c r="K2" t="n">
        <v>52.44</v>
      </c>
      <c r="L2" t="n">
        <v>1</v>
      </c>
      <c r="M2" t="n">
        <v>68</v>
      </c>
      <c r="N2" t="n">
        <v>33.29</v>
      </c>
      <c r="O2" t="n">
        <v>22031.19</v>
      </c>
      <c r="P2" t="n">
        <v>95.47</v>
      </c>
      <c r="Q2" t="n">
        <v>190.83</v>
      </c>
      <c r="R2" t="n">
        <v>68.93000000000001</v>
      </c>
      <c r="S2" t="n">
        <v>23</v>
      </c>
      <c r="T2" t="n">
        <v>21877.52</v>
      </c>
      <c r="U2" t="n">
        <v>0.33</v>
      </c>
      <c r="V2" t="n">
        <v>0.7</v>
      </c>
      <c r="W2" t="n">
        <v>3.05</v>
      </c>
      <c r="X2" t="n">
        <v>1.42</v>
      </c>
      <c r="Y2" t="n">
        <v>4</v>
      </c>
      <c r="Z2" t="n">
        <v>10</v>
      </c>
      <c r="AA2" t="n">
        <v>294.7762516276927</v>
      </c>
      <c r="AB2" t="n">
        <v>403.3258720874127</v>
      </c>
      <c r="AC2" t="n">
        <v>364.8330169268061</v>
      </c>
      <c r="AD2" t="n">
        <v>294776.2516276927</v>
      </c>
      <c r="AE2" t="n">
        <v>403325.8720874127</v>
      </c>
      <c r="AF2" t="n">
        <v>2.85867280600745e-06</v>
      </c>
      <c r="AG2" t="n">
        <v>15.69010416666667</v>
      </c>
      <c r="AH2" t="n">
        <v>364833.0169268061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10.0959</v>
      </c>
      <c r="E3" t="n">
        <v>9.9</v>
      </c>
      <c r="F3" t="n">
        <v>6.35</v>
      </c>
      <c r="G3" t="n">
        <v>11.9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30</v>
      </c>
      <c r="N3" t="n">
        <v>33.77</v>
      </c>
      <c r="O3" t="n">
        <v>22213.89</v>
      </c>
      <c r="P3" t="n">
        <v>84.38</v>
      </c>
      <c r="Q3" t="n">
        <v>190.18</v>
      </c>
      <c r="R3" t="n">
        <v>44.44</v>
      </c>
      <c r="S3" t="n">
        <v>23</v>
      </c>
      <c r="T3" t="n">
        <v>9825.6</v>
      </c>
      <c r="U3" t="n">
        <v>0.52</v>
      </c>
      <c r="V3" t="n">
        <v>0.78</v>
      </c>
      <c r="W3" t="n">
        <v>2.99</v>
      </c>
      <c r="X3" t="n">
        <v>0.63</v>
      </c>
      <c r="Y3" t="n">
        <v>4</v>
      </c>
      <c r="Z3" t="n">
        <v>10</v>
      </c>
      <c r="AA3" t="n">
        <v>236.56019753164</v>
      </c>
      <c r="AB3" t="n">
        <v>323.6720985619967</v>
      </c>
      <c r="AC3" t="n">
        <v>292.7812877519793</v>
      </c>
      <c r="AD3" t="n">
        <v>236560.19753164</v>
      </c>
      <c r="AE3" t="n">
        <v>323672.0985619967</v>
      </c>
      <c r="AF3" t="n">
        <v>3.478135744675771e-06</v>
      </c>
      <c r="AG3" t="n">
        <v>12.890625</v>
      </c>
      <c r="AH3" t="n">
        <v>292781.2877519793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10.7749</v>
      </c>
      <c r="E4" t="n">
        <v>9.279999999999999</v>
      </c>
      <c r="F4" t="n">
        <v>6.11</v>
      </c>
      <c r="G4" t="n">
        <v>17.47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19</v>
      </c>
      <c r="N4" t="n">
        <v>34.26</v>
      </c>
      <c r="O4" t="n">
        <v>22397.24</v>
      </c>
      <c r="P4" t="n">
        <v>80.69</v>
      </c>
      <c r="Q4" t="n">
        <v>189.91</v>
      </c>
      <c r="R4" t="n">
        <v>37.25</v>
      </c>
      <c r="S4" t="n">
        <v>23</v>
      </c>
      <c r="T4" t="n">
        <v>6286.09</v>
      </c>
      <c r="U4" t="n">
        <v>0.62</v>
      </c>
      <c r="V4" t="n">
        <v>0.8100000000000001</v>
      </c>
      <c r="W4" t="n">
        <v>2.97</v>
      </c>
      <c r="X4" t="n">
        <v>0.4</v>
      </c>
      <c r="Y4" t="n">
        <v>4</v>
      </c>
      <c r="Z4" t="n">
        <v>10</v>
      </c>
      <c r="AA4" t="n">
        <v>221.5283638700074</v>
      </c>
      <c r="AB4" t="n">
        <v>303.1048805884635</v>
      </c>
      <c r="AC4" t="n">
        <v>274.1769761955618</v>
      </c>
      <c r="AD4" t="n">
        <v>221528.3638700074</v>
      </c>
      <c r="AE4" t="n">
        <v>303104.8805884635</v>
      </c>
      <c r="AF4" t="n">
        <v>3.712057848761078e-06</v>
      </c>
      <c r="AG4" t="n">
        <v>12.08333333333333</v>
      </c>
      <c r="AH4" t="n">
        <v>274176.9761955618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11.1094</v>
      </c>
      <c r="E5" t="n">
        <v>9</v>
      </c>
      <c r="F5" t="n">
        <v>6.01</v>
      </c>
      <c r="G5" t="n">
        <v>22.54</v>
      </c>
      <c r="H5" t="n">
        <v>0.39</v>
      </c>
      <c r="I5" t="n">
        <v>16</v>
      </c>
      <c r="J5" t="n">
        <v>181.19</v>
      </c>
      <c r="K5" t="n">
        <v>52.44</v>
      </c>
      <c r="L5" t="n">
        <v>4</v>
      </c>
      <c r="M5" t="n">
        <v>14</v>
      </c>
      <c r="N5" t="n">
        <v>34.75</v>
      </c>
      <c r="O5" t="n">
        <v>22581.25</v>
      </c>
      <c r="P5" t="n">
        <v>78.83</v>
      </c>
      <c r="Q5" t="n">
        <v>190.09</v>
      </c>
      <c r="R5" t="n">
        <v>34.05</v>
      </c>
      <c r="S5" t="n">
        <v>23</v>
      </c>
      <c r="T5" t="n">
        <v>4709.3</v>
      </c>
      <c r="U5" t="n">
        <v>0.68</v>
      </c>
      <c r="V5" t="n">
        <v>0.83</v>
      </c>
      <c r="W5" t="n">
        <v>2.96</v>
      </c>
      <c r="X5" t="n">
        <v>0.29</v>
      </c>
      <c r="Y5" t="n">
        <v>4</v>
      </c>
      <c r="Z5" t="n">
        <v>10</v>
      </c>
      <c r="AA5" t="n">
        <v>210.1144917071371</v>
      </c>
      <c r="AB5" t="n">
        <v>287.4879171507308</v>
      </c>
      <c r="AC5" t="n">
        <v>260.0504738297756</v>
      </c>
      <c r="AD5" t="n">
        <v>210114.4917071371</v>
      </c>
      <c r="AE5" t="n">
        <v>287487.9171507308</v>
      </c>
      <c r="AF5" t="n">
        <v>3.827296352172764e-06</v>
      </c>
      <c r="AG5" t="n">
        <v>11.71875</v>
      </c>
      <c r="AH5" t="n">
        <v>260050.4738297756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11.3126</v>
      </c>
      <c r="E6" t="n">
        <v>8.84</v>
      </c>
      <c r="F6" t="n">
        <v>5.96</v>
      </c>
      <c r="G6" t="n">
        <v>27.49</v>
      </c>
      <c r="H6" t="n">
        <v>0.49</v>
      </c>
      <c r="I6" t="n">
        <v>13</v>
      </c>
      <c r="J6" t="n">
        <v>182.69</v>
      </c>
      <c r="K6" t="n">
        <v>52.44</v>
      </c>
      <c r="L6" t="n">
        <v>5</v>
      </c>
      <c r="M6" t="n">
        <v>11</v>
      </c>
      <c r="N6" t="n">
        <v>35.25</v>
      </c>
      <c r="O6" t="n">
        <v>22766.06</v>
      </c>
      <c r="P6" t="n">
        <v>77.40000000000001</v>
      </c>
      <c r="Q6" t="n">
        <v>189.83</v>
      </c>
      <c r="R6" t="n">
        <v>32.41</v>
      </c>
      <c r="S6" t="n">
        <v>23</v>
      </c>
      <c r="T6" t="n">
        <v>3903.03</v>
      </c>
      <c r="U6" t="n">
        <v>0.71</v>
      </c>
      <c r="V6" t="n">
        <v>0.83</v>
      </c>
      <c r="W6" t="n">
        <v>2.96</v>
      </c>
      <c r="X6" t="n">
        <v>0.24</v>
      </c>
      <c r="Y6" t="n">
        <v>4</v>
      </c>
      <c r="Z6" t="n">
        <v>10</v>
      </c>
      <c r="AA6" t="n">
        <v>208.3280885742691</v>
      </c>
      <c r="AB6" t="n">
        <v>285.043681573798</v>
      </c>
      <c r="AC6" t="n">
        <v>257.8395126657983</v>
      </c>
      <c r="AD6" t="n">
        <v>208328.0885742691</v>
      </c>
      <c r="AE6" t="n">
        <v>285043.681573798</v>
      </c>
      <c r="AF6" t="n">
        <v>3.89730072853526e-06</v>
      </c>
      <c r="AG6" t="n">
        <v>11.51041666666667</v>
      </c>
      <c r="AH6" t="n">
        <v>257839.5126657983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11.4694</v>
      </c>
      <c r="E7" t="n">
        <v>8.720000000000001</v>
      </c>
      <c r="F7" t="n">
        <v>5.91</v>
      </c>
      <c r="G7" t="n">
        <v>32.22</v>
      </c>
      <c r="H7" t="n">
        <v>0.58</v>
      </c>
      <c r="I7" t="n">
        <v>11</v>
      </c>
      <c r="J7" t="n">
        <v>184.19</v>
      </c>
      <c r="K7" t="n">
        <v>52.44</v>
      </c>
      <c r="L7" t="n">
        <v>6</v>
      </c>
      <c r="M7" t="n">
        <v>9</v>
      </c>
      <c r="N7" t="n">
        <v>35.75</v>
      </c>
      <c r="O7" t="n">
        <v>22951.43</v>
      </c>
      <c r="P7" t="n">
        <v>76.16</v>
      </c>
      <c r="Q7" t="n">
        <v>189.92</v>
      </c>
      <c r="R7" t="n">
        <v>30.81</v>
      </c>
      <c r="S7" t="n">
        <v>23</v>
      </c>
      <c r="T7" t="n">
        <v>3112.43</v>
      </c>
      <c r="U7" t="n">
        <v>0.75</v>
      </c>
      <c r="V7" t="n">
        <v>0.84</v>
      </c>
      <c r="W7" t="n">
        <v>2.96</v>
      </c>
      <c r="X7" t="n">
        <v>0.19</v>
      </c>
      <c r="Y7" t="n">
        <v>4</v>
      </c>
      <c r="Z7" t="n">
        <v>10</v>
      </c>
      <c r="AA7" t="n">
        <v>206.7289872047942</v>
      </c>
      <c r="AB7" t="n">
        <v>282.8557205327101</v>
      </c>
      <c r="AC7" t="n">
        <v>255.8603675556485</v>
      </c>
      <c r="AD7" t="n">
        <v>206728.9872047942</v>
      </c>
      <c r="AE7" t="n">
        <v>282855.72053271</v>
      </c>
      <c r="AF7" t="n">
        <v>3.951319853602382e-06</v>
      </c>
      <c r="AG7" t="n">
        <v>11.35416666666667</v>
      </c>
      <c r="AH7" t="n">
        <v>255860.3675556484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11.6009</v>
      </c>
      <c r="E8" t="n">
        <v>8.619999999999999</v>
      </c>
      <c r="F8" t="n">
        <v>5.88</v>
      </c>
      <c r="G8" t="n">
        <v>39.2</v>
      </c>
      <c r="H8" t="n">
        <v>0.67</v>
      </c>
      <c r="I8" t="n">
        <v>9</v>
      </c>
      <c r="J8" t="n">
        <v>185.7</v>
      </c>
      <c r="K8" t="n">
        <v>52.44</v>
      </c>
      <c r="L8" t="n">
        <v>7</v>
      </c>
      <c r="M8" t="n">
        <v>7</v>
      </c>
      <c r="N8" t="n">
        <v>36.26</v>
      </c>
      <c r="O8" t="n">
        <v>23137.49</v>
      </c>
      <c r="P8" t="n">
        <v>75.27</v>
      </c>
      <c r="Q8" t="n">
        <v>189.85</v>
      </c>
      <c r="R8" t="n">
        <v>29.89</v>
      </c>
      <c r="S8" t="n">
        <v>23</v>
      </c>
      <c r="T8" t="n">
        <v>2664.95</v>
      </c>
      <c r="U8" t="n">
        <v>0.77</v>
      </c>
      <c r="V8" t="n">
        <v>0.84</v>
      </c>
      <c r="W8" t="n">
        <v>2.95</v>
      </c>
      <c r="X8" t="n">
        <v>0.16</v>
      </c>
      <c r="Y8" t="n">
        <v>4</v>
      </c>
      <c r="Z8" t="n">
        <v>10</v>
      </c>
      <c r="AA8" t="n">
        <v>205.6605303675695</v>
      </c>
      <c r="AB8" t="n">
        <v>281.3938107510311</v>
      </c>
      <c r="AC8" t="n">
        <v>254.5379803917292</v>
      </c>
      <c r="AD8" t="n">
        <v>205660.5303675695</v>
      </c>
      <c r="AE8" t="n">
        <v>281393.8107510311</v>
      </c>
      <c r="AF8" t="n">
        <v>3.996622882596812e-06</v>
      </c>
      <c r="AG8" t="n">
        <v>11.22395833333333</v>
      </c>
      <c r="AH8" t="n">
        <v>254537.9803917292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11.6868</v>
      </c>
      <c r="E9" t="n">
        <v>8.56</v>
      </c>
      <c r="F9" t="n">
        <v>5.85</v>
      </c>
      <c r="G9" t="n">
        <v>43.89</v>
      </c>
      <c r="H9" t="n">
        <v>0.76</v>
      </c>
      <c r="I9" t="n">
        <v>8</v>
      </c>
      <c r="J9" t="n">
        <v>187.22</v>
      </c>
      <c r="K9" t="n">
        <v>52.44</v>
      </c>
      <c r="L9" t="n">
        <v>8</v>
      </c>
      <c r="M9" t="n">
        <v>6</v>
      </c>
      <c r="N9" t="n">
        <v>36.78</v>
      </c>
      <c r="O9" t="n">
        <v>23324.24</v>
      </c>
      <c r="P9" t="n">
        <v>74.40000000000001</v>
      </c>
      <c r="Q9" t="n">
        <v>189.87</v>
      </c>
      <c r="R9" t="n">
        <v>29.15</v>
      </c>
      <c r="S9" t="n">
        <v>23</v>
      </c>
      <c r="T9" t="n">
        <v>2299.9</v>
      </c>
      <c r="U9" t="n">
        <v>0.79</v>
      </c>
      <c r="V9" t="n">
        <v>0.85</v>
      </c>
      <c r="W9" t="n">
        <v>2.95</v>
      </c>
      <c r="X9" t="n">
        <v>0.14</v>
      </c>
      <c r="Y9" t="n">
        <v>4</v>
      </c>
      <c r="Z9" t="n">
        <v>10</v>
      </c>
      <c r="AA9" t="n">
        <v>196.4573711617986</v>
      </c>
      <c r="AB9" t="n">
        <v>268.8016423109726</v>
      </c>
      <c r="AC9" t="n">
        <v>243.1475908343664</v>
      </c>
      <c r="AD9" t="n">
        <v>196457.3711617986</v>
      </c>
      <c r="AE9" t="n">
        <v>268801.6423109726</v>
      </c>
      <c r="AF9" t="n">
        <v>4.026216268076823e-06</v>
      </c>
      <c r="AG9" t="n">
        <v>11.14583333333333</v>
      </c>
      <c r="AH9" t="n">
        <v>243147.5908343664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11.7555</v>
      </c>
      <c r="E10" t="n">
        <v>8.51</v>
      </c>
      <c r="F10" t="n">
        <v>5.84</v>
      </c>
      <c r="G10" t="n">
        <v>50.03</v>
      </c>
      <c r="H10" t="n">
        <v>0.85</v>
      </c>
      <c r="I10" t="n">
        <v>7</v>
      </c>
      <c r="J10" t="n">
        <v>188.74</v>
      </c>
      <c r="K10" t="n">
        <v>52.44</v>
      </c>
      <c r="L10" t="n">
        <v>9</v>
      </c>
      <c r="M10" t="n">
        <v>5</v>
      </c>
      <c r="N10" t="n">
        <v>37.3</v>
      </c>
      <c r="O10" t="n">
        <v>23511.69</v>
      </c>
      <c r="P10" t="n">
        <v>73.64</v>
      </c>
      <c r="Q10" t="n">
        <v>189.81</v>
      </c>
      <c r="R10" t="n">
        <v>28.68</v>
      </c>
      <c r="S10" t="n">
        <v>23</v>
      </c>
      <c r="T10" t="n">
        <v>2067.45</v>
      </c>
      <c r="U10" t="n">
        <v>0.8</v>
      </c>
      <c r="V10" t="n">
        <v>0.85</v>
      </c>
      <c r="W10" t="n">
        <v>2.95</v>
      </c>
      <c r="X10" t="n">
        <v>0.12</v>
      </c>
      <c r="Y10" t="n">
        <v>4</v>
      </c>
      <c r="Z10" t="n">
        <v>10</v>
      </c>
      <c r="AA10" t="n">
        <v>195.7949373736739</v>
      </c>
      <c r="AB10" t="n">
        <v>267.8952711775446</v>
      </c>
      <c r="AC10" t="n">
        <v>242.3277224898127</v>
      </c>
      <c r="AD10" t="n">
        <v>195794.9373736739</v>
      </c>
      <c r="AE10" t="n">
        <v>267895.2711775446</v>
      </c>
      <c r="AF10" t="n">
        <v>4.049884086266308e-06</v>
      </c>
      <c r="AG10" t="n">
        <v>11.08072916666667</v>
      </c>
      <c r="AH10" t="n">
        <v>242327.7224898126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11.7486</v>
      </c>
      <c r="E11" t="n">
        <v>8.51</v>
      </c>
      <c r="F11" t="n">
        <v>5.84</v>
      </c>
      <c r="G11" t="n">
        <v>50.08</v>
      </c>
      <c r="H11" t="n">
        <v>0.93</v>
      </c>
      <c r="I11" t="n">
        <v>7</v>
      </c>
      <c r="J11" t="n">
        <v>190.26</v>
      </c>
      <c r="K11" t="n">
        <v>52.44</v>
      </c>
      <c r="L11" t="n">
        <v>10</v>
      </c>
      <c r="M11" t="n">
        <v>5</v>
      </c>
      <c r="N11" t="n">
        <v>37.82</v>
      </c>
      <c r="O11" t="n">
        <v>23699.85</v>
      </c>
      <c r="P11" t="n">
        <v>72.93000000000001</v>
      </c>
      <c r="Q11" t="n">
        <v>189.87</v>
      </c>
      <c r="R11" t="n">
        <v>28.78</v>
      </c>
      <c r="S11" t="n">
        <v>23</v>
      </c>
      <c r="T11" t="n">
        <v>2119.87</v>
      </c>
      <c r="U11" t="n">
        <v>0.8</v>
      </c>
      <c r="V11" t="n">
        <v>0.85</v>
      </c>
      <c r="W11" t="n">
        <v>2.95</v>
      </c>
      <c r="X11" t="n">
        <v>0.13</v>
      </c>
      <c r="Y11" t="n">
        <v>4</v>
      </c>
      <c r="Z11" t="n">
        <v>10</v>
      </c>
      <c r="AA11" t="n">
        <v>195.4944422908744</v>
      </c>
      <c r="AB11" t="n">
        <v>267.4841205483511</v>
      </c>
      <c r="AC11" t="n">
        <v>241.9558114996158</v>
      </c>
      <c r="AD11" t="n">
        <v>195494.4422908744</v>
      </c>
      <c r="AE11" t="n">
        <v>267484.1205483511</v>
      </c>
      <c r="AF11" t="n">
        <v>4.047506969155574e-06</v>
      </c>
      <c r="AG11" t="n">
        <v>11.08072916666667</v>
      </c>
      <c r="AH11" t="n">
        <v>241955.8114996158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11.8402</v>
      </c>
      <c r="E12" t="n">
        <v>8.449999999999999</v>
      </c>
      <c r="F12" t="n">
        <v>5.81</v>
      </c>
      <c r="G12" t="n">
        <v>58.12</v>
      </c>
      <c r="H12" t="n">
        <v>1.02</v>
      </c>
      <c r="I12" t="n">
        <v>6</v>
      </c>
      <c r="J12" t="n">
        <v>191.79</v>
      </c>
      <c r="K12" t="n">
        <v>52.44</v>
      </c>
      <c r="L12" t="n">
        <v>11</v>
      </c>
      <c r="M12" t="n">
        <v>4</v>
      </c>
      <c r="N12" t="n">
        <v>38.35</v>
      </c>
      <c r="O12" t="n">
        <v>23888.73</v>
      </c>
      <c r="P12" t="n">
        <v>72.12</v>
      </c>
      <c r="Q12" t="n">
        <v>189.95</v>
      </c>
      <c r="R12" t="n">
        <v>27.84</v>
      </c>
      <c r="S12" t="n">
        <v>23</v>
      </c>
      <c r="T12" t="n">
        <v>1655.62</v>
      </c>
      <c r="U12" t="n">
        <v>0.83</v>
      </c>
      <c r="V12" t="n">
        <v>0.85</v>
      </c>
      <c r="W12" t="n">
        <v>2.95</v>
      </c>
      <c r="X12" t="n">
        <v>0.1</v>
      </c>
      <c r="Y12" t="n">
        <v>4</v>
      </c>
      <c r="Z12" t="n">
        <v>10</v>
      </c>
      <c r="AA12" t="n">
        <v>194.6781063687242</v>
      </c>
      <c r="AB12" t="n">
        <v>266.3671737254667</v>
      </c>
      <c r="AC12" t="n">
        <v>240.9454645138624</v>
      </c>
      <c r="AD12" t="n">
        <v>194678.1063687242</v>
      </c>
      <c r="AE12" t="n">
        <v>266367.1737254667</v>
      </c>
      <c r="AF12" t="n">
        <v>4.079064060074888e-06</v>
      </c>
      <c r="AG12" t="n">
        <v>11.00260416666667</v>
      </c>
      <c r="AH12" t="n">
        <v>240945.4645138624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11.8444</v>
      </c>
      <c r="E13" t="n">
        <v>8.44</v>
      </c>
      <c r="F13" t="n">
        <v>5.81</v>
      </c>
      <c r="G13" t="n">
        <v>58.09</v>
      </c>
      <c r="H13" t="n">
        <v>1.1</v>
      </c>
      <c r="I13" t="n">
        <v>6</v>
      </c>
      <c r="J13" t="n">
        <v>193.33</v>
      </c>
      <c r="K13" t="n">
        <v>52.44</v>
      </c>
      <c r="L13" t="n">
        <v>12</v>
      </c>
      <c r="M13" t="n">
        <v>4</v>
      </c>
      <c r="N13" t="n">
        <v>38.89</v>
      </c>
      <c r="O13" t="n">
        <v>24078.33</v>
      </c>
      <c r="P13" t="n">
        <v>71.36</v>
      </c>
      <c r="Q13" t="n">
        <v>189.84</v>
      </c>
      <c r="R13" t="n">
        <v>27.76</v>
      </c>
      <c r="S13" t="n">
        <v>23</v>
      </c>
      <c r="T13" t="n">
        <v>1615.22</v>
      </c>
      <c r="U13" t="n">
        <v>0.83</v>
      </c>
      <c r="V13" t="n">
        <v>0.85</v>
      </c>
      <c r="W13" t="n">
        <v>2.95</v>
      </c>
      <c r="X13" t="n">
        <v>0.09</v>
      </c>
      <c r="Y13" t="n">
        <v>4</v>
      </c>
      <c r="Z13" t="n">
        <v>10</v>
      </c>
      <c r="AA13" t="n">
        <v>194.1415915945069</v>
      </c>
      <c r="AB13" t="n">
        <v>265.6330905420216</v>
      </c>
      <c r="AC13" t="n">
        <v>240.2814411991529</v>
      </c>
      <c r="AD13" t="n">
        <v>194141.5915945069</v>
      </c>
      <c r="AE13" t="n">
        <v>265633.0905420216</v>
      </c>
      <c r="AF13" t="n">
        <v>4.080511000924901e-06</v>
      </c>
      <c r="AG13" t="n">
        <v>10.98958333333333</v>
      </c>
      <c r="AH13" t="n">
        <v>240281.4411991528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11.9016</v>
      </c>
      <c r="E14" t="n">
        <v>8.4</v>
      </c>
      <c r="F14" t="n">
        <v>5.8</v>
      </c>
      <c r="G14" t="n">
        <v>69.65000000000001</v>
      </c>
      <c r="H14" t="n">
        <v>1.18</v>
      </c>
      <c r="I14" t="n">
        <v>5</v>
      </c>
      <c r="J14" t="n">
        <v>194.88</v>
      </c>
      <c r="K14" t="n">
        <v>52.44</v>
      </c>
      <c r="L14" t="n">
        <v>13</v>
      </c>
      <c r="M14" t="n">
        <v>3</v>
      </c>
      <c r="N14" t="n">
        <v>39.43</v>
      </c>
      <c r="O14" t="n">
        <v>24268.67</v>
      </c>
      <c r="P14" t="n">
        <v>70.63</v>
      </c>
      <c r="Q14" t="n">
        <v>189.87</v>
      </c>
      <c r="R14" t="n">
        <v>27.54</v>
      </c>
      <c r="S14" t="n">
        <v>23</v>
      </c>
      <c r="T14" t="n">
        <v>1509.74</v>
      </c>
      <c r="U14" t="n">
        <v>0.84</v>
      </c>
      <c r="V14" t="n">
        <v>0.86</v>
      </c>
      <c r="W14" t="n">
        <v>2.95</v>
      </c>
      <c r="X14" t="n">
        <v>0.09</v>
      </c>
      <c r="Y14" t="n">
        <v>4</v>
      </c>
      <c r="Z14" t="n">
        <v>10</v>
      </c>
      <c r="AA14" t="n">
        <v>193.5586445807652</v>
      </c>
      <c r="AB14" t="n">
        <v>264.8354767200134</v>
      </c>
      <c r="AC14" t="n">
        <v>239.5599505208588</v>
      </c>
      <c r="AD14" t="n">
        <v>193558.6445807652</v>
      </c>
      <c r="AE14" t="n">
        <v>264835.4767200134</v>
      </c>
      <c r="AF14" t="n">
        <v>4.100216957263162e-06</v>
      </c>
      <c r="AG14" t="n">
        <v>10.9375</v>
      </c>
      <c r="AH14" t="n">
        <v>239559.9505208588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11.9142</v>
      </c>
      <c r="E15" t="n">
        <v>8.390000000000001</v>
      </c>
      <c r="F15" t="n">
        <v>5.79</v>
      </c>
      <c r="G15" t="n">
        <v>69.54000000000001</v>
      </c>
      <c r="H15" t="n">
        <v>1.27</v>
      </c>
      <c r="I15" t="n">
        <v>5</v>
      </c>
      <c r="J15" t="n">
        <v>196.42</v>
      </c>
      <c r="K15" t="n">
        <v>52.44</v>
      </c>
      <c r="L15" t="n">
        <v>14</v>
      </c>
      <c r="M15" t="n">
        <v>3</v>
      </c>
      <c r="N15" t="n">
        <v>39.98</v>
      </c>
      <c r="O15" t="n">
        <v>24459.75</v>
      </c>
      <c r="P15" t="n">
        <v>70.25</v>
      </c>
      <c r="Q15" t="n">
        <v>189.82</v>
      </c>
      <c r="R15" t="n">
        <v>27.39</v>
      </c>
      <c r="S15" t="n">
        <v>23</v>
      </c>
      <c r="T15" t="n">
        <v>1432.7</v>
      </c>
      <c r="U15" t="n">
        <v>0.84</v>
      </c>
      <c r="V15" t="n">
        <v>0.86</v>
      </c>
      <c r="W15" t="n">
        <v>2.95</v>
      </c>
      <c r="X15" t="n">
        <v>0.08</v>
      </c>
      <c r="Y15" t="n">
        <v>4</v>
      </c>
      <c r="Z15" t="n">
        <v>10</v>
      </c>
      <c r="AA15" t="n">
        <v>193.3121219011684</v>
      </c>
      <c r="AB15" t="n">
        <v>264.4981735139761</v>
      </c>
      <c r="AC15" t="n">
        <v>239.2548390593976</v>
      </c>
      <c r="AD15" t="n">
        <v>193312.1219011684</v>
      </c>
      <c r="AE15" t="n">
        <v>264498.1735139761</v>
      </c>
      <c r="AF15" t="n">
        <v>4.104557779813198e-06</v>
      </c>
      <c r="AG15" t="n">
        <v>10.92447916666667</v>
      </c>
      <c r="AH15" t="n">
        <v>239254.8390593976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11.9265</v>
      </c>
      <c r="E16" t="n">
        <v>8.380000000000001</v>
      </c>
      <c r="F16" t="n">
        <v>5.79</v>
      </c>
      <c r="G16" t="n">
        <v>69.44</v>
      </c>
      <c r="H16" t="n">
        <v>1.35</v>
      </c>
      <c r="I16" t="n">
        <v>5</v>
      </c>
      <c r="J16" t="n">
        <v>197.98</v>
      </c>
      <c r="K16" t="n">
        <v>52.44</v>
      </c>
      <c r="L16" t="n">
        <v>15</v>
      </c>
      <c r="M16" t="n">
        <v>3</v>
      </c>
      <c r="N16" t="n">
        <v>40.54</v>
      </c>
      <c r="O16" t="n">
        <v>24651.58</v>
      </c>
      <c r="P16" t="n">
        <v>69.22</v>
      </c>
      <c r="Q16" t="n">
        <v>189.79</v>
      </c>
      <c r="R16" t="n">
        <v>27.04</v>
      </c>
      <c r="S16" t="n">
        <v>23</v>
      </c>
      <c r="T16" t="n">
        <v>1258.24</v>
      </c>
      <c r="U16" t="n">
        <v>0.85</v>
      </c>
      <c r="V16" t="n">
        <v>0.86</v>
      </c>
      <c r="W16" t="n">
        <v>2.95</v>
      </c>
      <c r="X16" t="n">
        <v>0.07000000000000001</v>
      </c>
      <c r="Y16" t="n">
        <v>4</v>
      </c>
      <c r="Z16" t="n">
        <v>10</v>
      </c>
      <c r="AA16" t="n">
        <v>192.7946953204232</v>
      </c>
      <c r="AB16" t="n">
        <v>263.7902076389514</v>
      </c>
      <c r="AC16" t="n">
        <v>238.6144404538486</v>
      </c>
      <c r="AD16" t="n">
        <v>192794.6953204233</v>
      </c>
      <c r="AE16" t="n">
        <v>263790.2076389514</v>
      </c>
      <c r="AF16" t="n">
        <v>4.108795249445377e-06</v>
      </c>
      <c r="AG16" t="n">
        <v>10.91145833333333</v>
      </c>
      <c r="AH16" t="n">
        <v>238614.4404538486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11.9205</v>
      </c>
      <c r="E17" t="n">
        <v>8.390000000000001</v>
      </c>
      <c r="F17" t="n">
        <v>5.79</v>
      </c>
      <c r="G17" t="n">
        <v>69.48999999999999</v>
      </c>
      <c r="H17" t="n">
        <v>1.42</v>
      </c>
      <c r="I17" t="n">
        <v>5</v>
      </c>
      <c r="J17" t="n">
        <v>199.54</v>
      </c>
      <c r="K17" t="n">
        <v>52.44</v>
      </c>
      <c r="L17" t="n">
        <v>16</v>
      </c>
      <c r="M17" t="n">
        <v>3</v>
      </c>
      <c r="N17" t="n">
        <v>41.1</v>
      </c>
      <c r="O17" t="n">
        <v>24844.17</v>
      </c>
      <c r="P17" t="n">
        <v>67.95</v>
      </c>
      <c r="Q17" t="n">
        <v>189.92</v>
      </c>
      <c r="R17" t="n">
        <v>27.23</v>
      </c>
      <c r="S17" t="n">
        <v>23</v>
      </c>
      <c r="T17" t="n">
        <v>1352.42</v>
      </c>
      <c r="U17" t="n">
        <v>0.84</v>
      </c>
      <c r="V17" t="n">
        <v>0.86</v>
      </c>
      <c r="W17" t="n">
        <v>2.95</v>
      </c>
      <c r="X17" t="n">
        <v>0.08</v>
      </c>
      <c r="Y17" t="n">
        <v>4</v>
      </c>
      <c r="Z17" t="n">
        <v>10</v>
      </c>
      <c r="AA17" t="n">
        <v>192.2378095012726</v>
      </c>
      <c r="AB17" t="n">
        <v>263.0282518931214</v>
      </c>
      <c r="AC17" t="n">
        <v>237.9252046949888</v>
      </c>
      <c r="AD17" t="n">
        <v>192237.8095012726</v>
      </c>
      <c r="AE17" t="n">
        <v>263028.2518931214</v>
      </c>
      <c r="AF17" t="n">
        <v>4.106728191088217e-06</v>
      </c>
      <c r="AG17" t="n">
        <v>10.92447916666667</v>
      </c>
      <c r="AH17" t="n">
        <v>237925.2046949888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12.004</v>
      </c>
      <c r="E18" t="n">
        <v>8.33</v>
      </c>
      <c r="F18" t="n">
        <v>5.77</v>
      </c>
      <c r="G18" t="n">
        <v>86.52</v>
      </c>
      <c r="H18" t="n">
        <v>1.5</v>
      </c>
      <c r="I18" t="n">
        <v>4</v>
      </c>
      <c r="J18" t="n">
        <v>201.11</v>
      </c>
      <c r="K18" t="n">
        <v>52.44</v>
      </c>
      <c r="L18" t="n">
        <v>17</v>
      </c>
      <c r="M18" t="n">
        <v>2</v>
      </c>
      <c r="N18" t="n">
        <v>41.67</v>
      </c>
      <c r="O18" t="n">
        <v>25037.53</v>
      </c>
      <c r="P18" t="n">
        <v>67.67</v>
      </c>
      <c r="Q18" t="n">
        <v>189.82</v>
      </c>
      <c r="R18" t="n">
        <v>26.5</v>
      </c>
      <c r="S18" t="n">
        <v>23</v>
      </c>
      <c r="T18" t="n">
        <v>995.92</v>
      </c>
      <c r="U18" t="n">
        <v>0.87</v>
      </c>
      <c r="V18" t="n">
        <v>0.86</v>
      </c>
      <c r="W18" t="n">
        <v>2.94</v>
      </c>
      <c r="X18" t="n">
        <v>0.05</v>
      </c>
      <c r="Y18" t="n">
        <v>4</v>
      </c>
      <c r="Z18" t="n">
        <v>10</v>
      </c>
      <c r="AA18" t="n">
        <v>191.7506119847242</v>
      </c>
      <c r="AB18" t="n">
        <v>262.3616467573427</v>
      </c>
      <c r="AC18" t="n">
        <v>237.3222194177825</v>
      </c>
      <c r="AD18" t="n">
        <v>191750.6119847242</v>
      </c>
      <c r="AE18" t="n">
        <v>262361.6467573427</v>
      </c>
      <c r="AF18" t="n">
        <v>4.135494753225364e-06</v>
      </c>
      <c r="AG18" t="n">
        <v>10.84635416666667</v>
      </c>
      <c r="AH18" t="n">
        <v>237322.2194177825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11.998</v>
      </c>
      <c r="E19" t="n">
        <v>8.33</v>
      </c>
      <c r="F19" t="n">
        <v>5.77</v>
      </c>
      <c r="G19" t="n">
        <v>86.58</v>
      </c>
      <c r="H19" t="n">
        <v>1.58</v>
      </c>
      <c r="I19" t="n">
        <v>4</v>
      </c>
      <c r="J19" t="n">
        <v>202.68</v>
      </c>
      <c r="K19" t="n">
        <v>52.44</v>
      </c>
      <c r="L19" t="n">
        <v>18</v>
      </c>
      <c r="M19" t="n">
        <v>2</v>
      </c>
      <c r="N19" t="n">
        <v>42.24</v>
      </c>
      <c r="O19" t="n">
        <v>25231.66</v>
      </c>
      <c r="P19" t="n">
        <v>67.34</v>
      </c>
      <c r="Q19" t="n">
        <v>189.82</v>
      </c>
      <c r="R19" t="n">
        <v>26.64</v>
      </c>
      <c r="S19" t="n">
        <v>23</v>
      </c>
      <c r="T19" t="n">
        <v>1064.82</v>
      </c>
      <c r="U19" t="n">
        <v>0.86</v>
      </c>
      <c r="V19" t="n">
        <v>0.86</v>
      </c>
      <c r="W19" t="n">
        <v>2.94</v>
      </c>
      <c r="X19" t="n">
        <v>0.06</v>
      </c>
      <c r="Y19" t="n">
        <v>4</v>
      </c>
      <c r="Z19" t="n">
        <v>10</v>
      </c>
      <c r="AA19" t="n">
        <v>191.623159004706</v>
      </c>
      <c r="AB19" t="n">
        <v>262.1872599672532</v>
      </c>
      <c r="AC19" t="n">
        <v>237.1644758581857</v>
      </c>
      <c r="AD19" t="n">
        <v>191623.159004706</v>
      </c>
      <c r="AE19" t="n">
        <v>262187.2599672532</v>
      </c>
      <c r="AF19" t="n">
        <v>4.133427694868204e-06</v>
      </c>
      <c r="AG19" t="n">
        <v>10.84635416666667</v>
      </c>
      <c r="AH19" t="n">
        <v>237164.4758581856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12.004</v>
      </c>
      <c r="E20" t="n">
        <v>8.33</v>
      </c>
      <c r="F20" t="n">
        <v>5.77</v>
      </c>
      <c r="G20" t="n">
        <v>86.52</v>
      </c>
      <c r="H20" t="n">
        <v>1.65</v>
      </c>
      <c r="I20" t="n">
        <v>4</v>
      </c>
      <c r="J20" t="n">
        <v>204.26</v>
      </c>
      <c r="K20" t="n">
        <v>52.44</v>
      </c>
      <c r="L20" t="n">
        <v>19</v>
      </c>
      <c r="M20" t="n">
        <v>2</v>
      </c>
      <c r="N20" t="n">
        <v>42.82</v>
      </c>
      <c r="O20" t="n">
        <v>25426.72</v>
      </c>
      <c r="P20" t="n">
        <v>66.56999999999999</v>
      </c>
      <c r="Q20" t="n">
        <v>189.79</v>
      </c>
      <c r="R20" t="n">
        <v>26.46</v>
      </c>
      <c r="S20" t="n">
        <v>23</v>
      </c>
      <c r="T20" t="n">
        <v>976.45</v>
      </c>
      <c r="U20" t="n">
        <v>0.87</v>
      </c>
      <c r="V20" t="n">
        <v>0.86</v>
      </c>
      <c r="W20" t="n">
        <v>2.95</v>
      </c>
      <c r="X20" t="n">
        <v>0.05</v>
      </c>
      <c r="Y20" t="n">
        <v>4</v>
      </c>
      <c r="Z20" t="n">
        <v>10</v>
      </c>
      <c r="AA20" t="n">
        <v>191.2519320094115</v>
      </c>
      <c r="AB20" t="n">
        <v>261.6793308149124</v>
      </c>
      <c r="AC20" t="n">
        <v>236.705022751261</v>
      </c>
      <c r="AD20" t="n">
        <v>191251.9320094115</v>
      </c>
      <c r="AE20" t="n">
        <v>261679.3308149124</v>
      </c>
      <c r="AF20" t="n">
        <v>4.135494753225364e-06</v>
      </c>
      <c r="AG20" t="n">
        <v>10.84635416666667</v>
      </c>
      <c r="AH20" t="n">
        <v>236705.022751261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12.0164</v>
      </c>
      <c r="E21" t="n">
        <v>8.32</v>
      </c>
      <c r="F21" t="n">
        <v>5.76</v>
      </c>
      <c r="G21" t="n">
        <v>86.39</v>
      </c>
      <c r="H21" t="n">
        <v>1.73</v>
      </c>
      <c r="I21" t="n">
        <v>4</v>
      </c>
      <c r="J21" t="n">
        <v>205.85</v>
      </c>
      <c r="K21" t="n">
        <v>52.44</v>
      </c>
      <c r="L21" t="n">
        <v>20</v>
      </c>
      <c r="M21" t="n">
        <v>2</v>
      </c>
      <c r="N21" t="n">
        <v>43.41</v>
      </c>
      <c r="O21" t="n">
        <v>25622.45</v>
      </c>
      <c r="P21" t="n">
        <v>65.51000000000001</v>
      </c>
      <c r="Q21" t="n">
        <v>189.84</v>
      </c>
      <c r="R21" t="n">
        <v>26.13</v>
      </c>
      <c r="S21" t="n">
        <v>23</v>
      </c>
      <c r="T21" t="n">
        <v>809.33</v>
      </c>
      <c r="U21" t="n">
        <v>0.88</v>
      </c>
      <c r="V21" t="n">
        <v>0.86</v>
      </c>
      <c r="W21" t="n">
        <v>2.95</v>
      </c>
      <c r="X21" t="n">
        <v>0.04</v>
      </c>
      <c r="Y21" t="n">
        <v>4</v>
      </c>
      <c r="Z21" t="n">
        <v>10</v>
      </c>
      <c r="AA21" t="n">
        <v>190.7026994070276</v>
      </c>
      <c r="AB21" t="n">
        <v>260.9278465378987</v>
      </c>
      <c r="AC21" t="n">
        <v>236.0252590789305</v>
      </c>
      <c r="AD21" t="n">
        <v>190702.6994070276</v>
      </c>
      <c r="AE21" t="n">
        <v>260927.8465378988</v>
      </c>
      <c r="AF21" t="n">
        <v>4.139766673830162e-06</v>
      </c>
      <c r="AG21" t="n">
        <v>10.83333333333333</v>
      </c>
      <c r="AH21" t="n">
        <v>236025.2590789305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12.0084</v>
      </c>
      <c r="E22" t="n">
        <v>8.33</v>
      </c>
      <c r="F22" t="n">
        <v>5.76</v>
      </c>
      <c r="G22" t="n">
        <v>86.47</v>
      </c>
      <c r="H22" t="n">
        <v>1.8</v>
      </c>
      <c r="I22" t="n">
        <v>4</v>
      </c>
      <c r="J22" t="n">
        <v>207.45</v>
      </c>
      <c r="K22" t="n">
        <v>52.44</v>
      </c>
      <c r="L22" t="n">
        <v>21</v>
      </c>
      <c r="M22" t="n">
        <v>1</v>
      </c>
      <c r="N22" t="n">
        <v>44</v>
      </c>
      <c r="O22" t="n">
        <v>25818.99</v>
      </c>
      <c r="P22" t="n">
        <v>64.48</v>
      </c>
      <c r="Q22" t="n">
        <v>189.87</v>
      </c>
      <c r="R22" t="n">
        <v>26.3</v>
      </c>
      <c r="S22" t="n">
        <v>23</v>
      </c>
      <c r="T22" t="n">
        <v>893.75</v>
      </c>
      <c r="U22" t="n">
        <v>0.87</v>
      </c>
      <c r="V22" t="n">
        <v>0.86</v>
      </c>
      <c r="W22" t="n">
        <v>2.95</v>
      </c>
      <c r="X22" t="n">
        <v>0.05</v>
      </c>
      <c r="Y22" t="n">
        <v>4</v>
      </c>
      <c r="Z22" t="n">
        <v>10</v>
      </c>
      <c r="AA22" t="n">
        <v>190.2648353567956</v>
      </c>
      <c r="AB22" t="n">
        <v>260.3287416271731</v>
      </c>
      <c r="AC22" t="n">
        <v>235.4833319000354</v>
      </c>
      <c r="AD22" t="n">
        <v>190264.8353567956</v>
      </c>
      <c r="AE22" t="n">
        <v>260328.7416271731</v>
      </c>
      <c r="AF22" t="n">
        <v>4.137010596020615e-06</v>
      </c>
      <c r="AG22" t="n">
        <v>10.84635416666667</v>
      </c>
      <c r="AH22" t="n">
        <v>235483.3319000354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12.0104</v>
      </c>
      <c r="E23" t="n">
        <v>8.33</v>
      </c>
      <c r="F23" t="n">
        <v>5.76</v>
      </c>
      <c r="G23" t="n">
        <v>86.45</v>
      </c>
      <c r="H23" t="n">
        <v>1.87</v>
      </c>
      <c r="I23" t="n">
        <v>4</v>
      </c>
      <c r="J23" t="n">
        <v>209.05</v>
      </c>
      <c r="K23" t="n">
        <v>52.44</v>
      </c>
      <c r="L23" t="n">
        <v>22</v>
      </c>
      <c r="M23" t="n">
        <v>0</v>
      </c>
      <c r="N23" t="n">
        <v>44.6</v>
      </c>
      <c r="O23" t="n">
        <v>26016.35</v>
      </c>
      <c r="P23" t="n">
        <v>64.19</v>
      </c>
      <c r="Q23" t="n">
        <v>189.88</v>
      </c>
      <c r="R23" t="n">
        <v>26.21</v>
      </c>
      <c r="S23" t="n">
        <v>23</v>
      </c>
      <c r="T23" t="n">
        <v>851.63</v>
      </c>
      <c r="U23" t="n">
        <v>0.88</v>
      </c>
      <c r="V23" t="n">
        <v>0.86</v>
      </c>
      <c r="W23" t="n">
        <v>2.95</v>
      </c>
      <c r="X23" t="n">
        <v>0.05</v>
      </c>
      <c r="Y23" t="n">
        <v>4</v>
      </c>
      <c r="Z23" t="n">
        <v>10</v>
      </c>
      <c r="AA23" t="n">
        <v>190.1262816931284</v>
      </c>
      <c r="AB23" t="n">
        <v>260.1391663919876</v>
      </c>
      <c r="AC23" t="n">
        <v>235.3118494592253</v>
      </c>
      <c r="AD23" t="n">
        <v>190126.2816931284</v>
      </c>
      <c r="AE23" t="n">
        <v>260139.1663919876</v>
      </c>
      <c r="AF23" t="n">
        <v>4.137699615473002e-06</v>
      </c>
      <c r="AG23" t="n">
        <v>10.84635416666667</v>
      </c>
      <c r="AH23" t="n">
        <v>235311.8494592253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12.5148</v>
      </c>
      <c r="E2" t="n">
        <v>7.99</v>
      </c>
      <c r="F2" t="n">
        <v>6.12</v>
      </c>
      <c r="G2" t="n">
        <v>18.36</v>
      </c>
      <c r="H2" t="n">
        <v>0.64</v>
      </c>
      <c r="I2" t="n">
        <v>20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17.85</v>
      </c>
      <c r="Q2" t="n">
        <v>190.42</v>
      </c>
      <c r="R2" t="n">
        <v>36.49</v>
      </c>
      <c r="S2" t="n">
        <v>23</v>
      </c>
      <c r="T2" t="n">
        <v>5908.42</v>
      </c>
      <c r="U2" t="n">
        <v>0.63</v>
      </c>
      <c r="V2" t="n">
        <v>0.8100000000000001</v>
      </c>
      <c r="W2" t="n">
        <v>3</v>
      </c>
      <c r="X2" t="n">
        <v>0.4</v>
      </c>
      <c r="Y2" t="n">
        <v>4</v>
      </c>
      <c r="Z2" t="n">
        <v>10</v>
      </c>
      <c r="AA2" t="n">
        <v>129.6990898993961</v>
      </c>
      <c r="AB2" t="n">
        <v>177.4600167202894</v>
      </c>
      <c r="AC2" t="n">
        <v>160.5234817912524</v>
      </c>
      <c r="AD2" t="n">
        <v>129699.0898993961</v>
      </c>
      <c r="AE2" t="n">
        <v>177460.0167202895</v>
      </c>
      <c r="AF2" t="n">
        <v>6.359334080158245e-06</v>
      </c>
      <c r="AG2" t="n">
        <v>10.40364583333333</v>
      </c>
      <c r="AH2" t="n">
        <v>160523.4817912524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10.5594</v>
      </c>
      <c r="E2" t="n">
        <v>9.470000000000001</v>
      </c>
      <c r="F2" t="n">
        <v>6.58</v>
      </c>
      <c r="G2" t="n">
        <v>8.970000000000001</v>
      </c>
      <c r="H2" t="n">
        <v>0.18</v>
      </c>
      <c r="I2" t="n">
        <v>44</v>
      </c>
      <c r="J2" t="n">
        <v>98.70999999999999</v>
      </c>
      <c r="K2" t="n">
        <v>39.72</v>
      </c>
      <c r="L2" t="n">
        <v>1</v>
      </c>
      <c r="M2" t="n">
        <v>42</v>
      </c>
      <c r="N2" t="n">
        <v>12.99</v>
      </c>
      <c r="O2" t="n">
        <v>12407.75</v>
      </c>
      <c r="P2" t="n">
        <v>59.71</v>
      </c>
      <c r="Q2" t="n">
        <v>190.31</v>
      </c>
      <c r="R2" t="n">
        <v>51.78</v>
      </c>
      <c r="S2" t="n">
        <v>23</v>
      </c>
      <c r="T2" t="n">
        <v>13433.46</v>
      </c>
      <c r="U2" t="n">
        <v>0.44</v>
      </c>
      <c r="V2" t="n">
        <v>0.76</v>
      </c>
      <c r="W2" t="n">
        <v>3</v>
      </c>
      <c r="X2" t="n">
        <v>0.86</v>
      </c>
      <c r="Y2" t="n">
        <v>4</v>
      </c>
      <c r="Z2" t="n">
        <v>10</v>
      </c>
      <c r="AA2" t="n">
        <v>197.6585396404117</v>
      </c>
      <c r="AB2" t="n">
        <v>270.4451340152235</v>
      </c>
      <c r="AC2" t="n">
        <v>244.6342299970193</v>
      </c>
      <c r="AD2" t="n">
        <v>197658.5396404117</v>
      </c>
      <c r="AE2" t="n">
        <v>270445.1340152235</v>
      </c>
      <c r="AF2" t="n">
        <v>4.198872976312094e-06</v>
      </c>
      <c r="AG2" t="n">
        <v>12.33072916666667</v>
      </c>
      <c r="AH2" t="n">
        <v>244634.2299970193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11.7191</v>
      </c>
      <c r="E3" t="n">
        <v>8.529999999999999</v>
      </c>
      <c r="F3" t="n">
        <v>6.11</v>
      </c>
      <c r="G3" t="n">
        <v>17.47</v>
      </c>
      <c r="H3" t="n">
        <v>0.35</v>
      </c>
      <c r="I3" t="n">
        <v>21</v>
      </c>
      <c r="J3" t="n">
        <v>99.95</v>
      </c>
      <c r="K3" t="n">
        <v>39.72</v>
      </c>
      <c r="L3" t="n">
        <v>2</v>
      </c>
      <c r="M3" t="n">
        <v>19</v>
      </c>
      <c r="N3" t="n">
        <v>13.24</v>
      </c>
      <c r="O3" t="n">
        <v>12561.45</v>
      </c>
      <c r="P3" t="n">
        <v>54.3</v>
      </c>
      <c r="Q3" t="n">
        <v>190</v>
      </c>
      <c r="R3" t="n">
        <v>37.12</v>
      </c>
      <c r="S3" t="n">
        <v>23</v>
      </c>
      <c r="T3" t="n">
        <v>6220.47</v>
      </c>
      <c r="U3" t="n">
        <v>0.62</v>
      </c>
      <c r="V3" t="n">
        <v>0.8100000000000001</v>
      </c>
      <c r="W3" t="n">
        <v>2.97</v>
      </c>
      <c r="X3" t="n">
        <v>0.4</v>
      </c>
      <c r="Y3" t="n">
        <v>4</v>
      </c>
      <c r="Z3" t="n">
        <v>10</v>
      </c>
      <c r="AA3" t="n">
        <v>174.0124604942343</v>
      </c>
      <c r="AB3" t="n">
        <v>238.0915253360525</v>
      </c>
      <c r="AC3" t="n">
        <v>215.3684043216031</v>
      </c>
      <c r="AD3" t="n">
        <v>174012.4604942343</v>
      </c>
      <c r="AE3" t="n">
        <v>238091.5253360526</v>
      </c>
      <c r="AF3" t="n">
        <v>4.660019726187005e-06</v>
      </c>
      <c r="AG3" t="n">
        <v>11.10677083333333</v>
      </c>
      <c r="AH3" t="n">
        <v>215368.4043216031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12.122</v>
      </c>
      <c r="E4" t="n">
        <v>8.25</v>
      </c>
      <c r="F4" t="n">
        <v>5.97</v>
      </c>
      <c r="G4" t="n">
        <v>25.6</v>
      </c>
      <c r="H4" t="n">
        <v>0.52</v>
      </c>
      <c r="I4" t="n">
        <v>14</v>
      </c>
      <c r="J4" t="n">
        <v>101.2</v>
      </c>
      <c r="K4" t="n">
        <v>39.72</v>
      </c>
      <c r="L4" t="n">
        <v>3</v>
      </c>
      <c r="M4" t="n">
        <v>12</v>
      </c>
      <c r="N4" t="n">
        <v>13.49</v>
      </c>
      <c r="O4" t="n">
        <v>12715.54</v>
      </c>
      <c r="P4" t="n">
        <v>51.75</v>
      </c>
      <c r="Q4" t="n">
        <v>190.03</v>
      </c>
      <c r="R4" t="n">
        <v>32.87</v>
      </c>
      <c r="S4" t="n">
        <v>23</v>
      </c>
      <c r="T4" t="n">
        <v>4129.65</v>
      </c>
      <c r="U4" t="n">
        <v>0.7</v>
      </c>
      <c r="V4" t="n">
        <v>0.83</v>
      </c>
      <c r="W4" t="n">
        <v>2.96</v>
      </c>
      <c r="X4" t="n">
        <v>0.26</v>
      </c>
      <c r="Y4" t="n">
        <v>4</v>
      </c>
      <c r="Z4" t="n">
        <v>10</v>
      </c>
      <c r="AA4" t="n">
        <v>171.233679773114</v>
      </c>
      <c r="AB4" t="n">
        <v>234.2894749622643</v>
      </c>
      <c r="AC4" t="n">
        <v>211.9292162992768</v>
      </c>
      <c r="AD4" t="n">
        <v>171233.679773114</v>
      </c>
      <c r="AE4" t="n">
        <v>234289.4749622643</v>
      </c>
      <c r="AF4" t="n">
        <v>4.820230147437848e-06</v>
      </c>
      <c r="AG4" t="n">
        <v>10.7421875</v>
      </c>
      <c r="AH4" t="n">
        <v>211929.2162992768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12.3724</v>
      </c>
      <c r="E5" t="n">
        <v>8.08</v>
      </c>
      <c r="F5" t="n">
        <v>5.89</v>
      </c>
      <c r="G5" t="n">
        <v>35.33</v>
      </c>
      <c r="H5" t="n">
        <v>0.6899999999999999</v>
      </c>
      <c r="I5" t="n">
        <v>10</v>
      </c>
      <c r="J5" t="n">
        <v>102.45</v>
      </c>
      <c r="K5" t="n">
        <v>39.72</v>
      </c>
      <c r="L5" t="n">
        <v>4</v>
      </c>
      <c r="M5" t="n">
        <v>8</v>
      </c>
      <c r="N5" t="n">
        <v>13.74</v>
      </c>
      <c r="O5" t="n">
        <v>12870.03</v>
      </c>
      <c r="P5" t="n">
        <v>49.66</v>
      </c>
      <c r="Q5" t="n">
        <v>189.84</v>
      </c>
      <c r="R5" t="n">
        <v>30.22</v>
      </c>
      <c r="S5" t="n">
        <v>23</v>
      </c>
      <c r="T5" t="n">
        <v>2824.76</v>
      </c>
      <c r="U5" t="n">
        <v>0.76</v>
      </c>
      <c r="V5" t="n">
        <v>0.84</v>
      </c>
      <c r="W5" t="n">
        <v>2.95</v>
      </c>
      <c r="X5" t="n">
        <v>0.17</v>
      </c>
      <c r="Y5" t="n">
        <v>4</v>
      </c>
      <c r="Z5" t="n">
        <v>10</v>
      </c>
      <c r="AA5" t="n">
        <v>161.7165003179541</v>
      </c>
      <c r="AB5" t="n">
        <v>221.2676501633963</v>
      </c>
      <c r="AC5" t="n">
        <v>200.1501761829628</v>
      </c>
      <c r="AD5" t="n">
        <v>161716.5003179541</v>
      </c>
      <c r="AE5" t="n">
        <v>221267.6501633963</v>
      </c>
      <c r="AF5" t="n">
        <v>4.919799989783866e-06</v>
      </c>
      <c r="AG5" t="n">
        <v>10.52083333333333</v>
      </c>
      <c r="AH5" t="n">
        <v>200150.1761829628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12.4996</v>
      </c>
      <c r="E6" t="n">
        <v>8</v>
      </c>
      <c r="F6" t="n">
        <v>5.85</v>
      </c>
      <c r="G6" t="n">
        <v>43.86</v>
      </c>
      <c r="H6" t="n">
        <v>0.85</v>
      </c>
      <c r="I6" t="n">
        <v>8</v>
      </c>
      <c r="J6" t="n">
        <v>103.71</v>
      </c>
      <c r="K6" t="n">
        <v>39.72</v>
      </c>
      <c r="L6" t="n">
        <v>5</v>
      </c>
      <c r="M6" t="n">
        <v>6</v>
      </c>
      <c r="N6" t="n">
        <v>14</v>
      </c>
      <c r="O6" t="n">
        <v>13024.91</v>
      </c>
      <c r="P6" t="n">
        <v>47.87</v>
      </c>
      <c r="Q6" t="n">
        <v>189.86</v>
      </c>
      <c r="R6" t="n">
        <v>28.94</v>
      </c>
      <c r="S6" t="n">
        <v>23</v>
      </c>
      <c r="T6" t="n">
        <v>2196.13</v>
      </c>
      <c r="U6" t="n">
        <v>0.79</v>
      </c>
      <c r="V6" t="n">
        <v>0.85</v>
      </c>
      <c r="W6" t="n">
        <v>2.95</v>
      </c>
      <c r="X6" t="n">
        <v>0.13</v>
      </c>
      <c r="Y6" t="n">
        <v>4</v>
      </c>
      <c r="Z6" t="n">
        <v>10</v>
      </c>
      <c r="AA6" t="n">
        <v>160.3701146676229</v>
      </c>
      <c r="AB6" t="n">
        <v>219.4254659182713</v>
      </c>
      <c r="AC6" t="n">
        <v>198.4838074166701</v>
      </c>
      <c r="AD6" t="n">
        <v>160370.1146676229</v>
      </c>
      <c r="AE6" t="n">
        <v>219425.4659182713</v>
      </c>
      <c r="AF6" t="n">
        <v>4.970380197237594e-06</v>
      </c>
      <c r="AG6" t="n">
        <v>10.41666666666667</v>
      </c>
      <c r="AH6" t="n">
        <v>198483.8074166701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12.5392</v>
      </c>
      <c r="E7" t="n">
        <v>7.98</v>
      </c>
      <c r="F7" t="n">
        <v>5.84</v>
      </c>
      <c r="G7" t="n">
        <v>50.08</v>
      </c>
      <c r="H7" t="n">
        <v>1.01</v>
      </c>
      <c r="I7" t="n">
        <v>7</v>
      </c>
      <c r="J7" t="n">
        <v>104.97</v>
      </c>
      <c r="K7" t="n">
        <v>39.72</v>
      </c>
      <c r="L7" t="n">
        <v>6</v>
      </c>
      <c r="M7" t="n">
        <v>5</v>
      </c>
      <c r="N7" t="n">
        <v>14.25</v>
      </c>
      <c r="O7" t="n">
        <v>13180.19</v>
      </c>
      <c r="P7" t="n">
        <v>46.67</v>
      </c>
      <c r="Q7" t="n">
        <v>189.88</v>
      </c>
      <c r="R7" t="n">
        <v>28.88</v>
      </c>
      <c r="S7" t="n">
        <v>23</v>
      </c>
      <c r="T7" t="n">
        <v>2167.57</v>
      </c>
      <c r="U7" t="n">
        <v>0.8</v>
      </c>
      <c r="V7" t="n">
        <v>0.85</v>
      </c>
      <c r="W7" t="n">
        <v>2.95</v>
      </c>
      <c r="X7" t="n">
        <v>0.13</v>
      </c>
      <c r="Y7" t="n">
        <v>4</v>
      </c>
      <c r="Z7" t="n">
        <v>10</v>
      </c>
      <c r="AA7" t="n">
        <v>159.7342263263118</v>
      </c>
      <c r="AB7" t="n">
        <v>218.5554154362762</v>
      </c>
      <c r="AC7" t="n">
        <v>197.6967933315528</v>
      </c>
      <c r="AD7" t="n">
        <v>159734.2263263118</v>
      </c>
      <c r="AE7" t="n">
        <v>218555.4154362762</v>
      </c>
      <c r="AF7" t="n">
        <v>4.98612686559583e-06</v>
      </c>
      <c r="AG7" t="n">
        <v>10.390625</v>
      </c>
      <c r="AH7" t="n">
        <v>197696.7933315528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12.628</v>
      </c>
      <c r="E8" t="n">
        <v>7.92</v>
      </c>
      <c r="F8" t="n">
        <v>5.81</v>
      </c>
      <c r="G8" t="n">
        <v>58.08</v>
      </c>
      <c r="H8" t="n">
        <v>1.16</v>
      </c>
      <c r="I8" t="n">
        <v>6</v>
      </c>
      <c r="J8" t="n">
        <v>106.23</v>
      </c>
      <c r="K8" t="n">
        <v>39.72</v>
      </c>
      <c r="L8" t="n">
        <v>7</v>
      </c>
      <c r="M8" t="n">
        <v>2</v>
      </c>
      <c r="N8" t="n">
        <v>14.52</v>
      </c>
      <c r="O8" t="n">
        <v>13335.87</v>
      </c>
      <c r="P8" t="n">
        <v>44.84</v>
      </c>
      <c r="Q8" t="n">
        <v>189.85</v>
      </c>
      <c r="R8" t="n">
        <v>27.61</v>
      </c>
      <c r="S8" t="n">
        <v>23</v>
      </c>
      <c r="T8" t="n">
        <v>1540.94</v>
      </c>
      <c r="U8" t="n">
        <v>0.83</v>
      </c>
      <c r="V8" t="n">
        <v>0.86</v>
      </c>
      <c r="W8" t="n">
        <v>2.95</v>
      </c>
      <c r="X8" t="n">
        <v>0.09</v>
      </c>
      <c r="Y8" t="n">
        <v>4</v>
      </c>
      <c r="Z8" t="n">
        <v>10</v>
      </c>
      <c r="AA8" t="n">
        <v>158.680806277207</v>
      </c>
      <c r="AB8" t="n">
        <v>217.1140796514792</v>
      </c>
      <c r="AC8" t="n">
        <v>196.3930166111289</v>
      </c>
      <c r="AD8" t="n">
        <v>158680.806277207</v>
      </c>
      <c r="AE8" t="n">
        <v>217114.0796514792</v>
      </c>
      <c r="AF8" t="n">
        <v>5.021437576459754e-06</v>
      </c>
      <c r="AG8" t="n">
        <v>10.3125</v>
      </c>
      <c r="AH8" t="n">
        <v>196393.0166111289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12.6183</v>
      </c>
      <c r="E9" t="n">
        <v>7.92</v>
      </c>
      <c r="F9" t="n">
        <v>5.81</v>
      </c>
      <c r="G9" t="n">
        <v>58.14</v>
      </c>
      <c r="H9" t="n">
        <v>1.31</v>
      </c>
      <c r="I9" t="n">
        <v>6</v>
      </c>
      <c r="J9" t="n">
        <v>107.5</v>
      </c>
      <c r="K9" t="n">
        <v>39.72</v>
      </c>
      <c r="L9" t="n">
        <v>8</v>
      </c>
      <c r="M9" t="n">
        <v>0</v>
      </c>
      <c r="N9" t="n">
        <v>14.78</v>
      </c>
      <c r="O9" t="n">
        <v>13491.96</v>
      </c>
      <c r="P9" t="n">
        <v>44.45</v>
      </c>
      <c r="Q9" t="n">
        <v>189.93</v>
      </c>
      <c r="R9" t="n">
        <v>27.71</v>
      </c>
      <c r="S9" t="n">
        <v>23</v>
      </c>
      <c r="T9" t="n">
        <v>1590.59</v>
      </c>
      <c r="U9" t="n">
        <v>0.83</v>
      </c>
      <c r="V9" t="n">
        <v>0.85</v>
      </c>
      <c r="W9" t="n">
        <v>2.95</v>
      </c>
      <c r="X9" t="n">
        <v>0.1</v>
      </c>
      <c r="Y9" t="n">
        <v>4</v>
      </c>
      <c r="Z9" t="n">
        <v>10</v>
      </c>
      <c r="AA9" t="n">
        <v>158.5351221729588</v>
      </c>
      <c r="AB9" t="n">
        <v>216.9147482329177</v>
      </c>
      <c r="AC9" t="n">
        <v>196.2127091033914</v>
      </c>
      <c r="AD9" t="n">
        <v>158535.1221729587</v>
      </c>
      <c r="AE9" t="n">
        <v>216914.7482329177</v>
      </c>
      <c r="AF9" t="n">
        <v>5.017580437998267e-06</v>
      </c>
      <c r="AG9" t="n">
        <v>10.3125</v>
      </c>
      <c r="AH9" t="n">
        <v>196212.7091033914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9.740500000000001</v>
      </c>
      <c r="E2" t="n">
        <v>10.27</v>
      </c>
      <c r="F2" t="n">
        <v>6.78</v>
      </c>
      <c r="G2" t="n">
        <v>7.68</v>
      </c>
      <c r="H2" t="n">
        <v>0.14</v>
      </c>
      <c r="I2" t="n">
        <v>53</v>
      </c>
      <c r="J2" t="n">
        <v>124.63</v>
      </c>
      <c r="K2" t="n">
        <v>45</v>
      </c>
      <c r="L2" t="n">
        <v>1</v>
      </c>
      <c r="M2" t="n">
        <v>51</v>
      </c>
      <c r="N2" t="n">
        <v>18.64</v>
      </c>
      <c r="O2" t="n">
        <v>15605.44</v>
      </c>
      <c r="P2" t="n">
        <v>72.17</v>
      </c>
      <c r="Q2" t="n">
        <v>190.4</v>
      </c>
      <c r="R2" t="n">
        <v>57.74</v>
      </c>
      <c r="S2" t="n">
        <v>23</v>
      </c>
      <c r="T2" t="n">
        <v>16369.74</v>
      </c>
      <c r="U2" t="n">
        <v>0.4</v>
      </c>
      <c r="V2" t="n">
        <v>0.73</v>
      </c>
      <c r="W2" t="n">
        <v>3.03</v>
      </c>
      <c r="X2" t="n">
        <v>1.06</v>
      </c>
      <c r="Y2" t="n">
        <v>4</v>
      </c>
      <c r="Z2" t="n">
        <v>10</v>
      </c>
      <c r="AA2" t="n">
        <v>231.2227983721667</v>
      </c>
      <c r="AB2" t="n">
        <v>316.3692335625768</v>
      </c>
      <c r="AC2" t="n">
        <v>286.1753979384663</v>
      </c>
      <c r="AD2" t="n">
        <v>231222.7983721668</v>
      </c>
      <c r="AE2" t="n">
        <v>316369.2335625768</v>
      </c>
      <c r="AF2" t="n">
        <v>3.65805456389713e-06</v>
      </c>
      <c r="AG2" t="n">
        <v>13.37239583333333</v>
      </c>
      <c r="AH2" t="n">
        <v>286175.3979384663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11.1659</v>
      </c>
      <c r="E3" t="n">
        <v>8.960000000000001</v>
      </c>
      <c r="F3" t="n">
        <v>6.18</v>
      </c>
      <c r="G3" t="n">
        <v>14.84</v>
      </c>
      <c r="H3" t="n">
        <v>0.28</v>
      </c>
      <c r="I3" t="n">
        <v>25</v>
      </c>
      <c r="J3" t="n">
        <v>125.95</v>
      </c>
      <c r="K3" t="n">
        <v>45</v>
      </c>
      <c r="L3" t="n">
        <v>2</v>
      </c>
      <c r="M3" t="n">
        <v>23</v>
      </c>
      <c r="N3" t="n">
        <v>18.95</v>
      </c>
      <c r="O3" t="n">
        <v>15767.7</v>
      </c>
      <c r="P3" t="n">
        <v>64.97</v>
      </c>
      <c r="Q3" t="n">
        <v>190.18</v>
      </c>
      <c r="R3" t="n">
        <v>39.35</v>
      </c>
      <c r="S3" t="n">
        <v>23</v>
      </c>
      <c r="T3" t="n">
        <v>7316.63</v>
      </c>
      <c r="U3" t="n">
        <v>0.58</v>
      </c>
      <c r="V3" t="n">
        <v>0.8</v>
      </c>
      <c r="W3" t="n">
        <v>2.98</v>
      </c>
      <c r="X3" t="n">
        <v>0.47</v>
      </c>
      <c r="Y3" t="n">
        <v>4</v>
      </c>
      <c r="Z3" t="n">
        <v>10</v>
      </c>
      <c r="AA3" t="n">
        <v>194.6004391727178</v>
      </c>
      <c r="AB3" t="n">
        <v>266.2609060414559</v>
      </c>
      <c r="AC3" t="n">
        <v>240.8493388684658</v>
      </c>
      <c r="AD3" t="n">
        <v>194600.4391727177</v>
      </c>
      <c r="AE3" t="n">
        <v>266260.9060414559</v>
      </c>
      <c r="AF3" t="n">
        <v>4.193364966379443e-06</v>
      </c>
      <c r="AG3" t="n">
        <v>11.66666666666667</v>
      </c>
      <c r="AH3" t="n">
        <v>240849.3388684658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11.6955</v>
      </c>
      <c r="E4" t="n">
        <v>8.550000000000001</v>
      </c>
      <c r="F4" t="n">
        <v>6.01</v>
      </c>
      <c r="G4" t="n">
        <v>22.53</v>
      </c>
      <c r="H4" t="n">
        <v>0.42</v>
      </c>
      <c r="I4" t="n">
        <v>16</v>
      </c>
      <c r="J4" t="n">
        <v>127.27</v>
      </c>
      <c r="K4" t="n">
        <v>45</v>
      </c>
      <c r="L4" t="n">
        <v>3</v>
      </c>
      <c r="M4" t="n">
        <v>14</v>
      </c>
      <c r="N4" t="n">
        <v>19.27</v>
      </c>
      <c r="O4" t="n">
        <v>15930.42</v>
      </c>
      <c r="P4" t="n">
        <v>62.13</v>
      </c>
      <c r="Q4" t="n">
        <v>190.05</v>
      </c>
      <c r="R4" t="n">
        <v>34</v>
      </c>
      <c r="S4" t="n">
        <v>23</v>
      </c>
      <c r="T4" t="n">
        <v>4685.39</v>
      </c>
      <c r="U4" t="n">
        <v>0.68</v>
      </c>
      <c r="V4" t="n">
        <v>0.83</v>
      </c>
      <c r="W4" t="n">
        <v>2.96</v>
      </c>
      <c r="X4" t="n">
        <v>0.29</v>
      </c>
      <c r="Y4" t="n">
        <v>4</v>
      </c>
      <c r="Z4" t="n">
        <v>10</v>
      </c>
      <c r="AA4" t="n">
        <v>182.7160258624644</v>
      </c>
      <c r="AB4" t="n">
        <v>250.0001274470636</v>
      </c>
      <c r="AC4" t="n">
        <v>226.1404661609712</v>
      </c>
      <c r="AD4" t="n">
        <v>182716.0258624644</v>
      </c>
      <c r="AE4" t="n">
        <v>250000.1274470636</v>
      </c>
      <c r="AF4" t="n">
        <v>4.392256778610839e-06</v>
      </c>
      <c r="AG4" t="n">
        <v>11.1328125</v>
      </c>
      <c r="AH4" t="n">
        <v>226140.4661609711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11.9336</v>
      </c>
      <c r="E5" t="n">
        <v>8.380000000000001</v>
      </c>
      <c r="F5" t="n">
        <v>5.94</v>
      </c>
      <c r="G5" t="n">
        <v>29.7</v>
      </c>
      <c r="H5" t="n">
        <v>0.55</v>
      </c>
      <c r="I5" t="n">
        <v>12</v>
      </c>
      <c r="J5" t="n">
        <v>128.59</v>
      </c>
      <c r="K5" t="n">
        <v>45</v>
      </c>
      <c r="L5" t="n">
        <v>4</v>
      </c>
      <c r="M5" t="n">
        <v>10</v>
      </c>
      <c r="N5" t="n">
        <v>19.59</v>
      </c>
      <c r="O5" t="n">
        <v>16093.6</v>
      </c>
      <c r="P5" t="n">
        <v>60.47</v>
      </c>
      <c r="Q5" t="n">
        <v>189.86</v>
      </c>
      <c r="R5" t="n">
        <v>31.8</v>
      </c>
      <c r="S5" t="n">
        <v>23</v>
      </c>
      <c r="T5" t="n">
        <v>3603.36</v>
      </c>
      <c r="U5" t="n">
        <v>0.72</v>
      </c>
      <c r="V5" t="n">
        <v>0.84</v>
      </c>
      <c r="W5" t="n">
        <v>2.96</v>
      </c>
      <c r="X5" t="n">
        <v>0.22</v>
      </c>
      <c r="Y5" t="n">
        <v>4</v>
      </c>
      <c r="Z5" t="n">
        <v>10</v>
      </c>
      <c r="AA5" t="n">
        <v>180.8196568556763</v>
      </c>
      <c r="AB5" t="n">
        <v>247.4054317100814</v>
      </c>
      <c r="AC5" t="n">
        <v>223.7934045434473</v>
      </c>
      <c r="AD5" t="n">
        <v>180819.6568556763</v>
      </c>
      <c r="AE5" t="n">
        <v>247405.4317100813</v>
      </c>
      <c r="AF5" t="n">
        <v>4.481675472893874e-06</v>
      </c>
      <c r="AG5" t="n">
        <v>10.91145833333333</v>
      </c>
      <c r="AH5" t="n">
        <v>223793.4045434473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12.0809</v>
      </c>
      <c r="E6" t="n">
        <v>8.279999999999999</v>
      </c>
      <c r="F6" t="n">
        <v>5.89</v>
      </c>
      <c r="G6" t="n">
        <v>35.34</v>
      </c>
      <c r="H6" t="n">
        <v>0.68</v>
      </c>
      <c r="I6" t="n">
        <v>10</v>
      </c>
      <c r="J6" t="n">
        <v>129.92</v>
      </c>
      <c r="K6" t="n">
        <v>45</v>
      </c>
      <c r="L6" t="n">
        <v>5</v>
      </c>
      <c r="M6" t="n">
        <v>8</v>
      </c>
      <c r="N6" t="n">
        <v>19.92</v>
      </c>
      <c r="O6" t="n">
        <v>16257.24</v>
      </c>
      <c r="P6" t="n">
        <v>59.03</v>
      </c>
      <c r="Q6" t="n">
        <v>189.89</v>
      </c>
      <c r="R6" t="n">
        <v>30.25</v>
      </c>
      <c r="S6" t="n">
        <v>23</v>
      </c>
      <c r="T6" t="n">
        <v>2840.51</v>
      </c>
      <c r="U6" t="n">
        <v>0.76</v>
      </c>
      <c r="V6" t="n">
        <v>0.84</v>
      </c>
      <c r="W6" t="n">
        <v>2.95</v>
      </c>
      <c r="X6" t="n">
        <v>0.17</v>
      </c>
      <c r="Y6" t="n">
        <v>4</v>
      </c>
      <c r="Z6" t="n">
        <v>10</v>
      </c>
      <c r="AA6" t="n">
        <v>179.5865324393138</v>
      </c>
      <c r="AB6" t="n">
        <v>245.7182164820053</v>
      </c>
      <c r="AC6" t="n">
        <v>222.2672147687168</v>
      </c>
      <c r="AD6" t="n">
        <v>179586.5324393138</v>
      </c>
      <c r="AE6" t="n">
        <v>245718.2164820053</v>
      </c>
      <c r="AF6" t="n">
        <v>4.536994135925757e-06</v>
      </c>
      <c r="AG6" t="n">
        <v>10.78125</v>
      </c>
      <c r="AH6" t="n">
        <v>222267.2147687168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12.2204</v>
      </c>
      <c r="E7" t="n">
        <v>8.18</v>
      </c>
      <c r="F7" t="n">
        <v>5.85</v>
      </c>
      <c r="G7" t="n">
        <v>43.85</v>
      </c>
      <c r="H7" t="n">
        <v>0.8100000000000001</v>
      </c>
      <c r="I7" t="n">
        <v>8</v>
      </c>
      <c r="J7" t="n">
        <v>131.25</v>
      </c>
      <c r="K7" t="n">
        <v>45</v>
      </c>
      <c r="L7" t="n">
        <v>6</v>
      </c>
      <c r="M7" t="n">
        <v>6</v>
      </c>
      <c r="N7" t="n">
        <v>20.25</v>
      </c>
      <c r="O7" t="n">
        <v>16421.36</v>
      </c>
      <c r="P7" t="n">
        <v>57.46</v>
      </c>
      <c r="Q7" t="n">
        <v>189.8</v>
      </c>
      <c r="R7" t="n">
        <v>28.89</v>
      </c>
      <c r="S7" t="n">
        <v>23</v>
      </c>
      <c r="T7" t="n">
        <v>2170.59</v>
      </c>
      <c r="U7" t="n">
        <v>0.8</v>
      </c>
      <c r="V7" t="n">
        <v>0.85</v>
      </c>
      <c r="W7" t="n">
        <v>2.95</v>
      </c>
      <c r="X7" t="n">
        <v>0.13</v>
      </c>
      <c r="Y7" t="n">
        <v>4</v>
      </c>
      <c r="Z7" t="n">
        <v>10</v>
      </c>
      <c r="AA7" t="n">
        <v>178.3688968454137</v>
      </c>
      <c r="AB7" t="n">
        <v>244.0521937441408</v>
      </c>
      <c r="AC7" t="n">
        <v>220.760194902676</v>
      </c>
      <c r="AD7" t="n">
        <v>178368.8968454137</v>
      </c>
      <c r="AE7" t="n">
        <v>244052.1937441408</v>
      </c>
      <c r="AF7" t="n">
        <v>4.589383501118883e-06</v>
      </c>
      <c r="AG7" t="n">
        <v>10.65104166666667</v>
      </c>
      <c r="AH7" t="n">
        <v>220760.194902676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12.2846</v>
      </c>
      <c r="E8" t="n">
        <v>8.140000000000001</v>
      </c>
      <c r="F8" t="n">
        <v>5.83</v>
      </c>
      <c r="G8" t="n">
        <v>49.96</v>
      </c>
      <c r="H8" t="n">
        <v>0.93</v>
      </c>
      <c r="I8" t="n">
        <v>7</v>
      </c>
      <c r="J8" t="n">
        <v>132.58</v>
      </c>
      <c r="K8" t="n">
        <v>45</v>
      </c>
      <c r="L8" t="n">
        <v>7</v>
      </c>
      <c r="M8" t="n">
        <v>5</v>
      </c>
      <c r="N8" t="n">
        <v>20.59</v>
      </c>
      <c r="O8" t="n">
        <v>16585.95</v>
      </c>
      <c r="P8" t="n">
        <v>56.57</v>
      </c>
      <c r="Q8" t="n">
        <v>189.83</v>
      </c>
      <c r="R8" t="n">
        <v>28.42</v>
      </c>
      <c r="S8" t="n">
        <v>23</v>
      </c>
      <c r="T8" t="n">
        <v>1941.81</v>
      </c>
      <c r="U8" t="n">
        <v>0.8100000000000001</v>
      </c>
      <c r="V8" t="n">
        <v>0.85</v>
      </c>
      <c r="W8" t="n">
        <v>2.95</v>
      </c>
      <c r="X8" t="n">
        <v>0.11</v>
      </c>
      <c r="Y8" t="n">
        <v>4</v>
      </c>
      <c r="Z8" t="n">
        <v>10</v>
      </c>
      <c r="AA8" t="n">
        <v>177.7404800500666</v>
      </c>
      <c r="AB8" t="n">
        <v>243.1923661609549</v>
      </c>
      <c r="AC8" t="n">
        <v>219.9824280572536</v>
      </c>
      <c r="AD8" t="n">
        <v>177740.4800500666</v>
      </c>
      <c r="AE8" t="n">
        <v>243192.3661609549</v>
      </c>
      <c r="AF8" t="n">
        <v>4.613493875637871e-06</v>
      </c>
      <c r="AG8" t="n">
        <v>10.59895833333333</v>
      </c>
      <c r="AH8" t="n">
        <v>219982.4280572536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12.3563</v>
      </c>
      <c r="E9" t="n">
        <v>8.09</v>
      </c>
      <c r="F9" t="n">
        <v>5.81</v>
      </c>
      <c r="G9" t="n">
        <v>58.08</v>
      </c>
      <c r="H9" t="n">
        <v>1.06</v>
      </c>
      <c r="I9" t="n">
        <v>6</v>
      </c>
      <c r="J9" t="n">
        <v>133.92</v>
      </c>
      <c r="K9" t="n">
        <v>45</v>
      </c>
      <c r="L9" t="n">
        <v>8</v>
      </c>
      <c r="M9" t="n">
        <v>4</v>
      </c>
      <c r="N9" t="n">
        <v>20.93</v>
      </c>
      <c r="O9" t="n">
        <v>16751.02</v>
      </c>
      <c r="P9" t="n">
        <v>54.79</v>
      </c>
      <c r="Q9" t="n">
        <v>189.84</v>
      </c>
      <c r="R9" t="n">
        <v>27.7</v>
      </c>
      <c r="S9" t="n">
        <v>23</v>
      </c>
      <c r="T9" t="n">
        <v>1586.41</v>
      </c>
      <c r="U9" t="n">
        <v>0.83</v>
      </c>
      <c r="V9" t="n">
        <v>0.86</v>
      </c>
      <c r="W9" t="n">
        <v>2.95</v>
      </c>
      <c r="X9" t="n">
        <v>0.09</v>
      </c>
      <c r="Y9" t="n">
        <v>4</v>
      </c>
      <c r="Z9" t="n">
        <v>10</v>
      </c>
      <c r="AA9" t="n">
        <v>168.7092458029474</v>
      </c>
      <c r="AB9" t="n">
        <v>230.8354330341174</v>
      </c>
      <c r="AC9" t="n">
        <v>208.8048232849729</v>
      </c>
      <c r="AD9" t="n">
        <v>168709.2458029474</v>
      </c>
      <c r="AE9" t="n">
        <v>230835.4330341175</v>
      </c>
      <c r="AF9" t="n">
        <v>4.640420882694122e-06</v>
      </c>
      <c r="AG9" t="n">
        <v>10.53385416666667</v>
      </c>
      <c r="AH9" t="n">
        <v>208804.8232849729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12.3486</v>
      </c>
      <c r="E10" t="n">
        <v>8.1</v>
      </c>
      <c r="F10" t="n">
        <v>5.81</v>
      </c>
      <c r="G10" t="n">
        <v>58.12</v>
      </c>
      <c r="H10" t="n">
        <v>1.18</v>
      </c>
      <c r="I10" t="n">
        <v>6</v>
      </c>
      <c r="J10" t="n">
        <v>135.27</v>
      </c>
      <c r="K10" t="n">
        <v>45</v>
      </c>
      <c r="L10" t="n">
        <v>9</v>
      </c>
      <c r="M10" t="n">
        <v>4</v>
      </c>
      <c r="N10" t="n">
        <v>21.27</v>
      </c>
      <c r="O10" t="n">
        <v>16916.71</v>
      </c>
      <c r="P10" t="n">
        <v>54.14</v>
      </c>
      <c r="Q10" t="n">
        <v>189.81</v>
      </c>
      <c r="R10" t="n">
        <v>27.84</v>
      </c>
      <c r="S10" t="n">
        <v>23</v>
      </c>
      <c r="T10" t="n">
        <v>1656.87</v>
      </c>
      <c r="U10" t="n">
        <v>0.83</v>
      </c>
      <c r="V10" t="n">
        <v>0.85</v>
      </c>
      <c r="W10" t="n">
        <v>2.95</v>
      </c>
      <c r="X10" t="n">
        <v>0.1</v>
      </c>
      <c r="Y10" t="n">
        <v>4</v>
      </c>
      <c r="Z10" t="n">
        <v>10</v>
      </c>
      <c r="AA10" t="n">
        <v>168.4449713314002</v>
      </c>
      <c r="AB10" t="n">
        <v>230.47384104318</v>
      </c>
      <c r="AC10" t="n">
        <v>208.4777411261529</v>
      </c>
      <c r="AD10" t="n">
        <v>168444.9713314002</v>
      </c>
      <c r="AE10" t="n">
        <v>230473.84104318</v>
      </c>
      <c r="AF10" t="n">
        <v>4.637529139955864e-06</v>
      </c>
      <c r="AG10" t="n">
        <v>10.546875</v>
      </c>
      <c r="AH10" t="n">
        <v>208477.7411261529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12.4078</v>
      </c>
      <c r="E11" t="n">
        <v>8.06</v>
      </c>
      <c r="F11" t="n">
        <v>5.8</v>
      </c>
      <c r="G11" t="n">
        <v>69.59</v>
      </c>
      <c r="H11" t="n">
        <v>1.29</v>
      </c>
      <c r="I11" t="n">
        <v>5</v>
      </c>
      <c r="J11" t="n">
        <v>136.61</v>
      </c>
      <c r="K11" t="n">
        <v>45</v>
      </c>
      <c r="L11" t="n">
        <v>10</v>
      </c>
      <c r="M11" t="n">
        <v>3</v>
      </c>
      <c r="N11" t="n">
        <v>21.61</v>
      </c>
      <c r="O11" t="n">
        <v>17082.76</v>
      </c>
      <c r="P11" t="n">
        <v>52.92</v>
      </c>
      <c r="Q11" t="n">
        <v>189.83</v>
      </c>
      <c r="R11" t="n">
        <v>27.46</v>
      </c>
      <c r="S11" t="n">
        <v>23</v>
      </c>
      <c r="T11" t="n">
        <v>1469.6</v>
      </c>
      <c r="U11" t="n">
        <v>0.84</v>
      </c>
      <c r="V11" t="n">
        <v>0.86</v>
      </c>
      <c r="W11" t="n">
        <v>2.95</v>
      </c>
      <c r="X11" t="n">
        <v>0.08</v>
      </c>
      <c r="Y11" t="n">
        <v>4</v>
      </c>
      <c r="Z11" t="n">
        <v>10</v>
      </c>
      <c r="AA11" t="n">
        <v>167.5512694096927</v>
      </c>
      <c r="AB11" t="n">
        <v>229.2510386465543</v>
      </c>
      <c r="AC11" t="n">
        <v>207.3716412740468</v>
      </c>
      <c r="AD11" t="n">
        <v>167551.2694096927</v>
      </c>
      <c r="AE11" t="n">
        <v>229251.0386465543</v>
      </c>
      <c r="AF11" t="n">
        <v>4.659761759450009e-06</v>
      </c>
      <c r="AG11" t="n">
        <v>10.49479166666667</v>
      </c>
      <c r="AH11" t="n">
        <v>207371.6412740468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12.4215</v>
      </c>
      <c r="E12" t="n">
        <v>8.050000000000001</v>
      </c>
      <c r="F12" t="n">
        <v>5.79</v>
      </c>
      <c r="G12" t="n">
        <v>69.48999999999999</v>
      </c>
      <c r="H12" t="n">
        <v>1.41</v>
      </c>
      <c r="I12" t="n">
        <v>5</v>
      </c>
      <c r="J12" t="n">
        <v>137.96</v>
      </c>
      <c r="K12" t="n">
        <v>45</v>
      </c>
      <c r="L12" t="n">
        <v>11</v>
      </c>
      <c r="M12" t="n">
        <v>2</v>
      </c>
      <c r="N12" t="n">
        <v>21.96</v>
      </c>
      <c r="O12" t="n">
        <v>17249.3</v>
      </c>
      <c r="P12" t="n">
        <v>51.84</v>
      </c>
      <c r="Q12" t="n">
        <v>189.84</v>
      </c>
      <c r="R12" t="n">
        <v>27.11</v>
      </c>
      <c r="S12" t="n">
        <v>23</v>
      </c>
      <c r="T12" t="n">
        <v>1297.3</v>
      </c>
      <c r="U12" t="n">
        <v>0.85</v>
      </c>
      <c r="V12" t="n">
        <v>0.86</v>
      </c>
      <c r="W12" t="n">
        <v>2.95</v>
      </c>
      <c r="X12" t="n">
        <v>0.08</v>
      </c>
      <c r="Y12" t="n">
        <v>4</v>
      </c>
      <c r="Z12" t="n">
        <v>10</v>
      </c>
      <c r="AA12" t="n">
        <v>167.0203979154532</v>
      </c>
      <c r="AB12" t="n">
        <v>228.5246768477387</v>
      </c>
      <c r="AC12" t="n">
        <v>206.7146024258548</v>
      </c>
      <c r="AD12" t="n">
        <v>167020.3979154532</v>
      </c>
      <c r="AE12" t="n">
        <v>228524.6768477387</v>
      </c>
      <c r="AF12" t="n">
        <v>4.664906808218079e-06</v>
      </c>
      <c r="AG12" t="n">
        <v>10.48177083333333</v>
      </c>
      <c r="AH12" t="n">
        <v>206714.6024258548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12.4284</v>
      </c>
      <c r="E13" t="n">
        <v>8.050000000000001</v>
      </c>
      <c r="F13" t="n">
        <v>5.79</v>
      </c>
      <c r="G13" t="n">
        <v>69.43000000000001</v>
      </c>
      <c r="H13" t="n">
        <v>1.52</v>
      </c>
      <c r="I13" t="n">
        <v>5</v>
      </c>
      <c r="J13" t="n">
        <v>139.32</v>
      </c>
      <c r="K13" t="n">
        <v>45</v>
      </c>
      <c r="L13" t="n">
        <v>12</v>
      </c>
      <c r="M13" t="n">
        <v>0</v>
      </c>
      <c r="N13" t="n">
        <v>22.32</v>
      </c>
      <c r="O13" t="n">
        <v>17416.34</v>
      </c>
      <c r="P13" t="n">
        <v>51.23</v>
      </c>
      <c r="Q13" t="n">
        <v>189.89</v>
      </c>
      <c r="R13" t="n">
        <v>26.89</v>
      </c>
      <c r="S13" t="n">
        <v>23</v>
      </c>
      <c r="T13" t="n">
        <v>1185.13</v>
      </c>
      <c r="U13" t="n">
        <v>0.86</v>
      </c>
      <c r="V13" t="n">
        <v>0.86</v>
      </c>
      <c r="W13" t="n">
        <v>2.95</v>
      </c>
      <c r="X13" t="n">
        <v>0.07000000000000001</v>
      </c>
      <c r="Y13" t="n">
        <v>4</v>
      </c>
      <c r="Z13" t="n">
        <v>10</v>
      </c>
      <c r="AA13" t="n">
        <v>166.7343981249057</v>
      </c>
      <c r="AB13" t="n">
        <v>228.1333593168915</v>
      </c>
      <c r="AC13" t="n">
        <v>206.3606316909339</v>
      </c>
      <c r="AD13" t="n">
        <v>166734.3981249057</v>
      </c>
      <c r="AE13" t="n">
        <v>228133.3593168915</v>
      </c>
      <c r="AF13" t="n">
        <v>4.667498110152363e-06</v>
      </c>
      <c r="AG13" t="n">
        <v>10.48177083333333</v>
      </c>
      <c r="AH13" t="n">
        <v>206360.6316909339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8.758100000000001</v>
      </c>
      <c r="E2" t="n">
        <v>11.42</v>
      </c>
      <c r="F2" t="n">
        <v>7.03</v>
      </c>
      <c r="G2" t="n">
        <v>6.59</v>
      </c>
      <c r="H2" t="n">
        <v>0.11</v>
      </c>
      <c r="I2" t="n">
        <v>64</v>
      </c>
      <c r="J2" t="n">
        <v>159.12</v>
      </c>
      <c r="K2" t="n">
        <v>50.28</v>
      </c>
      <c r="L2" t="n">
        <v>1</v>
      </c>
      <c r="M2" t="n">
        <v>62</v>
      </c>
      <c r="N2" t="n">
        <v>27.84</v>
      </c>
      <c r="O2" t="n">
        <v>19859.16</v>
      </c>
      <c r="P2" t="n">
        <v>87.87</v>
      </c>
      <c r="Q2" t="n">
        <v>190.59</v>
      </c>
      <c r="R2" t="n">
        <v>65.78</v>
      </c>
      <c r="S2" t="n">
        <v>23</v>
      </c>
      <c r="T2" t="n">
        <v>20332.43</v>
      </c>
      <c r="U2" t="n">
        <v>0.35</v>
      </c>
      <c r="V2" t="n">
        <v>0.71</v>
      </c>
      <c r="W2" t="n">
        <v>3.04</v>
      </c>
      <c r="X2" t="n">
        <v>1.3</v>
      </c>
      <c r="Y2" t="n">
        <v>4</v>
      </c>
      <c r="Z2" t="n">
        <v>10</v>
      </c>
      <c r="AA2" t="n">
        <v>272.7762704590479</v>
      </c>
      <c r="AB2" t="n">
        <v>373.2245272818031</v>
      </c>
      <c r="AC2" t="n">
        <v>337.604502221941</v>
      </c>
      <c r="AD2" t="n">
        <v>272776.2704590479</v>
      </c>
      <c r="AE2" t="n">
        <v>373224.5272818031</v>
      </c>
      <c r="AF2" t="n">
        <v>3.095945851008703e-06</v>
      </c>
      <c r="AG2" t="n">
        <v>14.86979166666667</v>
      </c>
      <c r="AH2" t="n">
        <v>337604.502221941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10.481</v>
      </c>
      <c r="E3" t="n">
        <v>9.539999999999999</v>
      </c>
      <c r="F3" t="n">
        <v>6.28</v>
      </c>
      <c r="G3" t="n">
        <v>13</v>
      </c>
      <c r="H3" t="n">
        <v>0.22</v>
      </c>
      <c r="I3" t="n">
        <v>29</v>
      </c>
      <c r="J3" t="n">
        <v>160.54</v>
      </c>
      <c r="K3" t="n">
        <v>50.28</v>
      </c>
      <c r="L3" t="n">
        <v>2</v>
      </c>
      <c r="M3" t="n">
        <v>27</v>
      </c>
      <c r="N3" t="n">
        <v>28.26</v>
      </c>
      <c r="O3" t="n">
        <v>20034.4</v>
      </c>
      <c r="P3" t="n">
        <v>77.97</v>
      </c>
      <c r="Q3" t="n">
        <v>190.11</v>
      </c>
      <c r="R3" t="n">
        <v>42.28</v>
      </c>
      <c r="S3" t="n">
        <v>23</v>
      </c>
      <c r="T3" t="n">
        <v>8759.129999999999</v>
      </c>
      <c r="U3" t="n">
        <v>0.54</v>
      </c>
      <c r="V3" t="n">
        <v>0.79</v>
      </c>
      <c r="W3" t="n">
        <v>2.99</v>
      </c>
      <c r="X3" t="n">
        <v>0.5600000000000001</v>
      </c>
      <c r="Y3" t="n">
        <v>4</v>
      </c>
      <c r="Z3" t="n">
        <v>10</v>
      </c>
      <c r="AA3" t="n">
        <v>219.262934962947</v>
      </c>
      <c r="AB3" t="n">
        <v>300.0052208141552</v>
      </c>
      <c r="AC3" t="n">
        <v>271.3731435997128</v>
      </c>
      <c r="AD3" t="n">
        <v>219262.934962947</v>
      </c>
      <c r="AE3" t="n">
        <v>300005.2208141552</v>
      </c>
      <c r="AF3" t="n">
        <v>3.704982640575263e-06</v>
      </c>
      <c r="AG3" t="n">
        <v>12.421875</v>
      </c>
      <c r="AH3" t="n">
        <v>271373.1435997128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11.0947</v>
      </c>
      <c r="E4" t="n">
        <v>9.01</v>
      </c>
      <c r="F4" t="n">
        <v>6.08</v>
      </c>
      <c r="G4" t="n">
        <v>19.19</v>
      </c>
      <c r="H4" t="n">
        <v>0.33</v>
      </c>
      <c r="I4" t="n">
        <v>19</v>
      </c>
      <c r="J4" t="n">
        <v>161.97</v>
      </c>
      <c r="K4" t="n">
        <v>50.28</v>
      </c>
      <c r="L4" t="n">
        <v>3</v>
      </c>
      <c r="M4" t="n">
        <v>17</v>
      </c>
      <c r="N4" t="n">
        <v>28.69</v>
      </c>
      <c r="O4" t="n">
        <v>20210.21</v>
      </c>
      <c r="P4" t="n">
        <v>74.73</v>
      </c>
      <c r="Q4" t="n">
        <v>190.1</v>
      </c>
      <c r="R4" t="n">
        <v>36.02</v>
      </c>
      <c r="S4" t="n">
        <v>23</v>
      </c>
      <c r="T4" t="n">
        <v>5678.3</v>
      </c>
      <c r="U4" t="n">
        <v>0.64</v>
      </c>
      <c r="V4" t="n">
        <v>0.82</v>
      </c>
      <c r="W4" t="n">
        <v>2.97</v>
      </c>
      <c r="X4" t="n">
        <v>0.36</v>
      </c>
      <c r="Y4" t="n">
        <v>4</v>
      </c>
      <c r="Z4" t="n">
        <v>10</v>
      </c>
      <c r="AA4" t="n">
        <v>205.6195352827026</v>
      </c>
      <c r="AB4" t="n">
        <v>281.3377194673407</v>
      </c>
      <c r="AC4" t="n">
        <v>254.4872423814295</v>
      </c>
      <c r="AD4" t="n">
        <v>205619.5352827026</v>
      </c>
      <c r="AE4" t="n">
        <v>281337.7194673407</v>
      </c>
      <c r="AF4" t="n">
        <v>3.921922612574217e-06</v>
      </c>
      <c r="AG4" t="n">
        <v>11.73177083333333</v>
      </c>
      <c r="AH4" t="n">
        <v>254487.2423814295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11.4416</v>
      </c>
      <c r="E5" t="n">
        <v>8.74</v>
      </c>
      <c r="F5" t="n">
        <v>5.96</v>
      </c>
      <c r="G5" t="n">
        <v>25.56</v>
      </c>
      <c r="H5" t="n">
        <v>0.43</v>
      </c>
      <c r="I5" t="n">
        <v>14</v>
      </c>
      <c r="J5" t="n">
        <v>163.4</v>
      </c>
      <c r="K5" t="n">
        <v>50.28</v>
      </c>
      <c r="L5" t="n">
        <v>4</v>
      </c>
      <c r="M5" t="n">
        <v>12</v>
      </c>
      <c r="N5" t="n">
        <v>29.12</v>
      </c>
      <c r="O5" t="n">
        <v>20386.62</v>
      </c>
      <c r="P5" t="n">
        <v>72.65000000000001</v>
      </c>
      <c r="Q5" t="n">
        <v>190.05</v>
      </c>
      <c r="R5" t="n">
        <v>32.55</v>
      </c>
      <c r="S5" t="n">
        <v>23</v>
      </c>
      <c r="T5" t="n">
        <v>3970.22</v>
      </c>
      <c r="U5" t="n">
        <v>0.71</v>
      </c>
      <c r="V5" t="n">
        <v>0.83</v>
      </c>
      <c r="W5" t="n">
        <v>2.96</v>
      </c>
      <c r="X5" t="n">
        <v>0.25</v>
      </c>
      <c r="Y5" t="n">
        <v>4</v>
      </c>
      <c r="Z5" t="n">
        <v>10</v>
      </c>
      <c r="AA5" t="n">
        <v>202.6080670689955</v>
      </c>
      <c r="AB5" t="n">
        <v>277.2172958007477</v>
      </c>
      <c r="AC5" t="n">
        <v>250.760066166524</v>
      </c>
      <c r="AD5" t="n">
        <v>202608.0670689955</v>
      </c>
      <c r="AE5" t="n">
        <v>277217.2958007477</v>
      </c>
      <c r="AF5" t="n">
        <v>4.044550079229646e-06</v>
      </c>
      <c r="AG5" t="n">
        <v>11.38020833333333</v>
      </c>
      <c r="AH5" t="n">
        <v>250760.066166524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11.5566</v>
      </c>
      <c r="E6" t="n">
        <v>8.65</v>
      </c>
      <c r="F6" t="n">
        <v>5.94</v>
      </c>
      <c r="G6" t="n">
        <v>29.71</v>
      </c>
      <c r="H6" t="n">
        <v>0.54</v>
      </c>
      <c r="I6" t="n">
        <v>12</v>
      </c>
      <c r="J6" t="n">
        <v>164.83</v>
      </c>
      <c r="K6" t="n">
        <v>50.28</v>
      </c>
      <c r="L6" t="n">
        <v>5</v>
      </c>
      <c r="M6" t="n">
        <v>10</v>
      </c>
      <c r="N6" t="n">
        <v>29.55</v>
      </c>
      <c r="O6" t="n">
        <v>20563.61</v>
      </c>
      <c r="P6" t="n">
        <v>71.61</v>
      </c>
      <c r="Q6" t="n">
        <v>189.86</v>
      </c>
      <c r="R6" t="n">
        <v>31.89</v>
      </c>
      <c r="S6" t="n">
        <v>23</v>
      </c>
      <c r="T6" t="n">
        <v>3652.04</v>
      </c>
      <c r="U6" t="n">
        <v>0.72</v>
      </c>
      <c r="V6" t="n">
        <v>0.84</v>
      </c>
      <c r="W6" t="n">
        <v>2.96</v>
      </c>
      <c r="X6" t="n">
        <v>0.23</v>
      </c>
      <c r="Y6" t="n">
        <v>4</v>
      </c>
      <c r="Z6" t="n">
        <v>10</v>
      </c>
      <c r="AA6" t="n">
        <v>201.5856508344513</v>
      </c>
      <c r="AB6" t="n">
        <v>275.818380802824</v>
      </c>
      <c r="AC6" t="n">
        <v>249.4946616526121</v>
      </c>
      <c r="AD6" t="n">
        <v>201585.6508344513</v>
      </c>
      <c r="AE6" t="n">
        <v>275818.380802824</v>
      </c>
      <c r="AF6" t="n">
        <v>4.085202021188062e-06</v>
      </c>
      <c r="AG6" t="n">
        <v>11.26302083333333</v>
      </c>
      <c r="AH6" t="n">
        <v>249494.6616526122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11.713</v>
      </c>
      <c r="E7" t="n">
        <v>8.539999999999999</v>
      </c>
      <c r="F7" t="n">
        <v>5.89</v>
      </c>
      <c r="G7" t="n">
        <v>35.34</v>
      </c>
      <c r="H7" t="n">
        <v>0.64</v>
      </c>
      <c r="I7" t="n">
        <v>10</v>
      </c>
      <c r="J7" t="n">
        <v>166.27</v>
      </c>
      <c r="K7" t="n">
        <v>50.28</v>
      </c>
      <c r="L7" t="n">
        <v>6</v>
      </c>
      <c r="M7" t="n">
        <v>8</v>
      </c>
      <c r="N7" t="n">
        <v>29.99</v>
      </c>
      <c r="O7" t="n">
        <v>20741.2</v>
      </c>
      <c r="P7" t="n">
        <v>70.36</v>
      </c>
      <c r="Q7" t="n">
        <v>190</v>
      </c>
      <c r="R7" t="n">
        <v>30.31</v>
      </c>
      <c r="S7" t="n">
        <v>23</v>
      </c>
      <c r="T7" t="n">
        <v>2869.65</v>
      </c>
      <c r="U7" t="n">
        <v>0.76</v>
      </c>
      <c r="V7" t="n">
        <v>0.84</v>
      </c>
      <c r="W7" t="n">
        <v>2.95</v>
      </c>
      <c r="X7" t="n">
        <v>0.17</v>
      </c>
      <c r="Y7" t="n">
        <v>4</v>
      </c>
      <c r="Z7" t="n">
        <v>10</v>
      </c>
      <c r="AA7" t="n">
        <v>192.0038610891418</v>
      </c>
      <c r="AB7" t="n">
        <v>262.7081533545687</v>
      </c>
      <c r="AC7" t="n">
        <v>237.6356559116943</v>
      </c>
      <c r="AD7" t="n">
        <v>192003.8610891418</v>
      </c>
      <c r="AE7" t="n">
        <v>262708.1533545686</v>
      </c>
      <c r="AF7" t="n">
        <v>4.140488662251508e-06</v>
      </c>
      <c r="AG7" t="n">
        <v>11.11979166666667</v>
      </c>
      <c r="AH7" t="n">
        <v>237635.6559116943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11.7917</v>
      </c>
      <c r="E8" t="n">
        <v>8.48</v>
      </c>
      <c r="F8" t="n">
        <v>5.87</v>
      </c>
      <c r="G8" t="n">
        <v>39.11</v>
      </c>
      <c r="H8" t="n">
        <v>0.74</v>
      </c>
      <c r="I8" t="n">
        <v>9</v>
      </c>
      <c r="J8" t="n">
        <v>167.72</v>
      </c>
      <c r="K8" t="n">
        <v>50.28</v>
      </c>
      <c r="L8" t="n">
        <v>7</v>
      </c>
      <c r="M8" t="n">
        <v>7</v>
      </c>
      <c r="N8" t="n">
        <v>30.44</v>
      </c>
      <c r="O8" t="n">
        <v>20919.39</v>
      </c>
      <c r="P8" t="n">
        <v>69.25</v>
      </c>
      <c r="Q8" t="n">
        <v>189.91</v>
      </c>
      <c r="R8" t="n">
        <v>29.62</v>
      </c>
      <c r="S8" t="n">
        <v>23</v>
      </c>
      <c r="T8" t="n">
        <v>2530.69</v>
      </c>
      <c r="U8" t="n">
        <v>0.78</v>
      </c>
      <c r="V8" t="n">
        <v>0.85</v>
      </c>
      <c r="W8" t="n">
        <v>2.95</v>
      </c>
      <c r="X8" t="n">
        <v>0.15</v>
      </c>
      <c r="Y8" t="n">
        <v>4</v>
      </c>
      <c r="Z8" t="n">
        <v>10</v>
      </c>
      <c r="AA8" t="n">
        <v>191.1354269881276</v>
      </c>
      <c r="AB8" t="n">
        <v>261.5199235049531</v>
      </c>
      <c r="AC8" t="n">
        <v>236.5608290512345</v>
      </c>
      <c r="AD8" t="n">
        <v>191135.4269881276</v>
      </c>
      <c r="AE8" t="n">
        <v>261519.9235049531</v>
      </c>
      <c r="AF8" t="n">
        <v>4.168308730356963e-06</v>
      </c>
      <c r="AG8" t="n">
        <v>11.04166666666667</v>
      </c>
      <c r="AH8" t="n">
        <v>236560.8290512345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11.8569</v>
      </c>
      <c r="E9" t="n">
        <v>8.43</v>
      </c>
      <c r="F9" t="n">
        <v>5.85</v>
      </c>
      <c r="G9" t="n">
        <v>43.89</v>
      </c>
      <c r="H9" t="n">
        <v>0.84</v>
      </c>
      <c r="I9" t="n">
        <v>8</v>
      </c>
      <c r="J9" t="n">
        <v>169.17</v>
      </c>
      <c r="K9" t="n">
        <v>50.28</v>
      </c>
      <c r="L9" t="n">
        <v>8</v>
      </c>
      <c r="M9" t="n">
        <v>6</v>
      </c>
      <c r="N9" t="n">
        <v>30.89</v>
      </c>
      <c r="O9" t="n">
        <v>21098.19</v>
      </c>
      <c r="P9" t="n">
        <v>68.38</v>
      </c>
      <c r="Q9" t="n">
        <v>189.87</v>
      </c>
      <c r="R9" t="n">
        <v>29.14</v>
      </c>
      <c r="S9" t="n">
        <v>23</v>
      </c>
      <c r="T9" t="n">
        <v>2292.54</v>
      </c>
      <c r="U9" t="n">
        <v>0.79</v>
      </c>
      <c r="V9" t="n">
        <v>0.85</v>
      </c>
      <c r="W9" t="n">
        <v>2.95</v>
      </c>
      <c r="X9" t="n">
        <v>0.14</v>
      </c>
      <c r="Y9" t="n">
        <v>4</v>
      </c>
      <c r="Z9" t="n">
        <v>10</v>
      </c>
      <c r="AA9" t="n">
        <v>190.2689609595265</v>
      </c>
      <c r="AB9" t="n">
        <v>260.3343864588384</v>
      </c>
      <c r="AC9" t="n">
        <v>235.488437996889</v>
      </c>
      <c r="AD9" t="n">
        <v>190268.9609595265</v>
      </c>
      <c r="AE9" t="n">
        <v>260334.3864588384</v>
      </c>
      <c r="AF9" t="n">
        <v>4.191356613971647e-06</v>
      </c>
      <c r="AG9" t="n">
        <v>10.9765625</v>
      </c>
      <c r="AH9" t="n">
        <v>235488.437996889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11.9186</v>
      </c>
      <c r="E10" t="n">
        <v>8.390000000000001</v>
      </c>
      <c r="F10" t="n">
        <v>5.84</v>
      </c>
      <c r="G10" t="n">
        <v>50.06</v>
      </c>
      <c r="H10" t="n">
        <v>0.9399999999999999</v>
      </c>
      <c r="I10" t="n">
        <v>7</v>
      </c>
      <c r="J10" t="n">
        <v>170.62</v>
      </c>
      <c r="K10" t="n">
        <v>50.28</v>
      </c>
      <c r="L10" t="n">
        <v>9</v>
      </c>
      <c r="M10" t="n">
        <v>5</v>
      </c>
      <c r="N10" t="n">
        <v>31.34</v>
      </c>
      <c r="O10" t="n">
        <v>21277.6</v>
      </c>
      <c r="P10" t="n">
        <v>67.68000000000001</v>
      </c>
      <c r="Q10" t="n">
        <v>189.85</v>
      </c>
      <c r="R10" t="n">
        <v>28.65</v>
      </c>
      <c r="S10" t="n">
        <v>23</v>
      </c>
      <c r="T10" t="n">
        <v>2054.54</v>
      </c>
      <c r="U10" t="n">
        <v>0.8</v>
      </c>
      <c r="V10" t="n">
        <v>0.85</v>
      </c>
      <c r="W10" t="n">
        <v>2.95</v>
      </c>
      <c r="X10" t="n">
        <v>0.12</v>
      </c>
      <c r="Y10" t="n">
        <v>4</v>
      </c>
      <c r="Z10" t="n">
        <v>10</v>
      </c>
      <c r="AA10" t="n">
        <v>189.6942049809573</v>
      </c>
      <c r="AB10" t="n">
        <v>259.5479799725161</v>
      </c>
      <c r="AC10" t="n">
        <v>234.7770850418926</v>
      </c>
      <c r="AD10" t="n">
        <v>189694.2049809573</v>
      </c>
      <c r="AE10" t="n">
        <v>259547.9799725161</v>
      </c>
      <c r="AF10" t="n">
        <v>4.213167264570206e-06</v>
      </c>
      <c r="AG10" t="n">
        <v>10.92447916666667</v>
      </c>
      <c r="AH10" t="n">
        <v>234777.0850418926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12.0052</v>
      </c>
      <c r="E11" t="n">
        <v>8.33</v>
      </c>
      <c r="F11" t="n">
        <v>5.81</v>
      </c>
      <c r="G11" t="n">
        <v>58.12</v>
      </c>
      <c r="H11" t="n">
        <v>1.03</v>
      </c>
      <c r="I11" t="n">
        <v>6</v>
      </c>
      <c r="J11" t="n">
        <v>172.08</v>
      </c>
      <c r="K11" t="n">
        <v>50.28</v>
      </c>
      <c r="L11" t="n">
        <v>10</v>
      </c>
      <c r="M11" t="n">
        <v>4</v>
      </c>
      <c r="N11" t="n">
        <v>31.8</v>
      </c>
      <c r="O11" t="n">
        <v>21457.64</v>
      </c>
      <c r="P11" t="n">
        <v>66.56</v>
      </c>
      <c r="Q11" t="n">
        <v>189.81</v>
      </c>
      <c r="R11" t="n">
        <v>27.81</v>
      </c>
      <c r="S11" t="n">
        <v>23</v>
      </c>
      <c r="T11" t="n">
        <v>1639.54</v>
      </c>
      <c r="U11" t="n">
        <v>0.83</v>
      </c>
      <c r="V11" t="n">
        <v>0.85</v>
      </c>
      <c r="W11" t="n">
        <v>2.95</v>
      </c>
      <c r="X11" t="n">
        <v>0.1</v>
      </c>
      <c r="Y11" t="n">
        <v>4</v>
      </c>
      <c r="Z11" t="n">
        <v>10</v>
      </c>
      <c r="AA11" t="n">
        <v>188.7988142354342</v>
      </c>
      <c r="AB11" t="n">
        <v>258.3228668526402</v>
      </c>
      <c r="AC11" t="n">
        <v>233.6688949987202</v>
      </c>
      <c r="AD11" t="n">
        <v>188798.8142354342</v>
      </c>
      <c r="AE11" t="n">
        <v>258322.8668526402</v>
      </c>
      <c r="AF11" t="n">
        <v>4.24377994434063e-06</v>
      </c>
      <c r="AG11" t="n">
        <v>10.84635416666667</v>
      </c>
      <c r="AH11" t="n">
        <v>233668.8949987202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12.0088</v>
      </c>
      <c r="E12" t="n">
        <v>8.33</v>
      </c>
      <c r="F12" t="n">
        <v>5.81</v>
      </c>
      <c r="G12" t="n">
        <v>58.09</v>
      </c>
      <c r="H12" t="n">
        <v>1.12</v>
      </c>
      <c r="I12" t="n">
        <v>6</v>
      </c>
      <c r="J12" t="n">
        <v>173.55</v>
      </c>
      <c r="K12" t="n">
        <v>50.28</v>
      </c>
      <c r="L12" t="n">
        <v>11</v>
      </c>
      <c r="M12" t="n">
        <v>4</v>
      </c>
      <c r="N12" t="n">
        <v>32.27</v>
      </c>
      <c r="O12" t="n">
        <v>21638.31</v>
      </c>
      <c r="P12" t="n">
        <v>65.87</v>
      </c>
      <c r="Q12" t="n">
        <v>189.82</v>
      </c>
      <c r="R12" t="n">
        <v>27.75</v>
      </c>
      <c r="S12" t="n">
        <v>23</v>
      </c>
      <c r="T12" t="n">
        <v>1611.89</v>
      </c>
      <c r="U12" t="n">
        <v>0.83</v>
      </c>
      <c r="V12" t="n">
        <v>0.85</v>
      </c>
      <c r="W12" t="n">
        <v>2.95</v>
      </c>
      <c r="X12" t="n">
        <v>0.09</v>
      </c>
      <c r="Y12" t="n">
        <v>4</v>
      </c>
      <c r="Z12" t="n">
        <v>10</v>
      </c>
      <c r="AA12" t="n">
        <v>188.4731237708339</v>
      </c>
      <c r="AB12" t="n">
        <v>257.8772427905251</v>
      </c>
      <c r="AC12" t="n">
        <v>233.265800671656</v>
      </c>
      <c r="AD12" t="n">
        <v>188473.1237708339</v>
      </c>
      <c r="AE12" t="n">
        <v>257877.2427905251</v>
      </c>
      <c r="AF12" t="n">
        <v>4.245052526871503e-06</v>
      </c>
      <c r="AG12" t="n">
        <v>10.84635416666667</v>
      </c>
      <c r="AH12" t="n">
        <v>233265.800671656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12.0704</v>
      </c>
      <c r="E13" t="n">
        <v>8.279999999999999</v>
      </c>
      <c r="F13" t="n">
        <v>5.8</v>
      </c>
      <c r="G13" t="n">
        <v>69.59</v>
      </c>
      <c r="H13" t="n">
        <v>1.22</v>
      </c>
      <c r="I13" t="n">
        <v>5</v>
      </c>
      <c r="J13" t="n">
        <v>175.02</v>
      </c>
      <c r="K13" t="n">
        <v>50.28</v>
      </c>
      <c r="L13" t="n">
        <v>12</v>
      </c>
      <c r="M13" t="n">
        <v>3</v>
      </c>
      <c r="N13" t="n">
        <v>32.74</v>
      </c>
      <c r="O13" t="n">
        <v>21819.6</v>
      </c>
      <c r="P13" t="n">
        <v>64.90000000000001</v>
      </c>
      <c r="Q13" t="n">
        <v>189.8</v>
      </c>
      <c r="R13" t="n">
        <v>27.5</v>
      </c>
      <c r="S13" t="n">
        <v>23</v>
      </c>
      <c r="T13" t="n">
        <v>1489.24</v>
      </c>
      <c r="U13" t="n">
        <v>0.84</v>
      </c>
      <c r="V13" t="n">
        <v>0.86</v>
      </c>
      <c r="W13" t="n">
        <v>2.95</v>
      </c>
      <c r="X13" t="n">
        <v>0.08</v>
      </c>
      <c r="Y13" t="n">
        <v>4</v>
      </c>
      <c r="Z13" t="n">
        <v>10</v>
      </c>
      <c r="AA13" t="n">
        <v>187.7934026399517</v>
      </c>
      <c r="AB13" t="n">
        <v>256.9472183520727</v>
      </c>
      <c r="AC13" t="n">
        <v>232.4245364603116</v>
      </c>
      <c r="AD13" t="n">
        <v>187793.4026399517</v>
      </c>
      <c r="AE13" t="n">
        <v>256947.2183520727</v>
      </c>
      <c r="AF13" t="n">
        <v>4.266827827955314e-06</v>
      </c>
      <c r="AG13" t="n">
        <v>10.78125</v>
      </c>
      <c r="AH13" t="n">
        <v>232424.5364603116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12.0753</v>
      </c>
      <c r="E14" t="n">
        <v>8.279999999999999</v>
      </c>
      <c r="F14" t="n">
        <v>5.8</v>
      </c>
      <c r="G14" t="n">
        <v>69.55</v>
      </c>
      <c r="H14" t="n">
        <v>1.31</v>
      </c>
      <c r="I14" t="n">
        <v>5</v>
      </c>
      <c r="J14" t="n">
        <v>176.49</v>
      </c>
      <c r="K14" t="n">
        <v>50.28</v>
      </c>
      <c r="L14" t="n">
        <v>13</v>
      </c>
      <c r="M14" t="n">
        <v>3</v>
      </c>
      <c r="N14" t="n">
        <v>33.21</v>
      </c>
      <c r="O14" t="n">
        <v>22001.54</v>
      </c>
      <c r="P14" t="n">
        <v>64.42</v>
      </c>
      <c r="Q14" t="n">
        <v>189.84</v>
      </c>
      <c r="R14" t="n">
        <v>27.38</v>
      </c>
      <c r="S14" t="n">
        <v>23</v>
      </c>
      <c r="T14" t="n">
        <v>1428.91</v>
      </c>
      <c r="U14" t="n">
        <v>0.84</v>
      </c>
      <c r="V14" t="n">
        <v>0.86</v>
      </c>
      <c r="W14" t="n">
        <v>2.95</v>
      </c>
      <c r="X14" t="n">
        <v>0.08</v>
      </c>
      <c r="Y14" t="n">
        <v>4</v>
      </c>
      <c r="Z14" t="n">
        <v>10</v>
      </c>
      <c r="AA14" t="n">
        <v>187.5598830191003</v>
      </c>
      <c r="AB14" t="n">
        <v>256.6277065046653</v>
      </c>
      <c r="AC14" t="n">
        <v>232.135518375183</v>
      </c>
      <c r="AD14" t="n">
        <v>187559.8830191003</v>
      </c>
      <c r="AE14" t="n">
        <v>256627.7065046653</v>
      </c>
      <c r="AF14" t="n">
        <v>4.268559954177891e-06</v>
      </c>
      <c r="AG14" t="n">
        <v>10.78125</v>
      </c>
      <c r="AH14" t="n">
        <v>232135.518375183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12.0874</v>
      </c>
      <c r="E15" t="n">
        <v>8.27</v>
      </c>
      <c r="F15" t="n">
        <v>5.79</v>
      </c>
      <c r="G15" t="n">
        <v>69.45</v>
      </c>
      <c r="H15" t="n">
        <v>1.4</v>
      </c>
      <c r="I15" t="n">
        <v>5</v>
      </c>
      <c r="J15" t="n">
        <v>177.97</v>
      </c>
      <c r="K15" t="n">
        <v>50.28</v>
      </c>
      <c r="L15" t="n">
        <v>14</v>
      </c>
      <c r="M15" t="n">
        <v>3</v>
      </c>
      <c r="N15" t="n">
        <v>33.69</v>
      </c>
      <c r="O15" t="n">
        <v>22184.13</v>
      </c>
      <c r="P15" t="n">
        <v>63</v>
      </c>
      <c r="Q15" t="n">
        <v>189.81</v>
      </c>
      <c r="R15" t="n">
        <v>27.07</v>
      </c>
      <c r="S15" t="n">
        <v>23</v>
      </c>
      <c r="T15" t="n">
        <v>1276.46</v>
      </c>
      <c r="U15" t="n">
        <v>0.85</v>
      </c>
      <c r="V15" t="n">
        <v>0.86</v>
      </c>
      <c r="W15" t="n">
        <v>2.95</v>
      </c>
      <c r="X15" t="n">
        <v>0.07000000000000001</v>
      </c>
      <c r="Y15" t="n">
        <v>4</v>
      </c>
      <c r="Z15" t="n">
        <v>10</v>
      </c>
      <c r="AA15" t="n">
        <v>186.8557857395369</v>
      </c>
      <c r="AB15" t="n">
        <v>255.6643295441874</v>
      </c>
      <c r="AC15" t="n">
        <v>231.2640847597048</v>
      </c>
      <c r="AD15" t="n">
        <v>186855.7857395369</v>
      </c>
      <c r="AE15" t="n">
        <v>255664.3295441874</v>
      </c>
      <c r="AF15" t="n">
        <v>4.272837245462211e-06</v>
      </c>
      <c r="AG15" t="n">
        <v>10.76822916666667</v>
      </c>
      <c r="AH15" t="n">
        <v>231264.0847597048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12.1589</v>
      </c>
      <c r="E16" t="n">
        <v>8.220000000000001</v>
      </c>
      <c r="F16" t="n">
        <v>5.77</v>
      </c>
      <c r="G16" t="n">
        <v>86.56999999999999</v>
      </c>
      <c r="H16" t="n">
        <v>1.48</v>
      </c>
      <c r="I16" t="n">
        <v>4</v>
      </c>
      <c r="J16" t="n">
        <v>179.46</v>
      </c>
      <c r="K16" t="n">
        <v>50.28</v>
      </c>
      <c r="L16" t="n">
        <v>15</v>
      </c>
      <c r="M16" t="n">
        <v>2</v>
      </c>
      <c r="N16" t="n">
        <v>34.18</v>
      </c>
      <c r="O16" t="n">
        <v>22367.38</v>
      </c>
      <c r="P16" t="n">
        <v>61.86</v>
      </c>
      <c r="Q16" t="n">
        <v>189.84</v>
      </c>
      <c r="R16" t="n">
        <v>26.54</v>
      </c>
      <c r="S16" t="n">
        <v>23</v>
      </c>
      <c r="T16" t="n">
        <v>1014.7</v>
      </c>
      <c r="U16" t="n">
        <v>0.87</v>
      </c>
      <c r="V16" t="n">
        <v>0.86</v>
      </c>
      <c r="W16" t="n">
        <v>2.95</v>
      </c>
      <c r="X16" t="n">
        <v>0.06</v>
      </c>
      <c r="Y16" t="n">
        <v>4</v>
      </c>
      <c r="Z16" t="n">
        <v>10</v>
      </c>
      <c r="AA16" t="n">
        <v>186.056911289784</v>
      </c>
      <c r="AB16" t="n">
        <v>254.5712742781827</v>
      </c>
      <c r="AC16" t="n">
        <v>230.2753491541745</v>
      </c>
      <c r="AD16" t="n">
        <v>186056.911289784</v>
      </c>
      <c r="AE16" t="n">
        <v>254571.2742781827</v>
      </c>
      <c r="AF16" t="n">
        <v>4.298112148505921e-06</v>
      </c>
      <c r="AG16" t="n">
        <v>10.703125</v>
      </c>
      <c r="AH16" t="n">
        <v>230275.3491541745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12.1646</v>
      </c>
      <c r="E17" t="n">
        <v>8.220000000000001</v>
      </c>
      <c r="F17" t="n">
        <v>5.77</v>
      </c>
      <c r="G17" t="n">
        <v>86.51000000000001</v>
      </c>
      <c r="H17" t="n">
        <v>1.57</v>
      </c>
      <c r="I17" t="n">
        <v>4</v>
      </c>
      <c r="J17" t="n">
        <v>180.95</v>
      </c>
      <c r="K17" t="n">
        <v>50.28</v>
      </c>
      <c r="L17" t="n">
        <v>16</v>
      </c>
      <c r="M17" t="n">
        <v>2</v>
      </c>
      <c r="N17" t="n">
        <v>34.67</v>
      </c>
      <c r="O17" t="n">
        <v>22551.28</v>
      </c>
      <c r="P17" t="n">
        <v>61.59</v>
      </c>
      <c r="Q17" t="n">
        <v>189.84</v>
      </c>
      <c r="R17" t="n">
        <v>26.48</v>
      </c>
      <c r="S17" t="n">
        <v>23</v>
      </c>
      <c r="T17" t="n">
        <v>986.1</v>
      </c>
      <c r="U17" t="n">
        <v>0.87</v>
      </c>
      <c r="V17" t="n">
        <v>0.86</v>
      </c>
      <c r="W17" t="n">
        <v>2.94</v>
      </c>
      <c r="X17" t="n">
        <v>0.05</v>
      </c>
      <c r="Y17" t="n">
        <v>4</v>
      </c>
      <c r="Z17" t="n">
        <v>10</v>
      </c>
      <c r="AA17" t="n">
        <v>185.9170779197514</v>
      </c>
      <c r="AB17" t="n">
        <v>254.3799480922914</v>
      </c>
      <c r="AC17" t="n">
        <v>230.1022828709366</v>
      </c>
      <c r="AD17" t="n">
        <v>185917.0779197514</v>
      </c>
      <c r="AE17" t="n">
        <v>254379.9480922914</v>
      </c>
      <c r="AF17" t="n">
        <v>4.30012707084647e-06</v>
      </c>
      <c r="AG17" t="n">
        <v>10.703125</v>
      </c>
      <c r="AH17" t="n">
        <v>230102.2828709366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12.1601</v>
      </c>
      <c r="E18" t="n">
        <v>8.220000000000001</v>
      </c>
      <c r="F18" t="n">
        <v>5.77</v>
      </c>
      <c r="G18" t="n">
        <v>86.55</v>
      </c>
      <c r="H18" t="n">
        <v>1.65</v>
      </c>
      <c r="I18" t="n">
        <v>4</v>
      </c>
      <c r="J18" t="n">
        <v>182.45</v>
      </c>
      <c r="K18" t="n">
        <v>50.28</v>
      </c>
      <c r="L18" t="n">
        <v>17</v>
      </c>
      <c r="M18" t="n">
        <v>2</v>
      </c>
      <c r="N18" t="n">
        <v>35.17</v>
      </c>
      <c r="O18" t="n">
        <v>22735.98</v>
      </c>
      <c r="P18" t="n">
        <v>60.93</v>
      </c>
      <c r="Q18" t="n">
        <v>189.83</v>
      </c>
      <c r="R18" t="n">
        <v>26.63</v>
      </c>
      <c r="S18" t="n">
        <v>23</v>
      </c>
      <c r="T18" t="n">
        <v>1059.12</v>
      </c>
      <c r="U18" t="n">
        <v>0.86</v>
      </c>
      <c r="V18" t="n">
        <v>0.86</v>
      </c>
      <c r="W18" t="n">
        <v>2.94</v>
      </c>
      <c r="X18" t="n">
        <v>0.06</v>
      </c>
      <c r="Y18" t="n">
        <v>4</v>
      </c>
      <c r="Z18" t="n">
        <v>10</v>
      </c>
      <c r="AA18" t="n">
        <v>185.636701099865</v>
      </c>
      <c r="AB18" t="n">
        <v>253.9963241579707</v>
      </c>
      <c r="AC18" t="n">
        <v>229.7552714664878</v>
      </c>
      <c r="AD18" t="n">
        <v>185636.701099865</v>
      </c>
      <c r="AE18" t="n">
        <v>253996.3241579707</v>
      </c>
      <c r="AF18" t="n">
        <v>4.298536342682879e-06</v>
      </c>
      <c r="AG18" t="n">
        <v>10.703125</v>
      </c>
      <c r="AH18" t="n">
        <v>229755.2714664878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12.1601</v>
      </c>
      <c r="E19" t="n">
        <v>8.220000000000001</v>
      </c>
      <c r="F19" t="n">
        <v>5.77</v>
      </c>
      <c r="G19" t="n">
        <v>86.55</v>
      </c>
      <c r="H19" t="n">
        <v>1.74</v>
      </c>
      <c r="I19" t="n">
        <v>4</v>
      </c>
      <c r="J19" t="n">
        <v>183.95</v>
      </c>
      <c r="K19" t="n">
        <v>50.28</v>
      </c>
      <c r="L19" t="n">
        <v>18</v>
      </c>
      <c r="M19" t="n">
        <v>0</v>
      </c>
      <c r="N19" t="n">
        <v>35.67</v>
      </c>
      <c r="O19" t="n">
        <v>22921.24</v>
      </c>
      <c r="P19" t="n">
        <v>60.9</v>
      </c>
      <c r="Q19" t="n">
        <v>189.88</v>
      </c>
      <c r="R19" t="n">
        <v>26.5</v>
      </c>
      <c r="S19" t="n">
        <v>23</v>
      </c>
      <c r="T19" t="n">
        <v>996.02</v>
      </c>
      <c r="U19" t="n">
        <v>0.87</v>
      </c>
      <c r="V19" t="n">
        <v>0.86</v>
      </c>
      <c r="W19" t="n">
        <v>2.95</v>
      </c>
      <c r="X19" t="n">
        <v>0.06</v>
      </c>
      <c r="Y19" t="n">
        <v>4</v>
      </c>
      <c r="Z19" t="n">
        <v>10</v>
      </c>
      <c r="AA19" t="n">
        <v>185.6232753256519</v>
      </c>
      <c r="AB19" t="n">
        <v>253.977954421389</v>
      </c>
      <c r="AC19" t="n">
        <v>229.7386549117833</v>
      </c>
      <c r="AD19" t="n">
        <v>185623.2753256519</v>
      </c>
      <c r="AE19" t="n">
        <v>253977.954421389</v>
      </c>
      <c r="AF19" t="n">
        <v>4.298536342682879e-06</v>
      </c>
      <c r="AG19" t="n">
        <v>10.703125</v>
      </c>
      <c r="AH19" t="n">
        <v>229738.6549117833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11.0885</v>
      </c>
      <c r="E2" t="n">
        <v>9.02</v>
      </c>
      <c r="F2" t="n">
        <v>6.47</v>
      </c>
      <c r="G2" t="n">
        <v>10.22</v>
      </c>
      <c r="H2" t="n">
        <v>0.22</v>
      </c>
      <c r="I2" t="n">
        <v>38</v>
      </c>
      <c r="J2" t="n">
        <v>80.84</v>
      </c>
      <c r="K2" t="n">
        <v>35.1</v>
      </c>
      <c r="L2" t="n">
        <v>1</v>
      </c>
      <c r="M2" t="n">
        <v>36</v>
      </c>
      <c r="N2" t="n">
        <v>9.74</v>
      </c>
      <c r="O2" t="n">
        <v>10204.21</v>
      </c>
      <c r="P2" t="n">
        <v>50.95</v>
      </c>
      <c r="Q2" t="n">
        <v>190.44</v>
      </c>
      <c r="R2" t="n">
        <v>48.24</v>
      </c>
      <c r="S2" t="n">
        <v>23</v>
      </c>
      <c r="T2" t="n">
        <v>11696.85</v>
      </c>
      <c r="U2" t="n">
        <v>0.48</v>
      </c>
      <c r="V2" t="n">
        <v>0.77</v>
      </c>
      <c r="W2" t="n">
        <v>3</v>
      </c>
      <c r="X2" t="n">
        <v>0.75</v>
      </c>
      <c r="Y2" t="n">
        <v>4</v>
      </c>
      <c r="Z2" t="n">
        <v>10</v>
      </c>
      <c r="AA2" t="n">
        <v>178.7172790759498</v>
      </c>
      <c r="AB2" t="n">
        <v>244.5288656814994</v>
      </c>
      <c r="AC2" t="n">
        <v>221.1913739393465</v>
      </c>
      <c r="AD2" t="n">
        <v>178717.2790759498</v>
      </c>
      <c r="AE2" t="n">
        <v>244528.8656814994</v>
      </c>
      <c r="AF2" t="n">
        <v>4.622307189241005e-06</v>
      </c>
      <c r="AG2" t="n">
        <v>11.74479166666667</v>
      </c>
      <c r="AH2" t="n">
        <v>221191.3739393465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12.1196</v>
      </c>
      <c r="E3" t="n">
        <v>8.25</v>
      </c>
      <c r="F3" t="n">
        <v>6.05</v>
      </c>
      <c r="G3" t="n">
        <v>20.16</v>
      </c>
      <c r="H3" t="n">
        <v>0.43</v>
      </c>
      <c r="I3" t="n">
        <v>18</v>
      </c>
      <c r="J3" t="n">
        <v>82.04000000000001</v>
      </c>
      <c r="K3" t="n">
        <v>35.1</v>
      </c>
      <c r="L3" t="n">
        <v>2</v>
      </c>
      <c r="M3" t="n">
        <v>16</v>
      </c>
      <c r="N3" t="n">
        <v>9.94</v>
      </c>
      <c r="O3" t="n">
        <v>10352.53</v>
      </c>
      <c r="P3" t="n">
        <v>46.03</v>
      </c>
      <c r="Q3" t="n">
        <v>189.97</v>
      </c>
      <c r="R3" t="n">
        <v>35.12</v>
      </c>
      <c r="S3" t="n">
        <v>23</v>
      </c>
      <c r="T3" t="n">
        <v>5233.84</v>
      </c>
      <c r="U3" t="n">
        <v>0.65</v>
      </c>
      <c r="V3" t="n">
        <v>0.82</v>
      </c>
      <c r="W3" t="n">
        <v>2.97</v>
      </c>
      <c r="X3" t="n">
        <v>0.33</v>
      </c>
      <c r="Y3" t="n">
        <v>4</v>
      </c>
      <c r="Z3" t="n">
        <v>10</v>
      </c>
      <c r="AA3" t="n">
        <v>164.7935556522247</v>
      </c>
      <c r="AB3" t="n">
        <v>225.4778130218439</v>
      </c>
      <c r="AC3" t="n">
        <v>203.9585270072021</v>
      </c>
      <c r="AD3" t="n">
        <v>164793.5556522247</v>
      </c>
      <c r="AE3" t="n">
        <v>225477.8130218439</v>
      </c>
      <c r="AF3" t="n">
        <v>5.052127358139089e-06</v>
      </c>
      <c r="AG3" t="n">
        <v>10.7421875</v>
      </c>
      <c r="AH3" t="n">
        <v>203958.5270072021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12.4395</v>
      </c>
      <c r="E4" t="n">
        <v>8.039999999999999</v>
      </c>
      <c r="F4" t="n">
        <v>5.94</v>
      </c>
      <c r="G4" t="n">
        <v>29.7</v>
      </c>
      <c r="H4" t="n">
        <v>0.63</v>
      </c>
      <c r="I4" t="n">
        <v>12</v>
      </c>
      <c r="J4" t="n">
        <v>83.25</v>
      </c>
      <c r="K4" t="n">
        <v>35.1</v>
      </c>
      <c r="L4" t="n">
        <v>3</v>
      </c>
      <c r="M4" t="n">
        <v>10</v>
      </c>
      <c r="N4" t="n">
        <v>10.15</v>
      </c>
      <c r="O4" t="n">
        <v>10501.19</v>
      </c>
      <c r="P4" t="n">
        <v>43.47</v>
      </c>
      <c r="Q4" t="n">
        <v>189.89</v>
      </c>
      <c r="R4" t="n">
        <v>31.87</v>
      </c>
      <c r="S4" t="n">
        <v>23</v>
      </c>
      <c r="T4" t="n">
        <v>3637.83</v>
      </c>
      <c r="U4" t="n">
        <v>0.72</v>
      </c>
      <c r="V4" t="n">
        <v>0.84</v>
      </c>
      <c r="W4" t="n">
        <v>2.96</v>
      </c>
      <c r="X4" t="n">
        <v>0.22</v>
      </c>
      <c r="Y4" t="n">
        <v>4</v>
      </c>
      <c r="Z4" t="n">
        <v>10</v>
      </c>
      <c r="AA4" t="n">
        <v>154.9506921274596</v>
      </c>
      <c r="AB4" t="n">
        <v>212.0103729107752</v>
      </c>
      <c r="AC4" t="n">
        <v>191.7764004786586</v>
      </c>
      <c r="AD4" t="n">
        <v>154950.6921274596</v>
      </c>
      <c r="AE4" t="n">
        <v>212010.3729107752</v>
      </c>
      <c r="AF4" t="n">
        <v>5.185479576188257e-06</v>
      </c>
      <c r="AG4" t="n">
        <v>10.46875</v>
      </c>
      <c r="AH4" t="n">
        <v>191776.4004786586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12.6218</v>
      </c>
      <c r="E5" t="n">
        <v>7.92</v>
      </c>
      <c r="F5" t="n">
        <v>5.88</v>
      </c>
      <c r="G5" t="n">
        <v>39.17</v>
      </c>
      <c r="H5" t="n">
        <v>0.83</v>
      </c>
      <c r="I5" t="n">
        <v>9</v>
      </c>
      <c r="J5" t="n">
        <v>84.45999999999999</v>
      </c>
      <c r="K5" t="n">
        <v>35.1</v>
      </c>
      <c r="L5" t="n">
        <v>4</v>
      </c>
      <c r="M5" t="n">
        <v>7</v>
      </c>
      <c r="N5" t="n">
        <v>10.36</v>
      </c>
      <c r="O5" t="n">
        <v>10650.22</v>
      </c>
      <c r="P5" t="n">
        <v>41.19</v>
      </c>
      <c r="Q5" t="n">
        <v>189.85</v>
      </c>
      <c r="R5" t="n">
        <v>29.88</v>
      </c>
      <c r="S5" t="n">
        <v>23</v>
      </c>
      <c r="T5" t="n">
        <v>2660.17</v>
      </c>
      <c r="U5" t="n">
        <v>0.77</v>
      </c>
      <c r="V5" t="n">
        <v>0.85</v>
      </c>
      <c r="W5" t="n">
        <v>2.95</v>
      </c>
      <c r="X5" t="n">
        <v>0.16</v>
      </c>
      <c r="Y5" t="n">
        <v>4</v>
      </c>
      <c r="Z5" t="n">
        <v>10</v>
      </c>
      <c r="AA5" t="n">
        <v>153.4650279634887</v>
      </c>
      <c r="AB5" t="n">
        <v>209.977621658754</v>
      </c>
      <c r="AC5" t="n">
        <v>189.9376521531454</v>
      </c>
      <c r="AD5" t="n">
        <v>153465.0279634887</v>
      </c>
      <c r="AE5" t="n">
        <v>209977.621658754</v>
      </c>
      <c r="AF5" t="n">
        <v>5.26147241567048e-06</v>
      </c>
      <c r="AG5" t="n">
        <v>10.3125</v>
      </c>
      <c r="AH5" t="n">
        <v>189937.6521531454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12.7501</v>
      </c>
      <c r="E6" t="n">
        <v>7.84</v>
      </c>
      <c r="F6" t="n">
        <v>5.83</v>
      </c>
      <c r="G6" t="n">
        <v>49.98</v>
      </c>
      <c r="H6" t="n">
        <v>1.02</v>
      </c>
      <c r="I6" t="n">
        <v>7</v>
      </c>
      <c r="J6" t="n">
        <v>85.67</v>
      </c>
      <c r="K6" t="n">
        <v>35.1</v>
      </c>
      <c r="L6" t="n">
        <v>5</v>
      </c>
      <c r="M6" t="n">
        <v>3</v>
      </c>
      <c r="N6" t="n">
        <v>10.57</v>
      </c>
      <c r="O6" t="n">
        <v>10799.59</v>
      </c>
      <c r="P6" t="n">
        <v>39.45</v>
      </c>
      <c r="Q6" t="n">
        <v>189.9</v>
      </c>
      <c r="R6" t="n">
        <v>28.27</v>
      </c>
      <c r="S6" t="n">
        <v>23</v>
      </c>
      <c r="T6" t="n">
        <v>1865.9</v>
      </c>
      <c r="U6" t="n">
        <v>0.8100000000000001</v>
      </c>
      <c r="V6" t="n">
        <v>0.85</v>
      </c>
      <c r="W6" t="n">
        <v>2.95</v>
      </c>
      <c r="X6" t="n">
        <v>0.11</v>
      </c>
      <c r="Y6" t="n">
        <v>4</v>
      </c>
      <c r="Z6" t="n">
        <v>10</v>
      </c>
      <c r="AA6" t="n">
        <v>152.3752041291232</v>
      </c>
      <c r="AB6" t="n">
        <v>208.4864766089417</v>
      </c>
      <c r="AC6" t="n">
        <v>188.5888198940515</v>
      </c>
      <c r="AD6" t="n">
        <v>152375.2041291232</v>
      </c>
      <c r="AE6" t="n">
        <v>208486.4766089417</v>
      </c>
      <c r="AF6" t="n">
        <v>5.314955033912768e-06</v>
      </c>
      <c r="AG6" t="n">
        <v>10.20833333333333</v>
      </c>
      <c r="AH6" t="n">
        <v>188588.8198940514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12.7398</v>
      </c>
      <c r="E7" t="n">
        <v>7.85</v>
      </c>
      <c r="F7" t="n">
        <v>5.84</v>
      </c>
      <c r="G7" t="n">
        <v>50.03</v>
      </c>
      <c r="H7" t="n">
        <v>1.21</v>
      </c>
      <c r="I7" t="n">
        <v>7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39.71</v>
      </c>
      <c r="Q7" t="n">
        <v>189.86</v>
      </c>
      <c r="R7" t="n">
        <v>28.29</v>
      </c>
      <c r="S7" t="n">
        <v>23</v>
      </c>
      <c r="T7" t="n">
        <v>1874.91</v>
      </c>
      <c r="U7" t="n">
        <v>0.8100000000000001</v>
      </c>
      <c r="V7" t="n">
        <v>0.85</v>
      </c>
      <c r="W7" t="n">
        <v>2.96</v>
      </c>
      <c r="X7" t="n">
        <v>0.12</v>
      </c>
      <c r="Y7" t="n">
        <v>4</v>
      </c>
      <c r="Z7" t="n">
        <v>10</v>
      </c>
      <c r="AA7" t="n">
        <v>152.5224717667343</v>
      </c>
      <c r="AB7" t="n">
        <v>208.6879746877107</v>
      </c>
      <c r="AC7" t="n">
        <v>188.7710872789871</v>
      </c>
      <c r="AD7" t="n">
        <v>152522.4717667343</v>
      </c>
      <c r="AE7" t="n">
        <v>208687.9746877107</v>
      </c>
      <c r="AF7" t="n">
        <v>5.310661417639226e-06</v>
      </c>
      <c r="AG7" t="n">
        <v>10.22135416666667</v>
      </c>
      <c r="AH7" t="n">
        <v>188771.0872789871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10.2889</v>
      </c>
      <c r="E2" t="n">
        <v>9.720000000000001</v>
      </c>
      <c r="F2" t="n">
        <v>6.64</v>
      </c>
      <c r="G2" t="n">
        <v>8.470000000000001</v>
      </c>
      <c r="H2" t="n">
        <v>0.16</v>
      </c>
      <c r="I2" t="n">
        <v>47</v>
      </c>
      <c r="J2" t="n">
        <v>107.41</v>
      </c>
      <c r="K2" t="n">
        <v>41.65</v>
      </c>
      <c r="L2" t="n">
        <v>1</v>
      </c>
      <c r="M2" t="n">
        <v>45</v>
      </c>
      <c r="N2" t="n">
        <v>14.77</v>
      </c>
      <c r="O2" t="n">
        <v>13481.73</v>
      </c>
      <c r="P2" t="n">
        <v>63.89</v>
      </c>
      <c r="Q2" t="n">
        <v>190.27</v>
      </c>
      <c r="R2" t="n">
        <v>53.45</v>
      </c>
      <c r="S2" t="n">
        <v>23</v>
      </c>
      <c r="T2" t="n">
        <v>14253.37</v>
      </c>
      <c r="U2" t="n">
        <v>0.43</v>
      </c>
      <c r="V2" t="n">
        <v>0.75</v>
      </c>
      <c r="W2" t="n">
        <v>3.01</v>
      </c>
      <c r="X2" t="n">
        <v>0.92</v>
      </c>
      <c r="Y2" t="n">
        <v>4</v>
      </c>
      <c r="Z2" t="n">
        <v>10</v>
      </c>
      <c r="AA2" t="n">
        <v>211.2871176308705</v>
      </c>
      <c r="AB2" t="n">
        <v>289.0923556721866</v>
      </c>
      <c r="AC2" t="n">
        <v>261.5017869905878</v>
      </c>
      <c r="AD2" t="n">
        <v>211287.1176308705</v>
      </c>
      <c r="AE2" t="n">
        <v>289092.3556721866</v>
      </c>
      <c r="AF2" t="n">
        <v>4.008116199524909e-06</v>
      </c>
      <c r="AG2" t="n">
        <v>12.65625</v>
      </c>
      <c r="AH2" t="n">
        <v>261501.7869905878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11.5433</v>
      </c>
      <c r="E3" t="n">
        <v>8.66</v>
      </c>
      <c r="F3" t="n">
        <v>6.14</v>
      </c>
      <c r="G3" t="n">
        <v>16.74</v>
      </c>
      <c r="H3" t="n">
        <v>0.32</v>
      </c>
      <c r="I3" t="n">
        <v>22</v>
      </c>
      <c r="J3" t="n">
        <v>108.68</v>
      </c>
      <c r="K3" t="n">
        <v>41.65</v>
      </c>
      <c r="L3" t="n">
        <v>2</v>
      </c>
      <c r="M3" t="n">
        <v>20</v>
      </c>
      <c r="N3" t="n">
        <v>15.03</v>
      </c>
      <c r="O3" t="n">
        <v>13638.32</v>
      </c>
      <c r="P3" t="n">
        <v>58</v>
      </c>
      <c r="Q3" t="n">
        <v>190.08</v>
      </c>
      <c r="R3" t="n">
        <v>37.84</v>
      </c>
      <c r="S3" t="n">
        <v>23</v>
      </c>
      <c r="T3" t="n">
        <v>6575.92</v>
      </c>
      <c r="U3" t="n">
        <v>0.61</v>
      </c>
      <c r="V3" t="n">
        <v>0.8100000000000001</v>
      </c>
      <c r="W3" t="n">
        <v>2.98</v>
      </c>
      <c r="X3" t="n">
        <v>0.42</v>
      </c>
      <c r="Y3" t="n">
        <v>4</v>
      </c>
      <c r="Z3" t="n">
        <v>10</v>
      </c>
      <c r="AA3" t="n">
        <v>186.0615797300546</v>
      </c>
      <c r="AB3" t="n">
        <v>254.5776618441181</v>
      </c>
      <c r="AC3" t="n">
        <v>230.2811270997821</v>
      </c>
      <c r="AD3" t="n">
        <v>186061.5797300546</v>
      </c>
      <c r="AE3" t="n">
        <v>254577.6618441181</v>
      </c>
      <c r="AF3" t="n">
        <v>4.496776888294753e-06</v>
      </c>
      <c r="AG3" t="n">
        <v>11.27604166666667</v>
      </c>
      <c r="AH3" t="n">
        <v>230281.1270997821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11.9617</v>
      </c>
      <c r="E4" t="n">
        <v>8.359999999999999</v>
      </c>
      <c r="F4" t="n">
        <v>5.99</v>
      </c>
      <c r="G4" t="n">
        <v>23.96</v>
      </c>
      <c r="H4" t="n">
        <v>0.48</v>
      </c>
      <c r="I4" t="n">
        <v>15</v>
      </c>
      <c r="J4" t="n">
        <v>109.96</v>
      </c>
      <c r="K4" t="n">
        <v>41.65</v>
      </c>
      <c r="L4" t="n">
        <v>3</v>
      </c>
      <c r="M4" t="n">
        <v>13</v>
      </c>
      <c r="N4" t="n">
        <v>15.31</v>
      </c>
      <c r="O4" t="n">
        <v>13795.21</v>
      </c>
      <c r="P4" t="n">
        <v>55.49</v>
      </c>
      <c r="Q4" t="n">
        <v>189.9</v>
      </c>
      <c r="R4" t="n">
        <v>33.35</v>
      </c>
      <c r="S4" t="n">
        <v>23</v>
      </c>
      <c r="T4" t="n">
        <v>4362.76</v>
      </c>
      <c r="U4" t="n">
        <v>0.6899999999999999</v>
      </c>
      <c r="V4" t="n">
        <v>0.83</v>
      </c>
      <c r="W4" t="n">
        <v>2.96</v>
      </c>
      <c r="X4" t="n">
        <v>0.27</v>
      </c>
      <c r="Y4" t="n">
        <v>4</v>
      </c>
      <c r="Z4" t="n">
        <v>10</v>
      </c>
      <c r="AA4" t="n">
        <v>175.2381454416124</v>
      </c>
      <c r="AB4" t="n">
        <v>239.768561554458</v>
      </c>
      <c r="AC4" t="n">
        <v>216.8853865570597</v>
      </c>
      <c r="AD4" t="n">
        <v>175238.1454416124</v>
      </c>
      <c r="AE4" t="n">
        <v>239768.5615544581</v>
      </c>
      <c r="AF4" t="n">
        <v>4.659767666500511e-06</v>
      </c>
      <c r="AG4" t="n">
        <v>10.88541666666667</v>
      </c>
      <c r="AH4" t="n">
        <v>216885.3865570597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12.2121</v>
      </c>
      <c r="E5" t="n">
        <v>8.19</v>
      </c>
      <c r="F5" t="n">
        <v>5.91</v>
      </c>
      <c r="G5" t="n">
        <v>32.23</v>
      </c>
      <c r="H5" t="n">
        <v>0.63</v>
      </c>
      <c r="I5" t="n">
        <v>11</v>
      </c>
      <c r="J5" t="n">
        <v>111.23</v>
      </c>
      <c r="K5" t="n">
        <v>41.65</v>
      </c>
      <c r="L5" t="n">
        <v>4</v>
      </c>
      <c r="M5" t="n">
        <v>9</v>
      </c>
      <c r="N5" t="n">
        <v>15.58</v>
      </c>
      <c r="O5" t="n">
        <v>13952.52</v>
      </c>
      <c r="P5" t="n">
        <v>53.46</v>
      </c>
      <c r="Q5" t="n">
        <v>189.86</v>
      </c>
      <c r="R5" t="n">
        <v>30.79</v>
      </c>
      <c r="S5" t="n">
        <v>23</v>
      </c>
      <c r="T5" t="n">
        <v>3103.45</v>
      </c>
      <c r="U5" t="n">
        <v>0.75</v>
      </c>
      <c r="V5" t="n">
        <v>0.84</v>
      </c>
      <c r="W5" t="n">
        <v>2.96</v>
      </c>
      <c r="X5" t="n">
        <v>0.19</v>
      </c>
      <c r="Y5" t="n">
        <v>4</v>
      </c>
      <c r="Z5" t="n">
        <v>10</v>
      </c>
      <c r="AA5" t="n">
        <v>173.4358965287685</v>
      </c>
      <c r="AB5" t="n">
        <v>237.3026450822958</v>
      </c>
      <c r="AC5" t="n">
        <v>214.6548136920643</v>
      </c>
      <c r="AD5" t="n">
        <v>173435.8965287685</v>
      </c>
      <c r="AE5" t="n">
        <v>237302.6450822958</v>
      </c>
      <c r="AF5" t="n">
        <v>4.757312816746022e-06</v>
      </c>
      <c r="AG5" t="n">
        <v>10.6640625</v>
      </c>
      <c r="AH5" t="n">
        <v>214654.8136920643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12.3338</v>
      </c>
      <c r="E6" t="n">
        <v>8.109999999999999</v>
      </c>
      <c r="F6" t="n">
        <v>5.87</v>
      </c>
      <c r="G6" t="n">
        <v>39.14</v>
      </c>
      <c r="H6" t="n">
        <v>0.78</v>
      </c>
      <c r="I6" t="n">
        <v>9</v>
      </c>
      <c r="J6" t="n">
        <v>112.51</v>
      </c>
      <c r="K6" t="n">
        <v>41.65</v>
      </c>
      <c r="L6" t="n">
        <v>5</v>
      </c>
      <c r="M6" t="n">
        <v>7</v>
      </c>
      <c r="N6" t="n">
        <v>15.86</v>
      </c>
      <c r="O6" t="n">
        <v>14110.24</v>
      </c>
      <c r="P6" t="n">
        <v>51.91</v>
      </c>
      <c r="Q6" t="n">
        <v>189.87</v>
      </c>
      <c r="R6" t="n">
        <v>29.67</v>
      </c>
      <c r="S6" t="n">
        <v>23</v>
      </c>
      <c r="T6" t="n">
        <v>2554.24</v>
      </c>
      <c r="U6" t="n">
        <v>0.78</v>
      </c>
      <c r="V6" t="n">
        <v>0.85</v>
      </c>
      <c r="W6" t="n">
        <v>2.95</v>
      </c>
      <c r="X6" t="n">
        <v>0.16</v>
      </c>
      <c r="Y6" t="n">
        <v>4</v>
      </c>
      <c r="Z6" t="n">
        <v>10</v>
      </c>
      <c r="AA6" t="n">
        <v>164.4849831953193</v>
      </c>
      <c r="AB6" t="n">
        <v>225.0556105730501</v>
      </c>
      <c r="AC6" t="n">
        <v>203.5766189675562</v>
      </c>
      <c r="AD6" t="n">
        <v>164484.9831953193</v>
      </c>
      <c r="AE6" t="n">
        <v>225055.6105730501</v>
      </c>
      <c r="AF6" t="n">
        <v>4.804721941286272e-06</v>
      </c>
      <c r="AG6" t="n">
        <v>10.55989583333333</v>
      </c>
      <c r="AH6" t="n">
        <v>203576.6189675562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12.4636</v>
      </c>
      <c r="E7" t="n">
        <v>8.02</v>
      </c>
      <c r="F7" t="n">
        <v>5.83</v>
      </c>
      <c r="G7" t="n">
        <v>49.99</v>
      </c>
      <c r="H7" t="n">
        <v>0.93</v>
      </c>
      <c r="I7" t="n">
        <v>7</v>
      </c>
      <c r="J7" t="n">
        <v>113.79</v>
      </c>
      <c r="K7" t="n">
        <v>41.65</v>
      </c>
      <c r="L7" t="n">
        <v>6</v>
      </c>
      <c r="M7" t="n">
        <v>5</v>
      </c>
      <c r="N7" t="n">
        <v>16.14</v>
      </c>
      <c r="O7" t="n">
        <v>14268.39</v>
      </c>
      <c r="P7" t="n">
        <v>50.21</v>
      </c>
      <c r="Q7" t="n">
        <v>189.83</v>
      </c>
      <c r="R7" t="n">
        <v>28.49</v>
      </c>
      <c r="S7" t="n">
        <v>23</v>
      </c>
      <c r="T7" t="n">
        <v>1972.89</v>
      </c>
      <c r="U7" t="n">
        <v>0.8100000000000001</v>
      </c>
      <c r="V7" t="n">
        <v>0.85</v>
      </c>
      <c r="W7" t="n">
        <v>2.95</v>
      </c>
      <c r="X7" t="n">
        <v>0.12</v>
      </c>
      <c r="Y7" t="n">
        <v>4</v>
      </c>
      <c r="Z7" t="n">
        <v>10</v>
      </c>
      <c r="AA7" t="n">
        <v>163.1490929340667</v>
      </c>
      <c r="AB7" t="n">
        <v>223.2277865822863</v>
      </c>
      <c r="AC7" t="n">
        <v>201.9232399331032</v>
      </c>
      <c r="AD7" t="n">
        <v>163149.0929340667</v>
      </c>
      <c r="AE7" t="n">
        <v>223227.7865822863</v>
      </c>
      <c r="AF7" t="n">
        <v>4.855286480031748e-06</v>
      </c>
      <c r="AG7" t="n">
        <v>10.44270833333333</v>
      </c>
      <c r="AH7" t="n">
        <v>201923.2399331032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12.5366</v>
      </c>
      <c r="E8" t="n">
        <v>7.98</v>
      </c>
      <c r="F8" t="n">
        <v>5.81</v>
      </c>
      <c r="G8" t="n">
        <v>58.07</v>
      </c>
      <c r="H8" t="n">
        <v>1.07</v>
      </c>
      <c r="I8" t="n">
        <v>6</v>
      </c>
      <c r="J8" t="n">
        <v>115.08</v>
      </c>
      <c r="K8" t="n">
        <v>41.65</v>
      </c>
      <c r="L8" t="n">
        <v>7</v>
      </c>
      <c r="M8" t="n">
        <v>4</v>
      </c>
      <c r="N8" t="n">
        <v>16.43</v>
      </c>
      <c r="O8" t="n">
        <v>14426.96</v>
      </c>
      <c r="P8" t="n">
        <v>48.38</v>
      </c>
      <c r="Q8" t="n">
        <v>189.82</v>
      </c>
      <c r="R8" t="n">
        <v>27.68</v>
      </c>
      <c r="S8" t="n">
        <v>23</v>
      </c>
      <c r="T8" t="n">
        <v>1573.63</v>
      </c>
      <c r="U8" t="n">
        <v>0.83</v>
      </c>
      <c r="V8" t="n">
        <v>0.86</v>
      </c>
      <c r="W8" t="n">
        <v>2.95</v>
      </c>
      <c r="X8" t="n">
        <v>0.09</v>
      </c>
      <c r="Y8" t="n">
        <v>4</v>
      </c>
      <c r="Z8" t="n">
        <v>10</v>
      </c>
      <c r="AA8" t="n">
        <v>162.1294719545546</v>
      </c>
      <c r="AB8" t="n">
        <v>221.8326961756157</v>
      </c>
      <c r="AC8" t="n">
        <v>200.6612949968232</v>
      </c>
      <c r="AD8" t="n">
        <v>162129.4719545546</v>
      </c>
      <c r="AE8" t="n">
        <v>221832.6961756157</v>
      </c>
      <c r="AF8" t="n">
        <v>4.883724163609713e-06</v>
      </c>
      <c r="AG8" t="n">
        <v>10.390625</v>
      </c>
      <c r="AH8" t="n">
        <v>200661.2949968232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12.5291</v>
      </c>
      <c r="E9" t="n">
        <v>7.98</v>
      </c>
      <c r="F9" t="n">
        <v>5.81</v>
      </c>
      <c r="G9" t="n">
        <v>58.12</v>
      </c>
      <c r="H9" t="n">
        <v>1.21</v>
      </c>
      <c r="I9" t="n">
        <v>6</v>
      </c>
      <c r="J9" t="n">
        <v>116.37</v>
      </c>
      <c r="K9" t="n">
        <v>41.65</v>
      </c>
      <c r="L9" t="n">
        <v>8</v>
      </c>
      <c r="M9" t="n">
        <v>4</v>
      </c>
      <c r="N9" t="n">
        <v>16.72</v>
      </c>
      <c r="O9" t="n">
        <v>14585.96</v>
      </c>
      <c r="P9" t="n">
        <v>47.46</v>
      </c>
      <c r="Q9" t="n">
        <v>189.88</v>
      </c>
      <c r="R9" t="n">
        <v>27.84</v>
      </c>
      <c r="S9" t="n">
        <v>23</v>
      </c>
      <c r="T9" t="n">
        <v>1653.34</v>
      </c>
      <c r="U9" t="n">
        <v>0.83</v>
      </c>
      <c r="V9" t="n">
        <v>0.85</v>
      </c>
      <c r="W9" t="n">
        <v>2.95</v>
      </c>
      <c r="X9" t="n">
        <v>0.1</v>
      </c>
      <c r="Y9" t="n">
        <v>4</v>
      </c>
      <c r="Z9" t="n">
        <v>10</v>
      </c>
      <c r="AA9" t="n">
        <v>161.7487135751567</v>
      </c>
      <c r="AB9" t="n">
        <v>221.3117257630496</v>
      </c>
      <c r="AC9" t="n">
        <v>200.1900452692456</v>
      </c>
      <c r="AD9" t="n">
        <v>161748.7135751567</v>
      </c>
      <c r="AE9" t="n">
        <v>221311.7257630496</v>
      </c>
      <c r="AF9" t="n">
        <v>4.880802483790059e-06</v>
      </c>
      <c r="AG9" t="n">
        <v>10.390625</v>
      </c>
      <c r="AH9" t="n">
        <v>200190.0452692456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12.576</v>
      </c>
      <c r="E10" t="n">
        <v>7.95</v>
      </c>
      <c r="F10" t="n">
        <v>5.8</v>
      </c>
      <c r="G10" t="n">
        <v>69.65000000000001</v>
      </c>
      <c r="H10" t="n">
        <v>1.35</v>
      </c>
      <c r="I10" t="n">
        <v>5</v>
      </c>
      <c r="J10" t="n">
        <v>117.66</v>
      </c>
      <c r="K10" t="n">
        <v>41.65</v>
      </c>
      <c r="L10" t="n">
        <v>9</v>
      </c>
      <c r="M10" t="n">
        <v>0</v>
      </c>
      <c r="N10" t="n">
        <v>17.01</v>
      </c>
      <c r="O10" t="n">
        <v>14745.39</v>
      </c>
      <c r="P10" t="n">
        <v>46.9</v>
      </c>
      <c r="Q10" t="n">
        <v>189.89</v>
      </c>
      <c r="R10" t="n">
        <v>27.5</v>
      </c>
      <c r="S10" t="n">
        <v>23</v>
      </c>
      <c r="T10" t="n">
        <v>1488.75</v>
      </c>
      <c r="U10" t="n">
        <v>0.84</v>
      </c>
      <c r="V10" t="n">
        <v>0.86</v>
      </c>
      <c r="W10" t="n">
        <v>2.95</v>
      </c>
      <c r="X10" t="n">
        <v>0.09</v>
      </c>
      <c r="Y10" t="n">
        <v>4</v>
      </c>
      <c r="Z10" t="n">
        <v>10</v>
      </c>
      <c r="AA10" t="n">
        <v>161.3724705064817</v>
      </c>
      <c r="AB10" t="n">
        <v>220.7969333978159</v>
      </c>
      <c r="AC10" t="n">
        <v>199.7243839648341</v>
      </c>
      <c r="AD10" t="n">
        <v>161372.4705064817</v>
      </c>
      <c r="AE10" t="n">
        <v>220796.9333978159</v>
      </c>
      <c r="AF10" t="n">
        <v>4.899072721595628e-06</v>
      </c>
      <c r="AG10" t="n">
        <v>10.3515625</v>
      </c>
      <c r="AH10" t="n">
        <v>199724.3839648341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11.7199</v>
      </c>
      <c r="E2" t="n">
        <v>8.529999999999999</v>
      </c>
      <c r="F2" t="n">
        <v>6.32</v>
      </c>
      <c r="G2" t="n">
        <v>12.64</v>
      </c>
      <c r="H2" t="n">
        <v>0.28</v>
      </c>
      <c r="I2" t="n">
        <v>30</v>
      </c>
      <c r="J2" t="n">
        <v>61.76</v>
      </c>
      <c r="K2" t="n">
        <v>28.92</v>
      </c>
      <c r="L2" t="n">
        <v>1</v>
      </c>
      <c r="M2" t="n">
        <v>28</v>
      </c>
      <c r="N2" t="n">
        <v>6.84</v>
      </c>
      <c r="O2" t="n">
        <v>7851.41</v>
      </c>
      <c r="P2" t="n">
        <v>40.45</v>
      </c>
      <c r="Q2" t="n">
        <v>190.29</v>
      </c>
      <c r="R2" t="n">
        <v>43.4</v>
      </c>
      <c r="S2" t="n">
        <v>23</v>
      </c>
      <c r="T2" t="n">
        <v>9313.639999999999</v>
      </c>
      <c r="U2" t="n">
        <v>0.53</v>
      </c>
      <c r="V2" t="n">
        <v>0.79</v>
      </c>
      <c r="W2" t="n">
        <v>2.99</v>
      </c>
      <c r="X2" t="n">
        <v>0.6</v>
      </c>
      <c r="Y2" t="n">
        <v>4</v>
      </c>
      <c r="Z2" t="n">
        <v>10</v>
      </c>
      <c r="AA2" t="n">
        <v>158.9786898877308</v>
      </c>
      <c r="AB2" t="n">
        <v>217.521657149095</v>
      </c>
      <c r="AC2" t="n">
        <v>196.761695484411</v>
      </c>
      <c r="AD2" t="n">
        <v>158978.6898877308</v>
      </c>
      <c r="AE2" t="n">
        <v>217521.657149095</v>
      </c>
      <c r="AF2" t="n">
        <v>5.183437103249858e-06</v>
      </c>
      <c r="AG2" t="n">
        <v>11.10677083333333</v>
      </c>
      <c r="AH2" t="n">
        <v>196761.695484411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12.5576</v>
      </c>
      <c r="E3" t="n">
        <v>7.96</v>
      </c>
      <c r="F3" t="n">
        <v>5.97</v>
      </c>
      <c r="G3" t="n">
        <v>25.6</v>
      </c>
      <c r="H3" t="n">
        <v>0.55</v>
      </c>
      <c r="I3" t="n">
        <v>14</v>
      </c>
      <c r="J3" t="n">
        <v>62.92</v>
      </c>
      <c r="K3" t="n">
        <v>28.92</v>
      </c>
      <c r="L3" t="n">
        <v>2</v>
      </c>
      <c r="M3" t="n">
        <v>12</v>
      </c>
      <c r="N3" t="n">
        <v>7</v>
      </c>
      <c r="O3" t="n">
        <v>7994.37</v>
      </c>
      <c r="P3" t="n">
        <v>35.95</v>
      </c>
      <c r="Q3" t="n">
        <v>189.95</v>
      </c>
      <c r="R3" t="n">
        <v>32.73</v>
      </c>
      <c r="S3" t="n">
        <v>23</v>
      </c>
      <c r="T3" t="n">
        <v>4058.9</v>
      </c>
      <c r="U3" t="n">
        <v>0.7</v>
      </c>
      <c r="V3" t="n">
        <v>0.83</v>
      </c>
      <c r="W3" t="n">
        <v>2.96</v>
      </c>
      <c r="X3" t="n">
        <v>0.26</v>
      </c>
      <c r="Y3" t="n">
        <v>4</v>
      </c>
      <c r="Z3" t="n">
        <v>10</v>
      </c>
      <c r="AA3" t="n">
        <v>146.9556315509772</v>
      </c>
      <c r="AB3" t="n">
        <v>201.0711783128584</v>
      </c>
      <c r="AC3" t="n">
        <v>181.8812272599075</v>
      </c>
      <c r="AD3" t="n">
        <v>146955.6315509772</v>
      </c>
      <c r="AE3" t="n">
        <v>201071.1783128584</v>
      </c>
      <c r="AF3" t="n">
        <v>5.553932180971716e-06</v>
      </c>
      <c r="AG3" t="n">
        <v>10.36458333333333</v>
      </c>
      <c r="AH3" t="n">
        <v>181881.2272599075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12.8228</v>
      </c>
      <c r="E4" t="n">
        <v>7.8</v>
      </c>
      <c r="F4" t="n">
        <v>5.88</v>
      </c>
      <c r="G4" t="n">
        <v>39.19</v>
      </c>
      <c r="H4" t="n">
        <v>0.8100000000000001</v>
      </c>
      <c r="I4" t="n">
        <v>9</v>
      </c>
      <c r="J4" t="n">
        <v>64.08</v>
      </c>
      <c r="K4" t="n">
        <v>28.92</v>
      </c>
      <c r="L4" t="n">
        <v>3</v>
      </c>
      <c r="M4" t="n">
        <v>3</v>
      </c>
      <c r="N4" t="n">
        <v>7.16</v>
      </c>
      <c r="O4" t="n">
        <v>8137.65</v>
      </c>
      <c r="P4" t="n">
        <v>32.87</v>
      </c>
      <c r="Q4" t="n">
        <v>189.96</v>
      </c>
      <c r="R4" t="n">
        <v>29.68</v>
      </c>
      <c r="S4" t="n">
        <v>23</v>
      </c>
      <c r="T4" t="n">
        <v>2557.6</v>
      </c>
      <c r="U4" t="n">
        <v>0.77</v>
      </c>
      <c r="V4" t="n">
        <v>0.84</v>
      </c>
      <c r="W4" t="n">
        <v>2.96</v>
      </c>
      <c r="X4" t="n">
        <v>0.16</v>
      </c>
      <c r="Y4" t="n">
        <v>4</v>
      </c>
      <c r="Z4" t="n">
        <v>10</v>
      </c>
      <c r="AA4" t="n">
        <v>145.0384046038824</v>
      </c>
      <c r="AB4" t="n">
        <v>198.4479438217611</v>
      </c>
      <c r="AC4" t="n">
        <v>179.508350586907</v>
      </c>
      <c r="AD4" t="n">
        <v>145038.4046038824</v>
      </c>
      <c r="AE4" t="n">
        <v>198447.9438217611</v>
      </c>
      <c r="AF4" t="n">
        <v>5.671223925763213e-06</v>
      </c>
      <c r="AG4" t="n">
        <v>10.15625</v>
      </c>
      <c r="AH4" t="n">
        <v>179508.350586907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12.8032</v>
      </c>
      <c r="E5" t="n">
        <v>7.81</v>
      </c>
      <c r="F5" t="n">
        <v>5.89</v>
      </c>
      <c r="G5" t="n">
        <v>39.26</v>
      </c>
      <c r="H5" t="n">
        <v>1.07</v>
      </c>
      <c r="I5" t="n">
        <v>9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33.36</v>
      </c>
      <c r="Q5" t="n">
        <v>189.93</v>
      </c>
      <c r="R5" t="n">
        <v>29.94</v>
      </c>
      <c r="S5" t="n">
        <v>23</v>
      </c>
      <c r="T5" t="n">
        <v>2689.75</v>
      </c>
      <c r="U5" t="n">
        <v>0.77</v>
      </c>
      <c r="V5" t="n">
        <v>0.84</v>
      </c>
      <c r="W5" t="n">
        <v>2.96</v>
      </c>
      <c r="X5" t="n">
        <v>0.17</v>
      </c>
      <c r="Y5" t="n">
        <v>4</v>
      </c>
      <c r="Z5" t="n">
        <v>10</v>
      </c>
      <c r="AA5" t="n">
        <v>145.2933685022168</v>
      </c>
      <c r="AB5" t="n">
        <v>198.7967966756754</v>
      </c>
      <c r="AC5" t="n">
        <v>179.8239094140619</v>
      </c>
      <c r="AD5" t="n">
        <v>145293.3685022168</v>
      </c>
      <c r="AE5" t="n">
        <v>198796.7966756754</v>
      </c>
      <c r="AF5" t="n">
        <v>5.662555305107431e-06</v>
      </c>
      <c r="AG5" t="n">
        <v>10.16927083333333</v>
      </c>
      <c r="AH5" t="n">
        <v>179823.9094140619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8.528</v>
      </c>
      <c r="E2" t="n">
        <v>11.73</v>
      </c>
      <c r="F2" t="n">
        <v>7.08</v>
      </c>
      <c r="G2" t="n">
        <v>6.34</v>
      </c>
      <c r="H2" t="n">
        <v>0.11</v>
      </c>
      <c r="I2" t="n">
        <v>67</v>
      </c>
      <c r="J2" t="n">
        <v>167.88</v>
      </c>
      <c r="K2" t="n">
        <v>51.39</v>
      </c>
      <c r="L2" t="n">
        <v>1</v>
      </c>
      <c r="M2" t="n">
        <v>65</v>
      </c>
      <c r="N2" t="n">
        <v>30.49</v>
      </c>
      <c r="O2" t="n">
        <v>20939.59</v>
      </c>
      <c r="P2" t="n">
        <v>91.62</v>
      </c>
      <c r="Q2" t="n">
        <v>190.76</v>
      </c>
      <c r="R2" t="n">
        <v>67.17</v>
      </c>
      <c r="S2" t="n">
        <v>23</v>
      </c>
      <c r="T2" t="n">
        <v>21014.11</v>
      </c>
      <c r="U2" t="n">
        <v>0.34</v>
      </c>
      <c r="V2" t="n">
        <v>0.7</v>
      </c>
      <c r="W2" t="n">
        <v>3.05</v>
      </c>
      <c r="X2" t="n">
        <v>1.36</v>
      </c>
      <c r="Y2" t="n">
        <v>4</v>
      </c>
      <c r="Z2" t="n">
        <v>10</v>
      </c>
      <c r="AA2" t="n">
        <v>287.7349003099669</v>
      </c>
      <c r="AB2" t="n">
        <v>393.6915845720042</v>
      </c>
      <c r="AC2" t="n">
        <v>356.1182122900606</v>
      </c>
      <c r="AD2" t="n">
        <v>287734.9003099669</v>
      </c>
      <c r="AE2" t="n">
        <v>393691.5845720042</v>
      </c>
      <c r="AF2" t="n">
        <v>2.975127064237358e-06</v>
      </c>
      <c r="AG2" t="n">
        <v>15.2734375</v>
      </c>
      <c r="AH2" t="n">
        <v>356118.2122900606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10.3081</v>
      </c>
      <c r="E3" t="n">
        <v>9.699999999999999</v>
      </c>
      <c r="F3" t="n">
        <v>6.31</v>
      </c>
      <c r="G3" t="n">
        <v>12.62</v>
      </c>
      <c r="H3" t="n">
        <v>0.21</v>
      </c>
      <c r="I3" t="n">
        <v>30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81.11</v>
      </c>
      <c r="Q3" t="n">
        <v>190.39</v>
      </c>
      <c r="R3" t="n">
        <v>43.24</v>
      </c>
      <c r="S3" t="n">
        <v>23</v>
      </c>
      <c r="T3" t="n">
        <v>9237.07</v>
      </c>
      <c r="U3" t="n">
        <v>0.53</v>
      </c>
      <c r="V3" t="n">
        <v>0.79</v>
      </c>
      <c r="W3" t="n">
        <v>2.99</v>
      </c>
      <c r="X3" t="n">
        <v>0.59</v>
      </c>
      <c r="Y3" t="n">
        <v>4</v>
      </c>
      <c r="Z3" t="n">
        <v>10</v>
      </c>
      <c r="AA3" t="n">
        <v>231.9200212510712</v>
      </c>
      <c r="AB3" t="n">
        <v>317.3232046647959</v>
      </c>
      <c r="AC3" t="n">
        <v>287.0383233775968</v>
      </c>
      <c r="AD3" t="n">
        <v>231920.0212510712</v>
      </c>
      <c r="AE3" t="n">
        <v>317323.204664796</v>
      </c>
      <c r="AF3" t="n">
        <v>3.596142975007634e-06</v>
      </c>
      <c r="AG3" t="n">
        <v>12.63020833333333</v>
      </c>
      <c r="AH3" t="n">
        <v>287038.3233775969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10.9343</v>
      </c>
      <c r="E4" t="n">
        <v>9.15</v>
      </c>
      <c r="F4" t="n">
        <v>6.1</v>
      </c>
      <c r="G4" t="n">
        <v>18.29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18</v>
      </c>
      <c r="N4" t="n">
        <v>31.4</v>
      </c>
      <c r="O4" t="n">
        <v>21297.94</v>
      </c>
      <c r="P4" t="n">
        <v>77.77</v>
      </c>
      <c r="Q4" t="n">
        <v>189.94</v>
      </c>
      <c r="R4" t="n">
        <v>36.48</v>
      </c>
      <c r="S4" t="n">
        <v>23</v>
      </c>
      <c r="T4" t="n">
        <v>5902.45</v>
      </c>
      <c r="U4" t="n">
        <v>0.63</v>
      </c>
      <c r="V4" t="n">
        <v>0.82</v>
      </c>
      <c r="W4" t="n">
        <v>2.97</v>
      </c>
      <c r="X4" t="n">
        <v>0.38</v>
      </c>
      <c r="Y4" t="n">
        <v>4</v>
      </c>
      <c r="Z4" t="n">
        <v>10</v>
      </c>
      <c r="AA4" t="n">
        <v>217.6420905484969</v>
      </c>
      <c r="AB4" t="n">
        <v>297.7875099796969</v>
      </c>
      <c r="AC4" t="n">
        <v>269.3670879747177</v>
      </c>
      <c r="AD4" t="n">
        <v>217642.0905484969</v>
      </c>
      <c r="AE4" t="n">
        <v>297787.5099796969</v>
      </c>
      <c r="AF4" t="n">
        <v>3.814602703856771e-06</v>
      </c>
      <c r="AG4" t="n">
        <v>11.9140625</v>
      </c>
      <c r="AH4" t="n">
        <v>269367.0879747177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11.263</v>
      </c>
      <c r="E5" t="n">
        <v>8.880000000000001</v>
      </c>
      <c r="F5" t="n">
        <v>6</v>
      </c>
      <c r="G5" t="n">
        <v>23.99</v>
      </c>
      <c r="H5" t="n">
        <v>0.41</v>
      </c>
      <c r="I5" t="n">
        <v>15</v>
      </c>
      <c r="J5" t="n">
        <v>172.25</v>
      </c>
      <c r="K5" t="n">
        <v>51.39</v>
      </c>
      <c r="L5" t="n">
        <v>4</v>
      </c>
      <c r="M5" t="n">
        <v>13</v>
      </c>
      <c r="N5" t="n">
        <v>31.86</v>
      </c>
      <c r="O5" t="n">
        <v>21478.05</v>
      </c>
      <c r="P5" t="n">
        <v>75.88</v>
      </c>
      <c r="Q5" t="n">
        <v>189.94</v>
      </c>
      <c r="R5" t="n">
        <v>33.62</v>
      </c>
      <c r="S5" t="n">
        <v>23</v>
      </c>
      <c r="T5" t="n">
        <v>4501.94</v>
      </c>
      <c r="U5" t="n">
        <v>0.68</v>
      </c>
      <c r="V5" t="n">
        <v>0.83</v>
      </c>
      <c r="W5" t="n">
        <v>2.96</v>
      </c>
      <c r="X5" t="n">
        <v>0.28</v>
      </c>
      <c r="Y5" t="n">
        <v>4</v>
      </c>
      <c r="Z5" t="n">
        <v>10</v>
      </c>
      <c r="AA5" t="n">
        <v>206.5916569274052</v>
      </c>
      <c r="AB5" t="n">
        <v>282.6678191886022</v>
      </c>
      <c r="AC5" t="n">
        <v>255.690399252101</v>
      </c>
      <c r="AD5" t="n">
        <v>206591.6569274052</v>
      </c>
      <c r="AE5" t="n">
        <v>282667.8191886022</v>
      </c>
      <c r="AF5" t="n">
        <v>3.929274873886651e-06</v>
      </c>
      <c r="AG5" t="n">
        <v>11.5625</v>
      </c>
      <c r="AH5" t="n">
        <v>255690.399252101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11.4756</v>
      </c>
      <c r="E6" t="n">
        <v>8.710000000000001</v>
      </c>
      <c r="F6" t="n">
        <v>5.93</v>
      </c>
      <c r="G6" t="n">
        <v>29.68</v>
      </c>
      <c r="H6" t="n">
        <v>0.51</v>
      </c>
      <c r="I6" t="n">
        <v>12</v>
      </c>
      <c r="J6" t="n">
        <v>173.71</v>
      </c>
      <c r="K6" t="n">
        <v>51.39</v>
      </c>
      <c r="L6" t="n">
        <v>5</v>
      </c>
      <c r="M6" t="n">
        <v>10</v>
      </c>
      <c r="N6" t="n">
        <v>32.32</v>
      </c>
      <c r="O6" t="n">
        <v>21658.78</v>
      </c>
      <c r="P6" t="n">
        <v>74.41</v>
      </c>
      <c r="Q6" t="n">
        <v>189.94</v>
      </c>
      <c r="R6" t="n">
        <v>31.81</v>
      </c>
      <c r="S6" t="n">
        <v>23</v>
      </c>
      <c r="T6" t="n">
        <v>3607.9</v>
      </c>
      <c r="U6" t="n">
        <v>0.72</v>
      </c>
      <c r="V6" t="n">
        <v>0.84</v>
      </c>
      <c r="W6" t="n">
        <v>2.95</v>
      </c>
      <c r="X6" t="n">
        <v>0.22</v>
      </c>
      <c r="Y6" t="n">
        <v>4</v>
      </c>
      <c r="Z6" t="n">
        <v>10</v>
      </c>
      <c r="AA6" t="n">
        <v>204.5978031830296</v>
      </c>
      <c r="AB6" t="n">
        <v>279.9397405329298</v>
      </c>
      <c r="AC6" t="n">
        <v>253.2226845944427</v>
      </c>
      <c r="AD6" t="n">
        <v>204597.8031830296</v>
      </c>
      <c r="AE6" t="n">
        <v>279939.7405329298</v>
      </c>
      <c r="AF6" t="n">
        <v>4.003443731046227e-06</v>
      </c>
      <c r="AG6" t="n">
        <v>11.34114583333333</v>
      </c>
      <c r="AH6" t="n">
        <v>253222.6845944427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11.6332</v>
      </c>
      <c r="E7" t="n">
        <v>8.6</v>
      </c>
      <c r="F7" t="n">
        <v>5.88</v>
      </c>
      <c r="G7" t="n">
        <v>35.31</v>
      </c>
      <c r="H7" t="n">
        <v>0.61</v>
      </c>
      <c r="I7" t="n">
        <v>10</v>
      </c>
      <c r="J7" t="n">
        <v>175.18</v>
      </c>
      <c r="K7" t="n">
        <v>51.39</v>
      </c>
      <c r="L7" t="n">
        <v>6</v>
      </c>
      <c r="M7" t="n">
        <v>8</v>
      </c>
      <c r="N7" t="n">
        <v>32.79</v>
      </c>
      <c r="O7" t="n">
        <v>21840.16</v>
      </c>
      <c r="P7" t="n">
        <v>73.18000000000001</v>
      </c>
      <c r="Q7" t="n">
        <v>189.94</v>
      </c>
      <c r="R7" t="n">
        <v>30.18</v>
      </c>
      <c r="S7" t="n">
        <v>23</v>
      </c>
      <c r="T7" t="n">
        <v>2804.54</v>
      </c>
      <c r="U7" t="n">
        <v>0.76</v>
      </c>
      <c r="V7" t="n">
        <v>0.84</v>
      </c>
      <c r="W7" t="n">
        <v>2.95</v>
      </c>
      <c r="X7" t="n">
        <v>0.17</v>
      </c>
      <c r="Y7" t="n">
        <v>4</v>
      </c>
      <c r="Z7" t="n">
        <v>10</v>
      </c>
      <c r="AA7" t="n">
        <v>194.9246539266412</v>
      </c>
      <c r="AB7" t="n">
        <v>266.7045109711191</v>
      </c>
      <c r="AC7" t="n">
        <v>241.2506067662457</v>
      </c>
      <c r="AD7" t="n">
        <v>194924.6539266412</v>
      </c>
      <c r="AE7" t="n">
        <v>266704.5109711192</v>
      </c>
      <c r="AF7" t="n">
        <v>4.058424972289637e-06</v>
      </c>
      <c r="AG7" t="n">
        <v>11.19791666666667</v>
      </c>
      <c r="AH7" t="n">
        <v>241250.6067662457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11.6951</v>
      </c>
      <c r="E8" t="n">
        <v>8.550000000000001</v>
      </c>
      <c r="F8" t="n">
        <v>5.87</v>
      </c>
      <c r="G8" t="n">
        <v>39.15</v>
      </c>
      <c r="H8" t="n">
        <v>0.7</v>
      </c>
      <c r="I8" t="n">
        <v>9</v>
      </c>
      <c r="J8" t="n">
        <v>176.66</v>
      </c>
      <c r="K8" t="n">
        <v>51.39</v>
      </c>
      <c r="L8" t="n">
        <v>7</v>
      </c>
      <c r="M8" t="n">
        <v>7</v>
      </c>
      <c r="N8" t="n">
        <v>33.27</v>
      </c>
      <c r="O8" t="n">
        <v>22022.17</v>
      </c>
      <c r="P8" t="n">
        <v>72.34</v>
      </c>
      <c r="Q8" t="n">
        <v>189.91</v>
      </c>
      <c r="R8" t="n">
        <v>29.79</v>
      </c>
      <c r="S8" t="n">
        <v>23</v>
      </c>
      <c r="T8" t="n">
        <v>2614.37</v>
      </c>
      <c r="U8" t="n">
        <v>0.77</v>
      </c>
      <c r="V8" t="n">
        <v>0.85</v>
      </c>
      <c r="W8" t="n">
        <v>2.95</v>
      </c>
      <c r="X8" t="n">
        <v>0.16</v>
      </c>
      <c r="Y8" t="n">
        <v>4</v>
      </c>
      <c r="Z8" t="n">
        <v>10</v>
      </c>
      <c r="AA8" t="n">
        <v>194.2537923084459</v>
      </c>
      <c r="AB8" t="n">
        <v>265.786608508779</v>
      </c>
      <c r="AC8" t="n">
        <v>240.4203076266268</v>
      </c>
      <c r="AD8" t="n">
        <v>194253.7923084459</v>
      </c>
      <c r="AE8" t="n">
        <v>265786.608508779</v>
      </c>
      <c r="AF8" t="n">
        <v>4.080019761838921e-06</v>
      </c>
      <c r="AG8" t="n">
        <v>11.1328125</v>
      </c>
      <c r="AH8" t="n">
        <v>240420.3076266268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11.7766</v>
      </c>
      <c r="E9" t="n">
        <v>8.49</v>
      </c>
      <c r="F9" t="n">
        <v>5.85</v>
      </c>
      <c r="G9" t="n">
        <v>43.86</v>
      </c>
      <c r="H9" t="n">
        <v>0.8</v>
      </c>
      <c r="I9" t="n">
        <v>8</v>
      </c>
      <c r="J9" t="n">
        <v>178.14</v>
      </c>
      <c r="K9" t="n">
        <v>51.39</v>
      </c>
      <c r="L9" t="n">
        <v>8</v>
      </c>
      <c r="M9" t="n">
        <v>6</v>
      </c>
      <c r="N9" t="n">
        <v>33.75</v>
      </c>
      <c r="O9" t="n">
        <v>22204.83</v>
      </c>
      <c r="P9" t="n">
        <v>71.41</v>
      </c>
      <c r="Q9" t="n">
        <v>189.84</v>
      </c>
      <c r="R9" t="n">
        <v>28.92</v>
      </c>
      <c r="S9" t="n">
        <v>23</v>
      </c>
      <c r="T9" t="n">
        <v>2183.13</v>
      </c>
      <c r="U9" t="n">
        <v>0.8</v>
      </c>
      <c r="V9" t="n">
        <v>0.85</v>
      </c>
      <c r="W9" t="n">
        <v>2.95</v>
      </c>
      <c r="X9" t="n">
        <v>0.13</v>
      </c>
      <c r="Y9" t="n">
        <v>4</v>
      </c>
      <c r="Z9" t="n">
        <v>10</v>
      </c>
      <c r="AA9" t="n">
        <v>193.4463437280521</v>
      </c>
      <c r="AB9" t="n">
        <v>264.6818217389674</v>
      </c>
      <c r="AC9" t="n">
        <v>239.4209601555477</v>
      </c>
      <c r="AD9" t="n">
        <v>193446.3437280521</v>
      </c>
      <c r="AE9" t="n">
        <v>264681.8217389674</v>
      </c>
      <c r="AF9" t="n">
        <v>4.108452319969239e-06</v>
      </c>
      <c r="AG9" t="n">
        <v>11.0546875</v>
      </c>
      <c r="AH9" t="n">
        <v>239420.9601555477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11.8452</v>
      </c>
      <c r="E10" t="n">
        <v>8.44</v>
      </c>
      <c r="F10" t="n">
        <v>5.83</v>
      </c>
      <c r="G10" t="n">
        <v>49.99</v>
      </c>
      <c r="H10" t="n">
        <v>0.89</v>
      </c>
      <c r="I10" t="n">
        <v>7</v>
      </c>
      <c r="J10" t="n">
        <v>179.63</v>
      </c>
      <c r="K10" t="n">
        <v>51.39</v>
      </c>
      <c r="L10" t="n">
        <v>9</v>
      </c>
      <c r="M10" t="n">
        <v>5</v>
      </c>
      <c r="N10" t="n">
        <v>34.24</v>
      </c>
      <c r="O10" t="n">
        <v>22388.15</v>
      </c>
      <c r="P10" t="n">
        <v>70.70999999999999</v>
      </c>
      <c r="Q10" t="n">
        <v>189.86</v>
      </c>
      <c r="R10" t="n">
        <v>28.52</v>
      </c>
      <c r="S10" t="n">
        <v>23</v>
      </c>
      <c r="T10" t="n">
        <v>1991.09</v>
      </c>
      <c r="U10" t="n">
        <v>0.8100000000000001</v>
      </c>
      <c r="V10" t="n">
        <v>0.85</v>
      </c>
      <c r="W10" t="n">
        <v>2.95</v>
      </c>
      <c r="X10" t="n">
        <v>0.12</v>
      </c>
      <c r="Y10" t="n">
        <v>4</v>
      </c>
      <c r="Z10" t="n">
        <v>10</v>
      </c>
      <c r="AA10" t="n">
        <v>192.6352795494287</v>
      </c>
      <c r="AB10" t="n">
        <v>263.5720879481493</v>
      </c>
      <c r="AC10" t="n">
        <v>238.4171378002037</v>
      </c>
      <c r="AD10" t="n">
        <v>192635.2795494287</v>
      </c>
      <c r="AE10" t="n">
        <v>263572.0879481493</v>
      </c>
      <c r="AF10" t="n">
        <v>4.132384510002855e-06</v>
      </c>
      <c r="AG10" t="n">
        <v>10.98958333333333</v>
      </c>
      <c r="AH10" t="n">
        <v>238417.1378002037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11.9178</v>
      </c>
      <c r="E11" t="n">
        <v>8.390000000000001</v>
      </c>
      <c r="F11" t="n">
        <v>5.82</v>
      </c>
      <c r="G11" t="n">
        <v>58.15</v>
      </c>
      <c r="H11" t="n">
        <v>0.98</v>
      </c>
      <c r="I11" t="n">
        <v>6</v>
      </c>
      <c r="J11" t="n">
        <v>181.12</v>
      </c>
      <c r="K11" t="n">
        <v>51.39</v>
      </c>
      <c r="L11" t="n">
        <v>10</v>
      </c>
      <c r="M11" t="n">
        <v>4</v>
      </c>
      <c r="N11" t="n">
        <v>34.73</v>
      </c>
      <c r="O11" t="n">
        <v>22572.13</v>
      </c>
      <c r="P11" t="n">
        <v>69.34</v>
      </c>
      <c r="Q11" t="n">
        <v>189.83</v>
      </c>
      <c r="R11" t="n">
        <v>27.93</v>
      </c>
      <c r="S11" t="n">
        <v>23</v>
      </c>
      <c r="T11" t="n">
        <v>1700.12</v>
      </c>
      <c r="U11" t="n">
        <v>0.82</v>
      </c>
      <c r="V11" t="n">
        <v>0.85</v>
      </c>
      <c r="W11" t="n">
        <v>2.95</v>
      </c>
      <c r="X11" t="n">
        <v>0.1</v>
      </c>
      <c r="Y11" t="n">
        <v>4</v>
      </c>
      <c r="Z11" t="n">
        <v>10</v>
      </c>
      <c r="AA11" t="n">
        <v>191.7044142338118</v>
      </c>
      <c r="AB11" t="n">
        <v>262.2984369564435</v>
      </c>
      <c r="AC11" t="n">
        <v>237.2650422715656</v>
      </c>
      <c r="AD11" t="n">
        <v>191704.4142338118</v>
      </c>
      <c r="AE11" t="n">
        <v>262298.4369564435</v>
      </c>
      <c r="AF11" t="n">
        <v>4.157712163012193e-06</v>
      </c>
      <c r="AG11" t="n">
        <v>10.92447916666667</v>
      </c>
      <c r="AH11" t="n">
        <v>237265.0422715656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11.928</v>
      </c>
      <c r="E12" t="n">
        <v>8.380000000000001</v>
      </c>
      <c r="F12" t="n">
        <v>5.81</v>
      </c>
      <c r="G12" t="n">
        <v>58.08</v>
      </c>
      <c r="H12" t="n">
        <v>1.07</v>
      </c>
      <c r="I12" t="n">
        <v>6</v>
      </c>
      <c r="J12" t="n">
        <v>182.62</v>
      </c>
      <c r="K12" t="n">
        <v>51.39</v>
      </c>
      <c r="L12" t="n">
        <v>11</v>
      </c>
      <c r="M12" t="n">
        <v>4</v>
      </c>
      <c r="N12" t="n">
        <v>35.22</v>
      </c>
      <c r="O12" t="n">
        <v>22756.91</v>
      </c>
      <c r="P12" t="n">
        <v>69.15000000000001</v>
      </c>
      <c r="Q12" t="n">
        <v>189.8</v>
      </c>
      <c r="R12" t="n">
        <v>27.77</v>
      </c>
      <c r="S12" t="n">
        <v>23</v>
      </c>
      <c r="T12" t="n">
        <v>1619.47</v>
      </c>
      <c r="U12" t="n">
        <v>0.83</v>
      </c>
      <c r="V12" t="n">
        <v>0.86</v>
      </c>
      <c r="W12" t="n">
        <v>2.95</v>
      </c>
      <c r="X12" t="n">
        <v>0.09</v>
      </c>
      <c r="Y12" t="n">
        <v>4</v>
      </c>
      <c r="Z12" t="n">
        <v>10</v>
      </c>
      <c r="AA12" t="n">
        <v>191.5555037282812</v>
      </c>
      <c r="AB12" t="n">
        <v>262.0946910333087</v>
      </c>
      <c r="AC12" t="n">
        <v>237.0807415733755</v>
      </c>
      <c r="AD12" t="n">
        <v>191555.5037282812</v>
      </c>
      <c r="AE12" t="n">
        <v>262094.6910333087</v>
      </c>
      <c r="AF12" t="n">
        <v>4.161270593600282e-06</v>
      </c>
      <c r="AG12" t="n">
        <v>10.91145833333333</v>
      </c>
      <c r="AH12" t="n">
        <v>237080.7415733755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11.9162</v>
      </c>
      <c r="E13" t="n">
        <v>8.390000000000001</v>
      </c>
      <c r="F13" t="n">
        <v>5.82</v>
      </c>
      <c r="G13" t="n">
        <v>58.16</v>
      </c>
      <c r="H13" t="n">
        <v>1.16</v>
      </c>
      <c r="I13" t="n">
        <v>6</v>
      </c>
      <c r="J13" t="n">
        <v>184.12</v>
      </c>
      <c r="K13" t="n">
        <v>51.39</v>
      </c>
      <c r="L13" t="n">
        <v>12</v>
      </c>
      <c r="M13" t="n">
        <v>4</v>
      </c>
      <c r="N13" t="n">
        <v>35.73</v>
      </c>
      <c r="O13" t="n">
        <v>22942.24</v>
      </c>
      <c r="P13" t="n">
        <v>68.03</v>
      </c>
      <c r="Q13" t="n">
        <v>189.87</v>
      </c>
      <c r="R13" t="n">
        <v>28.09</v>
      </c>
      <c r="S13" t="n">
        <v>23</v>
      </c>
      <c r="T13" t="n">
        <v>1778.96</v>
      </c>
      <c r="U13" t="n">
        <v>0.82</v>
      </c>
      <c r="V13" t="n">
        <v>0.85</v>
      </c>
      <c r="W13" t="n">
        <v>2.95</v>
      </c>
      <c r="X13" t="n">
        <v>0.1</v>
      </c>
      <c r="Y13" t="n">
        <v>4</v>
      </c>
      <c r="Z13" t="n">
        <v>10</v>
      </c>
      <c r="AA13" t="n">
        <v>191.1122423769078</v>
      </c>
      <c r="AB13" t="n">
        <v>261.4882012970493</v>
      </c>
      <c r="AC13" t="n">
        <v>236.5321343663308</v>
      </c>
      <c r="AD13" t="n">
        <v>191112.2423769078</v>
      </c>
      <c r="AE13" t="n">
        <v>261488.2012970493</v>
      </c>
      <c r="AF13" t="n">
        <v>4.157153977821905e-06</v>
      </c>
      <c r="AG13" t="n">
        <v>10.92447916666667</v>
      </c>
      <c r="AH13" t="n">
        <v>236532.1343663308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11.9988</v>
      </c>
      <c r="E14" t="n">
        <v>8.33</v>
      </c>
      <c r="F14" t="n">
        <v>5.79</v>
      </c>
      <c r="G14" t="n">
        <v>69.51000000000001</v>
      </c>
      <c r="H14" t="n">
        <v>1.24</v>
      </c>
      <c r="I14" t="n">
        <v>5</v>
      </c>
      <c r="J14" t="n">
        <v>185.63</v>
      </c>
      <c r="K14" t="n">
        <v>51.39</v>
      </c>
      <c r="L14" t="n">
        <v>13</v>
      </c>
      <c r="M14" t="n">
        <v>3</v>
      </c>
      <c r="N14" t="n">
        <v>36.24</v>
      </c>
      <c r="O14" t="n">
        <v>23128.27</v>
      </c>
      <c r="P14" t="n">
        <v>67.53</v>
      </c>
      <c r="Q14" t="n">
        <v>189.8</v>
      </c>
      <c r="R14" t="n">
        <v>27.25</v>
      </c>
      <c r="S14" t="n">
        <v>23</v>
      </c>
      <c r="T14" t="n">
        <v>1364.95</v>
      </c>
      <c r="U14" t="n">
        <v>0.84</v>
      </c>
      <c r="V14" t="n">
        <v>0.86</v>
      </c>
      <c r="W14" t="n">
        <v>2.95</v>
      </c>
      <c r="X14" t="n">
        <v>0.08</v>
      </c>
      <c r="Y14" t="n">
        <v>4</v>
      </c>
      <c r="Z14" t="n">
        <v>10</v>
      </c>
      <c r="AA14" t="n">
        <v>190.5075231647523</v>
      </c>
      <c r="AB14" t="n">
        <v>260.6607977926498</v>
      </c>
      <c r="AC14" t="n">
        <v>235.7836970911228</v>
      </c>
      <c r="AD14" t="n">
        <v>190507.5231647523</v>
      </c>
      <c r="AE14" t="n">
        <v>260660.7977926498</v>
      </c>
      <c r="AF14" t="n">
        <v>4.185970288270545e-06</v>
      </c>
      <c r="AG14" t="n">
        <v>10.84635416666667</v>
      </c>
      <c r="AH14" t="n">
        <v>235783.6970911228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12.0016</v>
      </c>
      <c r="E15" t="n">
        <v>8.33</v>
      </c>
      <c r="F15" t="n">
        <v>5.79</v>
      </c>
      <c r="G15" t="n">
        <v>69.48</v>
      </c>
      <c r="H15" t="n">
        <v>1.33</v>
      </c>
      <c r="I15" t="n">
        <v>5</v>
      </c>
      <c r="J15" t="n">
        <v>187.14</v>
      </c>
      <c r="K15" t="n">
        <v>51.39</v>
      </c>
      <c r="L15" t="n">
        <v>14</v>
      </c>
      <c r="M15" t="n">
        <v>3</v>
      </c>
      <c r="N15" t="n">
        <v>36.75</v>
      </c>
      <c r="O15" t="n">
        <v>23314.98</v>
      </c>
      <c r="P15" t="n">
        <v>66.87</v>
      </c>
      <c r="Q15" t="n">
        <v>189.83</v>
      </c>
      <c r="R15" t="n">
        <v>27.09</v>
      </c>
      <c r="S15" t="n">
        <v>23</v>
      </c>
      <c r="T15" t="n">
        <v>1285.92</v>
      </c>
      <c r="U15" t="n">
        <v>0.85</v>
      </c>
      <c r="V15" t="n">
        <v>0.86</v>
      </c>
      <c r="W15" t="n">
        <v>2.95</v>
      </c>
      <c r="X15" t="n">
        <v>0.08</v>
      </c>
      <c r="Y15" t="n">
        <v>4</v>
      </c>
      <c r="Z15" t="n">
        <v>10</v>
      </c>
      <c r="AA15" t="n">
        <v>190.1979590748158</v>
      </c>
      <c r="AB15" t="n">
        <v>260.2372385477951</v>
      </c>
      <c r="AC15" t="n">
        <v>235.4005617461277</v>
      </c>
      <c r="AD15" t="n">
        <v>190197.9590748158</v>
      </c>
      <c r="AE15" t="n">
        <v>260237.2385477951</v>
      </c>
      <c r="AF15" t="n">
        <v>4.186947112353549e-06</v>
      </c>
      <c r="AG15" t="n">
        <v>10.84635416666667</v>
      </c>
      <c r="AH15" t="n">
        <v>235400.5617461277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11.9952</v>
      </c>
      <c r="E16" t="n">
        <v>8.34</v>
      </c>
      <c r="F16" t="n">
        <v>5.79</v>
      </c>
      <c r="G16" t="n">
        <v>69.54000000000001</v>
      </c>
      <c r="H16" t="n">
        <v>1.41</v>
      </c>
      <c r="I16" t="n">
        <v>5</v>
      </c>
      <c r="J16" t="n">
        <v>188.66</v>
      </c>
      <c r="K16" t="n">
        <v>51.39</v>
      </c>
      <c r="L16" t="n">
        <v>15</v>
      </c>
      <c r="M16" t="n">
        <v>3</v>
      </c>
      <c r="N16" t="n">
        <v>37.27</v>
      </c>
      <c r="O16" t="n">
        <v>23502.4</v>
      </c>
      <c r="P16" t="n">
        <v>65.66</v>
      </c>
      <c r="Q16" t="n">
        <v>189.82</v>
      </c>
      <c r="R16" t="n">
        <v>27.3</v>
      </c>
      <c r="S16" t="n">
        <v>23</v>
      </c>
      <c r="T16" t="n">
        <v>1390.76</v>
      </c>
      <c r="U16" t="n">
        <v>0.84</v>
      </c>
      <c r="V16" t="n">
        <v>0.86</v>
      </c>
      <c r="W16" t="n">
        <v>2.95</v>
      </c>
      <c r="X16" t="n">
        <v>0.08</v>
      </c>
      <c r="Y16" t="n">
        <v>4</v>
      </c>
      <c r="Z16" t="n">
        <v>10</v>
      </c>
      <c r="AA16" t="n">
        <v>189.6723903962499</v>
      </c>
      <c r="AB16" t="n">
        <v>259.5181322953279</v>
      </c>
      <c r="AC16" t="n">
        <v>234.7500859851239</v>
      </c>
      <c r="AD16" t="n">
        <v>189672.3903962499</v>
      </c>
      <c r="AE16" t="n">
        <v>259518.1322953279</v>
      </c>
      <c r="AF16" t="n">
        <v>4.184714371592396e-06</v>
      </c>
      <c r="AG16" t="n">
        <v>10.859375</v>
      </c>
      <c r="AH16" t="n">
        <v>234750.0859851238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12.0801</v>
      </c>
      <c r="E17" t="n">
        <v>8.279999999999999</v>
      </c>
      <c r="F17" t="n">
        <v>5.77</v>
      </c>
      <c r="G17" t="n">
        <v>86.55</v>
      </c>
      <c r="H17" t="n">
        <v>1.49</v>
      </c>
      <c r="I17" t="n">
        <v>4</v>
      </c>
      <c r="J17" t="n">
        <v>190.19</v>
      </c>
      <c r="K17" t="n">
        <v>51.39</v>
      </c>
      <c r="L17" t="n">
        <v>16</v>
      </c>
      <c r="M17" t="n">
        <v>2</v>
      </c>
      <c r="N17" t="n">
        <v>37.79</v>
      </c>
      <c r="O17" t="n">
        <v>23690.52</v>
      </c>
      <c r="P17" t="n">
        <v>64.81999999999999</v>
      </c>
      <c r="Q17" t="n">
        <v>189.8</v>
      </c>
      <c r="R17" t="n">
        <v>26.6</v>
      </c>
      <c r="S17" t="n">
        <v>23</v>
      </c>
      <c r="T17" t="n">
        <v>1046.17</v>
      </c>
      <c r="U17" t="n">
        <v>0.86</v>
      </c>
      <c r="V17" t="n">
        <v>0.86</v>
      </c>
      <c r="W17" t="n">
        <v>2.94</v>
      </c>
      <c r="X17" t="n">
        <v>0.06</v>
      </c>
      <c r="Y17" t="n">
        <v>4</v>
      </c>
      <c r="Z17" t="n">
        <v>10</v>
      </c>
      <c r="AA17" t="n">
        <v>188.943343979297</v>
      </c>
      <c r="AB17" t="n">
        <v>258.5206188243955</v>
      </c>
      <c r="AC17" t="n">
        <v>233.847773799838</v>
      </c>
      <c r="AD17" t="n">
        <v>188943.343979297</v>
      </c>
      <c r="AE17" t="n">
        <v>258520.6188243955</v>
      </c>
      <c r="AF17" t="n">
        <v>4.214333073252076e-06</v>
      </c>
      <c r="AG17" t="n">
        <v>10.78125</v>
      </c>
      <c r="AH17" t="n">
        <v>233847.773799838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12.0822</v>
      </c>
      <c r="E18" t="n">
        <v>8.279999999999999</v>
      </c>
      <c r="F18" t="n">
        <v>5.77</v>
      </c>
      <c r="G18" t="n">
        <v>86.53</v>
      </c>
      <c r="H18" t="n">
        <v>1.57</v>
      </c>
      <c r="I18" t="n">
        <v>4</v>
      </c>
      <c r="J18" t="n">
        <v>191.72</v>
      </c>
      <c r="K18" t="n">
        <v>51.39</v>
      </c>
      <c r="L18" t="n">
        <v>17</v>
      </c>
      <c r="M18" t="n">
        <v>2</v>
      </c>
      <c r="N18" t="n">
        <v>38.33</v>
      </c>
      <c r="O18" t="n">
        <v>23879.37</v>
      </c>
      <c r="P18" t="n">
        <v>64.48999999999999</v>
      </c>
      <c r="Q18" t="n">
        <v>189.79</v>
      </c>
      <c r="R18" t="n">
        <v>26.48</v>
      </c>
      <c r="S18" t="n">
        <v>23</v>
      </c>
      <c r="T18" t="n">
        <v>983.54</v>
      </c>
      <c r="U18" t="n">
        <v>0.87</v>
      </c>
      <c r="V18" t="n">
        <v>0.86</v>
      </c>
      <c r="W18" t="n">
        <v>2.95</v>
      </c>
      <c r="X18" t="n">
        <v>0.05</v>
      </c>
      <c r="Y18" t="n">
        <v>4</v>
      </c>
      <c r="Z18" t="n">
        <v>10</v>
      </c>
      <c r="AA18" t="n">
        <v>188.7873094535898</v>
      </c>
      <c r="AB18" t="n">
        <v>258.3071255025657</v>
      </c>
      <c r="AC18" t="n">
        <v>233.6546559810037</v>
      </c>
      <c r="AD18" t="n">
        <v>188787.3094535898</v>
      </c>
      <c r="AE18" t="n">
        <v>258307.1255025656</v>
      </c>
      <c r="AF18" t="n">
        <v>4.21506569131433e-06</v>
      </c>
      <c r="AG18" t="n">
        <v>10.78125</v>
      </c>
      <c r="AH18" t="n">
        <v>233654.6559810037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12.0834</v>
      </c>
      <c r="E19" t="n">
        <v>8.279999999999999</v>
      </c>
      <c r="F19" t="n">
        <v>5.77</v>
      </c>
      <c r="G19" t="n">
        <v>86.52</v>
      </c>
      <c r="H19" t="n">
        <v>1.65</v>
      </c>
      <c r="I19" t="n">
        <v>4</v>
      </c>
      <c r="J19" t="n">
        <v>193.26</v>
      </c>
      <c r="K19" t="n">
        <v>51.39</v>
      </c>
      <c r="L19" t="n">
        <v>18</v>
      </c>
      <c r="M19" t="n">
        <v>2</v>
      </c>
      <c r="N19" t="n">
        <v>38.86</v>
      </c>
      <c r="O19" t="n">
        <v>24068.93</v>
      </c>
      <c r="P19" t="n">
        <v>63.72</v>
      </c>
      <c r="Q19" t="n">
        <v>189.79</v>
      </c>
      <c r="R19" t="n">
        <v>26.47</v>
      </c>
      <c r="S19" t="n">
        <v>23</v>
      </c>
      <c r="T19" t="n">
        <v>978.76</v>
      </c>
      <c r="U19" t="n">
        <v>0.87</v>
      </c>
      <c r="V19" t="n">
        <v>0.86</v>
      </c>
      <c r="W19" t="n">
        <v>2.94</v>
      </c>
      <c r="X19" t="n">
        <v>0.05</v>
      </c>
      <c r="Y19" t="n">
        <v>4</v>
      </c>
      <c r="Z19" t="n">
        <v>10</v>
      </c>
      <c r="AA19" t="n">
        <v>188.4363152671913</v>
      </c>
      <c r="AB19" t="n">
        <v>257.8268797719646</v>
      </c>
      <c r="AC19" t="n">
        <v>233.220244228902</v>
      </c>
      <c r="AD19" t="n">
        <v>188436.3152671913</v>
      </c>
      <c r="AE19" t="n">
        <v>257826.8797719647</v>
      </c>
      <c r="AF19" t="n">
        <v>4.215484330207046e-06</v>
      </c>
      <c r="AG19" t="n">
        <v>10.78125</v>
      </c>
      <c r="AH19" t="n">
        <v>233220.244228902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12.1008</v>
      </c>
      <c r="E20" t="n">
        <v>8.26</v>
      </c>
      <c r="F20" t="n">
        <v>5.76</v>
      </c>
      <c r="G20" t="n">
        <v>86.34</v>
      </c>
      <c r="H20" t="n">
        <v>1.73</v>
      </c>
      <c r="I20" t="n">
        <v>4</v>
      </c>
      <c r="J20" t="n">
        <v>194.8</v>
      </c>
      <c r="K20" t="n">
        <v>51.39</v>
      </c>
      <c r="L20" t="n">
        <v>19</v>
      </c>
      <c r="M20" t="n">
        <v>2</v>
      </c>
      <c r="N20" t="n">
        <v>39.41</v>
      </c>
      <c r="O20" t="n">
        <v>24259.23</v>
      </c>
      <c r="P20" t="n">
        <v>62.49</v>
      </c>
      <c r="Q20" t="n">
        <v>189.79</v>
      </c>
      <c r="R20" t="n">
        <v>26.08</v>
      </c>
      <c r="S20" t="n">
        <v>23</v>
      </c>
      <c r="T20" t="n">
        <v>786.41</v>
      </c>
      <c r="U20" t="n">
        <v>0.88</v>
      </c>
      <c r="V20" t="n">
        <v>0.86</v>
      </c>
      <c r="W20" t="n">
        <v>2.94</v>
      </c>
      <c r="X20" t="n">
        <v>0.04</v>
      </c>
      <c r="Y20" t="n">
        <v>4</v>
      </c>
      <c r="Z20" t="n">
        <v>10</v>
      </c>
      <c r="AA20" t="n">
        <v>187.7995515834489</v>
      </c>
      <c r="AB20" t="n">
        <v>256.9556316078378</v>
      </c>
      <c r="AC20" t="n">
        <v>232.4321467667546</v>
      </c>
      <c r="AD20" t="n">
        <v>187799.5515834489</v>
      </c>
      <c r="AE20" t="n">
        <v>256955.6316078378</v>
      </c>
      <c r="AF20" t="n">
        <v>4.221554594151432e-06</v>
      </c>
      <c r="AG20" t="n">
        <v>10.75520833333333</v>
      </c>
      <c r="AH20" t="n">
        <v>232432.1467667547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12.0911</v>
      </c>
      <c r="E21" t="n">
        <v>8.27</v>
      </c>
      <c r="F21" t="n">
        <v>5.76</v>
      </c>
      <c r="G21" t="n">
        <v>86.44</v>
      </c>
      <c r="H21" t="n">
        <v>1.81</v>
      </c>
      <c r="I21" t="n">
        <v>4</v>
      </c>
      <c r="J21" t="n">
        <v>196.35</v>
      </c>
      <c r="K21" t="n">
        <v>51.39</v>
      </c>
      <c r="L21" t="n">
        <v>20</v>
      </c>
      <c r="M21" t="n">
        <v>0</v>
      </c>
      <c r="N21" t="n">
        <v>39.96</v>
      </c>
      <c r="O21" t="n">
        <v>24450.27</v>
      </c>
      <c r="P21" t="n">
        <v>62.61</v>
      </c>
      <c r="Q21" t="n">
        <v>189.86</v>
      </c>
      <c r="R21" t="n">
        <v>26.19</v>
      </c>
      <c r="S21" t="n">
        <v>23</v>
      </c>
      <c r="T21" t="n">
        <v>840.26</v>
      </c>
      <c r="U21" t="n">
        <v>0.88</v>
      </c>
      <c r="V21" t="n">
        <v>0.86</v>
      </c>
      <c r="W21" t="n">
        <v>2.95</v>
      </c>
      <c r="X21" t="n">
        <v>0.05</v>
      </c>
      <c r="Y21" t="n">
        <v>4</v>
      </c>
      <c r="Z21" t="n">
        <v>10</v>
      </c>
      <c r="AA21" t="n">
        <v>187.8867938917811</v>
      </c>
      <c r="AB21" t="n">
        <v>257.0750003829568</v>
      </c>
      <c r="AC21" t="n">
        <v>232.5401231535115</v>
      </c>
      <c r="AD21" t="n">
        <v>187886.7938917811</v>
      </c>
      <c r="AE21" t="n">
        <v>257075.0003829568</v>
      </c>
      <c r="AF21" t="n">
        <v>4.218170596435309e-06</v>
      </c>
      <c r="AG21" t="n">
        <v>10.76822916666667</v>
      </c>
      <c r="AH21" t="n">
        <v>232540.1231535115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12.0652</v>
      </c>
      <c r="E2" t="n">
        <v>8.289999999999999</v>
      </c>
      <c r="F2" t="n">
        <v>6.22</v>
      </c>
      <c r="G2" t="n">
        <v>14.36</v>
      </c>
      <c r="H2" t="n">
        <v>0.34</v>
      </c>
      <c r="I2" t="n">
        <v>26</v>
      </c>
      <c r="J2" t="n">
        <v>51.33</v>
      </c>
      <c r="K2" t="n">
        <v>24.83</v>
      </c>
      <c r="L2" t="n">
        <v>1</v>
      </c>
      <c r="M2" t="n">
        <v>24</v>
      </c>
      <c r="N2" t="n">
        <v>5.51</v>
      </c>
      <c r="O2" t="n">
        <v>6564.78</v>
      </c>
      <c r="P2" t="n">
        <v>34.09</v>
      </c>
      <c r="Q2" t="n">
        <v>190.07</v>
      </c>
      <c r="R2" t="n">
        <v>40.6</v>
      </c>
      <c r="S2" t="n">
        <v>23</v>
      </c>
      <c r="T2" t="n">
        <v>7936.72</v>
      </c>
      <c r="U2" t="n">
        <v>0.57</v>
      </c>
      <c r="V2" t="n">
        <v>0.8</v>
      </c>
      <c r="W2" t="n">
        <v>2.98</v>
      </c>
      <c r="X2" t="n">
        <v>0.5</v>
      </c>
      <c r="Y2" t="n">
        <v>4</v>
      </c>
      <c r="Z2" t="n">
        <v>10</v>
      </c>
      <c r="AA2" t="n">
        <v>152.1399320362779</v>
      </c>
      <c r="AB2" t="n">
        <v>208.1645669520387</v>
      </c>
      <c r="AC2" t="n">
        <v>188.2976328430002</v>
      </c>
      <c r="AD2" t="n">
        <v>152139.9320362779</v>
      </c>
      <c r="AE2" t="n">
        <v>208164.5669520387</v>
      </c>
      <c r="AF2" t="n">
        <v>5.536064371401346e-06</v>
      </c>
      <c r="AG2" t="n">
        <v>10.79427083333333</v>
      </c>
      <c r="AH2" t="n">
        <v>188297.6328430002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12.766</v>
      </c>
      <c r="E3" t="n">
        <v>7.83</v>
      </c>
      <c r="F3" t="n">
        <v>5.94</v>
      </c>
      <c r="G3" t="n">
        <v>29.69</v>
      </c>
      <c r="H3" t="n">
        <v>0.66</v>
      </c>
      <c r="I3" t="n">
        <v>12</v>
      </c>
      <c r="J3" t="n">
        <v>52.47</v>
      </c>
      <c r="K3" t="n">
        <v>24.83</v>
      </c>
      <c r="L3" t="n">
        <v>2</v>
      </c>
      <c r="M3" t="n">
        <v>9</v>
      </c>
      <c r="N3" t="n">
        <v>5.64</v>
      </c>
      <c r="O3" t="n">
        <v>6705.1</v>
      </c>
      <c r="P3" t="n">
        <v>29.57</v>
      </c>
      <c r="Q3" t="n">
        <v>189.93</v>
      </c>
      <c r="R3" t="n">
        <v>31.7</v>
      </c>
      <c r="S3" t="n">
        <v>23</v>
      </c>
      <c r="T3" t="n">
        <v>3555</v>
      </c>
      <c r="U3" t="n">
        <v>0.73</v>
      </c>
      <c r="V3" t="n">
        <v>0.84</v>
      </c>
      <c r="W3" t="n">
        <v>2.96</v>
      </c>
      <c r="X3" t="n">
        <v>0.22</v>
      </c>
      <c r="Y3" t="n">
        <v>4</v>
      </c>
      <c r="Z3" t="n">
        <v>10</v>
      </c>
      <c r="AA3" t="n">
        <v>141.1494664064847</v>
      </c>
      <c r="AB3" t="n">
        <v>193.1269270122396</v>
      </c>
      <c r="AC3" t="n">
        <v>174.6951641535905</v>
      </c>
      <c r="AD3" t="n">
        <v>141149.4664064847</v>
      </c>
      <c r="AE3" t="n">
        <v>193126.9270122396</v>
      </c>
      <c r="AF3" t="n">
        <v>5.857623393338657e-06</v>
      </c>
      <c r="AG3" t="n">
        <v>10.1953125</v>
      </c>
      <c r="AH3" t="n">
        <v>174695.1641535905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12.8096</v>
      </c>
      <c r="E4" t="n">
        <v>7.81</v>
      </c>
      <c r="F4" t="n">
        <v>5.92</v>
      </c>
      <c r="G4" t="n">
        <v>32.32</v>
      </c>
      <c r="H4" t="n">
        <v>0.97</v>
      </c>
      <c r="I4" t="n">
        <v>11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29.44</v>
      </c>
      <c r="Q4" t="n">
        <v>190.21</v>
      </c>
      <c r="R4" t="n">
        <v>30.85</v>
      </c>
      <c r="S4" t="n">
        <v>23</v>
      </c>
      <c r="T4" t="n">
        <v>3132.52</v>
      </c>
      <c r="U4" t="n">
        <v>0.75</v>
      </c>
      <c r="V4" t="n">
        <v>0.84</v>
      </c>
      <c r="W4" t="n">
        <v>2.97</v>
      </c>
      <c r="X4" t="n">
        <v>0.21</v>
      </c>
      <c r="Y4" t="n">
        <v>4</v>
      </c>
      <c r="Z4" t="n">
        <v>10</v>
      </c>
      <c r="AA4" t="n">
        <v>141.0022298085339</v>
      </c>
      <c r="AB4" t="n">
        <v>192.9254714033031</v>
      </c>
      <c r="AC4" t="n">
        <v>174.5129351852262</v>
      </c>
      <c r="AD4" t="n">
        <v>141002.2298085339</v>
      </c>
      <c r="AE4" t="n">
        <v>192925.4714033031</v>
      </c>
      <c r="AF4" t="n">
        <v>5.877629063082474e-06</v>
      </c>
      <c r="AG4" t="n">
        <v>10.16927083333333</v>
      </c>
      <c r="AH4" t="n">
        <v>174512.9351852261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9.472200000000001</v>
      </c>
      <c r="E2" t="n">
        <v>10.56</v>
      </c>
      <c r="F2" t="n">
        <v>6.85</v>
      </c>
      <c r="G2" t="n">
        <v>7.34</v>
      </c>
      <c r="H2" t="n">
        <v>0.13</v>
      </c>
      <c r="I2" t="n">
        <v>56</v>
      </c>
      <c r="J2" t="n">
        <v>133.21</v>
      </c>
      <c r="K2" t="n">
        <v>46.47</v>
      </c>
      <c r="L2" t="n">
        <v>1</v>
      </c>
      <c r="M2" t="n">
        <v>54</v>
      </c>
      <c r="N2" t="n">
        <v>20.75</v>
      </c>
      <c r="O2" t="n">
        <v>16663.42</v>
      </c>
      <c r="P2" t="n">
        <v>76.23999999999999</v>
      </c>
      <c r="Q2" t="n">
        <v>190.49</v>
      </c>
      <c r="R2" t="n">
        <v>60.03</v>
      </c>
      <c r="S2" t="n">
        <v>23</v>
      </c>
      <c r="T2" t="n">
        <v>17497.83</v>
      </c>
      <c r="U2" t="n">
        <v>0.38</v>
      </c>
      <c r="V2" t="n">
        <v>0.73</v>
      </c>
      <c r="W2" t="n">
        <v>3.03</v>
      </c>
      <c r="X2" t="n">
        <v>1.13</v>
      </c>
      <c r="Y2" t="n">
        <v>4</v>
      </c>
      <c r="Z2" t="n">
        <v>10</v>
      </c>
      <c r="AA2" t="n">
        <v>237.5168557955366</v>
      </c>
      <c r="AB2" t="n">
        <v>324.9810406034434</v>
      </c>
      <c r="AC2" t="n">
        <v>293.9653062021025</v>
      </c>
      <c r="AD2" t="n">
        <v>237516.8557955366</v>
      </c>
      <c r="AE2" t="n">
        <v>324981.0406034434</v>
      </c>
      <c r="AF2" t="n">
        <v>3.499071795695076e-06</v>
      </c>
      <c r="AG2" t="n">
        <v>13.75</v>
      </c>
      <c r="AH2" t="n">
        <v>293965.3062021025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10.9719</v>
      </c>
      <c r="E3" t="n">
        <v>9.109999999999999</v>
      </c>
      <c r="F3" t="n">
        <v>6.23</v>
      </c>
      <c r="G3" t="n">
        <v>14.37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24</v>
      </c>
      <c r="N3" t="n">
        <v>21.09</v>
      </c>
      <c r="O3" t="n">
        <v>16828.84</v>
      </c>
      <c r="P3" t="n">
        <v>68.48</v>
      </c>
      <c r="Q3" t="n">
        <v>190.2</v>
      </c>
      <c r="R3" t="n">
        <v>40.64</v>
      </c>
      <c r="S3" t="n">
        <v>23</v>
      </c>
      <c r="T3" t="n">
        <v>7952.63</v>
      </c>
      <c r="U3" t="n">
        <v>0.57</v>
      </c>
      <c r="V3" t="n">
        <v>0.8</v>
      </c>
      <c r="W3" t="n">
        <v>2.98</v>
      </c>
      <c r="X3" t="n">
        <v>0.51</v>
      </c>
      <c r="Y3" t="n">
        <v>4</v>
      </c>
      <c r="Z3" t="n">
        <v>10</v>
      </c>
      <c r="AA3" t="n">
        <v>198.9090103102088</v>
      </c>
      <c r="AB3" t="n">
        <v>272.1560831525114</v>
      </c>
      <c r="AC3" t="n">
        <v>246.1818885499772</v>
      </c>
      <c r="AD3" t="n">
        <v>198909.0103102088</v>
      </c>
      <c r="AE3" t="n">
        <v>272156.0831525114</v>
      </c>
      <c r="AF3" t="n">
        <v>4.053067485397985e-06</v>
      </c>
      <c r="AG3" t="n">
        <v>11.86197916666667</v>
      </c>
      <c r="AH3" t="n">
        <v>246181.8885499772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11.5031</v>
      </c>
      <c r="E4" t="n">
        <v>8.69</v>
      </c>
      <c r="F4" t="n">
        <v>6.05</v>
      </c>
      <c r="G4" t="n">
        <v>21.35</v>
      </c>
      <c r="H4" t="n">
        <v>0.39</v>
      </c>
      <c r="I4" t="n">
        <v>17</v>
      </c>
      <c r="J4" t="n">
        <v>135.9</v>
      </c>
      <c r="K4" t="n">
        <v>46.47</v>
      </c>
      <c r="L4" t="n">
        <v>3</v>
      </c>
      <c r="M4" t="n">
        <v>15</v>
      </c>
      <c r="N4" t="n">
        <v>21.43</v>
      </c>
      <c r="O4" t="n">
        <v>16994.64</v>
      </c>
      <c r="P4" t="n">
        <v>65.68000000000001</v>
      </c>
      <c r="Q4" t="n">
        <v>190.02</v>
      </c>
      <c r="R4" t="n">
        <v>35.36</v>
      </c>
      <c r="S4" t="n">
        <v>23</v>
      </c>
      <c r="T4" t="n">
        <v>5358.9</v>
      </c>
      <c r="U4" t="n">
        <v>0.65</v>
      </c>
      <c r="V4" t="n">
        <v>0.82</v>
      </c>
      <c r="W4" t="n">
        <v>2.96</v>
      </c>
      <c r="X4" t="n">
        <v>0.33</v>
      </c>
      <c r="Y4" t="n">
        <v>4</v>
      </c>
      <c r="Z4" t="n">
        <v>10</v>
      </c>
      <c r="AA4" t="n">
        <v>194.7936838643917</v>
      </c>
      <c r="AB4" t="n">
        <v>266.5253119539581</v>
      </c>
      <c r="AC4" t="n">
        <v>241.0885102517749</v>
      </c>
      <c r="AD4" t="n">
        <v>194793.6838643917</v>
      </c>
      <c r="AE4" t="n">
        <v>266525.3119539581</v>
      </c>
      <c r="AF4" t="n">
        <v>4.249295071161929e-06</v>
      </c>
      <c r="AG4" t="n">
        <v>11.31510416666667</v>
      </c>
      <c r="AH4" t="n">
        <v>241088.5102517749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11.7847</v>
      </c>
      <c r="E5" t="n">
        <v>8.49</v>
      </c>
      <c r="F5" t="n">
        <v>5.95</v>
      </c>
      <c r="G5" t="n">
        <v>27.47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11</v>
      </c>
      <c r="N5" t="n">
        <v>21.78</v>
      </c>
      <c r="O5" t="n">
        <v>17160.92</v>
      </c>
      <c r="P5" t="n">
        <v>63.78</v>
      </c>
      <c r="Q5" t="n">
        <v>189.92</v>
      </c>
      <c r="R5" t="n">
        <v>32.14</v>
      </c>
      <c r="S5" t="n">
        <v>23</v>
      </c>
      <c r="T5" t="n">
        <v>3769.72</v>
      </c>
      <c r="U5" t="n">
        <v>0.72</v>
      </c>
      <c r="V5" t="n">
        <v>0.83</v>
      </c>
      <c r="W5" t="n">
        <v>2.96</v>
      </c>
      <c r="X5" t="n">
        <v>0.23</v>
      </c>
      <c r="Y5" t="n">
        <v>4</v>
      </c>
      <c r="Z5" t="n">
        <v>10</v>
      </c>
      <c r="AA5" t="n">
        <v>184.582495838544</v>
      </c>
      <c r="AB5" t="n">
        <v>252.5539140111783</v>
      </c>
      <c r="AC5" t="n">
        <v>228.4505229196695</v>
      </c>
      <c r="AD5" t="n">
        <v>184582.495838544</v>
      </c>
      <c r="AE5" t="n">
        <v>252553.9140111783</v>
      </c>
      <c r="AF5" t="n">
        <v>4.353319333494622e-06</v>
      </c>
      <c r="AG5" t="n">
        <v>11.0546875</v>
      </c>
      <c r="AH5" t="n">
        <v>228450.5229196695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11.9876</v>
      </c>
      <c r="E6" t="n">
        <v>8.34</v>
      </c>
      <c r="F6" t="n">
        <v>5.89</v>
      </c>
      <c r="G6" t="n">
        <v>35.34</v>
      </c>
      <c r="H6" t="n">
        <v>0.64</v>
      </c>
      <c r="I6" t="n">
        <v>10</v>
      </c>
      <c r="J6" t="n">
        <v>138.6</v>
      </c>
      <c r="K6" t="n">
        <v>46.47</v>
      </c>
      <c r="L6" t="n">
        <v>5</v>
      </c>
      <c r="M6" t="n">
        <v>8</v>
      </c>
      <c r="N6" t="n">
        <v>22.13</v>
      </c>
      <c r="O6" t="n">
        <v>17327.69</v>
      </c>
      <c r="P6" t="n">
        <v>62.15</v>
      </c>
      <c r="Q6" t="n">
        <v>189.89</v>
      </c>
      <c r="R6" t="n">
        <v>30.2</v>
      </c>
      <c r="S6" t="n">
        <v>23</v>
      </c>
      <c r="T6" t="n">
        <v>2812.63</v>
      </c>
      <c r="U6" t="n">
        <v>0.76</v>
      </c>
      <c r="V6" t="n">
        <v>0.84</v>
      </c>
      <c r="W6" t="n">
        <v>2.96</v>
      </c>
      <c r="X6" t="n">
        <v>0.17</v>
      </c>
      <c r="Y6" t="n">
        <v>4</v>
      </c>
      <c r="Z6" t="n">
        <v>10</v>
      </c>
      <c r="AA6" t="n">
        <v>182.8330801691205</v>
      </c>
      <c r="AB6" t="n">
        <v>250.1602863135019</v>
      </c>
      <c r="AC6" t="n">
        <v>226.285339689981</v>
      </c>
      <c r="AD6" t="n">
        <v>182833.0801691205</v>
      </c>
      <c r="AE6" t="n">
        <v>250160.2863135019</v>
      </c>
      <c r="AF6" t="n">
        <v>4.42827147421658e-06</v>
      </c>
      <c r="AG6" t="n">
        <v>10.859375</v>
      </c>
      <c r="AH6" t="n">
        <v>226285.339689981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12.047</v>
      </c>
      <c r="E7" t="n">
        <v>8.300000000000001</v>
      </c>
      <c r="F7" t="n">
        <v>5.88</v>
      </c>
      <c r="G7" t="n">
        <v>39.17</v>
      </c>
      <c r="H7" t="n">
        <v>0.76</v>
      </c>
      <c r="I7" t="n">
        <v>9</v>
      </c>
      <c r="J7" t="n">
        <v>139.95</v>
      </c>
      <c r="K7" t="n">
        <v>46.47</v>
      </c>
      <c r="L7" t="n">
        <v>6</v>
      </c>
      <c r="M7" t="n">
        <v>7</v>
      </c>
      <c r="N7" t="n">
        <v>22.49</v>
      </c>
      <c r="O7" t="n">
        <v>17494.97</v>
      </c>
      <c r="P7" t="n">
        <v>61.06</v>
      </c>
      <c r="Q7" t="n">
        <v>189.99</v>
      </c>
      <c r="R7" t="n">
        <v>29.79</v>
      </c>
      <c r="S7" t="n">
        <v>23</v>
      </c>
      <c r="T7" t="n">
        <v>2615.84</v>
      </c>
      <c r="U7" t="n">
        <v>0.77</v>
      </c>
      <c r="V7" t="n">
        <v>0.85</v>
      </c>
      <c r="W7" t="n">
        <v>2.95</v>
      </c>
      <c r="X7" t="n">
        <v>0.16</v>
      </c>
      <c r="Y7" t="n">
        <v>4</v>
      </c>
      <c r="Z7" t="n">
        <v>10</v>
      </c>
      <c r="AA7" t="n">
        <v>182.119885460795</v>
      </c>
      <c r="AB7" t="n">
        <v>249.1844618496415</v>
      </c>
      <c r="AC7" t="n">
        <v>225.4026465433729</v>
      </c>
      <c r="AD7" t="n">
        <v>182119.885460795</v>
      </c>
      <c r="AE7" t="n">
        <v>249184.4618496415</v>
      </c>
      <c r="AF7" t="n">
        <v>4.450214092052382e-06</v>
      </c>
      <c r="AG7" t="n">
        <v>10.80729166666667</v>
      </c>
      <c r="AH7" t="n">
        <v>225402.6465433729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12.12</v>
      </c>
      <c r="E8" t="n">
        <v>8.25</v>
      </c>
      <c r="F8" t="n">
        <v>5.85</v>
      </c>
      <c r="G8" t="n">
        <v>43.9</v>
      </c>
      <c r="H8" t="n">
        <v>0.88</v>
      </c>
      <c r="I8" t="n">
        <v>8</v>
      </c>
      <c r="J8" t="n">
        <v>141.31</v>
      </c>
      <c r="K8" t="n">
        <v>46.47</v>
      </c>
      <c r="L8" t="n">
        <v>7</v>
      </c>
      <c r="M8" t="n">
        <v>6</v>
      </c>
      <c r="N8" t="n">
        <v>22.85</v>
      </c>
      <c r="O8" t="n">
        <v>17662.75</v>
      </c>
      <c r="P8" t="n">
        <v>59.86</v>
      </c>
      <c r="Q8" t="n">
        <v>189.89</v>
      </c>
      <c r="R8" t="n">
        <v>29.2</v>
      </c>
      <c r="S8" t="n">
        <v>23</v>
      </c>
      <c r="T8" t="n">
        <v>2326.72</v>
      </c>
      <c r="U8" t="n">
        <v>0.79</v>
      </c>
      <c r="V8" t="n">
        <v>0.85</v>
      </c>
      <c r="W8" t="n">
        <v>2.95</v>
      </c>
      <c r="X8" t="n">
        <v>0.14</v>
      </c>
      <c r="Y8" t="n">
        <v>4</v>
      </c>
      <c r="Z8" t="n">
        <v>10</v>
      </c>
      <c r="AA8" t="n">
        <v>181.2789376779543</v>
      </c>
      <c r="AB8" t="n">
        <v>248.0338399931617</v>
      </c>
      <c r="AC8" t="n">
        <v>224.3618384219672</v>
      </c>
      <c r="AD8" t="n">
        <v>181278.9376779543</v>
      </c>
      <c r="AE8" t="n">
        <v>248033.8399931617</v>
      </c>
      <c r="AF8" t="n">
        <v>4.477180608921297e-06</v>
      </c>
      <c r="AG8" t="n">
        <v>10.7421875</v>
      </c>
      <c r="AH8" t="n">
        <v>224361.8384219672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12.1803</v>
      </c>
      <c r="E9" t="n">
        <v>8.210000000000001</v>
      </c>
      <c r="F9" t="n">
        <v>5.84</v>
      </c>
      <c r="G9" t="n">
        <v>50.05</v>
      </c>
      <c r="H9" t="n">
        <v>0.99</v>
      </c>
      <c r="I9" t="n">
        <v>7</v>
      </c>
      <c r="J9" t="n">
        <v>142.68</v>
      </c>
      <c r="K9" t="n">
        <v>46.47</v>
      </c>
      <c r="L9" t="n">
        <v>8</v>
      </c>
      <c r="M9" t="n">
        <v>5</v>
      </c>
      <c r="N9" t="n">
        <v>23.21</v>
      </c>
      <c r="O9" t="n">
        <v>17831.04</v>
      </c>
      <c r="P9" t="n">
        <v>58.83</v>
      </c>
      <c r="Q9" t="n">
        <v>189.88</v>
      </c>
      <c r="R9" t="n">
        <v>28.76</v>
      </c>
      <c r="S9" t="n">
        <v>23</v>
      </c>
      <c r="T9" t="n">
        <v>2108.51</v>
      </c>
      <c r="U9" t="n">
        <v>0.8</v>
      </c>
      <c r="V9" t="n">
        <v>0.85</v>
      </c>
      <c r="W9" t="n">
        <v>2.95</v>
      </c>
      <c r="X9" t="n">
        <v>0.12</v>
      </c>
      <c r="Y9" t="n">
        <v>4</v>
      </c>
      <c r="Z9" t="n">
        <v>10</v>
      </c>
      <c r="AA9" t="n">
        <v>180.6050524970852</v>
      </c>
      <c r="AB9" t="n">
        <v>247.111800558981</v>
      </c>
      <c r="AC9" t="n">
        <v>223.527797137294</v>
      </c>
      <c r="AD9" t="n">
        <v>180605.0524970852</v>
      </c>
      <c r="AE9" t="n">
        <v>247111.800558981</v>
      </c>
      <c r="AF9" t="n">
        <v>4.499455690663704e-06</v>
      </c>
      <c r="AG9" t="n">
        <v>10.69010416666667</v>
      </c>
      <c r="AH9" t="n">
        <v>223527.797137294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12.2687</v>
      </c>
      <c r="E10" t="n">
        <v>8.15</v>
      </c>
      <c r="F10" t="n">
        <v>5.81</v>
      </c>
      <c r="G10" t="n">
        <v>58.07</v>
      </c>
      <c r="H10" t="n">
        <v>1.11</v>
      </c>
      <c r="I10" t="n">
        <v>6</v>
      </c>
      <c r="J10" t="n">
        <v>144.05</v>
      </c>
      <c r="K10" t="n">
        <v>46.47</v>
      </c>
      <c r="L10" t="n">
        <v>9</v>
      </c>
      <c r="M10" t="n">
        <v>4</v>
      </c>
      <c r="N10" t="n">
        <v>23.58</v>
      </c>
      <c r="O10" t="n">
        <v>17999.83</v>
      </c>
      <c r="P10" t="n">
        <v>57.7</v>
      </c>
      <c r="Q10" t="n">
        <v>189.88</v>
      </c>
      <c r="R10" t="n">
        <v>27.7</v>
      </c>
      <c r="S10" t="n">
        <v>23</v>
      </c>
      <c r="T10" t="n">
        <v>1582.54</v>
      </c>
      <c r="U10" t="n">
        <v>0.83</v>
      </c>
      <c r="V10" t="n">
        <v>0.86</v>
      </c>
      <c r="W10" t="n">
        <v>2.95</v>
      </c>
      <c r="X10" t="n">
        <v>0.09</v>
      </c>
      <c r="Y10" t="n">
        <v>4</v>
      </c>
      <c r="Z10" t="n">
        <v>10</v>
      </c>
      <c r="AA10" t="n">
        <v>179.7662513545787</v>
      </c>
      <c r="AB10" t="n">
        <v>245.9641158305096</v>
      </c>
      <c r="AC10" t="n">
        <v>222.4896458285219</v>
      </c>
      <c r="AD10" t="n">
        <v>179766.2513545787</v>
      </c>
      <c r="AE10" t="n">
        <v>245964.1158305096</v>
      </c>
      <c r="AF10" t="n">
        <v>4.532111034378937e-06</v>
      </c>
      <c r="AG10" t="n">
        <v>10.61197916666667</v>
      </c>
      <c r="AH10" t="n">
        <v>222489.6458285219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12.2524</v>
      </c>
      <c r="E11" t="n">
        <v>8.16</v>
      </c>
      <c r="F11" t="n">
        <v>5.82</v>
      </c>
      <c r="G11" t="n">
        <v>58.18</v>
      </c>
      <c r="H11" t="n">
        <v>1.22</v>
      </c>
      <c r="I11" t="n">
        <v>6</v>
      </c>
      <c r="J11" t="n">
        <v>145.42</v>
      </c>
      <c r="K11" t="n">
        <v>46.47</v>
      </c>
      <c r="L11" t="n">
        <v>10</v>
      </c>
      <c r="M11" t="n">
        <v>4</v>
      </c>
      <c r="N11" t="n">
        <v>23.95</v>
      </c>
      <c r="O11" t="n">
        <v>18169.15</v>
      </c>
      <c r="P11" t="n">
        <v>56.31</v>
      </c>
      <c r="Q11" t="n">
        <v>189.86</v>
      </c>
      <c r="R11" t="n">
        <v>28.13</v>
      </c>
      <c r="S11" t="n">
        <v>23</v>
      </c>
      <c r="T11" t="n">
        <v>1798.83</v>
      </c>
      <c r="U11" t="n">
        <v>0.82</v>
      </c>
      <c r="V11" t="n">
        <v>0.85</v>
      </c>
      <c r="W11" t="n">
        <v>2.95</v>
      </c>
      <c r="X11" t="n">
        <v>0.1</v>
      </c>
      <c r="Y11" t="n">
        <v>4</v>
      </c>
      <c r="Z11" t="n">
        <v>10</v>
      </c>
      <c r="AA11" t="n">
        <v>179.2192481588055</v>
      </c>
      <c r="AB11" t="n">
        <v>245.2156819259751</v>
      </c>
      <c r="AC11" t="n">
        <v>221.8126414054023</v>
      </c>
      <c r="AD11" t="n">
        <v>179219.2481588055</v>
      </c>
      <c r="AE11" t="n">
        <v>245215.6819259751</v>
      </c>
      <c r="AF11" t="n">
        <v>4.526089743626015e-06</v>
      </c>
      <c r="AG11" t="n">
        <v>10.625</v>
      </c>
      <c r="AH11" t="n">
        <v>221812.6414054023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12.3283</v>
      </c>
      <c r="E12" t="n">
        <v>8.109999999999999</v>
      </c>
      <c r="F12" t="n">
        <v>5.79</v>
      </c>
      <c r="G12" t="n">
        <v>69.54000000000001</v>
      </c>
      <c r="H12" t="n">
        <v>1.33</v>
      </c>
      <c r="I12" t="n">
        <v>5</v>
      </c>
      <c r="J12" t="n">
        <v>146.8</v>
      </c>
      <c r="K12" t="n">
        <v>46.47</v>
      </c>
      <c r="L12" t="n">
        <v>11</v>
      </c>
      <c r="M12" t="n">
        <v>3</v>
      </c>
      <c r="N12" t="n">
        <v>24.33</v>
      </c>
      <c r="O12" t="n">
        <v>18338.99</v>
      </c>
      <c r="P12" t="n">
        <v>55.69</v>
      </c>
      <c r="Q12" t="n">
        <v>189.83</v>
      </c>
      <c r="R12" t="n">
        <v>27.41</v>
      </c>
      <c r="S12" t="n">
        <v>23</v>
      </c>
      <c r="T12" t="n">
        <v>1446.49</v>
      </c>
      <c r="U12" t="n">
        <v>0.84</v>
      </c>
      <c r="V12" t="n">
        <v>0.86</v>
      </c>
      <c r="W12" t="n">
        <v>2.94</v>
      </c>
      <c r="X12" t="n">
        <v>0.08</v>
      </c>
      <c r="Y12" t="n">
        <v>4</v>
      </c>
      <c r="Z12" t="n">
        <v>10</v>
      </c>
      <c r="AA12" t="n">
        <v>170.594487585722</v>
      </c>
      <c r="AB12" t="n">
        <v>233.414904012306</v>
      </c>
      <c r="AC12" t="n">
        <v>211.1381131733143</v>
      </c>
      <c r="AD12" t="n">
        <v>170594.4875857221</v>
      </c>
      <c r="AE12" t="n">
        <v>233414.904012306</v>
      </c>
      <c r="AF12" t="n">
        <v>4.554127533082874e-06</v>
      </c>
      <c r="AG12" t="n">
        <v>10.55989583333333</v>
      </c>
      <c r="AH12" t="n">
        <v>211138.1131733143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12.3355</v>
      </c>
      <c r="E13" t="n">
        <v>8.109999999999999</v>
      </c>
      <c r="F13" t="n">
        <v>5.79</v>
      </c>
      <c r="G13" t="n">
        <v>69.48</v>
      </c>
      <c r="H13" t="n">
        <v>1.43</v>
      </c>
      <c r="I13" t="n">
        <v>5</v>
      </c>
      <c r="J13" t="n">
        <v>148.18</v>
      </c>
      <c r="K13" t="n">
        <v>46.47</v>
      </c>
      <c r="L13" t="n">
        <v>12</v>
      </c>
      <c r="M13" t="n">
        <v>3</v>
      </c>
      <c r="N13" t="n">
        <v>24.71</v>
      </c>
      <c r="O13" t="n">
        <v>18509.36</v>
      </c>
      <c r="P13" t="n">
        <v>54.04</v>
      </c>
      <c r="Q13" t="n">
        <v>189.84</v>
      </c>
      <c r="R13" t="n">
        <v>27.15</v>
      </c>
      <c r="S13" t="n">
        <v>23</v>
      </c>
      <c r="T13" t="n">
        <v>1314.12</v>
      </c>
      <c r="U13" t="n">
        <v>0.85</v>
      </c>
      <c r="V13" t="n">
        <v>0.86</v>
      </c>
      <c r="W13" t="n">
        <v>2.95</v>
      </c>
      <c r="X13" t="n">
        <v>0.07000000000000001</v>
      </c>
      <c r="Y13" t="n">
        <v>4</v>
      </c>
      <c r="Z13" t="n">
        <v>10</v>
      </c>
      <c r="AA13" t="n">
        <v>169.8453360651903</v>
      </c>
      <c r="AB13" t="n">
        <v>232.3898818516825</v>
      </c>
      <c r="AC13" t="n">
        <v>210.2109176890727</v>
      </c>
      <c r="AD13" t="n">
        <v>169845.3360651903</v>
      </c>
      <c r="AE13" t="n">
        <v>232389.8818516825</v>
      </c>
      <c r="AF13" t="n">
        <v>4.556787244335699e-06</v>
      </c>
      <c r="AG13" t="n">
        <v>10.55989583333333</v>
      </c>
      <c r="AH13" t="n">
        <v>210210.9176890727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12.4005</v>
      </c>
      <c r="E14" t="n">
        <v>8.06</v>
      </c>
      <c r="F14" t="n">
        <v>5.78</v>
      </c>
      <c r="G14" t="n">
        <v>86.62</v>
      </c>
      <c r="H14" t="n">
        <v>1.54</v>
      </c>
      <c r="I14" t="n">
        <v>4</v>
      </c>
      <c r="J14" t="n">
        <v>149.56</v>
      </c>
      <c r="K14" t="n">
        <v>46.47</v>
      </c>
      <c r="L14" t="n">
        <v>13</v>
      </c>
      <c r="M14" t="n">
        <v>0</v>
      </c>
      <c r="N14" t="n">
        <v>25.1</v>
      </c>
      <c r="O14" t="n">
        <v>18680.25</v>
      </c>
      <c r="P14" t="n">
        <v>52.94</v>
      </c>
      <c r="Q14" t="n">
        <v>189.85</v>
      </c>
      <c r="R14" t="n">
        <v>26.59</v>
      </c>
      <c r="S14" t="n">
        <v>23</v>
      </c>
      <c r="T14" t="n">
        <v>1041.04</v>
      </c>
      <c r="U14" t="n">
        <v>0.86</v>
      </c>
      <c r="V14" t="n">
        <v>0.86</v>
      </c>
      <c r="W14" t="n">
        <v>2.95</v>
      </c>
      <c r="X14" t="n">
        <v>0.06</v>
      </c>
      <c r="Y14" t="n">
        <v>4</v>
      </c>
      <c r="Z14" t="n">
        <v>10</v>
      </c>
      <c r="AA14" t="n">
        <v>168.9849939113939</v>
      </c>
      <c r="AB14" t="n">
        <v>231.2127237612417</v>
      </c>
      <c r="AC14" t="n">
        <v>209.1461059146314</v>
      </c>
      <c r="AD14" t="n">
        <v>168984.9939113939</v>
      </c>
      <c r="AE14" t="n">
        <v>231212.7237612417</v>
      </c>
      <c r="AF14" t="n">
        <v>4.580798526479253e-06</v>
      </c>
      <c r="AG14" t="n">
        <v>10.49479166666667</v>
      </c>
      <c r="AH14" t="n">
        <v>209146.1059146314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9.006500000000001</v>
      </c>
      <c r="E2" t="n">
        <v>11.1</v>
      </c>
      <c r="F2" t="n">
        <v>6.96</v>
      </c>
      <c r="G2" t="n">
        <v>6.85</v>
      </c>
      <c r="H2" t="n">
        <v>0.12</v>
      </c>
      <c r="I2" t="n">
        <v>61</v>
      </c>
      <c r="J2" t="n">
        <v>150.44</v>
      </c>
      <c r="K2" t="n">
        <v>49.1</v>
      </c>
      <c r="L2" t="n">
        <v>1</v>
      </c>
      <c r="M2" t="n">
        <v>59</v>
      </c>
      <c r="N2" t="n">
        <v>25.34</v>
      </c>
      <c r="O2" t="n">
        <v>18787.76</v>
      </c>
      <c r="P2" t="n">
        <v>83.90000000000001</v>
      </c>
      <c r="Q2" t="n">
        <v>190.8</v>
      </c>
      <c r="R2" t="n">
        <v>63.17</v>
      </c>
      <c r="S2" t="n">
        <v>23</v>
      </c>
      <c r="T2" t="n">
        <v>19047.25</v>
      </c>
      <c r="U2" t="n">
        <v>0.36</v>
      </c>
      <c r="V2" t="n">
        <v>0.71</v>
      </c>
      <c r="W2" t="n">
        <v>3.05</v>
      </c>
      <c r="X2" t="n">
        <v>1.24</v>
      </c>
      <c r="Y2" t="n">
        <v>4</v>
      </c>
      <c r="Z2" t="n">
        <v>10</v>
      </c>
      <c r="AA2" t="n">
        <v>257.7989139199602</v>
      </c>
      <c r="AB2" t="n">
        <v>352.7318473105198</v>
      </c>
      <c r="AC2" t="n">
        <v>319.0676148655661</v>
      </c>
      <c r="AD2" t="n">
        <v>257798.9139199602</v>
      </c>
      <c r="AE2" t="n">
        <v>352731.8473105198</v>
      </c>
      <c r="AF2" t="n">
        <v>3.228221095918404e-06</v>
      </c>
      <c r="AG2" t="n">
        <v>14.453125</v>
      </c>
      <c r="AH2" t="n">
        <v>319067.6148655661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10.6367</v>
      </c>
      <c r="E3" t="n">
        <v>9.4</v>
      </c>
      <c r="F3" t="n">
        <v>6.27</v>
      </c>
      <c r="G3" t="n">
        <v>13.43</v>
      </c>
      <c r="H3" t="n">
        <v>0.23</v>
      </c>
      <c r="I3" t="n">
        <v>28</v>
      </c>
      <c r="J3" t="n">
        <v>151.83</v>
      </c>
      <c r="K3" t="n">
        <v>49.1</v>
      </c>
      <c r="L3" t="n">
        <v>2</v>
      </c>
      <c r="M3" t="n">
        <v>26</v>
      </c>
      <c r="N3" t="n">
        <v>25.73</v>
      </c>
      <c r="O3" t="n">
        <v>18959.54</v>
      </c>
      <c r="P3" t="n">
        <v>74.93000000000001</v>
      </c>
      <c r="Q3" t="n">
        <v>190.14</v>
      </c>
      <c r="R3" t="n">
        <v>41.88</v>
      </c>
      <c r="S3" t="n">
        <v>23</v>
      </c>
      <c r="T3" t="n">
        <v>8563.1</v>
      </c>
      <c r="U3" t="n">
        <v>0.55</v>
      </c>
      <c r="V3" t="n">
        <v>0.79</v>
      </c>
      <c r="W3" t="n">
        <v>2.99</v>
      </c>
      <c r="X3" t="n">
        <v>0.55</v>
      </c>
      <c r="Y3" t="n">
        <v>4</v>
      </c>
      <c r="Z3" t="n">
        <v>10</v>
      </c>
      <c r="AA3" t="n">
        <v>215.3166703542963</v>
      </c>
      <c r="AB3" t="n">
        <v>294.6057674796947</v>
      </c>
      <c r="AC3" t="n">
        <v>266.489006513311</v>
      </c>
      <c r="AD3" t="n">
        <v>215316.6703542963</v>
      </c>
      <c r="AE3" t="n">
        <v>294605.7674796947</v>
      </c>
      <c r="AF3" t="n">
        <v>3.812537537440213e-06</v>
      </c>
      <c r="AG3" t="n">
        <v>12.23958333333333</v>
      </c>
      <c r="AH3" t="n">
        <v>266489.0065133111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11.1933</v>
      </c>
      <c r="E4" t="n">
        <v>8.93</v>
      </c>
      <c r="F4" t="n">
        <v>6.08</v>
      </c>
      <c r="G4" t="n">
        <v>19.19</v>
      </c>
      <c r="H4" t="n">
        <v>0.35</v>
      </c>
      <c r="I4" t="n">
        <v>19</v>
      </c>
      <c r="J4" t="n">
        <v>153.23</v>
      </c>
      <c r="K4" t="n">
        <v>49.1</v>
      </c>
      <c r="L4" t="n">
        <v>3</v>
      </c>
      <c r="M4" t="n">
        <v>17</v>
      </c>
      <c r="N4" t="n">
        <v>26.13</v>
      </c>
      <c r="O4" t="n">
        <v>19131.85</v>
      </c>
      <c r="P4" t="n">
        <v>71.87</v>
      </c>
      <c r="Q4" t="n">
        <v>190.05</v>
      </c>
      <c r="R4" t="n">
        <v>35.97</v>
      </c>
      <c r="S4" t="n">
        <v>23</v>
      </c>
      <c r="T4" t="n">
        <v>5654.77</v>
      </c>
      <c r="U4" t="n">
        <v>0.64</v>
      </c>
      <c r="V4" t="n">
        <v>0.82</v>
      </c>
      <c r="W4" t="n">
        <v>2.97</v>
      </c>
      <c r="X4" t="n">
        <v>0.36</v>
      </c>
      <c r="Y4" t="n">
        <v>4</v>
      </c>
      <c r="Z4" t="n">
        <v>10</v>
      </c>
      <c r="AA4" t="n">
        <v>202.3326115844812</v>
      </c>
      <c r="AB4" t="n">
        <v>276.840405454597</v>
      </c>
      <c r="AC4" t="n">
        <v>250.4191457060409</v>
      </c>
      <c r="AD4" t="n">
        <v>202332.6115844812</v>
      </c>
      <c r="AE4" t="n">
        <v>276840.405454597</v>
      </c>
      <c r="AF4" t="n">
        <v>4.01204099183295e-06</v>
      </c>
      <c r="AG4" t="n">
        <v>11.62760416666667</v>
      </c>
      <c r="AH4" t="n">
        <v>250419.1457060409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11.5222</v>
      </c>
      <c r="E5" t="n">
        <v>8.68</v>
      </c>
      <c r="F5" t="n">
        <v>5.97</v>
      </c>
      <c r="G5" t="n">
        <v>25.61</v>
      </c>
      <c r="H5" t="n">
        <v>0.46</v>
      </c>
      <c r="I5" t="n">
        <v>14</v>
      </c>
      <c r="J5" t="n">
        <v>154.63</v>
      </c>
      <c r="K5" t="n">
        <v>49.1</v>
      </c>
      <c r="L5" t="n">
        <v>4</v>
      </c>
      <c r="M5" t="n">
        <v>12</v>
      </c>
      <c r="N5" t="n">
        <v>26.53</v>
      </c>
      <c r="O5" t="n">
        <v>19304.72</v>
      </c>
      <c r="P5" t="n">
        <v>69.95</v>
      </c>
      <c r="Q5" t="n">
        <v>190.03</v>
      </c>
      <c r="R5" t="n">
        <v>32.86</v>
      </c>
      <c r="S5" t="n">
        <v>23</v>
      </c>
      <c r="T5" t="n">
        <v>4123.23</v>
      </c>
      <c r="U5" t="n">
        <v>0.7</v>
      </c>
      <c r="V5" t="n">
        <v>0.83</v>
      </c>
      <c r="W5" t="n">
        <v>2.96</v>
      </c>
      <c r="X5" t="n">
        <v>0.26</v>
      </c>
      <c r="Y5" t="n">
        <v>4</v>
      </c>
      <c r="Z5" t="n">
        <v>10</v>
      </c>
      <c r="AA5" t="n">
        <v>199.5911832179974</v>
      </c>
      <c r="AB5" t="n">
        <v>273.089462220292</v>
      </c>
      <c r="AC5" t="n">
        <v>247.0261872295348</v>
      </c>
      <c r="AD5" t="n">
        <v>199591.1832179973</v>
      </c>
      <c r="AE5" t="n">
        <v>273089.462220292</v>
      </c>
      <c r="AF5" t="n">
        <v>4.129929396701386e-06</v>
      </c>
      <c r="AG5" t="n">
        <v>11.30208333333333</v>
      </c>
      <c r="AH5" t="n">
        <v>247026.1872295348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11.734</v>
      </c>
      <c r="E6" t="n">
        <v>8.52</v>
      </c>
      <c r="F6" t="n">
        <v>5.91</v>
      </c>
      <c r="G6" t="n">
        <v>32.23</v>
      </c>
      <c r="H6" t="n">
        <v>0.57</v>
      </c>
      <c r="I6" t="n">
        <v>11</v>
      </c>
      <c r="J6" t="n">
        <v>156.03</v>
      </c>
      <c r="K6" t="n">
        <v>49.1</v>
      </c>
      <c r="L6" t="n">
        <v>5</v>
      </c>
      <c r="M6" t="n">
        <v>9</v>
      </c>
      <c r="N6" t="n">
        <v>26.94</v>
      </c>
      <c r="O6" t="n">
        <v>19478.15</v>
      </c>
      <c r="P6" t="n">
        <v>68.34999999999999</v>
      </c>
      <c r="Q6" t="n">
        <v>189.85</v>
      </c>
      <c r="R6" t="n">
        <v>30.8</v>
      </c>
      <c r="S6" t="n">
        <v>23</v>
      </c>
      <c r="T6" t="n">
        <v>3111.3</v>
      </c>
      <c r="U6" t="n">
        <v>0.75</v>
      </c>
      <c r="V6" t="n">
        <v>0.84</v>
      </c>
      <c r="W6" t="n">
        <v>2.96</v>
      </c>
      <c r="X6" t="n">
        <v>0.19</v>
      </c>
      <c r="Y6" t="n">
        <v>4</v>
      </c>
      <c r="Z6" t="n">
        <v>10</v>
      </c>
      <c r="AA6" t="n">
        <v>189.6800667082493</v>
      </c>
      <c r="AB6" t="n">
        <v>259.5286353640604</v>
      </c>
      <c r="AC6" t="n">
        <v>234.7595866557176</v>
      </c>
      <c r="AD6" t="n">
        <v>189680.0667082493</v>
      </c>
      <c r="AE6" t="n">
        <v>259528.6353640604</v>
      </c>
      <c r="AF6" t="n">
        <v>4.205845371621223e-06</v>
      </c>
      <c r="AG6" t="n">
        <v>11.09375</v>
      </c>
      <c r="AH6" t="n">
        <v>234759.5866557176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11.8734</v>
      </c>
      <c r="E7" t="n">
        <v>8.42</v>
      </c>
      <c r="F7" t="n">
        <v>5.87</v>
      </c>
      <c r="G7" t="n">
        <v>39.14</v>
      </c>
      <c r="H7" t="n">
        <v>0.67</v>
      </c>
      <c r="I7" t="n">
        <v>9</v>
      </c>
      <c r="J7" t="n">
        <v>157.44</v>
      </c>
      <c r="K7" t="n">
        <v>49.1</v>
      </c>
      <c r="L7" t="n">
        <v>6</v>
      </c>
      <c r="M7" t="n">
        <v>7</v>
      </c>
      <c r="N7" t="n">
        <v>27.35</v>
      </c>
      <c r="O7" t="n">
        <v>19652.13</v>
      </c>
      <c r="P7" t="n">
        <v>67.04000000000001</v>
      </c>
      <c r="Q7" t="n">
        <v>189.96</v>
      </c>
      <c r="R7" t="n">
        <v>29.64</v>
      </c>
      <c r="S7" t="n">
        <v>23</v>
      </c>
      <c r="T7" t="n">
        <v>2542.37</v>
      </c>
      <c r="U7" t="n">
        <v>0.78</v>
      </c>
      <c r="V7" t="n">
        <v>0.85</v>
      </c>
      <c r="W7" t="n">
        <v>2.95</v>
      </c>
      <c r="X7" t="n">
        <v>0.15</v>
      </c>
      <c r="Y7" t="n">
        <v>4</v>
      </c>
      <c r="Z7" t="n">
        <v>10</v>
      </c>
      <c r="AA7" t="n">
        <v>188.2899048361325</v>
      </c>
      <c r="AB7" t="n">
        <v>257.6265545610179</v>
      </c>
      <c r="AC7" t="n">
        <v>233.0390377749297</v>
      </c>
      <c r="AD7" t="n">
        <v>188289.9048361325</v>
      </c>
      <c r="AE7" t="n">
        <v>257626.5545610179</v>
      </c>
      <c r="AF7" t="n">
        <v>4.255810843310673e-06</v>
      </c>
      <c r="AG7" t="n">
        <v>10.96354166666667</v>
      </c>
      <c r="AH7" t="n">
        <v>233039.0377749297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11.9502</v>
      </c>
      <c r="E8" t="n">
        <v>8.369999999999999</v>
      </c>
      <c r="F8" t="n">
        <v>5.85</v>
      </c>
      <c r="G8" t="n">
        <v>43.85</v>
      </c>
      <c r="H8" t="n">
        <v>0.78</v>
      </c>
      <c r="I8" t="n">
        <v>8</v>
      </c>
      <c r="J8" t="n">
        <v>158.86</v>
      </c>
      <c r="K8" t="n">
        <v>49.1</v>
      </c>
      <c r="L8" t="n">
        <v>7</v>
      </c>
      <c r="M8" t="n">
        <v>6</v>
      </c>
      <c r="N8" t="n">
        <v>27.77</v>
      </c>
      <c r="O8" t="n">
        <v>19826.68</v>
      </c>
      <c r="P8" t="n">
        <v>66.16</v>
      </c>
      <c r="Q8" t="n">
        <v>189.81</v>
      </c>
      <c r="R8" t="n">
        <v>28.98</v>
      </c>
      <c r="S8" t="n">
        <v>23</v>
      </c>
      <c r="T8" t="n">
        <v>2212.56</v>
      </c>
      <c r="U8" t="n">
        <v>0.79</v>
      </c>
      <c r="V8" t="n">
        <v>0.85</v>
      </c>
      <c r="W8" t="n">
        <v>2.95</v>
      </c>
      <c r="X8" t="n">
        <v>0.13</v>
      </c>
      <c r="Y8" t="n">
        <v>4</v>
      </c>
      <c r="Z8" t="n">
        <v>10</v>
      </c>
      <c r="AA8" t="n">
        <v>187.5626186315089</v>
      </c>
      <c r="AB8" t="n">
        <v>256.6314494902495</v>
      </c>
      <c r="AC8" t="n">
        <v>232.1389041354763</v>
      </c>
      <c r="AD8" t="n">
        <v>187562.6186315089</v>
      </c>
      <c r="AE8" t="n">
        <v>256631.4494902494</v>
      </c>
      <c r="AF8" t="n">
        <v>4.283338448947328e-06</v>
      </c>
      <c r="AG8" t="n">
        <v>10.8984375</v>
      </c>
      <c r="AH8" t="n">
        <v>232138.9041354763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12.0024</v>
      </c>
      <c r="E9" t="n">
        <v>8.33</v>
      </c>
      <c r="F9" t="n">
        <v>5.84</v>
      </c>
      <c r="G9" t="n">
        <v>50.07</v>
      </c>
      <c r="H9" t="n">
        <v>0.88</v>
      </c>
      <c r="I9" t="n">
        <v>7</v>
      </c>
      <c r="J9" t="n">
        <v>160.28</v>
      </c>
      <c r="K9" t="n">
        <v>49.1</v>
      </c>
      <c r="L9" t="n">
        <v>8</v>
      </c>
      <c r="M9" t="n">
        <v>5</v>
      </c>
      <c r="N9" t="n">
        <v>28.19</v>
      </c>
      <c r="O9" t="n">
        <v>20001.93</v>
      </c>
      <c r="P9" t="n">
        <v>65.42</v>
      </c>
      <c r="Q9" t="n">
        <v>189.86</v>
      </c>
      <c r="R9" t="n">
        <v>28.78</v>
      </c>
      <c r="S9" t="n">
        <v>23</v>
      </c>
      <c r="T9" t="n">
        <v>2117.46</v>
      </c>
      <c r="U9" t="n">
        <v>0.8</v>
      </c>
      <c r="V9" t="n">
        <v>0.85</v>
      </c>
      <c r="W9" t="n">
        <v>2.95</v>
      </c>
      <c r="X9" t="n">
        <v>0.13</v>
      </c>
      <c r="Y9" t="n">
        <v>4</v>
      </c>
      <c r="Z9" t="n">
        <v>10</v>
      </c>
      <c r="AA9" t="n">
        <v>187.0172445647706</v>
      </c>
      <c r="AB9" t="n">
        <v>255.8852446319327</v>
      </c>
      <c r="AC9" t="n">
        <v>231.463916021532</v>
      </c>
      <c r="AD9" t="n">
        <v>187017.2445647706</v>
      </c>
      <c r="AE9" t="n">
        <v>255885.2446319327</v>
      </c>
      <c r="AF9" t="n">
        <v>4.302048618403491e-06</v>
      </c>
      <c r="AG9" t="n">
        <v>10.84635416666667</v>
      </c>
      <c r="AH9" t="n">
        <v>231463.916021532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12.0076</v>
      </c>
      <c r="E10" t="n">
        <v>8.33</v>
      </c>
      <c r="F10" t="n">
        <v>5.84</v>
      </c>
      <c r="G10" t="n">
        <v>50.04</v>
      </c>
      <c r="H10" t="n">
        <v>0.99</v>
      </c>
      <c r="I10" t="n">
        <v>7</v>
      </c>
      <c r="J10" t="n">
        <v>161.71</v>
      </c>
      <c r="K10" t="n">
        <v>49.1</v>
      </c>
      <c r="L10" t="n">
        <v>9</v>
      </c>
      <c r="M10" t="n">
        <v>5</v>
      </c>
      <c r="N10" t="n">
        <v>28.61</v>
      </c>
      <c r="O10" t="n">
        <v>20177.64</v>
      </c>
      <c r="P10" t="n">
        <v>64.25</v>
      </c>
      <c r="Q10" t="n">
        <v>189.8</v>
      </c>
      <c r="R10" t="n">
        <v>28.65</v>
      </c>
      <c r="S10" t="n">
        <v>23</v>
      </c>
      <c r="T10" t="n">
        <v>2052.97</v>
      </c>
      <c r="U10" t="n">
        <v>0.8</v>
      </c>
      <c r="V10" t="n">
        <v>0.85</v>
      </c>
      <c r="W10" t="n">
        <v>2.95</v>
      </c>
      <c r="X10" t="n">
        <v>0.12</v>
      </c>
      <c r="Y10" t="n">
        <v>4</v>
      </c>
      <c r="Z10" t="n">
        <v>10</v>
      </c>
      <c r="AA10" t="n">
        <v>186.4685372268194</v>
      </c>
      <c r="AB10" t="n">
        <v>255.1344790448891</v>
      </c>
      <c r="AC10" t="n">
        <v>230.7848024484095</v>
      </c>
      <c r="AD10" t="n">
        <v>186468.5372268195</v>
      </c>
      <c r="AE10" t="n">
        <v>255134.4790448891</v>
      </c>
      <c r="AF10" t="n">
        <v>4.303912466701807e-06</v>
      </c>
      <c r="AG10" t="n">
        <v>10.84635416666667</v>
      </c>
      <c r="AH10" t="n">
        <v>230784.8024484095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12.0907</v>
      </c>
      <c r="E11" t="n">
        <v>8.27</v>
      </c>
      <c r="F11" t="n">
        <v>5.81</v>
      </c>
      <c r="G11" t="n">
        <v>58.11</v>
      </c>
      <c r="H11" t="n">
        <v>1.09</v>
      </c>
      <c r="I11" t="n">
        <v>6</v>
      </c>
      <c r="J11" t="n">
        <v>163.13</v>
      </c>
      <c r="K11" t="n">
        <v>49.1</v>
      </c>
      <c r="L11" t="n">
        <v>10</v>
      </c>
      <c r="M11" t="n">
        <v>4</v>
      </c>
      <c r="N11" t="n">
        <v>29.04</v>
      </c>
      <c r="O11" t="n">
        <v>20353.94</v>
      </c>
      <c r="P11" t="n">
        <v>63.57</v>
      </c>
      <c r="Q11" t="n">
        <v>189.84</v>
      </c>
      <c r="R11" t="n">
        <v>27.78</v>
      </c>
      <c r="S11" t="n">
        <v>23</v>
      </c>
      <c r="T11" t="n">
        <v>1625.49</v>
      </c>
      <c r="U11" t="n">
        <v>0.83</v>
      </c>
      <c r="V11" t="n">
        <v>0.85</v>
      </c>
      <c r="W11" t="n">
        <v>2.95</v>
      </c>
      <c r="X11" t="n">
        <v>0.1</v>
      </c>
      <c r="Y11" t="n">
        <v>4</v>
      </c>
      <c r="Z11" t="n">
        <v>10</v>
      </c>
      <c r="AA11" t="n">
        <v>185.8073667778999</v>
      </c>
      <c r="AB11" t="n">
        <v>254.2298364678963</v>
      </c>
      <c r="AC11" t="n">
        <v>229.9664976892907</v>
      </c>
      <c r="AD11" t="n">
        <v>185807.3667778999</v>
      </c>
      <c r="AE11" t="n">
        <v>254229.8364678963</v>
      </c>
      <c r="AF11" t="n">
        <v>4.333698196238344e-06</v>
      </c>
      <c r="AG11" t="n">
        <v>10.76822916666667</v>
      </c>
      <c r="AH11" t="n">
        <v>229966.4976892907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12.0834</v>
      </c>
      <c r="E12" t="n">
        <v>8.279999999999999</v>
      </c>
      <c r="F12" t="n">
        <v>5.82</v>
      </c>
      <c r="G12" t="n">
        <v>58.16</v>
      </c>
      <c r="H12" t="n">
        <v>1.18</v>
      </c>
      <c r="I12" t="n">
        <v>6</v>
      </c>
      <c r="J12" t="n">
        <v>164.57</v>
      </c>
      <c r="K12" t="n">
        <v>49.1</v>
      </c>
      <c r="L12" t="n">
        <v>11</v>
      </c>
      <c r="M12" t="n">
        <v>4</v>
      </c>
      <c r="N12" t="n">
        <v>29.47</v>
      </c>
      <c r="O12" t="n">
        <v>20530.82</v>
      </c>
      <c r="P12" t="n">
        <v>62.3</v>
      </c>
      <c r="Q12" t="n">
        <v>189.84</v>
      </c>
      <c r="R12" t="n">
        <v>28.07</v>
      </c>
      <c r="S12" t="n">
        <v>23</v>
      </c>
      <c r="T12" t="n">
        <v>1770.16</v>
      </c>
      <c r="U12" t="n">
        <v>0.82</v>
      </c>
      <c r="V12" t="n">
        <v>0.85</v>
      </c>
      <c r="W12" t="n">
        <v>2.95</v>
      </c>
      <c r="X12" t="n">
        <v>0.1</v>
      </c>
      <c r="Y12" t="n">
        <v>4</v>
      </c>
      <c r="Z12" t="n">
        <v>10</v>
      </c>
      <c r="AA12" t="n">
        <v>185.2824331533133</v>
      </c>
      <c r="AB12" t="n">
        <v>253.5115991243001</v>
      </c>
      <c r="AC12" t="n">
        <v>229.3168079097147</v>
      </c>
      <c r="AD12" t="n">
        <v>185282.4331533133</v>
      </c>
      <c r="AE12" t="n">
        <v>253511.5991243001</v>
      </c>
      <c r="AF12" t="n">
        <v>4.331081639973401e-06</v>
      </c>
      <c r="AG12" t="n">
        <v>10.78125</v>
      </c>
      <c r="AH12" t="n">
        <v>229316.8079097147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12.163</v>
      </c>
      <c r="E13" t="n">
        <v>8.220000000000001</v>
      </c>
      <c r="F13" t="n">
        <v>5.79</v>
      </c>
      <c r="G13" t="n">
        <v>69.51000000000001</v>
      </c>
      <c r="H13" t="n">
        <v>1.28</v>
      </c>
      <c r="I13" t="n">
        <v>5</v>
      </c>
      <c r="J13" t="n">
        <v>166.01</v>
      </c>
      <c r="K13" t="n">
        <v>49.1</v>
      </c>
      <c r="L13" t="n">
        <v>12</v>
      </c>
      <c r="M13" t="n">
        <v>3</v>
      </c>
      <c r="N13" t="n">
        <v>29.91</v>
      </c>
      <c r="O13" t="n">
        <v>20708.3</v>
      </c>
      <c r="P13" t="n">
        <v>61.75</v>
      </c>
      <c r="Q13" t="n">
        <v>189.85</v>
      </c>
      <c r="R13" t="n">
        <v>27.28</v>
      </c>
      <c r="S13" t="n">
        <v>23</v>
      </c>
      <c r="T13" t="n">
        <v>1380.66</v>
      </c>
      <c r="U13" t="n">
        <v>0.84</v>
      </c>
      <c r="V13" t="n">
        <v>0.86</v>
      </c>
      <c r="W13" t="n">
        <v>2.95</v>
      </c>
      <c r="X13" t="n">
        <v>0.08</v>
      </c>
      <c r="Y13" t="n">
        <v>4</v>
      </c>
      <c r="Z13" t="n">
        <v>10</v>
      </c>
      <c r="AA13" t="n">
        <v>184.7032229184609</v>
      </c>
      <c r="AB13" t="n">
        <v>252.7190981280234</v>
      </c>
      <c r="AC13" t="n">
        <v>228.5999420962403</v>
      </c>
      <c r="AD13" t="n">
        <v>184703.2229184609</v>
      </c>
      <c r="AE13" t="n">
        <v>252719.0981280234</v>
      </c>
      <c r="AF13" t="n">
        <v>4.359612856232226e-06</v>
      </c>
      <c r="AG13" t="n">
        <v>10.703125</v>
      </c>
      <c r="AH13" t="n">
        <v>228599.9420962403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12.1753</v>
      </c>
      <c r="E14" t="n">
        <v>8.210000000000001</v>
      </c>
      <c r="F14" t="n">
        <v>5.78</v>
      </c>
      <c r="G14" t="n">
        <v>69.41</v>
      </c>
      <c r="H14" t="n">
        <v>1.38</v>
      </c>
      <c r="I14" t="n">
        <v>5</v>
      </c>
      <c r="J14" t="n">
        <v>167.45</v>
      </c>
      <c r="K14" t="n">
        <v>49.1</v>
      </c>
      <c r="L14" t="n">
        <v>13</v>
      </c>
      <c r="M14" t="n">
        <v>3</v>
      </c>
      <c r="N14" t="n">
        <v>30.36</v>
      </c>
      <c r="O14" t="n">
        <v>20886.38</v>
      </c>
      <c r="P14" t="n">
        <v>60.66</v>
      </c>
      <c r="Q14" t="n">
        <v>189.81</v>
      </c>
      <c r="R14" t="n">
        <v>27.02</v>
      </c>
      <c r="S14" t="n">
        <v>23</v>
      </c>
      <c r="T14" t="n">
        <v>1250.21</v>
      </c>
      <c r="U14" t="n">
        <v>0.85</v>
      </c>
      <c r="V14" t="n">
        <v>0.86</v>
      </c>
      <c r="W14" t="n">
        <v>2.95</v>
      </c>
      <c r="X14" t="n">
        <v>0.07000000000000001</v>
      </c>
      <c r="Y14" t="n">
        <v>4</v>
      </c>
      <c r="Z14" t="n">
        <v>10</v>
      </c>
      <c r="AA14" t="n">
        <v>184.1534661312219</v>
      </c>
      <c r="AB14" t="n">
        <v>251.9668966381656</v>
      </c>
      <c r="AC14" t="n">
        <v>227.9195296608528</v>
      </c>
      <c r="AD14" t="n">
        <v>184153.4661312219</v>
      </c>
      <c r="AE14" t="n">
        <v>251966.8966381656</v>
      </c>
      <c r="AF14" t="n">
        <v>4.364021574322471e-06</v>
      </c>
      <c r="AG14" t="n">
        <v>10.69010416666667</v>
      </c>
      <c r="AH14" t="n">
        <v>227919.5296608529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12.1613</v>
      </c>
      <c r="E15" t="n">
        <v>8.220000000000001</v>
      </c>
      <c r="F15" t="n">
        <v>5.79</v>
      </c>
      <c r="G15" t="n">
        <v>69.52</v>
      </c>
      <c r="H15" t="n">
        <v>1.47</v>
      </c>
      <c r="I15" t="n">
        <v>5</v>
      </c>
      <c r="J15" t="n">
        <v>168.9</v>
      </c>
      <c r="K15" t="n">
        <v>49.1</v>
      </c>
      <c r="L15" t="n">
        <v>14</v>
      </c>
      <c r="M15" t="n">
        <v>3</v>
      </c>
      <c r="N15" t="n">
        <v>30.81</v>
      </c>
      <c r="O15" t="n">
        <v>21065.06</v>
      </c>
      <c r="P15" t="n">
        <v>59.06</v>
      </c>
      <c r="Q15" t="n">
        <v>189.85</v>
      </c>
      <c r="R15" t="n">
        <v>27.21</v>
      </c>
      <c r="S15" t="n">
        <v>23</v>
      </c>
      <c r="T15" t="n">
        <v>1345.33</v>
      </c>
      <c r="U15" t="n">
        <v>0.85</v>
      </c>
      <c r="V15" t="n">
        <v>0.86</v>
      </c>
      <c r="W15" t="n">
        <v>2.95</v>
      </c>
      <c r="X15" t="n">
        <v>0.08</v>
      </c>
      <c r="Y15" t="n">
        <v>4</v>
      </c>
      <c r="Z15" t="n">
        <v>10</v>
      </c>
      <c r="AA15" t="n">
        <v>183.5051300244409</v>
      </c>
      <c r="AB15" t="n">
        <v>251.0798145742979</v>
      </c>
      <c r="AC15" t="n">
        <v>227.1171094641329</v>
      </c>
      <c r="AD15" t="n">
        <v>183505.1300244408</v>
      </c>
      <c r="AE15" t="n">
        <v>251079.8145742979</v>
      </c>
      <c r="AF15" t="n">
        <v>4.359003521211623e-06</v>
      </c>
      <c r="AG15" t="n">
        <v>10.703125</v>
      </c>
      <c r="AH15" t="n">
        <v>227117.1094641329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12.2353</v>
      </c>
      <c r="E16" t="n">
        <v>8.17</v>
      </c>
      <c r="F16" t="n">
        <v>5.77</v>
      </c>
      <c r="G16" t="n">
        <v>86.62</v>
      </c>
      <c r="H16" t="n">
        <v>1.56</v>
      </c>
      <c r="I16" t="n">
        <v>4</v>
      </c>
      <c r="J16" t="n">
        <v>170.35</v>
      </c>
      <c r="K16" t="n">
        <v>49.1</v>
      </c>
      <c r="L16" t="n">
        <v>15</v>
      </c>
      <c r="M16" t="n">
        <v>2</v>
      </c>
      <c r="N16" t="n">
        <v>31.26</v>
      </c>
      <c r="O16" t="n">
        <v>21244.37</v>
      </c>
      <c r="P16" t="n">
        <v>58.83</v>
      </c>
      <c r="Q16" t="n">
        <v>189.83</v>
      </c>
      <c r="R16" t="n">
        <v>26.76</v>
      </c>
      <c r="S16" t="n">
        <v>23</v>
      </c>
      <c r="T16" t="n">
        <v>1127.39</v>
      </c>
      <c r="U16" t="n">
        <v>0.86</v>
      </c>
      <c r="V16" t="n">
        <v>0.86</v>
      </c>
      <c r="W16" t="n">
        <v>2.94</v>
      </c>
      <c r="X16" t="n">
        <v>0.06</v>
      </c>
      <c r="Y16" t="n">
        <v>4</v>
      </c>
      <c r="Z16" t="n">
        <v>10</v>
      </c>
      <c r="AA16" t="n">
        <v>183.1228753515869</v>
      </c>
      <c r="AB16" t="n">
        <v>250.5567968670134</v>
      </c>
      <c r="AC16" t="n">
        <v>226.6440078327715</v>
      </c>
      <c r="AD16" t="n">
        <v>183122.8753515869</v>
      </c>
      <c r="AE16" t="n">
        <v>250556.7968670134</v>
      </c>
      <c r="AF16" t="n">
        <v>4.385527516226108e-06</v>
      </c>
      <c r="AG16" t="n">
        <v>10.63802083333333</v>
      </c>
      <c r="AH16" t="n">
        <v>226644.0078327715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12.2345</v>
      </c>
      <c r="E17" t="n">
        <v>8.17</v>
      </c>
      <c r="F17" t="n">
        <v>5.78</v>
      </c>
      <c r="G17" t="n">
        <v>86.62</v>
      </c>
      <c r="H17" t="n">
        <v>1.65</v>
      </c>
      <c r="I17" t="n">
        <v>4</v>
      </c>
      <c r="J17" t="n">
        <v>171.81</v>
      </c>
      <c r="K17" t="n">
        <v>49.1</v>
      </c>
      <c r="L17" t="n">
        <v>16</v>
      </c>
      <c r="M17" t="n">
        <v>0</v>
      </c>
      <c r="N17" t="n">
        <v>31.72</v>
      </c>
      <c r="O17" t="n">
        <v>21424.29</v>
      </c>
      <c r="P17" t="n">
        <v>58.66</v>
      </c>
      <c r="Q17" t="n">
        <v>189.82</v>
      </c>
      <c r="R17" t="n">
        <v>26.65</v>
      </c>
      <c r="S17" t="n">
        <v>23</v>
      </c>
      <c r="T17" t="n">
        <v>1071.52</v>
      </c>
      <c r="U17" t="n">
        <v>0.86</v>
      </c>
      <c r="V17" t="n">
        <v>0.86</v>
      </c>
      <c r="W17" t="n">
        <v>2.95</v>
      </c>
      <c r="X17" t="n">
        <v>0.06</v>
      </c>
      <c r="Y17" t="n">
        <v>4</v>
      </c>
      <c r="Z17" t="n">
        <v>10</v>
      </c>
      <c r="AA17" t="n">
        <v>183.0715393502789</v>
      </c>
      <c r="AB17" t="n">
        <v>250.4865566852393</v>
      </c>
      <c r="AC17" t="n">
        <v>226.5804712753632</v>
      </c>
      <c r="AD17" t="n">
        <v>183071.5393502789</v>
      </c>
      <c r="AE17" t="n">
        <v>250486.5566852393</v>
      </c>
      <c r="AF17" t="n">
        <v>4.38524077033406e-06</v>
      </c>
      <c r="AG17" t="n">
        <v>10.63802083333333</v>
      </c>
      <c r="AH17" t="n">
        <v>226580.4712753632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8.1092</v>
      </c>
      <c r="E2" t="n">
        <v>12.33</v>
      </c>
      <c r="F2" t="n">
        <v>7.18</v>
      </c>
      <c r="G2" t="n">
        <v>5.99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99.09999999999999</v>
      </c>
      <c r="Q2" t="n">
        <v>190.87</v>
      </c>
      <c r="R2" t="n">
        <v>69.90000000000001</v>
      </c>
      <c r="S2" t="n">
        <v>23</v>
      </c>
      <c r="T2" t="n">
        <v>22353.45</v>
      </c>
      <c r="U2" t="n">
        <v>0.33</v>
      </c>
      <c r="V2" t="n">
        <v>0.6899999999999999</v>
      </c>
      <c r="W2" t="n">
        <v>3.06</v>
      </c>
      <c r="X2" t="n">
        <v>1.45</v>
      </c>
      <c r="Y2" t="n">
        <v>4</v>
      </c>
      <c r="Z2" t="n">
        <v>10</v>
      </c>
      <c r="AA2" t="n">
        <v>309.7962253235356</v>
      </c>
      <c r="AB2" t="n">
        <v>423.876862732538</v>
      </c>
      <c r="AC2" t="n">
        <v>383.4226498682571</v>
      </c>
      <c r="AD2" t="n">
        <v>309796.2253235356</v>
      </c>
      <c r="AE2" t="n">
        <v>423876.862732538</v>
      </c>
      <c r="AF2" t="n">
        <v>2.760356275086788e-06</v>
      </c>
      <c r="AG2" t="n">
        <v>16.0546875</v>
      </c>
      <c r="AH2" t="n">
        <v>383422.6498682571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9.918200000000001</v>
      </c>
      <c r="E3" t="n">
        <v>10.08</v>
      </c>
      <c r="F3" t="n">
        <v>6.39</v>
      </c>
      <c r="G3" t="n">
        <v>11.61</v>
      </c>
      <c r="H3" t="n">
        <v>0.19</v>
      </c>
      <c r="I3" t="n">
        <v>33</v>
      </c>
      <c r="J3" t="n">
        <v>187.21</v>
      </c>
      <c r="K3" t="n">
        <v>53.44</v>
      </c>
      <c r="L3" t="n">
        <v>2</v>
      </c>
      <c r="M3" t="n">
        <v>31</v>
      </c>
      <c r="N3" t="n">
        <v>36.77</v>
      </c>
      <c r="O3" t="n">
        <v>23322.88</v>
      </c>
      <c r="P3" t="n">
        <v>87.69</v>
      </c>
      <c r="Q3" t="n">
        <v>190.06</v>
      </c>
      <c r="R3" t="n">
        <v>45.48</v>
      </c>
      <c r="S3" t="n">
        <v>23</v>
      </c>
      <c r="T3" t="n">
        <v>10337.52</v>
      </c>
      <c r="U3" t="n">
        <v>0.51</v>
      </c>
      <c r="V3" t="n">
        <v>0.78</v>
      </c>
      <c r="W3" t="n">
        <v>3</v>
      </c>
      <c r="X3" t="n">
        <v>0.67</v>
      </c>
      <c r="Y3" t="n">
        <v>4</v>
      </c>
      <c r="Z3" t="n">
        <v>10</v>
      </c>
      <c r="AA3" t="n">
        <v>241.2671589465911</v>
      </c>
      <c r="AB3" t="n">
        <v>330.1123708264116</v>
      </c>
      <c r="AC3" t="n">
        <v>298.6069094704595</v>
      </c>
      <c r="AD3" t="n">
        <v>241267.1589465911</v>
      </c>
      <c r="AE3" t="n">
        <v>330112.3708264116</v>
      </c>
      <c r="AF3" t="n">
        <v>3.376136438559387e-06</v>
      </c>
      <c r="AG3" t="n">
        <v>13.125</v>
      </c>
      <c r="AH3" t="n">
        <v>298606.9094704594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10.6733</v>
      </c>
      <c r="E4" t="n">
        <v>9.369999999999999</v>
      </c>
      <c r="F4" t="n">
        <v>6.12</v>
      </c>
      <c r="G4" t="n">
        <v>17.48</v>
      </c>
      <c r="H4" t="n">
        <v>0.28</v>
      </c>
      <c r="I4" t="n">
        <v>21</v>
      </c>
      <c r="J4" t="n">
        <v>188.73</v>
      </c>
      <c r="K4" t="n">
        <v>53.44</v>
      </c>
      <c r="L4" t="n">
        <v>3</v>
      </c>
      <c r="M4" t="n">
        <v>19</v>
      </c>
      <c r="N4" t="n">
        <v>37.29</v>
      </c>
      <c r="O4" t="n">
        <v>23510.33</v>
      </c>
      <c r="P4" t="n">
        <v>83.51000000000001</v>
      </c>
      <c r="Q4" t="n">
        <v>190.18</v>
      </c>
      <c r="R4" t="n">
        <v>37.35</v>
      </c>
      <c r="S4" t="n">
        <v>23</v>
      </c>
      <c r="T4" t="n">
        <v>6335.79</v>
      </c>
      <c r="U4" t="n">
        <v>0.62</v>
      </c>
      <c r="V4" t="n">
        <v>0.8100000000000001</v>
      </c>
      <c r="W4" t="n">
        <v>2.97</v>
      </c>
      <c r="X4" t="n">
        <v>0.4</v>
      </c>
      <c r="Y4" t="n">
        <v>4</v>
      </c>
      <c r="Z4" t="n">
        <v>10</v>
      </c>
      <c r="AA4" t="n">
        <v>224.9048602016935</v>
      </c>
      <c r="AB4" t="n">
        <v>307.7247518299792</v>
      </c>
      <c r="AC4" t="n">
        <v>278.3559334098188</v>
      </c>
      <c r="AD4" t="n">
        <v>224904.8602016935</v>
      </c>
      <c r="AE4" t="n">
        <v>307724.7518299792</v>
      </c>
      <c r="AF4" t="n">
        <v>3.633171044108397e-06</v>
      </c>
      <c r="AG4" t="n">
        <v>12.20052083333333</v>
      </c>
      <c r="AH4" t="n">
        <v>278355.9334098187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11.0233</v>
      </c>
      <c r="E5" t="n">
        <v>9.07</v>
      </c>
      <c r="F5" t="n">
        <v>6.01</v>
      </c>
      <c r="G5" t="n">
        <v>22.53</v>
      </c>
      <c r="H5" t="n">
        <v>0.37</v>
      </c>
      <c r="I5" t="n">
        <v>16</v>
      </c>
      <c r="J5" t="n">
        <v>190.25</v>
      </c>
      <c r="K5" t="n">
        <v>53.44</v>
      </c>
      <c r="L5" t="n">
        <v>4</v>
      </c>
      <c r="M5" t="n">
        <v>14</v>
      </c>
      <c r="N5" t="n">
        <v>37.82</v>
      </c>
      <c r="O5" t="n">
        <v>23698.48</v>
      </c>
      <c r="P5" t="n">
        <v>81.42</v>
      </c>
      <c r="Q5" t="n">
        <v>189.96</v>
      </c>
      <c r="R5" t="n">
        <v>33.87</v>
      </c>
      <c r="S5" t="n">
        <v>23</v>
      </c>
      <c r="T5" t="n">
        <v>4622.23</v>
      </c>
      <c r="U5" t="n">
        <v>0.68</v>
      </c>
      <c r="V5" t="n">
        <v>0.83</v>
      </c>
      <c r="W5" t="n">
        <v>2.96</v>
      </c>
      <c r="X5" t="n">
        <v>0.29</v>
      </c>
      <c r="Y5" t="n">
        <v>4</v>
      </c>
      <c r="Z5" t="n">
        <v>10</v>
      </c>
      <c r="AA5" t="n">
        <v>213.1142478957</v>
      </c>
      <c r="AB5" t="n">
        <v>291.5923159078234</v>
      </c>
      <c r="AC5" t="n">
        <v>263.7631545300524</v>
      </c>
      <c r="AD5" t="n">
        <v>213114.2478957</v>
      </c>
      <c r="AE5" t="n">
        <v>291592.3159078234</v>
      </c>
      <c r="AF5" t="n">
        <v>3.752310379219182e-06</v>
      </c>
      <c r="AG5" t="n">
        <v>11.80989583333333</v>
      </c>
      <c r="AH5" t="n">
        <v>263763.1545300524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11.2307</v>
      </c>
      <c r="E6" t="n">
        <v>8.9</v>
      </c>
      <c r="F6" t="n">
        <v>5.95</v>
      </c>
      <c r="G6" t="n">
        <v>27.47</v>
      </c>
      <c r="H6" t="n">
        <v>0.46</v>
      </c>
      <c r="I6" t="n">
        <v>13</v>
      </c>
      <c r="J6" t="n">
        <v>191.78</v>
      </c>
      <c r="K6" t="n">
        <v>53.44</v>
      </c>
      <c r="L6" t="n">
        <v>5</v>
      </c>
      <c r="M6" t="n">
        <v>11</v>
      </c>
      <c r="N6" t="n">
        <v>38.35</v>
      </c>
      <c r="O6" t="n">
        <v>23887.36</v>
      </c>
      <c r="P6" t="n">
        <v>80.2</v>
      </c>
      <c r="Q6" t="n">
        <v>189.93</v>
      </c>
      <c r="R6" t="n">
        <v>32.16</v>
      </c>
      <c r="S6" t="n">
        <v>23</v>
      </c>
      <c r="T6" t="n">
        <v>3779.98</v>
      </c>
      <c r="U6" t="n">
        <v>0.72</v>
      </c>
      <c r="V6" t="n">
        <v>0.83</v>
      </c>
      <c r="W6" t="n">
        <v>2.96</v>
      </c>
      <c r="X6" t="n">
        <v>0.23</v>
      </c>
      <c r="Y6" t="n">
        <v>4</v>
      </c>
      <c r="Z6" t="n">
        <v>10</v>
      </c>
      <c r="AA6" t="n">
        <v>211.329689660568</v>
      </c>
      <c r="AB6" t="n">
        <v>289.1506046013641</v>
      </c>
      <c r="AC6" t="n">
        <v>261.5544767237174</v>
      </c>
      <c r="AD6" t="n">
        <v>211329.689660568</v>
      </c>
      <c r="AE6" t="n">
        <v>289150.6046013641</v>
      </c>
      <c r="AF6" t="n">
        <v>3.82290894522483e-06</v>
      </c>
      <c r="AG6" t="n">
        <v>11.58854166666667</v>
      </c>
      <c r="AH6" t="n">
        <v>261554.4767237174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11.3755</v>
      </c>
      <c r="E7" t="n">
        <v>8.789999999999999</v>
      </c>
      <c r="F7" t="n">
        <v>5.91</v>
      </c>
      <c r="G7" t="n">
        <v>32.25</v>
      </c>
      <c r="H7" t="n">
        <v>0.55</v>
      </c>
      <c r="I7" t="n">
        <v>11</v>
      </c>
      <c r="J7" t="n">
        <v>193.32</v>
      </c>
      <c r="K7" t="n">
        <v>53.44</v>
      </c>
      <c r="L7" t="n">
        <v>6</v>
      </c>
      <c r="M7" t="n">
        <v>9</v>
      </c>
      <c r="N7" t="n">
        <v>38.89</v>
      </c>
      <c r="O7" t="n">
        <v>24076.95</v>
      </c>
      <c r="P7" t="n">
        <v>79.09999999999999</v>
      </c>
      <c r="Q7" t="n">
        <v>189.99</v>
      </c>
      <c r="R7" t="n">
        <v>30.98</v>
      </c>
      <c r="S7" t="n">
        <v>23</v>
      </c>
      <c r="T7" t="n">
        <v>3197.93</v>
      </c>
      <c r="U7" t="n">
        <v>0.74</v>
      </c>
      <c r="V7" t="n">
        <v>0.84</v>
      </c>
      <c r="W7" t="n">
        <v>2.96</v>
      </c>
      <c r="X7" t="n">
        <v>0.2</v>
      </c>
      <c r="Y7" t="n">
        <v>4</v>
      </c>
      <c r="Z7" t="n">
        <v>10</v>
      </c>
      <c r="AA7" t="n">
        <v>209.8378611653594</v>
      </c>
      <c r="AB7" t="n">
        <v>287.1094190393926</v>
      </c>
      <c r="AC7" t="n">
        <v>259.7080990469579</v>
      </c>
      <c r="AD7" t="n">
        <v>209837.8611653594</v>
      </c>
      <c r="AE7" t="n">
        <v>287109.4190393926</v>
      </c>
      <c r="AF7" t="n">
        <v>3.872198590150663e-06</v>
      </c>
      <c r="AG7" t="n">
        <v>11.4453125</v>
      </c>
      <c r="AH7" t="n">
        <v>259708.0990469579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11.5292</v>
      </c>
      <c r="E8" t="n">
        <v>8.67</v>
      </c>
      <c r="F8" t="n">
        <v>5.87</v>
      </c>
      <c r="G8" t="n">
        <v>39.13</v>
      </c>
      <c r="H8" t="n">
        <v>0.64</v>
      </c>
      <c r="I8" t="n">
        <v>9</v>
      </c>
      <c r="J8" t="n">
        <v>194.86</v>
      </c>
      <c r="K8" t="n">
        <v>53.44</v>
      </c>
      <c r="L8" t="n">
        <v>7</v>
      </c>
      <c r="M8" t="n">
        <v>7</v>
      </c>
      <c r="N8" t="n">
        <v>39.43</v>
      </c>
      <c r="O8" t="n">
        <v>24267.28</v>
      </c>
      <c r="P8" t="n">
        <v>77.8</v>
      </c>
      <c r="Q8" t="n">
        <v>189.86</v>
      </c>
      <c r="R8" t="n">
        <v>29.7</v>
      </c>
      <c r="S8" t="n">
        <v>23</v>
      </c>
      <c r="T8" t="n">
        <v>2571.58</v>
      </c>
      <c r="U8" t="n">
        <v>0.77</v>
      </c>
      <c r="V8" t="n">
        <v>0.85</v>
      </c>
      <c r="W8" t="n">
        <v>2.95</v>
      </c>
      <c r="X8" t="n">
        <v>0.15</v>
      </c>
      <c r="Y8" t="n">
        <v>4</v>
      </c>
      <c r="Z8" t="n">
        <v>10</v>
      </c>
      <c r="AA8" t="n">
        <v>208.4154788025063</v>
      </c>
      <c r="AB8" t="n">
        <v>285.1632527394568</v>
      </c>
      <c r="AC8" t="n">
        <v>257.9476721272259</v>
      </c>
      <c r="AD8" t="n">
        <v>208415.4788025063</v>
      </c>
      <c r="AE8" t="n">
        <v>285163.2527394568</v>
      </c>
      <c r="AF8" t="n">
        <v>3.924517778169313e-06</v>
      </c>
      <c r="AG8" t="n">
        <v>11.2890625</v>
      </c>
      <c r="AH8" t="n">
        <v>257947.6721272258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11.6062</v>
      </c>
      <c r="E9" t="n">
        <v>8.619999999999999</v>
      </c>
      <c r="F9" t="n">
        <v>5.85</v>
      </c>
      <c r="G9" t="n">
        <v>43.87</v>
      </c>
      <c r="H9" t="n">
        <v>0.72</v>
      </c>
      <c r="I9" t="n">
        <v>8</v>
      </c>
      <c r="J9" t="n">
        <v>196.41</v>
      </c>
      <c r="K9" t="n">
        <v>53.44</v>
      </c>
      <c r="L9" t="n">
        <v>8</v>
      </c>
      <c r="M9" t="n">
        <v>6</v>
      </c>
      <c r="N9" t="n">
        <v>39.98</v>
      </c>
      <c r="O9" t="n">
        <v>24458.36</v>
      </c>
      <c r="P9" t="n">
        <v>77.03</v>
      </c>
      <c r="Q9" t="n">
        <v>189.88</v>
      </c>
      <c r="R9" t="n">
        <v>29.01</v>
      </c>
      <c r="S9" t="n">
        <v>23</v>
      </c>
      <c r="T9" t="n">
        <v>2229.71</v>
      </c>
      <c r="U9" t="n">
        <v>0.79</v>
      </c>
      <c r="V9" t="n">
        <v>0.85</v>
      </c>
      <c r="W9" t="n">
        <v>2.95</v>
      </c>
      <c r="X9" t="n">
        <v>0.13</v>
      </c>
      <c r="Y9" t="n">
        <v>4</v>
      </c>
      <c r="Z9" t="n">
        <v>10</v>
      </c>
      <c r="AA9" t="n">
        <v>207.6614909157041</v>
      </c>
      <c r="AB9" t="n">
        <v>284.1316132491366</v>
      </c>
      <c r="AC9" t="n">
        <v>257.0144908619463</v>
      </c>
      <c r="AD9" t="n">
        <v>207661.4909157041</v>
      </c>
      <c r="AE9" t="n">
        <v>284131.6132491366</v>
      </c>
      <c r="AF9" t="n">
        <v>3.950728431893685e-06</v>
      </c>
      <c r="AG9" t="n">
        <v>11.22395833333333</v>
      </c>
      <c r="AH9" t="n">
        <v>257014.4908619463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11.5942</v>
      </c>
      <c r="E10" t="n">
        <v>8.619999999999999</v>
      </c>
      <c r="F10" t="n">
        <v>5.86</v>
      </c>
      <c r="G10" t="n">
        <v>43.94</v>
      </c>
      <c r="H10" t="n">
        <v>0.8100000000000001</v>
      </c>
      <c r="I10" t="n">
        <v>8</v>
      </c>
      <c r="J10" t="n">
        <v>197.97</v>
      </c>
      <c r="K10" t="n">
        <v>53.44</v>
      </c>
      <c r="L10" t="n">
        <v>9</v>
      </c>
      <c r="M10" t="n">
        <v>6</v>
      </c>
      <c r="N10" t="n">
        <v>40.53</v>
      </c>
      <c r="O10" t="n">
        <v>24650.18</v>
      </c>
      <c r="P10" t="n">
        <v>76.54000000000001</v>
      </c>
      <c r="Q10" t="n">
        <v>189.91</v>
      </c>
      <c r="R10" t="n">
        <v>29.21</v>
      </c>
      <c r="S10" t="n">
        <v>23</v>
      </c>
      <c r="T10" t="n">
        <v>2330.99</v>
      </c>
      <c r="U10" t="n">
        <v>0.79</v>
      </c>
      <c r="V10" t="n">
        <v>0.85</v>
      </c>
      <c r="W10" t="n">
        <v>2.95</v>
      </c>
      <c r="X10" t="n">
        <v>0.14</v>
      </c>
      <c r="Y10" t="n">
        <v>4</v>
      </c>
      <c r="Z10" t="n">
        <v>10</v>
      </c>
      <c r="AA10" t="n">
        <v>207.5093990596145</v>
      </c>
      <c r="AB10" t="n">
        <v>283.9235144618158</v>
      </c>
      <c r="AC10" t="n">
        <v>256.8262527308189</v>
      </c>
      <c r="AD10" t="n">
        <v>207509.3990596145</v>
      </c>
      <c r="AE10" t="n">
        <v>283923.5144618158</v>
      </c>
      <c r="AF10" t="n">
        <v>3.946643654689888e-06</v>
      </c>
      <c r="AG10" t="n">
        <v>11.22395833333333</v>
      </c>
      <c r="AH10" t="n">
        <v>256826.2527308189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11.6803</v>
      </c>
      <c r="E11" t="n">
        <v>8.56</v>
      </c>
      <c r="F11" t="n">
        <v>5.83</v>
      </c>
      <c r="G11" t="n">
        <v>49.99</v>
      </c>
      <c r="H11" t="n">
        <v>0.89</v>
      </c>
      <c r="I11" t="n">
        <v>7</v>
      </c>
      <c r="J11" t="n">
        <v>199.53</v>
      </c>
      <c r="K11" t="n">
        <v>53.44</v>
      </c>
      <c r="L11" t="n">
        <v>10</v>
      </c>
      <c r="M11" t="n">
        <v>5</v>
      </c>
      <c r="N11" t="n">
        <v>41.1</v>
      </c>
      <c r="O11" t="n">
        <v>24842.77</v>
      </c>
      <c r="P11" t="n">
        <v>75.93000000000001</v>
      </c>
      <c r="Q11" t="n">
        <v>189.86</v>
      </c>
      <c r="R11" t="n">
        <v>28.6</v>
      </c>
      <c r="S11" t="n">
        <v>23</v>
      </c>
      <c r="T11" t="n">
        <v>2031.52</v>
      </c>
      <c r="U11" t="n">
        <v>0.8</v>
      </c>
      <c r="V11" t="n">
        <v>0.85</v>
      </c>
      <c r="W11" t="n">
        <v>2.95</v>
      </c>
      <c r="X11" t="n">
        <v>0.12</v>
      </c>
      <c r="Y11" t="n">
        <v>4</v>
      </c>
      <c r="Z11" t="n">
        <v>10</v>
      </c>
      <c r="AA11" t="n">
        <v>198.3648239027302</v>
      </c>
      <c r="AB11" t="n">
        <v>271.4115033019897</v>
      </c>
      <c r="AC11" t="n">
        <v>245.5083703553647</v>
      </c>
      <c r="AD11" t="n">
        <v>198364.8239027302</v>
      </c>
      <c r="AE11" t="n">
        <v>271411.5033019898</v>
      </c>
      <c r="AF11" t="n">
        <v>3.97595193112714e-06</v>
      </c>
      <c r="AG11" t="n">
        <v>11.14583333333333</v>
      </c>
      <c r="AH11" t="n">
        <v>245508.3703553647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11.7659</v>
      </c>
      <c r="E12" t="n">
        <v>8.5</v>
      </c>
      <c r="F12" t="n">
        <v>5.81</v>
      </c>
      <c r="G12" t="n">
        <v>58.07</v>
      </c>
      <c r="H12" t="n">
        <v>0.97</v>
      </c>
      <c r="I12" t="n">
        <v>6</v>
      </c>
      <c r="J12" t="n">
        <v>201.1</v>
      </c>
      <c r="K12" t="n">
        <v>53.44</v>
      </c>
      <c r="L12" t="n">
        <v>11</v>
      </c>
      <c r="M12" t="n">
        <v>4</v>
      </c>
      <c r="N12" t="n">
        <v>41.66</v>
      </c>
      <c r="O12" t="n">
        <v>25036.12</v>
      </c>
      <c r="P12" t="n">
        <v>74.66</v>
      </c>
      <c r="Q12" t="n">
        <v>189.8</v>
      </c>
      <c r="R12" t="n">
        <v>27.71</v>
      </c>
      <c r="S12" t="n">
        <v>23</v>
      </c>
      <c r="T12" t="n">
        <v>1589.45</v>
      </c>
      <c r="U12" t="n">
        <v>0.83</v>
      </c>
      <c r="V12" t="n">
        <v>0.86</v>
      </c>
      <c r="W12" t="n">
        <v>2.95</v>
      </c>
      <c r="X12" t="n">
        <v>0.09</v>
      </c>
      <c r="Y12" t="n">
        <v>4</v>
      </c>
      <c r="Z12" t="n">
        <v>10</v>
      </c>
      <c r="AA12" t="n">
        <v>197.3640020837509</v>
      </c>
      <c r="AB12" t="n">
        <v>270.0421347361205</v>
      </c>
      <c r="AC12" t="n">
        <v>244.2696924035007</v>
      </c>
      <c r="AD12" t="n">
        <v>197364.0020837509</v>
      </c>
      <c r="AE12" t="n">
        <v>270042.1347361205</v>
      </c>
      <c r="AF12" t="n">
        <v>4.005090008514236e-06</v>
      </c>
      <c r="AG12" t="n">
        <v>11.06770833333333</v>
      </c>
      <c r="AH12" t="n">
        <v>244269.6924035007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11.7547</v>
      </c>
      <c r="E13" t="n">
        <v>8.51</v>
      </c>
      <c r="F13" t="n">
        <v>5.82</v>
      </c>
      <c r="G13" t="n">
        <v>58.15</v>
      </c>
      <c r="H13" t="n">
        <v>1.05</v>
      </c>
      <c r="I13" t="n">
        <v>6</v>
      </c>
      <c r="J13" t="n">
        <v>202.67</v>
      </c>
      <c r="K13" t="n">
        <v>53.44</v>
      </c>
      <c r="L13" t="n">
        <v>12</v>
      </c>
      <c r="M13" t="n">
        <v>4</v>
      </c>
      <c r="N13" t="n">
        <v>42.24</v>
      </c>
      <c r="O13" t="n">
        <v>25230.25</v>
      </c>
      <c r="P13" t="n">
        <v>74.67</v>
      </c>
      <c r="Q13" t="n">
        <v>189.82</v>
      </c>
      <c r="R13" t="n">
        <v>27.95</v>
      </c>
      <c r="S13" t="n">
        <v>23</v>
      </c>
      <c r="T13" t="n">
        <v>1707.51</v>
      </c>
      <c r="U13" t="n">
        <v>0.82</v>
      </c>
      <c r="V13" t="n">
        <v>0.85</v>
      </c>
      <c r="W13" t="n">
        <v>2.95</v>
      </c>
      <c r="X13" t="n">
        <v>0.1</v>
      </c>
      <c r="Y13" t="n">
        <v>4</v>
      </c>
      <c r="Z13" t="n">
        <v>10</v>
      </c>
      <c r="AA13" t="n">
        <v>197.4402076113369</v>
      </c>
      <c r="AB13" t="n">
        <v>270.1464025009143</v>
      </c>
      <c r="AC13" t="n">
        <v>244.3640089991633</v>
      </c>
      <c r="AD13" t="n">
        <v>197440.207611337</v>
      </c>
      <c r="AE13" t="n">
        <v>270146.4025009143</v>
      </c>
      <c r="AF13" t="n">
        <v>4.00127754979069e-06</v>
      </c>
      <c r="AG13" t="n">
        <v>11.08072916666667</v>
      </c>
      <c r="AH13" t="n">
        <v>244364.0089991633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11.7559</v>
      </c>
      <c r="E14" t="n">
        <v>8.51</v>
      </c>
      <c r="F14" t="n">
        <v>5.81</v>
      </c>
      <c r="G14" t="n">
        <v>58.14</v>
      </c>
      <c r="H14" t="n">
        <v>1.13</v>
      </c>
      <c r="I14" t="n">
        <v>6</v>
      </c>
      <c r="J14" t="n">
        <v>204.25</v>
      </c>
      <c r="K14" t="n">
        <v>53.44</v>
      </c>
      <c r="L14" t="n">
        <v>13</v>
      </c>
      <c r="M14" t="n">
        <v>4</v>
      </c>
      <c r="N14" t="n">
        <v>42.82</v>
      </c>
      <c r="O14" t="n">
        <v>25425.3</v>
      </c>
      <c r="P14" t="n">
        <v>73.56999999999999</v>
      </c>
      <c r="Q14" t="n">
        <v>189.82</v>
      </c>
      <c r="R14" t="n">
        <v>28.07</v>
      </c>
      <c r="S14" t="n">
        <v>23</v>
      </c>
      <c r="T14" t="n">
        <v>1771.95</v>
      </c>
      <c r="U14" t="n">
        <v>0.82</v>
      </c>
      <c r="V14" t="n">
        <v>0.85</v>
      </c>
      <c r="W14" t="n">
        <v>2.95</v>
      </c>
      <c r="X14" t="n">
        <v>0.1</v>
      </c>
      <c r="Y14" t="n">
        <v>4</v>
      </c>
      <c r="Z14" t="n">
        <v>10</v>
      </c>
      <c r="AA14" t="n">
        <v>196.9010960955436</v>
      </c>
      <c r="AB14" t="n">
        <v>269.4087663410846</v>
      </c>
      <c r="AC14" t="n">
        <v>243.6967717991487</v>
      </c>
      <c r="AD14" t="n">
        <v>196901.0960955436</v>
      </c>
      <c r="AE14" t="n">
        <v>269408.7663410846</v>
      </c>
      <c r="AF14" t="n">
        <v>4.00168602751107e-06</v>
      </c>
      <c r="AG14" t="n">
        <v>11.08072916666667</v>
      </c>
      <c r="AH14" t="n">
        <v>243696.7717991487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11.8367</v>
      </c>
      <c r="E15" t="n">
        <v>8.449999999999999</v>
      </c>
      <c r="F15" t="n">
        <v>5.79</v>
      </c>
      <c r="G15" t="n">
        <v>69.52</v>
      </c>
      <c r="H15" t="n">
        <v>1.21</v>
      </c>
      <c r="I15" t="n">
        <v>5</v>
      </c>
      <c r="J15" t="n">
        <v>205.84</v>
      </c>
      <c r="K15" t="n">
        <v>53.44</v>
      </c>
      <c r="L15" t="n">
        <v>14</v>
      </c>
      <c r="M15" t="n">
        <v>3</v>
      </c>
      <c r="N15" t="n">
        <v>43.4</v>
      </c>
      <c r="O15" t="n">
        <v>25621.03</v>
      </c>
      <c r="P15" t="n">
        <v>73.20999999999999</v>
      </c>
      <c r="Q15" t="n">
        <v>189.81</v>
      </c>
      <c r="R15" t="n">
        <v>27.32</v>
      </c>
      <c r="S15" t="n">
        <v>23</v>
      </c>
      <c r="T15" t="n">
        <v>1400.55</v>
      </c>
      <c r="U15" t="n">
        <v>0.84</v>
      </c>
      <c r="V15" t="n">
        <v>0.86</v>
      </c>
      <c r="W15" t="n">
        <v>2.95</v>
      </c>
      <c r="X15" t="n">
        <v>0.08</v>
      </c>
      <c r="Y15" t="n">
        <v>4</v>
      </c>
      <c r="Z15" t="n">
        <v>10</v>
      </c>
      <c r="AA15" t="n">
        <v>196.3548980848261</v>
      </c>
      <c r="AB15" t="n">
        <v>268.6614341262658</v>
      </c>
      <c r="AC15" t="n">
        <v>243.0207639220245</v>
      </c>
      <c r="AD15" t="n">
        <v>196354.8980848261</v>
      </c>
      <c r="AE15" t="n">
        <v>268661.4341262658</v>
      </c>
      <c r="AF15" t="n">
        <v>4.029190194016645e-06</v>
      </c>
      <c r="AG15" t="n">
        <v>11.00260416666667</v>
      </c>
      <c r="AH15" t="n">
        <v>243020.7639220245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11.8441</v>
      </c>
      <c r="E16" t="n">
        <v>8.44</v>
      </c>
      <c r="F16" t="n">
        <v>5.79</v>
      </c>
      <c r="G16" t="n">
        <v>69.45999999999999</v>
      </c>
      <c r="H16" t="n">
        <v>1.28</v>
      </c>
      <c r="I16" t="n">
        <v>5</v>
      </c>
      <c r="J16" t="n">
        <v>207.43</v>
      </c>
      <c r="K16" t="n">
        <v>53.44</v>
      </c>
      <c r="L16" t="n">
        <v>15</v>
      </c>
      <c r="M16" t="n">
        <v>3</v>
      </c>
      <c r="N16" t="n">
        <v>44</v>
      </c>
      <c r="O16" t="n">
        <v>25817.56</v>
      </c>
      <c r="P16" t="n">
        <v>72.66</v>
      </c>
      <c r="Q16" t="n">
        <v>189.84</v>
      </c>
      <c r="R16" t="n">
        <v>27.16</v>
      </c>
      <c r="S16" t="n">
        <v>23</v>
      </c>
      <c r="T16" t="n">
        <v>1318.06</v>
      </c>
      <c r="U16" t="n">
        <v>0.85</v>
      </c>
      <c r="V16" t="n">
        <v>0.86</v>
      </c>
      <c r="W16" t="n">
        <v>2.94</v>
      </c>
      <c r="X16" t="n">
        <v>0.07000000000000001</v>
      </c>
      <c r="Y16" t="n">
        <v>4</v>
      </c>
      <c r="Z16" t="n">
        <v>10</v>
      </c>
      <c r="AA16" t="n">
        <v>195.9016246330341</v>
      </c>
      <c r="AB16" t="n">
        <v>268.0412453925108</v>
      </c>
      <c r="AC16" t="n">
        <v>242.4597651305787</v>
      </c>
      <c r="AD16" t="n">
        <v>195901.6246330341</v>
      </c>
      <c r="AE16" t="n">
        <v>268041.2453925108</v>
      </c>
      <c r="AF16" t="n">
        <v>4.031709139958987e-06</v>
      </c>
      <c r="AG16" t="n">
        <v>10.98958333333333</v>
      </c>
      <c r="AH16" t="n">
        <v>242459.7651305787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11.8448</v>
      </c>
      <c r="E17" t="n">
        <v>8.44</v>
      </c>
      <c r="F17" t="n">
        <v>5.79</v>
      </c>
      <c r="G17" t="n">
        <v>69.45</v>
      </c>
      <c r="H17" t="n">
        <v>1.36</v>
      </c>
      <c r="I17" t="n">
        <v>5</v>
      </c>
      <c r="J17" t="n">
        <v>209.03</v>
      </c>
      <c r="K17" t="n">
        <v>53.44</v>
      </c>
      <c r="L17" t="n">
        <v>16</v>
      </c>
      <c r="M17" t="n">
        <v>3</v>
      </c>
      <c r="N17" t="n">
        <v>44.6</v>
      </c>
      <c r="O17" t="n">
        <v>26014.91</v>
      </c>
      <c r="P17" t="n">
        <v>71.56999999999999</v>
      </c>
      <c r="Q17" t="n">
        <v>189.8</v>
      </c>
      <c r="R17" t="n">
        <v>27.09</v>
      </c>
      <c r="S17" t="n">
        <v>23</v>
      </c>
      <c r="T17" t="n">
        <v>1286.78</v>
      </c>
      <c r="U17" t="n">
        <v>0.85</v>
      </c>
      <c r="V17" t="n">
        <v>0.86</v>
      </c>
      <c r="W17" t="n">
        <v>2.95</v>
      </c>
      <c r="X17" t="n">
        <v>0.07000000000000001</v>
      </c>
      <c r="Y17" t="n">
        <v>4</v>
      </c>
      <c r="Z17" t="n">
        <v>10</v>
      </c>
      <c r="AA17" t="n">
        <v>195.3980179303886</v>
      </c>
      <c r="AB17" t="n">
        <v>267.3521884843919</v>
      </c>
      <c r="AC17" t="n">
        <v>241.836470846673</v>
      </c>
      <c r="AD17" t="n">
        <v>195398.0179303886</v>
      </c>
      <c r="AE17" t="n">
        <v>267352.188484392</v>
      </c>
      <c r="AF17" t="n">
        <v>4.031947418629209e-06</v>
      </c>
      <c r="AG17" t="n">
        <v>10.98958333333333</v>
      </c>
      <c r="AH17" t="n">
        <v>241836.470846673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11.9253</v>
      </c>
      <c r="E18" t="n">
        <v>8.390000000000001</v>
      </c>
      <c r="F18" t="n">
        <v>5.77</v>
      </c>
      <c r="G18" t="n">
        <v>86.52</v>
      </c>
      <c r="H18" t="n">
        <v>1.43</v>
      </c>
      <c r="I18" t="n">
        <v>4</v>
      </c>
      <c r="J18" t="n">
        <v>210.64</v>
      </c>
      <c r="K18" t="n">
        <v>53.44</v>
      </c>
      <c r="L18" t="n">
        <v>17</v>
      </c>
      <c r="M18" t="n">
        <v>2</v>
      </c>
      <c r="N18" t="n">
        <v>45.21</v>
      </c>
      <c r="O18" t="n">
        <v>26213.09</v>
      </c>
      <c r="P18" t="n">
        <v>70.41</v>
      </c>
      <c r="Q18" t="n">
        <v>189.8</v>
      </c>
      <c r="R18" t="n">
        <v>26.48</v>
      </c>
      <c r="S18" t="n">
        <v>23</v>
      </c>
      <c r="T18" t="n">
        <v>985.4</v>
      </c>
      <c r="U18" t="n">
        <v>0.87</v>
      </c>
      <c r="V18" t="n">
        <v>0.86</v>
      </c>
      <c r="W18" t="n">
        <v>2.95</v>
      </c>
      <c r="X18" t="n">
        <v>0.05</v>
      </c>
      <c r="Y18" t="n">
        <v>4</v>
      </c>
      <c r="Z18" t="n">
        <v>10</v>
      </c>
      <c r="AA18" t="n">
        <v>194.5010235697654</v>
      </c>
      <c r="AB18" t="n">
        <v>266.1248812275897</v>
      </c>
      <c r="AC18" t="n">
        <v>240.726296071923</v>
      </c>
      <c r="AD18" t="n">
        <v>194501.0235697654</v>
      </c>
      <c r="AE18" t="n">
        <v>266124.8812275897</v>
      </c>
      <c r="AF18" t="n">
        <v>4.059349465704689e-06</v>
      </c>
      <c r="AG18" t="n">
        <v>10.92447916666667</v>
      </c>
      <c r="AH18" t="n">
        <v>240726.296071923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11.9142</v>
      </c>
      <c r="E19" t="n">
        <v>8.390000000000001</v>
      </c>
      <c r="F19" t="n">
        <v>5.78</v>
      </c>
      <c r="G19" t="n">
        <v>86.64</v>
      </c>
      <c r="H19" t="n">
        <v>1.51</v>
      </c>
      <c r="I19" t="n">
        <v>4</v>
      </c>
      <c r="J19" t="n">
        <v>212.25</v>
      </c>
      <c r="K19" t="n">
        <v>53.44</v>
      </c>
      <c r="L19" t="n">
        <v>18</v>
      </c>
      <c r="M19" t="n">
        <v>2</v>
      </c>
      <c r="N19" t="n">
        <v>45.82</v>
      </c>
      <c r="O19" t="n">
        <v>26412.11</v>
      </c>
      <c r="P19" t="n">
        <v>70.64</v>
      </c>
      <c r="Q19" t="n">
        <v>189.8</v>
      </c>
      <c r="R19" t="n">
        <v>26.73</v>
      </c>
      <c r="S19" t="n">
        <v>23</v>
      </c>
      <c r="T19" t="n">
        <v>1111.43</v>
      </c>
      <c r="U19" t="n">
        <v>0.86</v>
      </c>
      <c r="V19" t="n">
        <v>0.86</v>
      </c>
      <c r="W19" t="n">
        <v>2.95</v>
      </c>
      <c r="X19" t="n">
        <v>0.06</v>
      </c>
      <c r="Y19" t="n">
        <v>4</v>
      </c>
      <c r="Z19" t="n">
        <v>10</v>
      </c>
      <c r="AA19" t="n">
        <v>194.673777084769</v>
      </c>
      <c r="AB19" t="n">
        <v>266.3612502081646</v>
      </c>
      <c r="AC19" t="n">
        <v>240.9401063287379</v>
      </c>
      <c r="AD19" t="n">
        <v>194673.777084769</v>
      </c>
      <c r="AE19" t="n">
        <v>266361.2502081646</v>
      </c>
      <c r="AF19" t="n">
        <v>4.055571046791176e-06</v>
      </c>
      <c r="AG19" t="n">
        <v>10.92447916666667</v>
      </c>
      <c r="AH19" t="n">
        <v>240940.1063287379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11.9261</v>
      </c>
      <c r="E20" t="n">
        <v>8.380000000000001</v>
      </c>
      <c r="F20" t="n">
        <v>5.77</v>
      </c>
      <c r="G20" t="n">
        <v>86.51000000000001</v>
      </c>
      <c r="H20" t="n">
        <v>1.58</v>
      </c>
      <c r="I20" t="n">
        <v>4</v>
      </c>
      <c r="J20" t="n">
        <v>213.87</v>
      </c>
      <c r="K20" t="n">
        <v>53.44</v>
      </c>
      <c r="L20" t="n">
        <v>19</v>
      </c>
      <c r="M20" t="n">
        <v>2</v>
      </c>
      <c r="N20" t="n">
        <v>46.44</v>
      </c>
      <c r="O20" t="n">
        <v>26611.98</v>
      </c>
      <c r="P20" t="n">
        <v>70.13</v>
      </c>
      <c r="Q20" t="n">
        <v>189.8</v>
      </c>
      <c r="R20" t="n">
        <v>26.49</v>
      </c>
      <c r="S20" t="n">
        <v>23</v>
      </c>
      <c r="T20" t="n">
        <v>991.42</v>
      </c>
      <c r="U20" t="n">
        <v>0.87</v>
      </c>
      <c r="V20" t="n">
        <v>0.86</v>
      </c>
      <c r="W20" t="n">
        <v>2.94</v>
      </c>
      <c r="X20" t="n">
        <v>0.05</v>
      </c>
      <c r="Y20" t="n">
        <v>4</v>
      </c>
      <c r="Z20" t="n">
        <v>10</v>
      </c>
      <c r="AA20" t="n">
        <v>194.3701523582046</v>
      </c>
      <c r="AB20" t="n">
        <v>265.9458174623019</v>
      </c>
      <c r="AC20" t="n">
        <v>240.5643219010767</v>
      </c>
      <c r="AD20" t="n">
        <v>194370.1523582047</v>
      </c>
      <c r="AE20" t="n">
        <v>265945.8174623019</v>
      </c>
      <c r="AF20" t="n">
        <v>4.059621784184943e-06</v>
      </c>
      <c r="AG20" t="n">
        <v>10.91145833333333</v>
      </c>
      <c r="AH20" t="n">
        <v>240564.3219010767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11.9229</v>
      </c>
      <c r="E21" t="n">
        <v>8.390000000000001</v>
      </c>
      <c r="F21" t="n">
        <v>5.77</v>
      </c>
      <c r="G21" t="n">
        <v>86.55</v>
      </c>
      <c r="H21" t="n">
        <v>1.65</v>
      </c>
      <c r="I21" t="n">
        <v>4</v>
      </c>
      <c r="J21" t="n">
        <v>215.5</v>
      </c>
      <c r="K21" t="n">
        <v>53.44</v>
      </c>
      <c r="L21" t="n">
        <v>20</v>
      </c>
      <c r="M21" t="n">
        <v>2</v>
      </c>
      <c r="N21" t="n">
        <v>47.07</v>
      </c>
      <c r="O21" t="n">
        <v>26812.71</v>
      </c>
      <c r="P21" t="n">
        <v>69.51000000000001</v>
      </c>
      <c r="Q21" t="n">
        <v>189.83</v>
      </c>
      <c r="R21" t="n">
        <v>26.5</v>
      </c>
      <c r="S21" t="n">
        <v>23</v>
      </c>
      <c r="T21" t="n">
        <v>996.87</v>
      </c>
      <c r="U21" t="n">
        <v>0.87</v>
      </c>
      <c r="V21" t="n">
        <v>0.86</v>
      </c>
      <c r="W21" t="n">
        <v>2.95</v>
      </c>
      <c r="X21" t="n">
        <v>0.05</v>
      </c>
      <c r="Y21" t="n">
        <v>4</v>
      </c>
      <c r="Z21" t="n">
        <v>10</v>
      </c>
      <c r="AA21" t="n">
        <v>194.0995559370651</v>
      </c>
      <c r="AB21" t="n">
        <v>265.5755755010275</v>
      </c>
      <c r="AC21" t="n">
        <v>240.2294153129483</v>
      </c>
      <c r="AD21" t="n">
        <v>194099.5559370651</v>
      </c>
      <c r="AE21" t="n">
        <v>265575.5755010275</v>
      </c>
      <c r="AF21" t="n">
        <v>4.05853251026393e-06</v>
      </c>
      <c r="AG21" t="n">
        <v>10.92447916666667</v>
      </c>
      <c r="AH21" t="n">
        <v>240229.4153129483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11.9363</v>
      </c>
      <c r="E22" t="n">
        <v>8.380000000000001</v>
      </c>
      <c r="F22" t="n">
        <v>5.76</v>
      </c>
      <c r="G22" t="n">
        <v>86.40000000000001</v>
      </c>
      <c r="H22" t="n">
        <v>1.72</v>
      </c>
      <c r="I22" t="n">
        <v>4</v>
      </c>
      <c r="J22" t="n">
        <v>217.14</v>
      </c>
      <c r="K22" t="n">
        <v>53.44</v>
      </c>
      <c r="L22" t="n">
        <v>21</v>
      </c>
      <c r="M22" t="n">
        <v>2</v>
      </c>
      <c r="N22" t="n">
        <v>47.7</v>
      </c>
      <c r="O22" t="n">
        <v>27014.3</v>
      </c>
      <c r="P22" t="n">
        <v>68.45999999999999</v>
      </c>
      <c r="Q22" t="n">
        <v>189.86</v>
      </c>
      <c r="R22" t="n">
        <v>26.16</v>
      </c>
      <c r="S22" t="n">
        <v>23</v>
      </c>
      <c r="T22" t="n">
        <v>825.9299999999999</v>
      </c>
      <c r="U22" t="n">
        <v>0.88</v>
      </c>
      <c r="V22" t="n">
        <v>0.86</v>
      </c>
      <c r="W22" t="n">
        <v>2.95</v>
      </c>
      <c r="X22" t="n">
        <v>0.05</v>
      </c>
      <c r="Y22" t="n">
        <v>4</v>
      </c>
      <c r="Z22" t="n">
        <v>10</v>
      </c>
      <c r="AA22" t="n">
        <v>193.5448010117748</v>
      </c>
      <c r="AB22" t="n">
        <v>264.8165353381856</v>
      </c>
      <c r="AC22" t="n">
        <v>239.5428168779283</v>
      </c>
      <c r="AD22" t="n">
        <v>193544.8010117748</v>
      </c>
      <c r="AE22" t="n">
        <v>264816.5353381857</v>
      </c>
      <c r="AF22" t="n">
        <v>4.063093844808171e-06</v>
      </c>
      <c r="AG22" t="n">
        <v>10.91145833333333</v>
      </c>
      <c r="AH22" t="n">
        <v>239542.8168779283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11.9383</v>
      </c>
      <c r="E23" t="n">
        <v>8.380000000000001</v>
      </c>
      <c r="F23" t="n">
        <v>5.76</v>
      </c>
      <c r="G23" t="n">
        <v>86.38</v>
      </c>
      <c r="H23" t="n">
        <v>1.79</v>
      </c>
      <c r="I23" t="n">
        <v>4</v>
      </c>
      <c r="J23" t="n">
        <v>218.78</v>
      </c>
      <c r="K23" t="n">
        <v>53.44</v>
      </c>
      <c r="L23" t="n">
        <v>22</v>
      </c>
      <c r="M23" t="n">
        <v>2</v>
      </c>
      <c r="N23" t="n">
        <v>48.34</v>
      </c>
      <c r="O23" t="n">
        <v>27216.79</v>
      </c>
      <c r="P23" t="n">
        <v>67.19</v>
      </c>
      <c r="Q23" t="n">
        <v>189.8</v>
      </c>
      <c r="R23" t="n">
        <v>26.2</v>
      </c>
      <c r="S23" t="n">
        <v>23</v>
      </c>
      <c r="T23" t="n">
        <v>843.11</v>
      </c>
      <c r="U23" t="n">
        <v>0.88</v>
      </c>
      <c r="V23" t="n">
        <v>0.86</v>
      </c>
      <c r="W23" t="n">
        <v>2.94</v>
      </c>
      <c r="X23" t="n">
        <v>0.04</v>
      </c>
      <c r="Y23" t="n">
        <v>4</v>
      </c>
      <c r="Z23" t="n">
        <v>10</v>
      </c>
      <c r="AA23" t="n">
        <v>192.95828854111</v>
      </c>
      <c r="AB23" t="n">
        <v>264.0140431007184</v>
      </c>
      <c r="AC23" t="n">
        <v>238.8169133732998</v>
      </c>
      <c r="AD23" t="n">
        <v>192958.28854111</v>
      </c>
      <c r="AE23" t="n">
        <v>264014.0431007184</v>
      </c>
      <c r="AF23" t="n">
        <v>4.063774641008805e-06</v>
      </c>
      <c r="AG23" t="n">
        <v>10.91145833333333</v>
      </c>
      <c r="AH23" t="n">
        <v>238816.9133732998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11.9387</v>
      </c>
      <c r="E24" t="n">
        <v>8.380000000000001</v>
      </c>
      <c r="F24" t="n">
        <v>5.76</v>
      </c>
      <c r="G24" t="n">
        <v>86.38</v>
      </c>
      <c r="H24" t="n">
        <v>1.85</v>
      </c>
      <c r="I24" t="n">
        <v>4</v>
      </c>
      <c r="J24" t="n">
        <v>220.43</v>
      </c>
      <c r="K24" t="n">
        <v>53.44</v>
      </c>
      <c r="L24" t="n">
        <v>23</v>
      </c>
      <c r="M24" t="n">
        <v>1</v>
      </c>
      <c r="N24" t="n">
        <v>48.99</v>
      </c>
      <c r="O24" t="n">
        <v>27420.16</v>
      </c>
      <c r="P24" t="n">
        <v>65.86</v>
      </c>
      <c r="Q24" t="n">
        <v>189.79</v>
      </c>
      <c r="R24" t="n">
        <v>26.12</v>
      </c>
      <c r="S24" t="n">
        <v>23</v>
      </c>
      <c r="T24" t="n">
        <v>804.6799999999999</v>
      </c>
      <c r="U24" t="n">
        <v>0.88</v>
      </c>
      <c r="V24" t="n">
        <v>0.86</v>
      </c>
      <c r="W24" t="n">
        <v>2.95</v>
      </c>
      <c r="X24" t="n">
        <v>0.04</v>
      </c>
      <c r="Y24" t="n">
        <v>4</v>
      </c>
      <c r="Z24" t="n">
        <v>10</v>
      </c>
      <c r="AA24" t="n">
        <v>192.3505418703027</v>
      </c>
      <c r="AB24" t="n">
        <v>263.1824972938295</v>
      </c>
      <c r="AC24" t="n">
        <v>238.0647291311382</v>
      </c>
      <c r="AD24" t="n">
        <v>192350.5418703027</v>
      </c>
      <c r="AE24" t="n">
        <v>263182.4972938295</v>
      </c>
      <c r="AF24" t="n">
        <v>4.063910800248932e-06</v>
      </c>
      <c r="AG24" t="n">
        <v>10.91145833333333</v>
      </c>
      <c r="AH24" t="n">
        <v>238064.7291311382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12.0257</v>
      </c>
      <c r="E25" t="n">
        <v>8.32</v>
      </c>
      <c r="F25" t="n">
        <v>5.74</v>
      </c>
      <c r="G25" t="n">
        <v>114.71</v>
      </c>
      <c r="H25" t="n">
        <v>1.92</v>
      </c>
      <c r="I25" t="n">
        <v>3</v>
      </c>
      <c r="J25" t="n">
        <v>222.08</v>
      </c>
      <c r="K25" t="n">
        <v>53.44</v>
      </c>
      <c r="L25" t="n">
        <v>24</v>
      </c>
      <c r="M25" t="n">
        <v>0</v>
      </c>
      <c r="N25" t="n">
        <v>49.65</v>
      </c>
      <c r="O25" t="n">
        <v>27624.44</v>
      </c>
      <c r="P25" t="n">
        <v>65.2</v>
      </c>
      <c r="Q25" t="n">
        <v>189.79</v>
      </c>
      <c r="R25" t="n">
        <v>25.4</v>
      </c>
      <c r="S25" t="n">
        <v>23</v>
      </c>
      <c r="T25" t="n">
        <v>447.82</v>
      </c>
      <c r="U25" t="n">
        <v>0.91</v>
      </c>
      <c r="V25" t="n">
        <v>0.87</v>
      </c>
      <c r="W25" t="n">
        <v>2.94</v>
      </c>
      <c r="X25" t="n">
        <v>0.02</v>
      </c>
      <c r="Y25" t="n">
        <v>4</v>
      </c>
      <c r="Z25" t="n">
        <v>10</v>
      </c>
      <c r="AA25" t="n">
        <v>191.6838401385423</v>
      </c>
      <c r="AB25" t="n">
        <v>262.2702865716308</v>
      </c>
      <c r="AC25" t="n">
        <v>237.2395785199701</v>
      </c>
      <c r="AD25" t="n">
        <v>191683.8401385423</v>
      </c>
      <c r="AE25" t="n">
        <v>262270.2865716309</v>
      </c>
      <c r="AF25" t="n">
        <v>4.093525434976469e-06</v>
      </c>
      <c r="AG25" t="n">
        <v>10.83333333333333</v>
      </c>
      <c r="AH25" t="n">
        <v>237239.5785199701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10.0086</v>
      </c>
      <c r="E2" t="n">
        <v>9.99</v>
      </c>
      <c r="F2" t="n">
        <v>6.71</v>
      </c>
      <c r="G2" t="n">
        <v>8.06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68.12</v>
      </c>
      <c r="Q2" t="n">
        <v>190.6</v>
      </c>
      <c r="R2" t="n">
        <v>55.48</v>
      </c>
      <c r="S2" t="n">
        <v>23</v>
      </c>
      <c r="T2" t="n">
        <v>15254.32</v>
      </c>
      <c r="U2" t="n">
        <v>0.41</v>
      </c>
      <c r="V2" t="n">
        <v>0.74</v>
      </c>
      <c r="W2" t="n">
        <v>3.03</v>
      </c>
      <c r="X2" t="n">
        <v>0.99</v>
      </c>
      <c r="Y2" t="n">
        <v>4</v>
      </c>
      <c r="Z2" t="n">
        <v>10</v>
      </c>
      <c r="AA2" t="n">
        <v>217.3510306175257</v>
      </c>
      <c r="AB2" t="n">
        <v>297.3892689414844</v>
      </c>
      <c r="AC2" t="n">
        <v>269.0068545022573</v>
      </c>
      <c r="AD2" t="n">
        <v>217351.0306175257</v>
      </c>
      <c r="AE2" t="n">
        <v>297389.2689414844</v>
      </c>
      <c r="AF2" t="n">
        <v>3.825646192783861e-06</v>
      </c>
      <c r="AG2" t="n">
        <v>13.0078125</v>
      </c>
      <c r="AH2" t="n">
        <v>269006.8545022573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11.2895</v>
      </c>
      <c r="E3" t="n">
        <v>8.859999999999999</v>
      </c>
      <c r="F3" t="n">
        <v>6.2</v>
      </c>
      <c r="G3" t="n">
        <v>15.5</v>
      </c>
      <c r="H3" t="n">
        <v>0.3</v>
      </c>
      <c r="I3" t="n">
        <v>24</v>
      </c>
      <c r="J3" t="n">
        <v>117.34</v>
      </c>
      <c r="K3" t="n">
        <v>43.4</v>
      </c>
      <c r="L3" t="n">
        <v>2</v>
      </c>
      <c r="M3" t="n">
        <v>22</v>
      </c>
      <c r="N3" t="n">
        <v>16.94</v>
      </c>
      <c r="O3" t="n">
        <v>14705.49</v>
      </c>
      <c r="P3" t="n">
        <v>61.92</v>
      </c>
      <c r="Q3" t="n">
        <v>190.32</v>
      </c>
      <c r="R3" t="n">
        <v>39.8</v>
      </c>
      <c r="S3" t="n">
        <v>23</v>
      </c>
      <c r="T3" t="n">
        <v>7547.07</v>
      </c>
      <c r="U3" t="n">
        <v>0.58</v>
      </c>
      <c r="V3" t="n">
        <v>0.8</v>
      </c>
      <c r="W3" t="n">
        <v>2.98</v>
      </c>
      <c r="X3" t="n">
        <v>0.48</v>
      </c>
      <c r="Y3" t="n">
        <v>4</v>
      </c>
      <c r="Z3" t="n">
        <v>10</v>
      </c>
      <c r="AA3" t="n">
        <v>190.9512502810042</v>
      </c>
      <c r="AB3" t="n">
        <v>261.2679248089641</v>
      </c>
      <c r="AC3" t="n">
        <v>236.3328807571083</v>
      </c>
      <c r="AD3" t="n">
        <v>190951.2502810042</v>
      </c>
      <c r="AE3" t="n">
        <v>261267.9248089641</v>
      </c>
      <c r="AF3" t="n">
        <v>4.315252152492197e-06</v>
      </c>
      <c r="AG3" t="n">
        <v>11.53645833333333</v>
      </c>
      <c r="AH3" t="n">
        <v>236332.8807571083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11.7952</v>
      </c>
      <c r="E4" t="n">
        <v>8.48</v>
      </c>
      <c r="F4" t="n">
        <v>6.01</v>
      </c>
      <c r="G4" t="n">
        <v>22.54</v>
      </c>
      <c r="H4" t="n">
        <v>0.45</v>
      </c>
      <c r="I4" t="n">
        <v>16</v>
      </c>
      <c r="J4" t="n">
        <v>118.63</v>
      </c>
      <c r="K4" t="n">
        <v>43.4</v>
      </c>
      <c r="L4" t="n">
        <v>3</v>
      </c>
      <c r="M4" t="n">
        <v>14</v>
      </c>
      <c r="N4" t="n">
        <v>17.23</v>
      </c>
      <c r="O4" t="n">
        <v>14865.24</v>
      </c>
      <c r="P4" t="n">
        <v>59.06</v>
      </c>
      <c r="Q4" t="n">
        <v>189.93</v>
      </c>
      <c r="R4" t="n">
        <v>34.02</v>
      </c>
      <c r="S4" t="n">
        <v>23</v>
      </c>
      <c r="T4" t="n">
        <v>4693.74</v>
      </c>
      <c r="U4" t="n">
        <v>0.68</v>
      </c>
      <c r="V4" t="n">
        <v>0.83</v>
      </c>
      <c r="W4" t="n">
        <v>2.96</v>
      </c>
      <c r="X4" t="n">
        <v>0.29</v>
      </c>
      <c r="Y4" t="n">
        <v>4</v>
      </c>
      <c r="Z4" t="n">
        <v>10</v>
      </c>
      <c r="AA4" t="n">
        <v>179.3252738024178</v>
      </c>
      <c r="AB4" t="n">
        <v>245.3607508890868</v>
      </c>
      <c r="AC4" t="n">
        <v>221.9438651902802</v>
      </c>
      <c r="AD4" t="n">
        <v>179325.2738024178</v>
      </c>
      <c r="AE4" t="n">
        <v>245360.7508890868</v>
      </c>
      <c r="AF4" t="n">
        <v>4.508548845305456e-06</v>
      </c>
      <c r="AG4" t="n">
        <v>11.04166666666667</v>
      </c>
      <c r="AH4" t="n">
        <v>221943.8651902802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12.0297</v>
      </c>
      <c r="E5" t="n">
        <v>8.31</v>
      </c>
      <c r="F5" t="n">
        <v>5.94</v>
      </c>
      <c r="G5" t="n">
        <v>29.71</v>
      </c>
      <c r="H5" t="n">
        <v>0.59</v>
      </c>
      <c r="I5" t="n">
        <v>12</v>
      </c>
      <c r="J5" t="n">
        <v>119.93</v>
      </c>
      <c r="K5" t="n">
        <v>43.4</v>
      </c>
      <c r="L5" t="n">
        <v>4</v>
      </c>
      <c r="M5" t="n">
        <v>10</v>
      </c>
      <c r="N5" t="n">
        <v>17.53</v>
      </c>
      <c r="O5" t="n">
        <v>15025.44</v>
      </c>
      <c r="P5" t="n">
        <v>57.19</v>
      </c>
      <c r="Q5" t="n">
        <v>190.06</v>
      </c>
      <c r="R5" t="n">
        <v>31.94</v>
      </c>
      <c r="S5" t="n">
        <v>23</v>
      </c>
      <c r="T5" t="n">
        <v>3672.5</v>
      </c>
      <c r="U5" t="n">
        <v>0.72</v>
      </c>
      <c r="V5" t="n">
        <v>0.84</v>
      </c>
      <c r="W5" t="n">
        <v>2.96</v>
      </c>
      <c r="X5" t="n">
        <v>0.23</v>
      </c>
      <c r="Y5" t="n">
        <v>4</v>
      </c>
      <c r="Z5" t="n">
        <v>10</v>
      </c>
      <c r="AA5" t="n">
        <v>177.4077274017575</v>
      </c>
      <c r="AB5" t="n">
        <v>242.7370793075279</v>
      </c>
      <c r="AC5" t="n">
        <v>219.5705931421183</v>
      </c>
      <c r="AD5" t="n">
        <v>177407.7274017575</v>
      </c>
      <c r="AE5" t="n">
        <v>242737.0793075279</v>
      </c>
      <c r="AF5" t="n">
        <v>4.59818316301301e-06</v>
      </c>
      <c r="AG5" t="n">
        <v>10.8203125</v>
      </c>
      <c r="AH5" t="n">
        <v>219570.5931421183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12.2387</v>
      </c>
      <c r="E6" t="n">
        <v>8.17</v>
      </c>
      <c r="F6" t="n">
        <v>5.87</v>
      </c>
      <c r="G6" t="n">
        <v>39.14</v>
      </c>
      <c r="H6" t="n">
        <v>0.73</v>
      </c>
      <c r="I6" t="n">
        <v>9</v>
      </c>
      <c r="J6" t="n">
        <v>121.23</v>
      </c>
      <c r="K6" t="n">
        <v>43.4</v>
      </c>
      <c r="L6" t="n">
        <v>5</v>
      </c>
      <c r="M6" t="n">
        <v>7</v>
      </c>
      <c r="N6" t="n">
        <v>17.83</v>
      </c>
      <c r="O6" t="n">
        <v>15186.08</v>
      </c>
      <c r="P6" t="n">
        <v>55.4</v>
      </c>
      <c r="Q6" t="n">
        <v>189.84</v>
      </c>
      <c r="R6" t="n">
        <v>29.68</v>
      </c>
      <c r="S6" t="n">
        <v>23</v>
      </c>
      <c r="T6" t="n">
        <v>2559.63</v>
      </c>
      <c r="U6" t="n">
        <v>0.77</v>
      </c>
      <c r="V6" t="n">
        <v>0.85</v>
      </c>
      <c r="W6" t="n">
        <v>2.95</v>
      </c>
      <c r="X6" t="n">
        <v>0.16</v>
      </c>
      <c r="Y6" t="n">
        <v>4</v>
      </c>
      <c r="Z6" t="n">
        <v>10</v>
      </c>
      <c r="AA6" t="n">
        <v>175.837711629352</v>
      </c>
      <c r="AB6" t="n">
        <v>240.5889144635163</v>
      </c>
      <c r="AC6" t="n">
        <v>217.6274461358502</v>
      </c>
      <c r="AD6" t="n">
        <v>175837.711629352</v>
      </c>
      <c r="AE6" t="n">
        <v>240588.9144635163</v>
      </c>
      <c r="AF6" t="n">
        <v>4.678070465362172e-06</v>
      </c>
      <c r="AG6" t="n">
        <v>10.63802083333333</v>
      </c>
      <c r="AH6" t="n">
        <v>217627.4461358502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12.3123</v>
      </c>
      <c r="E7" t="n">
        <v>8.119999999999999</v>
      </c>
      <c r="F7" t="n">
        <v>5.85</v>
      </c>
      <c r="G7" t="n">
        <v>43.85</v>
      </c>
      <c r="H7" t="n">
        <v>0.86</v>
      </c>
      <c r="I7" t="n">
        <v>8</v>
      </c>
      <c r="J7" t="n">
        <v>122.54</v>
      </c>
      <c r="K7" t="n">
        <v>43.4</v>
      </c>
      <c r="L7" t="n">
        <v>6</v>
      </c>
      <c r="M7" t="n">
        <v>6</v>
      </c>
      <c r="N7" t="n">
        <v>18.14</v>
      </c>
      <c r="O7" t="n">
        <v>15347.16</v>
      </c>
      <c r="P7" t="n">
        <v>54.19</v>
      </c>
      <c r="Q7" t="n">
        <v>189.84</v>
      </c>
      <c r="R7" t="n">
        <v>28.89</v>
      </c>
      <c r="S7" t="n">
        <v>23</v>
      </c>
      <c r="T7" t="n">
        <v>2172.13</v>
      </c>
      <c r="U7" t="n">
        <v>0.8</v>
      </c>
      <c r="V7" t="n">
        <v>0.85</v>
      </c>
      <c r="W7" t="n">
        <v>2.95</v>
      </c>
      <c r="X7" t="n">
        <v>0.13</v>
      </c>
      <c r="Y7" t="n">
        <v>4</v>
      </c>
      <c r="Z7" t="n">
        <v>10</v>
      </c>
      <c r="AA7" t="n">
        <v>175.0501851293536</v>
      </c>
      <c r="AB7" t="n">
        <v>239.5113859630019</v>
      </c>
      <c r="AC7" t="n">
        <v>216.6527554431038</v>
      </c>
      <c r="AD7" t="n">
        <v>175050.1851293536</v>
      </c>
      <c r="AE7" t="n">
        <v>239511.3859630019</v>
      </c>
      <c r="AF7" t="n">
        <v>4.706203027337763e-06</v>
      </c>
      <c r="AG7" t="n">
        <v>10.57291666666667</v>
      </c>
      <c r="AH7" t="n">
        <v>216652.7554431038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12.3622</v>
      </c>
      <c r="E8" t="n">
        <v>8.09</v>
      </c>
      <c r="F8" t="n">
        <v>5.84</v>
      </c>
      <c r="G8" t="n">
        <v>50.04</v>
      </c>
      <c r="H8" t="n">
        <v>1</v>
      </c>
      <c r="I8" t="n">
        <v>7</v>
      </c>
      <c r="J8" t="n">
        <v>123.85</v>
      </c>
      <c r="K8" t="n">
        <v>43.4</v>
      </c>
      <c r="L8" t="n">
        <v>7</v>
      </c>
      <c r="M8" t="n">
        <v>5</v>
      </c>
      <c r="N8" t="n">
        <v>18.45</v>
      </c>
      <c r="O8" t="n">
        <v>15508.69</v>
      </c>
      <c r="P8" t="n">
        <v>52.95</v>
      </c>
      <c r="Q8" t="n">
        <v>189.83</v>
      </c>
      <c r="R8" t="n">
        <v>28.59</v>
      </c>
      <c r="S8" t="n">
        <v>23</v>
      </c>
      <c r="T8" t="n">
        <v>2024.79</v>
      </c>
      <c r="U8" t="n">
        <v>0.8</v>
      </c>
      <c r="V8" t="n">
        <v>0.85</v>
      </c>
      <c r="W8" t="n">
        <v>2.95</v>
      </c>
      <c r="X8" t="n">
        <v>0.12</v>
      </c>
      <c r="Y8" t="n">
        <v>4</v>
      </c>
      <c r="Z8" t="n">
        <v>10</v>
      </c>
      <c r="AA8" t="n">
        <v>166.4184919645492</v>
      </c>
      <c r="AB8" t="n">
        <v>227.7011225714958</v>
      </c>
      <c r="AC8" t="n">
        <v>205.9696470138705</v>
      </c>
      <c r="AD8" t="n">
        <v>166418.4919645492</v>
      </c>
      <c r="AE8" t="n">
        <v>227701.1225714958</v>
      </c>
      <c r="AF8" t="n">
        <v>4.725276598568495e-06</v>
      </c>
      <c r="AG8" t="n">
        <v>10.53385416666667</v>
      </c>
      <c r="AH8" t="n">
        <v>205969.6470138705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12.449</v>
      </c>
      <c r="E9" t="n">
        <v>8.029999999999999</v>
      </c>
      <c r="F9" t="n">
        <v>5.81</v>
      </c>
      <c r="G9" t="n">
        <v>58.05</v>
      </c>
      <c r="H9" t="n">
        <v>1.13</v>
      </c>
      <c r="I9" t="n">
        <v>6</v>
      </c>
      <c r="J9" t="n">
        <v>125.16</v>
      </c>
      <c r="K9" t="n">
        <v>43.4</v>
      </c>
      <c r="L9" t="n">
        <v>8</v>
      </c>
      <c r="M9" t="n">
        <v>4</v>
      </c>
      <c r="N9" t="n">
        <v>18.76</v>
      </c>
      <c r="O9" t="n">
        <v>15670.68</v>
      </c>
      <c r="P9" t="n">
        <v>51.54</v>
      </c>
      <c r="Q9" t="n">
        <v>189.87</v>
      </c>
      <c r="R9" t="n">
        <v>27.63</v>
      </c>
      <c r="S9" t="n">
        <v>23</v>
      </c>
      <c r="T9" t="n">
        <v>1547.8</v>
      </c>
      <c r="U9" t="n">
        <v>0.83</v>
      </c>
      <c r="V9" t="n">
        <v>0.86</v>
      </c>
      <c r="W9" t="n">
        <v>2.95</v>
      </c>
      <c r="X9" t="n">
        <v>0.09</v>
      </c>
      <c r="Y9" t="n">
        <v>4</v>
      </c>
      <c r="Z9" t="n">
        <v>10</v>
      </c>
      <c r="AA9" t="n">
        <v>165.3350887449712</v>
      </c>
      <c r="AB9" t="n">
        <v>226.2187624900932</v>
      </c>
      <c r="AC9" t="n">
        <v>204.628761298131</v>
      </c>
      <c r="AD9" t="n">
        <v>165335.0887449712</v>
      </c>
      <c r="AE9" t="n">
        <v>226218.7624900932</v>
      </c>
      <c r="AF9" t="n">
        <v>4.758454674376664e-06</v>
      </c>
      <c r="AG9" t="n">
        <v>10.45572916666667</v>
      </c>
      <c r="AH9" t="n">
        <v>204628.761298131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12.4952</v>
      </c>
      <c r="E10" t="n">
        <v>8</v>
      </c>
      <c r="F10" t="n">
        <v>5.8</v>
      </c>
      <c r="G10" t="n">
        <v>69.59</v>
      </c>
      <c r="H10" t="n">
        <v>1.26</v>
      </c>
      <c r="I10" t="n">
        <v>5</v>
      </c>
      <c r="J10" t="n">
        <v>126.48</v>
      </c>
      <c r="K10" t="n">
        <v>43.4</v>
      </c>
      <c r="L10" t="n">
        <v>9</v>
      </c>
      <c r="M10" t="n">
        <v>3</v>
      </c>
      <c r="N10" t="n">
        <v>19.08</v>
      </c>
      <c r="O10" t="n">
        <v>15833.12</v>
      </c>
      <c r="P10" t="n">
        <v>49.91</v>
      </c>
      <c r="Q10" t="n">
        <v>189.82</v>
      </c>
      <c r="R10" t="n">
        <v>27.54</v>
      </c>
      <c r="S10" t="n">
        <v>23</v>
      </c>
      <c r="T10" t="n">
        <v>1508.37</v>
      </c>
      <c r="U10" t="n">
        <v>0.84</v>
      </c>
      <c r="V10" t="n">
        <v>0.86</v>
      </c>
      <c r="W10" t="n">
        <v>2.95</v>
      </c>
      <c r="X10" t="n">
        <v>0.08</v>
      </c>
      <c r="Y10" t="n">
        <v>4</v>
      </c>
      <c r="Z10" t="n">
        <v>10</v>
      </c>
      <c r="AA10" t="n">
        <v>164.4825729265207</v>
      </c>
      <c r="AB10" t="n">
        <v>225.0523127369463</v>
      </c>
      <c r="AC10" t="n">
        <v>203.5736358723016</v>
      </c>
      <c r="AD10" t="n">
        <v>164482.5729265207</v>
      </c>
      <c r="AE10" t="n">
        <v>225052.3127369463</v>
      </c>
      <c r="AF10" t="n">
        <v>4.776113972790689e-06</v>
      </c>
      <c r="AG10" t="n">
        <v>10.41666666666667</v>
      </c>
      <c r="AH10" t="n">
        <v>203573.6358723016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12.4978</v>
      </c>
      <c r="E11" t="n">
        <v>8</v>
      </c>
      <c r="F11" t="n">
        <v>5.8</v>
      </c>
      <c r="G11" t="n">
        <v>69.56999999999999</v>
      </c>
      <c r="H11" t="n">
        <v>1.38</v>
      </c>
      <c r="I11" t="n">
        <v>5</v>
      </c>
      <c r="J11" t="n">
        <v>127.8</v>
      </c>
      <c r="K11" t="n">
        <v>43.4</v>
      </c>
      <c r="L11" t="n">
        <v>10</v>
      </c>
      <c r="M11" t="n">
        <v>1</v>
      </c>
      <c r="N11" t="n">
        <v>19.4</v>
      </c>
      <c r="O11" t="n">
        <v>15996.02</v>
      </c>
      <c r="P11" t="n">
        <v>49.44</v>
      </c>
      <c r="Q11" t="n">
        <v>189.81</v>
      </c>
      <c r="R11" t="n">
        <v>27.45</v>
      </c>
      <c r="S11" t="n">
        <v>23</v>
      </c>
      <c r="T11" t="n">
        <v>1467.13</v>
      </c>
      <c r="U11" t="n">
        <v>0.84</v>
      </c>
      <c r="V11" t="n">
        <v>0.86</v>
      </c>
      <c r="W11" t="n">
        <v>2.95</v>
      </c>
      <c r="X11" t="n">
        <v>0.08</v>
      </c>
      <c r="Y11" t="n">
        <v>4</v>
      </c>
      <c r="Z11" t="n">
        <v>10</v>
      </c>
      <c r="AA11" t="n">
        <v>164.2711298079011</v>
      </c>
      <c r="AB11" t="n">
        <v>224.763006933839</v>
      </c>
      <c r="AC11" t="n">
        <v>203.3119410089996</v>
      </c>
      <c r="AD11" t="n">
        <v>164271.1298079011</v>
      </c>
      <c r="AE11" t="n">
        <v>224763.006933839</v>
      </c>
      <c r="AF11" t="n">
        <v>4.777107786121349e-06</v>
      </c>
      <c r="AG11" t="n">
        <v>10.41666666666667</v>
      </c>
      <c r="AH11" t="n">
        <v>203311.9410089996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12.4909</v>
      </c>
      <c r="E12" t="n">
        <v>8.01</v>
      </c>
      <c r="F12" t="n">
        <v>5.8</v>
      </c>
      <c r="G12" t="n">
        <v>69.63</v>
      </c>
      <c r="H12" t="n">
        <v>1.5</v>
      </c>
      <c r="I12" t="n">
        <v>5</v>
      </c>
      <c r="J12" t="n">
        <v>129.13</v>
      </c>
      <c r="K12" t="n">
        <v>43.4</v>
      </c>
      <c r="L12" t="n">
        <v>11</v>
      </c>
      <c r="M12" t="n">
        <v>0</v>
      </c>
      <c r="N12" t="n">
        <v>19.73</v>
      </c>
      <c r="O12" t="n">
        <v>16159.39</v>
      </c>
      <c r="P12" t="n">
        <v>49.88</v>
      </c>
      <c r="Q12" t="n">
        <v>189.89</v>
      </c>
      <c r="R12" t="n">
        <v>27.5</v>
      </c>
      <c r="S12" t="n">
        <v>23</v>
      </c>
      <c r="T12" t="n">
        <v>1488.85</v>
      </c>
      <c r="U12" t="n">
        <v>0.84</v>
      </c>
      <c r="V12" t="n">
        <v>0.86</v>
      </c>
      <c r="W12" t="n">
        <v>2.95</v>
      </c>
      <c r="X12" t="n">
        <v>0.09</v>
      </c>
      <c r="Y12" t="n">
        <v>4</v>
      </c>
      <c r="Z12" t="n">
        <v>10</v>
      </c>
      <c r="AA12" t="n">
        <v>164.480737631714</v>
      </c>
      <c r="AB12" t="n">
        <v>225.0498016056243</v>
      </c>
      <c r="AC12" t="n">
        <v>203.5713643998286</v>
      </c>
      <c r="AD12" t="n">
        <v>164480.737631714</v>
      </c>
      <c r="AE12" t="n">
        <v>225049.8016056244</v>
      </c>
      <c r="AF12" t="n">
        <v>4.774470358436137e-06</v>
      </c>
      <c r="AG12" t="n">
        <v>10.4296875</v>
      </c>
      <c r="AH12" t="n">
        <v>203571.3643998286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7.8861</v>
      </c>
      <c r="E2" t="n">
        <v>12.68</v>
      </c>
      <c r="F2" t="n">
        <v>7.25</v>
      </c>
      <c r="G2" t="n">
        <v>5.8</v>
      </c>
      <c r="H2" t="n">
        <v>0.09</v>
      </c>
      <c r="I2" t="n">
        <v>75</v>
      </c>
      <c r="J2" t="n">
        <v>194.77</v>
      </c>
      <c r="K2" t="n">
        <v>54.38</v>
      </c>
      <c r="L2" t="n">
        <v>1</v>
      </c>
      <c r="M2" t="n">
        <v>73</v>
      </c>
      <c r="N2" t="n">
        <v>39.4</v>
      </c>
      <c r="O2" t="n">
        <v>24256.19</v>
      </c>
      <c r="P2" t="n">
        <v>103.06</v>
      </c>
      <c r="Q2" t="n">
        <v>190.51</v>
      </c>
      <c r="R2" t="n">
        <v>72.15000000000001</v>
      </c>
      <c r="S2" t="n">
        <v>23</v>
      </c>
      <c r="T2" t="n">
        <v>23465.68</v>
      </c>
      <c r="U2" t="n">
        <v>0.32</v>
      </c>
      <c r="V2" t="n">
        <v>0.6899999999999999</v>
      </c>
      <c r="W2" t="n">
        <v>3.06</v>
      </c>
      <c r="X2" t="n">
        <v>1.52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9.758699999999999</v>
      </c>
      <c r="E3" t="n">
        <v>10.25</v>
      </c>
      <c r="F3" t="n">
        <v>6.41</v>
      </c>
      <c r="G3" t="n">
        <v>11.31</v>
      </c>
      <c r="H3" t="n">
        <v>0.18</v>
      </c>
      <c r="I3" t="n">
        <v>34</v>
      </c>
      <c r="J3" t="n">
        <v>196.32</v>
      </c>
      <c r="K3" t="n">
        <v>54.38</v>
      </c>
      <c r="L3" t="n">
        <v>2</v>
      </c>
      <c r="M3" t="n">
        <v>32</v>
      </c>
      <c r="N3" t="n">
        <v>39.95</v>
      </c>
      <c r="O3" t="n">
        <v>24447.22</v>
      </c>
      <c r="P3" t="n">
        <v>90.76000000000001</v>
      </c>
      <c r="Q3" t="n">
        <v>190.3</v>
      </c>
      <c r="R3" t="n">
        <v>46.38</v>
      </c>
      <c r="S3" t="n">
        <v>23</v>
      </c>
      <c r="T3" t="n">
        <v>10782.95</v>
      </c>
      <c r="U3" t="n">
        <v>0.5</v>
      </c>
      <c r="V3" t="n">
        <v>0.78</v>
      </c>
      <c r="W3" t="n">
        <v>2.99</v>
      </c>
      <c r="X3" t="n">
        <v>0.6899999999999999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10.5205</v>
      </c>
      <c r="E4" t="n">
        <v>9.51</v>
      </c>
      <c r="F4" t="n">
        <v>6.13</v>
      </c>
      <c r="G4" t="n">
        <v>16.73</v>
      </c>
      <c r="H4" t="n">
        <v>0.27</v>
      </c>
      <c r="I4" t="n">
        <v>22</v>
      </c>
      <c r="J4" t="n">
        <v>197.88</v>
      </c>
      <c r="K4" t="n">
        <v>54.38</v>
      </c>
      <c r="L4" t="n">
        <v>3</v>
      </c>
      <c r="M4" t="n">
        <v>20</v>
      </c>
      <c r="N4" t="n">
        <v>40.5</v>
      </c>
      <c r="O4" t="n">
        <v>24639</v>
      </c>
      <c r="P4" t="n">
        <v>86.40000000000001</v>
      </c>
      <c r="Q4" t="n">
        <v>190.16</v>
      </c>
      <c r="R4" t="n">
        <v>37.85</v>
      </c>
      <c r="S4" t="n">
        <v>23</v>
      </c>
      <c r="T4" t="n">
        <v>6580.29</v>
      </c>
      <c r="U4" t="n">
        <v>0.61</v>
      </c>
      <c r="V4" t="n">
        <v>0.8100000000000001</v>
      </c>
      <c r="W4" t="n">
        <v>2.97</v>
      </c>
      <c r="X4" t="n">
        <v>0.41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10.845</v>
      </c>
      <c r="E5" t="n">
        <v>9.220000000000001</v>
      </c>
      <c r="F5" t="n">
        <v>6.04</v>
      </c>
      <c r="G5" t="n">
        <v>21.33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15</v>
      </c>
      <c r="N5" t="n">
        <v>41.06</v>
      </c>
      <c r="O5" t="n">
        <v>24831.54</v>
      </c>
      <c r="P5" t="n">
        <v>84.59999999999999</v>
      </c>
      <c r="Q5" t="n">
        <v>189.94</v>
      </c>
      <c r="R5" t="n">
        <v>35.19</v>
      </c>
      <c r="S5" t="n">
        <v>23</v>
      </c>
      <c r="T5" t="n">
        <v>5274.36</v>
      </c>
      <c r="U5" t="n">
        <v>0.65</v>
      </c>
      <c r="V5" t="n">
        <v>0.82</v>
      </c>
      <c r="W5" t="n">
        <v>2.96</v>
      </c>
      <c r="X5" t="n">
        <v>0.33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11.1334</v>
      </c>
      <c r="E6" t="n">
        <v>8.98</v>
      </c>
      <c r="F6" t="n">
        <v>5.96</v>
      </c>
      <c r="G6" t="n">
        <v>27.51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11</v>
      </c>
      <c r="N6" t="n">
        <v>41.63</v>
      </c>
      <c r="O6" t="n">
        <v>25024.84</v>
      </c>
      <c r="P6" t="n">
        <v>82.98</v>
      </c>
      <c r="Q6" t="n">
        <v>189.85</v>
      </c>
      <c r="R6" t="n">
        <v>32.45</v>
      </c>
      <c r="S6" t="n">
        <v>23</v>
      </c>
      <c r="T6" t="n">
        <v>3925.57</v>
      </c>
      <c r="U6" t="n">
        <v>0.71</v>
      </c>
      <c r="V6" t="n">
        <v>0.83</v>
      </c>
      <c r="W6" t="n">
        <v>2.96</v>
      </c>
      <c r="X6" t="n">
        <v>0.24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11.2955</v>
      </c>
      <c r="E7" t="n">
        <v>8.85</v>
      </c>
      <c r="F7" t="n">
        <v>5.91</v>
      </c>
      <c r="G7" t="n">
        <v>32.23</v>
      </c>
      <c r="H7" t="n">
        <v>0.53</v>
      </c>
      <c r="I7" t="n">
        <v>11</v>
      </c>
      <c r="J7" t="n">
        <v>202.58</v>
      </c>
      <c r="K7" t="n">
        <v>54.38</v>
      </c>
      <c r="L7" t="n">
        <v>6</v>
      </c>
      <c r="M7" t="n">
        <v>9</v>
      </c>
      <c r="N7" t="n">
        <v>42.2</v>
      </c>
      <c r="O7" t="n">
        <v>25218.93</v>
      </c>
      <c r="P7" t="n">
        <v>81.67</v>
      </c>
      <c r="Q7" t="n">
        <v>189.93</v>
      </c>
      <c r="R7" t="n">
        <v>30.76</v>
      </c>
      <c r="S7" t="n">
        <v>23</v>
      </c>
      <c r="T7" t="n">
        <v>3090.52</v>
      </c>
      <c r="U7" t="n">
        <v>0.75</v>
      </c>
      <c r="V7" t="n">
        <v>0.84</v>
      </c>
      <c r="W7" t="n">
        <v>2.96</v>
      </c>
      <c r="X7" t="n">
        <v>0.19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11.3715</v>
      </c>
      <c r="E8" t="n">
        <v>8.789999999999999</v>
      </c>
      <c r="F8" t="n">
        <v>5.89</v>
      </c>
      <c r="G8" t="n">
        <v>35.33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80.94</v>
      </c>
      <c r="Q8" t="n">
        <v>189.84</v>
      </c>
      <c r="R8" t="n">
        <v>30.3</v>
      </c>
      <c r="S8" t="n">
        <v>23</v>
      </c>
      <c r="T8" t="n">
        <v>2865.2</v>
      </c>
      <c r="U8" t="n">
        <v>0.76</v>
      </c>
      <c r="V8" t="n">
        <v>0.84</v>
      </c>
      <c r="W8" t="n">
        <v>2.95</v>
      </c>
      <c r="X8" t="n">
        <v>0.17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11.4286</v>
      </c>
      <c r="E9" t="n">
        <v>8.75</v>
      </c>
      <c r="F9" t="n">
        <v>5.88</v>
      </c>
      <c r="G9" t="n">
        <v>39.22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7</v>
      </c>
      <c r="N9" t="n">
        <v>43.37</v>
      </c>
      <c r="O9" t="n">
        <v>25609.61</v>
      </c>
      <c r="P9" t="n">
        <v>80.29000000000001</v>
      </c>
      <c r="Q9" t="n">
        <v>189.84</v>
      </c>
      <c r="R9" t="n">
        <v>30.11</v>
      </c>
      <c r="S9" t="n">
        <v>23</v>
      </c>
      <c r="T9" t="n">
        <v>2776.57</v>
      </c>
      <c r="U9" t="n">
        <v>0.76</v>
      </c>
      <c r="V9" t="n">
        <v>0.84</v>
      </c>
      <c r="W9" t="n">
        <v>2.95</v>
      </c>
      <c r="X9" t="n">
        <v>0.17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11.5204</v>
      </c>
      <c r="E10" t="n">
        <v>8.68</v>
      </c>
      <c r="F10" t="n">
        <v>5.85</v>
      </c>
      <c r="G10" t="n">
        <v>43.89</v>
      </c>
      <c r="H10" t="n">
        <v>0.77</v>
      </c>
      <c r="I10" t="n">
        <v>8</v>
      </c>
      <c r="J10" t="n">
        <v>207.34</v>
      </c>
      <c r="K10" t="n">
        <v>54.38</v>
      </c>
      <c r="L10" t="n">
        <v>9</v>
      </c>
      <c r="M10" t="n">
        <v>6</v>
      </c>
      <c r="N10" t="n">
        <v>43.96</v>
      </c>
      <c r="O10" t="n">
        <v>25806.1</v>
      </c>
      <c r="P10" t="n">
        <v>79.45</v>
      </c>
      <c r="Q10" t="n">
        <v>189.82</v>
      </c>
      <c r="R10" t="n">
        <v>29.09</v>
      </c>
      <c r="S10" t="n">
        <v>23</v>
      </c>
      <c r="T10" t="n">
        <v>2269.22</v>
      </c>
      <c r="U10" t="n">
        <v>0.79</v>
      </c>
      <c r="V10" t="n">
        <v>0.85</v>
      </c>
      <c r="W10" t="n">
        <v>2.95</v>
      </c>
      <c r="X10" t="n">
        <v>0.14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11.6032</v>
      </c>
      <c r="E11" t="n">
        <v>8.619999999999999</v>
      </c>
      <c r="F11" t="n">
        <v>5.83</v>
      </c>
      <c r="G11" t="n">
        <v>49.97</v>
      </c>
      <c r="H11" t="n">
        <v>0.85</v>
      </c>
      <c r="I11" t="n">
        <v>7</v>
      </c>
      <c r="J11" t="n">
        <v>208.94</v>
      </c>
      <c r="K11" t="n">
        <v>54.38</v>
      </c>
      <c r="L11" t="n">
        <v>10</v>
      </c>
      <c r="M11" t="n">
        <v>5</v>
      </c>
      <c r="N11" t="n">
        <v>44.56</v>
      </c>
      <c r="O11" t="n">
        <v>26003.41</v>
      </c>
      <c r="P11" t="n">
        <v>78.76000000000001</v>
      </c>
      <c r="Q11" t="n">
        <v>189.94</v>
      </c>
      <c r="R11" t="n">
        <v>28.35</v>
      </c>
      <c r="S11" t="n">
        <v>23</v>
      </c>
      <c r="T11" t="n">
        <v>1905.21</v>
      </c>
      <c r="U11" t="n">
        <v>0.8100000000000001</v>
      </c>
      <c r="V11" t="n">
        <v>0.85</v>
      </c>
      <c r="W11" t="n">
        <v>2.95</v>
      </c>
      <c r="X11" t="n">
        <v>0.11</v>
      </c>
      <c r="Y11" t="n">
        <v>4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11.5976</v>
      </c>
      <c r="E12" t="n">
        <v>8.619999999999999</v>
      </c>
      <c r="F12" t="n">
        <v>5.83</v>
      </c>
      <c r="G12" t="n">
        <v>50</v>
      </c>
      <c r="H12" t="n">
        <v>0.93</v>
      </c>
      <c r="I12" t="n">
        <v>7</v>
      </c>
      <c r="J12" t="n">
        <v>210.55</v>
      </c>
      <c r="K12" t="n">
        <v>54.38</v>
      </c>
      <c r="L12" t="n">
        <v>11</v>
      </c>
      <c r="M12" t="n">
        <v>5</v>
      </c>
      <c r="N12" t="n">
        <v>45.17</v>
      </c>
      <c r="O12" t="n">
        <v>26201.54</v>
      </c>
      <c r="P12" t="n">
        <v>77.90000000000001</v>
      </c>
      <c r="Q12" t="n">
        <v>189.84</v>
      </c>
      <c r="R12" t="n">
        <v>28.52</v>
      </c>
      <c r="S12" t="n">
        <v>23</v>
      </c>
      <c r="T12" t="n">
        <v>1991.45</v>
      </c>
      <c r="U12" t="n">
        <v>0.8100000000000001</v>
      </c>
      <c r="V12" t="n">
        <v>0.85</v>
      </c>
      <c r="W12" t="n">
        <v>2.95</v>
      </c>
      <c r="X12" t="n">
        <v>0.12</v>
      </c>
      <c r="Y12" t="n">
        <v>4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11.6822</v>
      </c>
      <c r="E13" t="n">
        <v>8.56</v>
      </c>
      <c r="F13" t="n">
        <v>5.81</v>
      </c>
      <c r="G13" t="n">
        <v>58.1</v>
      </c>
      <c r="H13" t="n">
        <v>1</v>
      </c>
      <c r="I13" t="n">
        <v>6</v>
      </c>
      <c r="J13" t="n">
        <v>212.16</v>
      </c>
      <c r="K13" t="n">
        <v>54.38</v>
      </c>
      <c r="L13" t="n">
        <v>12</v>
      </c>
      <c r="M13" t="n">
        <v>4</v>
      </c>
      <c r="N13" t="n">
        <v>45.78</v>
      </c>
      <c r="O13" t="n">
        <v>26400.51</v>
      </c>
      <c r="P13" t="n">
        <v>77.48999999999999</v>
      </c>
      <c r="Q13" t="n">
        <v>189.81</v>
      </c>
      <c r="R13" t="n">
        <v>27.77</v>
      </c>
      <c r="S13" t="n">
        <v>23</v>
      </c>
      <c r="T13" t="n">
        <v>1621.57</v>
      </c>
      <c r="U13" t="n">
        <v>0.83</v>
      </c>
      <c r="V13" t="n">
        <v>0.85</v>
      </c>
      <c r="W13" t="n">
        <v>2.95</v>
      </c>
      <c r="X13" t="n">
        <v>0.1</v>
      </c>
      <c r="Y13" t="n">
        <v>4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11.6819</v>
      </c>
      <c r="E14" t="n">
        <v>8.56</v>
      </c>
      <c r="F14" t="n">
        <v>5.81</v>
      </c>
      <c r="G14" t="n">
        <v>58.1</v>
      </c>
      <c r="H14" t="n">
        <v>1.08</v>
      </c>
      <c r="I14" t="n">
        <v>6</v>
      </c>
      <c r="J14" t="n">
        <v>213.78</v>
      </c>
      <c r="K14" t="n">
        <v>54.38</v>
      </c>
      <c r="L14" t="n">
        <v>13</v>
      </c>
      <c r="M14" t="n">
        <v>4</v>
      </c>
      <c r="N14" t="n">
        <v>46.4</v>
      </c>
      <c r="O14" t="n">
        <v>26600.32</v>
      </c>
      <c r="P14" t="n">
        <v>76.84999999999999</v>
      </c>
      <c r="Q14" t="n">
        <v>189.79</v>
      </c>
      <c r="R14" t="n">
        <v>27.87</v>
      </c>
      <c r="S14" t="n">
        <v>23</v>
      </c>
      <c r="T14" t="n">
        <v>1667.51</v>
      </c>
      <c r="U14" t="n">
        <v>0.83</v>
      </c>
      <c r="V14" t="n">
        <v>0.85</v>
      </c>
      <c r="W14" t="n">
        <v>2.95</v>
      </c>
      <c r="X14" t="n">
        <v>0.1</v>
      </c>
      <c r="Y14" t="n">
        <v>4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11.7482</v>
      </c>
      <c r="E15" t="n">
        <v>8.51</v>
      </c>
      <c r="F15" t="n">
        <v>5.8</v>
      </c>
      <c r="G15" t="n">
        <v>69.61</v>
      </c>
      <c r="H15" t="n">
        <v>1.15</v>
      </c>
      <c r="I15" t="n">
        <v>5</v>
      </c>
      <c r="J15" t="n">
        <v>215.41</v>
      </c>
      <c r="K15" t="n">
        <v>54.38</v>
      </c>
      <c r="L15" t="n">
        <v>14</v>
      </c>
      <c r="M15" t="n">
        <v>3</v>
      </c>
      <c r="N15" t="n">
        <v>47.03</v>
      </c>
      <c r="O15" t="n">
        <v>26801</v>
      </c>
      <c r="P15" t="n">
        <v>76.13</v>
      </c>
      <c r="Q15" t="n">
        <v>189.86</v>
      </c>
      <c r="R15" t="n">
        <v>27.56</v>
      </c>
      <c r="S15" t="n">
        <v>23</v>
      </c>
      <c r="T15" t="n">
        <v>1518.66</v>
      </c>
      <c r="U15" t="n">
        <v>0.83</v>
      </c>
      <c r="V15" t="n">
        <v>0.86</v>
      </c>
      <c r="W15" t="n">
        <v>2.95</v>
      </c>
      <c r="X15" t="n">
        <v>0.09</v>
      </c>
      <c r="Y15" t="n">
        <v>4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11.7543</v>
      </c>
      <c r="E16" t="n">
        <v>8.51</v>
      </c>
      <c r="F16" t="n">
        <v>5.8</v>
      </c>
      <c r="G16" t="n">
        <v>69.56</v>
      </c>
      <c r="H16" t="n">
        <v>1.23</v>
      </c>
      <c r="I16" t="n">
        <v>5</v>
      </c>
      <c r="J16" t="n">
        <v>217.04</v>
      </c>
      <c r="K16" t="n">
        <v>54.38</v>
      </c>
      <c r="L16" t="n">
        <v>15</v>
      </c>
      <c r="M16" t="n">
        <v>3</v>
      </c>
      <c r="N16" t="n">
        <v>47.66</v>
      </c>
      <c r="O16" t="n">
        <v>27002.55</v>
      </c>
      <c r="P16" t="n">
        <v>75.91</v>
      </c>
      <c r="Q16" t="n">
        <v>189.81</v>
      </c>
      <c r="R16" t="n">
        <v>27.38</v>
      </c>
      <c r="S16" t="n">
        <v>23</v>
      </c>
      <c r="T16" t="n">
        <v>1430.62</v>
      </c>
      <c r="U16" t="n">
        <v>0.84</v>
      </c>
      <c r="V16" t="n">
        <v>0.86</v>
      </c>
      <c r="W16" t="n">
        <v>2.95</v>
      </c>
      <c r="X16" t="n">
        <v>0.08</v>
      </c>
      <c r="Y16" t="n">
        <v>4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11.7651</v>
      </c>
      <c r="E17" t="n">
        <v>8.5</v>
      </c>
      <c r="F17" t="n">
        <v>5.79</v>
      </c>
      <c r="G17" t="n">
        <v>69.45999999999999</v>
      </c>
      <c r="H17" t="n">
        <v>1.3</v>
      </c>
      <c r="I17" t="n">
        <v>5</v>
      </c>
      <c r="J17" t="n">
        <v>218.68</v>
      </c>
      <c r="K17" t="n">
        <v>54.38</v>
      </c>
      <c r="L17" t="n">
        <v>16</v>
      </c>
      <c r="M17" t="n">
        <v>3</v>
      </c>
      <c r="N17" t="n">
        <v>48.31</v>
      </c>
      <c r="O17" t="n">
        <v>27204.98</v>
      </c>
      <c r="P17" t="n">
        <v>75.20999999999999</v>
      </c>
      <c r="Q17" t="n">
        <v>189.82</v>
      </c>
      <c r="R17" t="n">
        <v>27.13</v>
      </c>
      <c r="S17" t="n">
        <v>23</v>
      </c>
      <c r="T17" t="n">
        <v>1302.81</v>
      </c>
      <c r="U17" t="n">
        <v>0.85</v>
      </c>
      <c r="V17" t="n">
        <v>0.86</v>
      </c>
      <c r="W17" t="n">
        <v>2.95</v>
      </c>
      <c r="X17" t="n">
        <v>0.07000000000000001</v>
      </c>
      <c r="Y17" t="n">
        <v>4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11.7578</v>
      </c>
      <c r="E18" t="n">
        <v>8.51</v>
      </c>
      <c r="F18" t="n">
        <v>5.79</v>
      </c>
      <c r="G18" t="n">
        <v>69.53</v>
      </c>
      <c r="H18" t="n">
        <v>1.37</v>
      </c>
      <c r="I18" t="n">
        <v>5</v>
      </c>
      <c r="J18" t="n">
        <v>220.33</v>
      </c>
      <c r="K18" t="n">
        <v>54.38</v>
      </c>
      <c r="L18" t="n">
        <v>17</v>
      </c>
      <c r="M18" t="n">
        <v>3</v>
      </c>
      <c r="N18" t="n">
        <v>48.95</v>
      </c>
      <c r="O18" t="n">
        <v>27408.3</v>
      </c>
      <c r="P18" t="n">
        <v>74.22</v>
      </c>
      <c r="Q18" t="n">
        <v>189.81</v>
      </c>
      <c r="R18" t="n">
        <v>27.33</v>
      </c>
      <c r="S18" t="n">
        <v>23</v>
      </c>
      <c r="T18" t="n">
        <v>1405.9</v>
      </c>
      <c r="U18" t="n">
        <v>0.84</v>
      </c>
      <c r="V18" t="n">
        <v>0.86</v>
      </c>
      <c r="W18" t="n">
        <v>2.95</v>
      </c>
      <c r="X18" t="n">
        <v>0.08</v>
      </c>
      <c r="Y18" t="n">
        <v>4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11.8472</v>
      </c>
      <c r="E19" t="n">
        <v>8.44</v>
      </c>
      <c r="F19" t="n">
        <v>5.77</v>
      </c>
      <c r="G19" t="n">
        <v>86.53</v>
      </c>
      <c r="H19" t="n">
        <v>1.44</v>
      </c>
      <c r="I19" t="n">
        <v>4</v>
      </c>
      <c r="J19" t="n">
        <v>221.99</v>
      </c>
      <c r="K19" t="n">
        <v>54.38</v>
      </c>
      <c r="L19" t="n">
        <v>18</v>
      </c>
      <c r="M19" t="n">
        <v>2</v>
      </c>
      <c r="N19" t="n">
        <v>49.61</v>
      </c>
      <c r="O19" t="n">
        <v>27612.53</v>
      </c>
      <c r="P19" t="n">
        <v>73.42</v>
      </c>
      <c r="Q19" t="n">
        <v>189.79</v>
      </c>
      <c r="R19" t="n">
        <v>26.53</v>
      </c>
      <c r="S19" t="n">
        <v>23</v>
      </c>
      <c r="T19" t="n">
        <v>1009.67</v>
      </c>
      <c r="U19" t="n">
        <v>0.87</v>
      </c>
      <c r="V19" t="n">
        <v>0.86</v>
      </c>
      <c r="W19" t="n">
        <v>2.94</v>
      </c>
      <c r="X19" t="n">
        <v>0.05</v>
      </c>
      <c r="Y19" t="n">
        <v>4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11.8448</v>
      </c>
      <c r="E20" t="n">
        <v>8.44</v>
      </c>
      <c r="F20" t="n">
        <v>5.77</v>
      </c>
      <c r="G20" t="n">
        <v>86.55</v>
      </c>
      <c r="H20" t="n">
        <v>1.51</v>
      </c>
      <c r="I20" t="n">
        <v>4</v>
      </c>
      <c r="J20" t="n">
        <v>223.65</v>
      </c>
      <c r="K20" t="n">
        <v>54.38</v>
      </c>
      <c r="L20" t="n">
        <v>19</v>
      </c>
      <c r="M20" t="n">
        <v>2</v>
      </c>
      <c r="N20" t="n">
        <v>50.27</v>
      </c>
      <c r="O20" t="n">
        <v>27817.81</v>
      </c>
      <c r="P20" t="n">
        <v>73.34999999999999</v>
      </c>
      <c r="Q20" t="n">
        <v>189.79</v>
      </c>
      <c r="R20" t="n">
        <v>26.57</v>
      </c>
      <c r="S20" t="n">
        <v>23</v>
      </c>
      <c r="T20" t="n">
        <v>1028.98</v>
      </c>
      <c r="U20" t="n">
        <v>0.87</v>
      </c>
      <c r="V20" t="n">
        <v>0.86</v>
      </c>
      <c r="W20" t="n">
        <v>2.94</v>
      </c>
      <c r="X20" t="n">
        <v>0.06</v>
      </c>
      <c r="Y20" t="n">
        <v>4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11.8444</v>
      </c>
      <c r="E21" t="n">
        <v>8.44</v>
      </c>
      <c r="F21" t="n">
        <v>5.77</v>
      </c>
      <c r="G21" t="n">
        <v>86.56</v>
      </c>
      <c r="H21" t="n">
        <v>1.58</v>
      </c>
      <c r="I21" t="n">
        <v>4</v>
      </c>
      <c r="J21" t="n">
        <v>225.32</v>
      </c>
      <c r="K21" t="n">
        <v>54.38</v>
      </c>
      <c r="L21" t="n">
        <v>20</v>
      </c>
      <c r="M21" t="n">
        <v>2</v>
      </c>
      <c r="N21" t="n">
        <v>50.95</v>
      </c>
      <c r="O21" t="n">
        <v>28023.89</v>
      </c>
      <c r="P21" t="n">
        <v>73.01000000000001</v>
      </c>
      <c r="Q21" t="n">
        <v>189.85</v>
      </c>
      <c r="R21" t="n">
        <v>26.53</v>
      </c>
      <c r="S21" t="n">
        <v>23</v>
      </c>
      <c r="T21" t="n">
        <v>1008.77</v>
      </c>
      <c r="U21" t="n">
        <v>0.87</v>
      </c>
      <c r="V21" t="n">
        <v>0.86</v>
      </c>
      <c r="W21" t="n">
        <v>2.95</v>
      </c>
      <c r="X21" t="n">
        <v>0.06</v>
      </c>
      <c r="Y21" t="n">
        <v>4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11.8487</v>
      </c>
      <c r="E22" t="n">
        <v>8.44</v>
      </c>
      <c r="F22" t="n">
        <v>5.77</v>
      </c>
      <c r="G22" t="n">
        <v>86.51000000000001</v>
      </c>
      <c r="H22" t="n">
        <v>1.64</v>
      </c>
      <c r="I22" t="n">
        <v>4</v>
      </c>
      <c r="J22" t="n">
        <v>227</v>
      </c>
      <c r="K22" t="n">
        <v>54.38</v>
      </c>
      <c r="L22" t="n">
        <v>21</v>
      </c>
      <c r="M22" t="n">
        <v>2</v>
      </c>
      <c r="N22" t="n">
        <v>51.62</v>
      </c>
      <c r="O22" t="n">
        <v>28230.92</v>
      </c>
      <c r="P22" t="n">
        <v>72.33</v>
      </c>
      <c r="Q22" t="n">
        <v>189.9</v>
      </c>
      <c r="R22" t="n">
        <v>26.53</v>
      </c>
      <c r="S22" t="n">
        <v>23</v>
      </c>
      <c r="T22" t="n">
        <v>1007.66</v>
      </c>
      <c r="U22" t="n">
        <v>0.87</v>
      </c>
      <c r="V22" t="n">
        <v>0.86</v>
      </c>
      <c r="W22" t="n">
        <v>2.94</v>
      </c>
      <c r="X22" t="n">
        <v>0.05</v>
      </c>
      <c r="Y22" t="n">
        <v>4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11.8597</v>
      </c>
      <c r="E23" t="n">
        <v>8.43</v>
      </c>
      <c r="F23" t="n">
        <v>5.76</v>
      </c>
      <c r="G23" t="n">
        <v>86.40000000000001</v>
      </c>
      <c r="H23" t="n">
        <v>1.71</v>
      </c>
      <c r="I23" t="n">
        <v>4</v>
      </c>
      <c r="J23" t="n">
        <v>228.69</v>
      </c>
      <c r="K23" t="n">
        <v>54.38</v>
      </c>
      <c r="L23" t="n">
        <v>22</v>
      </c>
      <c r="M23" t="n">
        <v>2</v>
      </c>
      <c r="N23" t="n">
        <v>52.31</v>
      </c>
      <c r="O23" t="n">
        <v>28438.91</v>
      </c>
      <c r="P23" t="n">
        <v>71.39</v>
      </c>
      <c r="Q23" t="n">
        <v>189.79</v>
      </c>
      <c r="R23" t="n">
        <v>26.18</v>
      </c>
      <c r="S23" t="n">
        <v>23</v>
      </c>
      <c r="T23" t="n">
        <v>836.21</v>
      </c>
      <c r="U23" t="n">
        <v>0.88</v>
      </c>
      <c r="V23" t="n">
        <v>0.86</v>
      </c>
      <c r="W23" t="n">
        <v>2.95</v>
      </c>
      <c r="X23" t="n">
        <v>0.04</v>
      </c>
      <c r="Y23" t="n">
        <v>4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11.8604</v>
      </c>
      <c r="E24" t="n">
        <v>8.43</v>
      </c>
      <c r="F24" t="n">
        <v>5.76</v>
      </c>
      <c r="G24" t="n">
        <v>86.39</v>
      </c>
      <c r="H24" t="n">
        <v>1.77</v>
      </c>
      <c r="I24" t="n">
        <v>4</v>
      </c>
      <c r="J24" t="n">
        <v>230.38</v>
      </c>
      <c r="K24" t="n">
        <v>54.38</v>
      </c>
      <c r="L24" t="n">
        <v>23</v>
      </c>
      <c r="M24" t="n">
        <v>2</v>
      </c>
      <c r="N24" t="n">
        <v>53</v>
      </c>
      <c r="O24" t="n">
        <v>28647.87</v>
      </c>
      <c r="P24" t="n">
        <v>70.25</v>
      </c>
      <c r="Q24" t="n">
        <v>189.79</v>
      </c>
      <c r="R24" t="n">
        <v>26.18</v>
      </c>
      <c r="S24" t="n">
        <v>23</v>
      </c>
      <c r="T24" t="n">
        <v>835.7</v>
      </c>
      <c r="U24" t="n">
        <v>0.88</v>
      </c>
      <c r="V24" t="n">
        <v>0.86</v>
      </c>
      <c r="W24" t="n">
        <v>2.94</v>
      </c>
      <c r="X24" t="n">
        <v>0.04</v>
      </c>
      <c r="Y24" t="n">
        <v>4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11.8511</v>
      </c>
      <c r="E25" t="n">
        <v>8.44</v>
      </c>
      <c r="F25" t="n">
        <v>5.77</v>
      </c>
      <c r="G25" t="n">
        <v>86.48999999999999</v>
      </c>
      <c r="H25" t="n">
        <v>1.84</v>
      </c>
      <c r="I25" t="n">
        <v>4</v>
      </c>
      <c r="J25" t="n">
        <v>232.08</v>
      </c>
      <c r="K25" t="n">
        <v>54.38</v>
      </c>
      <c r="L25" t="n">
        <v>24</v>
      </c>
      <c r="M25" t="n">
        <v>2</v>
      </c>
      <c r="N25" t="n">
        <v>53.71</v>
      </c>
      <c r="O25" t="n">
        <v>28857.81</v>
      </c>
      <c r="P25" t="n">
        <v>68.91</v>
      </c>
      <c r="Q25" t="n">
        <v>189.79</v>
      </c>
      <c r="R25" t="n">
        <v>26.41</v>
      </c>
      <c r="S25" t="n">
        <v>23</v>
      </c>
      <c r="T25" t="n">
        <v>952.14</v>
      </c>
      <c r="U25" t="n">
        <v>0.87</v>
      </c>
      <c r="V25" t="n">
        <v>0.86</v>
      </c>
      <c r="W25" t="n">
        <v>2.94</v>
      </c>
      <c r="X25" t="n">
        <v>0.05</v>
      </c>
      <c r="Y25" t="n">
        <v>4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11.9336</v>
      </c>
      <c r="E26" t="n">
        <v>8.380000000000001</v>
      </c>
      <c r="F26" t="n">
        <v>5.75</v>
      </c>
      <c r="G26" t="n">
        <v>114.93</v>
      </c>
      <c r="H26" t="n">
        <v>1.9</v>
      </c>
      <c r="I26" t="n">
        <v>3</v>
      </c>
      <c r="J26" t="n">
        <v>233.79</v>
      </c>
      <c r="K26" t="n">
        <v>54.38</v>
      </c>
      <c r="L26" t="n">
        <v>25</v>
      </c>
      <c r="M26" t="n">
        <v>0</v>
      </c>
      <c r="N26" t="n">
        <v>54.42</v>
      </c>
      <c r="O26" t="n">
        <v>29068.74</v>
      </c>
      <c r="P26" t="n">
        <v>68.48999999999999</v>
      </c>
      <c r="Q26" t="n">
        <v>189.87</v>
      </c>
      <c r="R26" t="n">
        <v>25.73</v>
      </c>
      <c r="S26" t="n">
        <v>23</v>
      </c>
      <c r="T26" t="n">
        <v>616.79</v>
      </c>
      <c r="U26" t="n">
        <v>0.89</v>
      </c>
      <c r="V26" t="n">
        <v>0.86</v>
      </c>
      <c r="W26" t="n">
        <v>2.95</v>
      </c>
      <c r="X26" t="n">
        <v>0.03</v>
      </c>
      <c r="Y26" t="n">
        <v>4</v>
      </c>
      <c r="Z26" t="n">
        <v>10</v>
      </c>
    </row>
    <row r="27">
      <c r="A27" t="n">
        <v>0</v>
      </c>
      <c r="B27" t="n">
        <v>40</v>
      </c>
      <c r="C27" t="inlineStr">
        <is>
          <t xml:space="preserve">CONCLUIDO	</t>
        </is>
      </c>
      <c r="D27" t="n">
        <v>10.8212</v>
      </c>
      <c r="E27" t="n">
        <v>9.24</v>
      </c>
      <c r="F27" t="n">
        <v>6.53</v>
      </c>
      <c r="G27" t="n">
        <v>9.550000000000001</v>
      </c>
      <c r="H27" t="n">
        <v>0.2</v>
      </c>
      <c r="I27" t="n">
        <v>41</v>
      </c>
      <c r="J27" t="n">
        <v>89.87</v>
      </c>
      <c r="K27" t="n">
        <v>37.55</v>
      </c>
      <c r="L27" t="n">
        <v>1</v>
      </c>
      <c r="M27" t="n">
        <v>39</v>
      </c>
      <c r="N27" t="n">
        <v>11.32</v>
      </c>
      <c r="O27" t="n">
        <v>11317.98</v>
      </c>
      <c r="P27" t="n">
        <v>55.45</v>
      </c>
      <c r="Q27" t="n">
        <v>190.23</v>
      </c>
      <c r="R27" t="n">
        <v>49.85</v>
      </c>
      <c r="S27" t="n">
        <v>23</v>
      </c>
      <c r="T27" t="n">
        <v>12487.13</v>
      </c>
      <c r="U27" t="n">
        <v>0.46</v>
      </c>
      <c r="V27" t="n">
        <v>0.76</v>
      </c>
      <c r="W27" t="n">
        <v>3.01</v>
      </c>
      <c r="X27" t="n">
        <v>0.8100000000000001</v>
      </c>
      <c r="Y27" t="n">
        <v>4</v>
      </c>
      <c r="Z27" t="n">
        <v>10</v>
      </c>
    </row>
    <row r="28">
      <c r="A28" t="n">
        <v>1</v>
      </c>
      <c r="B28" t="n">
        <v>40</v>
      </c>
      <c r="C28" t="inlineStr">
        <is>
          <t xml:space="preserve">CONCLUIDO	</t>
        </is>
      </c>
      <c r="D28" t="n">
        <v>11.9466</v>
      </c>
      <c r="E28" t="n">
        <v>8.369999999999999</v>
      </c>
      <c r="F28" t="n">
        <v>6.07</v>
      </c>
      <c r="G28" t="n">
        <v>19.17</v>
      </c>
      <c r="H28" t="n">
        <v>0.39</v>
      </c>
      <c r="I28" t="n">
        <v>19</v>
      </c>
      <c r="J28" t="n">
        <v>91.09999999999999</v>
      </c>
      <c r="K28" t="n">
        <v>37.55</v>
      </c>
      <c r="L28" t="n">
        <v>2</v>
      </c>
      <c r="M28" t="n">
        <v>17</v>
      </c>
      <c r="N28" t="n">
        <v>11.54</v>
      </c>
      <c r="O28" t="n">
        <v>11468.97</v>
      </c>
      <c r="P28" t="n">
        <v>50.23</v>
      </c>
      <c r="Q28" t="n">
        <v>189.92</v>
      </c>
      <c r="R28" t="n">
        <v>36</v>
      </c>
      <c r="S28" t="n">
        <v>23</v>
      </c>
      <c r="T28" t="n">
        <v>5670.82</v>
      </c>
      <c r="U28" t="n">
        <v>0.64</v>
      </c>
      <c r="V28" t="n">
        <v>0.82</v>
      </c>
      <c r="W28" t="n">
        <v>2.96</v>
      </c>
      <c r="X28" t="n">
        <v>0.35</v>
      </c>
      <c r="Y28" t="n">
        <v>4</v>
      </c>
      <c r="Z28" t="n">
        <v>10</v>
      </c>
    </row>
    <row r="29">
      <c r="A29" t="n">
        <v>2</v>
      </c>
      <c r="B29" t="n">
        <v>40</v>
      </c>
      <c r="C29" t="inlineStr">
        <is>
          <t xml:space="preserve">CONCLUIDO	</t>
        </is>
      </c>
      <c r="D29" t="n">
        <v>12.2963</v>
      </c>
      <c r="E29" t="n">
        <v>8.130000000000001</v>
      </c>
      <c r="F29" t="n">
        <v>5.95</v>
      </c>
      <c r="G29" t="n">
        <v>27.45</v>
      </c>
      <c r="H29" t="n">
        <v>0.57</v>
      </c>
      <c r="I29" t="n">
        <v>13</v>
      </c>
      <c r="J29" t="n">
        <v>92.31999999999999</v>
      </c>
      <c r="K29" t="n">
        <v>37.55</v>
      </c>
      <c r="L29" t="n">
        <v>3</v>
      </c>
      <c r="M29" t="n">
        <v>11</v>
      </c>
      <c r="N29" t="n">
        <v>11.77</v>
      </c>
      <c r="O29" t="n">
        <v>11620.34</v>
      </c>
      <c r="P29" t="n">
        <v>47.78</v>
      </c>
      <c r="Q29" t="n">
        <v>189.96</v>
      </c>
      <c r="R29" t="n">
        <v>32.02</v>
      </c>
      <c r="S29" t="n">
        <v>23</v>
      </c>
      <c r="T29" t="n">
        <v>3712.2</v>
      </c>
      <c r="U29" t="n">
        <v>0.72</v>
      </c>
      <c r="V29" t="n">
        <v>0.84</v>
      </c>
      <c r="W29" t="n">
        <v>2.96</v>
      </c>
      <c r="X29" t="n">
        <v>0.23</v>
      </c>
      <c r="Y29" t="n">
        <v>4</v>
      </c>
      <c r="Z29" t="n">
        <v>10</v>
      </c>
    </row>
    <row r="30">
      <c r="A30" t="n">
        <v>3</v>
      </c>
      <c r="B30" t="n">
        <v>40</v>
      </c>
      <c r="C30" t="inlineStr">
        <is>
          <t xml:space="preserve">CONCLUIDO	</t>
        </is>
      </c>
      <c r="D30" t="n">
        <v>12.4567</v>
      </c>
      <c r="E30" t="n">
        <v>8.029999999999999</v>
      </c>
      <c r="F30" t="n">
        <v>5.9</v>
      </c>
      <c r="G30" t="n">
        <v>35.39</v>
      </c>
      <c r="H30" t="n">
        <v>0.75</v>
      </c>
      <c r="I30" t="n">
        <v>10</v>
      </c>
      <c r="J30" t="n">
        <v>93.55</v>
      </c>
      <c r="K30" t="n">
        <v>37.55</v>
      </c>
      <c r="L30" t="n">
        <v>4</v>
      </c>
      <c r="M30" t="n">
        <v>8</v>
      </c>
      <c r="N30" t="n">
        <v>12</v>
      </c>
      <c r="O30" t="n">
        <v>11772.07</v>
      </c>
      <c r="P30" t="n">
        <v>45.72</v>
      </c>
      <c r="Q30" t="n">
        <v>189.87</v>
      </c>
      <c r="R30" t="n">
        <v>30.57</v>
      </c>
      <c r="S30" t="n">
        <v>23</v>
      </c>
      <c r="T30" t="n">
        <v>2998.74</v>
      </c>
      <c r="U30" t="n">
        <v>0.75</v>
      </c>
      <c r="V30" t="n">
        <v>0.84</v>
      </c>
      <c r="W30" t="n">
        <v>2.95</v>
      </c>
      <c r="X30" t="n">
        <v>0.18</v>
      </c>
      <c r="Y30" t="n">
        <v>4</v>
      </c>
      <c r="Z30" t="n">
        <v>10</v>
      </c>
    </row>
    <row r="31">
      <c r="A31" t="n">
        <v>4</v>
      </c>
      <c r="B31" t="n">
        <v>40</v>
      </c>
      <c r="C31" t="inlineStr">
        <is>
          <t xml:space="preserve">CONCLUIDO	</t>
        </is>
      </c>
      <c r="D31" t="n">
        <v>12.583</v>
      </c>
      <c r="E31" t="n">
        <v>7.95</v>
      </c>
      <c r="F31" t="n">
        <v>5.86</v>
      </c>
      <c r="G31" t="n">
        <v>43.92</v>
      </c>
      <c r="H31" t="n">
        <v>0.93</v>
      </c>
      <c r="I31" t="n">
        <v>8</v>
      </c>
      <c r="J31" t="n">
        <v>94.79000000000001</v>
      </c>
      <c r="K31" t="n">
        <v>37.55</v>
      </c>
      <c r="L31" t="n">
        <v>5</v>
      </c>
      <c r="M31" t="n">
        <v>6</v>
      </c>
      <c r="N31" t="n">
        <v>12.23</v>
      </c>
      <c r="O31" t="n">
        <v>11924.18</v>
      </c>
      <c r="P31" t="n">
        <v>43.97</v>
      </c>
      <c r="Q31" t="n">
        <v>189.85</v>
      </c>
      <c r="R31" t="n">
        <v>29.11</v>
      </c>
      <c r="S31" t="n">
        <v>23</v>
      </c>
      <c r="T31" t="n">
        <v>2280.65</v>
      </c>
      <c r="U31" t="n">
        <v>0.79</v>
      </c>
      <c r="V31" t="n">
        <v>0.85</v>
      </c>
      <c r="W31" t="n">
        <v>2.96</v>
      </c>
      <c r="X31" t="n">
        <v>0.14</v>
      </c>
      <c r="Y31" t="n">
        <v>4</v>
      </c>
      <c r="Z31" t="n">
        <v>10</v>
      </c>
    </row>
    <row r="32">
      <c r="A32" t="n">
        <v>5</v>
      </c>
      <c r="B32" t="n">
        <v>40</v>
      </c>
      <c r="C32" t="inlineStr">
        <is>
          <t xml:space="preserve">CONCLUIDO	</t>
        </is>
      </c>
      <c r="D32" t="n">
        <v>12.7065</v>
      </c>
      <c r="E32" t="n">
        <v>7.87</v>
      </c>
      <c r="F32" t="n">
        <v>5.82</v>
      </c>
      <c r="G32" t="n">
        <v>58.17</v>
      </c>
      <c r="H32" t="n">
        <v>1.1</v>
      </c>
      <c r="I32" t="n">
        <v>6</v>
      </c>
      <c r="J32" t="n">
        <v>96.02</v>
      </c>
      <c r="K32" t="n">
        <v>37.55</v>
      </c>
      <c r="L32" t="n">
        <v>6</v>
      </c>
      <c r="M32" t="n">
        <v>2</v>
      </c>
      <c r="N32" t="n">
        <v>12.47</v>
      </c>
      <c r="O32" t="n">
        <v>12076.67</v>
      </c>
      <c r="P32" t="n">
        <v>41.54</v>
      </c>
      <c r="Q32" t="n">
        <v>189.93</v>
      </c>
      <c r="R32" t="n">
        <v>28</v>
      </c>
      <c r="S32" t="n">
        <v>23</v>
      </c>
      <c r="T32" t="n">
        <v>1732.53</v>
      </c>
      <c r="U32" t="n">
        <v>0.82</v>
      </c>
      <c r="V32" t="n">
        <v>0.85</v>
      </c>
      <c r="W32" t="n">
        <v>2.95</v>
      </c>
      <c r="X32" t="n">
        <v>0.1</v>
      </c>
      <c r="Y32" t="n">
        <v>4</v>
      </c>
      <c r="Z32" t="n">
        <v>10</v>
      </c>
    </row>
    <row r="33">
      <c r="A33" t="n">
        <v>6</v>
      </c>
      <c r="B33" t="n">
        <v>40</v>
      </c>
      <c r="C33" t="inlineStr">
        <is>
          <t xml:space="preserve">CONCLUIDO	</t>
        </is>
      </c>
      <c r="D33" t="n">
        <v>12.7033</v>
      </c>
      <c r="E33" t="n">
        <v>7.87</v>
      </c>
      <c r="F33" t="n">
        <v>5.82</v>
      </c>
      <c r="G33" t="n">
        <v>58.19</v>
      </c>
      <c r="H33" t="n">
        <v>1.27</v>
      </c>
      <c r="I33" t="n">
        <v>6</v>
      </c>
      <c r="J33" t="n">
        <v>97.26000000000001</v>
      </c>
      <c r="K33" t="n">
        <v>37.55</v>
      </c>
      <c r="L33" t="n">
        <v>7</v>
      </c>
      <c r="M33" t="n">
        <v>0</v>
      </c>
      <c r="N33" t="n">
        <v>12.71</v>
      </c>
      <c r="O33" t="n">
        <v>12229.54</v>
      </c>
      <c r="P33" t="n">
        <v>41.9</v>
      </c>
      <c r="Q33" t="n">
        <v>190</v>
      </c>
      <c r="R33" t="n">
        <v>27.81</v>
      </c>
      <c r="S33" t="n">
        <v>23</v>
      </c>
      <c r="T33" t="n">
        <v>1640.12</v>
      </c>
      <c r="U33" t="n">
        <v>0.83</v>
      </c>
      <c r="V33" t="n">
        <v>0.85</v>
      </c>
      <c r="W33" t="n">
        <v>2.96</v>
      </c>
      <c r="X33" t="n">
        <v>0.1</v>
      </c>
      <c r="Y33" t="n">
        <v>4</v>
      </c>
      <c r="Z33" t="n">
        <v>10</v>
      </c>
    </row>
    <row r="34">
      <c r="A34" t="n">
        <v>0</v>
      </c>
      <c r="B34" t="n">
        <v>30</v>
      </c>
      <c r="C34" t="inlineStr">
        <is>
          <t xml:space="preserve">CONCLUIDO	</t>
        </is>
      </c>
      <c r="D34" t="n">
        <v>11.4144</v>
      </c>
      <c r="E34" t="n">
        <v>8.76</v>
      </c>
      <c r="F34" t="n">
        <v>6.39</v>
      </c>
      <c r="G34" t="n">
        <v>11.27</v>
      </c>
      <c r="H34" t="n">
        <v>0.24</v>
      </c>
      <c r="I34" t="n">
        <v>34</v>
      </c>
      <c r="J34" t="n">
        <v>71.52</v>
      </c>
      <c r="K34" t="n">
        <v>32.27</v>
      </c>
      <c r="L34" t="n">
        <v>1</v>
      </c>
      <c r="M34" t="n">
        <v>32</v>
      </c>
      <c r="N34" t="n">
        <v>8.25</v>
      </c>
      <c r="O34" t="n">
        <v>9054.6</v>
      </c>
      <c r="P34" t="n">
        <v>45.85</v>
      </c>
      <c r="Q34" t="n">
        <v>190.29</v>
      </c>
      <c r="R34" t="n">
        <v>45.72</v>
      </c>
      <c r="S34" t="n">
        <v>23</v>
      </c>
      <c r="T34" t="n">
        <v>10456.14</v>
      </c>
      <c r="U34" t="n">
        <v>0.5</v>
      </c>
      <c r="V34" t="n">
        <v>0.78</v>
      </c>
      <c r="W34" t="n">
        <v>2.99</v>
      </c>
      <c r="X34" t="n">
        <v>0.67</v>
      </c>
      <c r="Y34" t="n">
        <v>4</v>
      </c>
      <c r="Z34" t="n">
        <v>10</v>
      </c>
    </row>
    <row r="35">
      <c r="A35" t="n">
        <v>1</v>
      </c>
      <c r="B35" t="n">
        <v>30</v>
      </c>
      <c r="C35" t="inlineStr">
        <is>
          <t xml:space="preserve">CONCLUIDO	</t>
        </is>
      </c>
      <c r="D35" t="n">
        <v>12.3427</v>
      </c>
      <c r="E35" t="n">
        <v>8.1</v>
      </c>
      <c r="F35" t="n">
        <v>6.01</v>
      </c>
      <c r="G35" t="n">
        <v>22.53</v>
      </c>
      <c r="H35" t="n">
        <v>0.48</v>
      </c>
      <c r="I35" t="n">
        <v>16</v>
      </c>
      <c r="J35" t="n">
        <v>72.7</v>
      </c>
      <c r="K35" t="n">
        <v>32.27</v>
      </c>
      <c r="L35" t="n">
        <v>2</v>
      </c>
      <c r="M35" t="n">
        <v>14</v>
      </c>
      <c r="N35" t="n">
        <v>8.43</v>
      </c>
      <c r="O35" t="n">
        <v>9200.25</v>
      </c>
      <c r="P35" t="n">
        <v>41.25</v>
      </c>
      <c r="Q35" t="n">
        <v>190.01</v>
      </c>
      <c r="R35" t="n">
        <v>34</v>
      </c>
      <c r="S35" t="n">
        <v>23</v>
      </c>
      <c r="T35" t="n">
        <v>4686.28</v>
      </c>
      <c r="U35" t="n">
        <v>0.68</v>
      </c>
      <c r="V35" t="n">
        <v>0.83</v>
      </c>
      <c r="W35" t="n">
        <v>2.96</v>
      </c>
      <c r="X35" t="n">
        <v>0.29</v>
      </c>
      <c r="Y35" t="n">
        <v>4</v>
      </c>
      <c r="Z35" t="n">
        <v>10</v>
      </c>
    </row>
    <row r="36">
      <c r="A36" t="n">
        <v>2</v>
      </c>
      <c r="B36" t="n">
        <v>30</v>
      </c>
      <c r="C36" t="inlineStr">
        <is>
          <t xml:space="preserve">CONCLUIDO	</t>
        </is>
      </c>
      <c r="D36" t="n">
        <v>12.6192</v>
      </c>
      <c r="E36" t="n">
        <v>7.92</v>
      </c>
      <c r="F36" t="n">
        <v>5.91</v>
      </c>
      <c r="G36" t="n">
        <v>32.23</v>
      </c>
      <c r="H36" t="n">
        <v>0.71</v>
      </c>
      <c r="I36" t="n">
        <v>11</v>
      </c>
      <c r="J36" t="n">
        <v>73.88</v>
      </c>
      <c r="K36" t="n">
        <v>32.27</v>
      </c>
      <c r="L36" t="n">
        <v>3</v>
      </c>
      <c r="M36" t="n">
        <v>9</v>
      </c>
      <c r="N36" t="n">
        <v>8.609999999999999</v>
      </c>
      <c r="O36" t="n">
        <v>9346.23</v>
      </c>
      <c r="P36" t="n">
        <v>38.59</v>
      </c>
      <c r="Q36" t="n">
        <v>189.88</v>
      </c>
      <c r="R36" t="n">
        <v>30.88</v>
      </c>
      <c r="S36" t="n">
        <v>23</v>
      </c>
      <c r="T36" t="n">
        <v>3149.9</v>
      </c>
      <c r="U36" t="n">
        <v>0.74</v>
      </c>
      <c r="V36" t="n">
        <v>0.84</v>
      </c>
      <c r="W36" t="n">
        <v>2.96</v>
      </c>
      <c r="X36" t="n">
        <v>0.19</v>
      </c>
      <c r="Y36" t="n">
        <v>4</v>
      </c>
      <c r="Z36" t="n">
        <v>10</v>
      </c>
    </row>
    <row r="37">
      <c r="A37" t="n">
        <v>3</v>
      </c>
      <c r="B37" t="n">
        <v>30</v>
      </c>
      <c r="C37" t="inlineStr">
        <is>
          <t xml:space="preserve">CONCLUIDO	</t>
        </is>
      </c>
      <c r="D37" t="n">
        <v>12.7768</v>
      </c>
      <c r="E37" t="n">
        <v>7.83</v>
      </c>
      <c r="F37" t="n">
        <v>5.86</v>
      </c>
      <c r="G37" t="n">
        <v>43.94</v>
      </c>
      <c r="H37" t="n">
        <v>0.93</v>
      </c>
      <c r="I37" t="n">
        <v>8</v>
      </c>
      <c r="J37" t="n">
        <v>75.06999999999999</v>
      </c>
      <c r="K37" t="n">
        <v>32.27</v>
      </c>
      <c r="L37" t="n">
        <v>4</v>
      </c>
      <c r="M37" t="n">
        <v>2</v>
      </c>
      <c r="N37" t="n">
        <v>8.800000000000001</v>
      </c>
      <c r="O37" t="n">
        <v>9492.549999999999</v>
      </c>
      <c r="P37" t="n">
        <v>36.43</v>
      </c>
      <c r="Q37" t="n">
        <v>189.99</v>
      </c>
      <c r="R37" t="n">
        <v>29.04</v>
      </c>
      <c r="S37" t="n">
        <v>23</v>
      </c>
      <c r="T37" t="n">
        <v>2244.58</v>
      </c>
      <c r="U37" t="n">
        <v>0.79</v>
      </c>
      <c r="V37" t="n">
        <v>0.85</v>
      </c>
      <c r="W37" t="n">
        <v>2.96</v>
      </c>
      <c r="X37" t="n">
        <v>0.14</v>
      </c>
      <c r="Y37" t="n">
        <v>4</v>
      </c>
      <c r="Z37" t="n">
        <v>10</v>
      </c>
    </row>
    <row r="38">
      <c r="A38" t="n">
        <v>4</v>
      </c>
      <c r="B38" t="n">
        <v>30</v>
      </c>
      <c r="C38" t="inlineStr">
        <is>
          <t xml:space="preserve">CONCLUIDO	</t>
        </is>
      </c>
      <c r="D38" t="n">
        <v>12.7832</v>
      </c>
      <c r="E38" t="n">
        <v>7.82</v>
      </c>
      <c r="F38" t="n">
        <v>5.85</v>
      </c>
      <c r="G38" t="n">
        <v>43.91</v>
      </c>
      <c r="H38" t="n">
        <v>1.15</v>
      </c>
      <c r="I38" t="n">
        <v>8</v>
      </c>
      <c r="J38" t="n">
        <v>76.26000000000001</v>
      </c>
      <c r="K38" t="n">
        <v>32.27</v>
      </c>
      <c r="L38" t="n">
        <v>5</v>
      </c>
      <c r="M38" t="n">
        <v>0</v>
      </c>
      <c r="N38" t="n">
        <v>8.99</v>
      </c>
      <c r="O38" t="n">
        <v>9639.200000000001</v>
      </c>
      <c r="P38" t="n">
        <v>36.53</v>
      </c>
      <c r="Q38" t="n">
        <v>190.03</v>
      </c>
      <c r="R38" t="n">
        <v>28.85</v>
      </c>
      <c r="S38" t="n">
        <v>23</v>
      </c>
      <c r="T38" t="n">
        <v>2150.46</v>
      </c>
      <c r="U38" t="n">
        <v>0.8</v>
      </c>
      <c r="V38" t="n">
        <v>0.85</v>
      </c>
      <c r="W38" t="n">
        <v>2.96</v>
      </c>
      <c r="X38" t="n">
        <v>0.14</v>
      </c>
      <c r="Y38" t="n">
        <v>4</v>
      </c>
      <c r="Z38" t="n">
        <v>10</v>
      </c>
    </row>
    <row r="39">
      <c r="A39" t="n">
        <v>0</v>
      </c>
      <c r="B39" t="n">
        <v>15</v>
      </c>
      <c r="C39" t="inlineStr">
        <is>
          <t xml:space="preserve">CONCLUIDO	</t>
        </is>
      </c>
      <c r="D39" t="n">
        <v>12.4576</v>
      </c>
      <c r="E39" t="n">
        <v>8.029999999999999</v>
      </c>
      <c r="F39" t="n">
        <v>6.11</v>
      </c>
      <c r="G39" t="n">
        <v>18.32</v>
      </c>
      <c r="H39" t="n">
        <v>0.43</v>
      </c>
      <c r="I39" t="n">
        <v>20</v>
      </c>
      <c r="J39" t="n">
        <v>39.78</v>
      </c>
      <c r="K39" t="n">
        <v>19.54</v>
      </c>
      <c r="L39" t="n">
        <v>1</v>
      </c>
      <c r="M39" t="n">
        <v>18</v>
      </c>
      <c r="N39" t="n">
        <v>4.24</v>
      </c>
      <c r="O39" t="n">
        <v>5140</v>
      </c>
      <c r="P39" t="n">
        <v>26.29</v>
      </c>
      <c r="Q39" t="n">
        <v>190</v>
      </c>
      <c r="R39" t="n">
        <v>36.79</v>
      </c>
      <c r="S39" t="n">
        <v>23</v>
      </c>
      <c r="T39" t="n">
        <v>6057.54</v>
      </c>
      <c r="U39" t="n">
        <v>0.63</v>
      </c>
      <c r="V39" t="n">
        <v>0.8100000000000001</v>
      </c>
      <c r="W39" t="n">
        <v>2.98</v>
      </c>
      <c r="X39" t="n">
        <v>0.39</v>
      </c>
      <c r="Y39" t="n">
        <v>4</v>
      </c>
      <c r="Z39" t="n">
        <v>10</v>
      </c>
    </row>
    <row r="40">
      <c r="A40" t="n">
        <v>1</v>
      </c>
      <c r="B40" t="n">
        <v>15</v>
      </c>
      <c r="C40" t="inlineStr">
        <is>
          <t xml:space="preserve">CONCLUIDO	</t>
        </is>
      </c>
      <c r="D40" t="n">
        <v>12.7646</v>
      </c>
      <c r="E40" t="n">
        <v>7.83</v>
      </c>
      <c r="F40" t="n">
        <v>5.98</v>
      </c>
      <c r="G40" t="n">
        <v>25.63</v>
      </c>
      <c r="H40" t="n">
        <v>0.84</v>
      </c>
      <c r="I40" t="n">
        <v>14</v>
      </c>
      <c r="J40" t="n">
        <v>40.89</v>
      </c>
      <c r="K40" t="n">
        <v>19.54</v>
      </c>
      <c r="L40" t="n">
        <v>2</v>
      </c>
      <c r="M40" t="n">
        <v>0</v>
      </c>
      <c r="N40" t="n">
        <v>4.35</v>
      </c>
      <c r="O40" t="n">
        <v>5277.26</v>
      </c>
      <c r="P40" t="n">
        <v>24.65</v>
      </c>
      <c r="Q40" t="n">
        <v>190.16</v>
      </c>
      <c r="R40" t="n">
        <v>32.47</v>
      </c>
      <c r="S40" t="n">
        <v>23</v>
      </c>
      <c r="T40" t="n">
        <v>3931.64</v>
      </c>
      <c r="U40" t="n">
        <v>0.71</v>
      </c>
      <c r="V40" t="n">
        <v>0.83</v>
      </c>
      <c r="W40" t="n">
        <v>2.98</v>
      </c>
      <c r="X40" t="n">
        <v>0.26</v>
      </c>
      <c r="Y40" t="n">
        <v>4</v>
      </c>
      <c r="Z40" t="n">
        <v>10</v>
      </c>
    </row>
    <row r="41">
      <c r="A41" t="n">
        <v>0</v>
      </c>
      <c r="B41" t="n">
        <v>70</v>
      </c>
      <c r="C41" t="inlineStr">
        <is>
          <t xml:space="preserve">CONCLUIDO	</t>
        </is>
      </c>
      <c r="D41" t="n">
        <v>9.2171</v>
      </c>
      <c r="E41" t="n">
        <v>10.85</v>
      </c>
      <c r="F41" t="n">
        <v>6.92</v>
      </c>
      <c r="G41" t="n">
        <v>7.03</v>
      </c>
      <c r="H41" t="n">
        <v>0.12</v>
      </c>
      <c r="I41" t="n">
        <v>59</v>
      </c>
      <c r="J41" t="n">
        <v>141.81</v>
      </c>
      <c r="K41" t="n">
        <v>47.83</v>
      </c>
      <c r="L41" t="n">
        <v>1</v>
      </c>
      <c r="M41" t="n">
        <v>57</v>
      </c>
      <c r="N41" t="n">
        <v>22.98</v>
      </c>
      <c r="O41" t="n">
        <v>17723.39</v>
      </c>
      <c r="P41" t="n">
        <v>80.19</v>
      </c>
      <c r="Q41" t="n">
        <v>190.45</v>
      </c>
      <c r="R41" t="n">
        <v>61.85</v>
      </c>
      <c r="S41" t="n">
        <v>23</v>
      </c>
      <c r="T41" t="n">
        <v>18395.64</v>
      </c>
      <c r="U41" t="n">
        <v>0.37</v>
      </c>
      <c r="V41" t="n">
        <v>0.72</v>
      </c>
      <c r="W41" t="n">
        <v>3.04</v>
      </c>
      <c r="X41" t="n">
        <v>1.19</v>
      </c>
      <c r="Y41" t="n">
        <v>4</v>
      </c>
      <c r="Z41" t="n">
        <v>10</v>
      </c>
    </row>
    <row r="42">
      <c r="A42" t="n">
        <v>1</v>
      </c>
      <c r="B42" t="n">
        <v>70</v>
      </c>
      <c r="C42" t="inlineStr">
        <is>
          <t xml:space="preserve">CONCLUIDO	</t>
        </is>
      </c>
      <c r="D42" t="n">
        <v>10.8043</v>
      </c>
      <c r="E42" t="n">
        <v>9.26</v>
      </c>
      <c r="F42" t="n">
        <v>6.25</v>
      </c>
      <c r="G42" t="n">
        <v>13.88</v>
      </c>
      <c r="H42" t="n">
        <v>0.25</v>
      </c>
      <c r="I42" t="n">
        <v>27</v>
      </c>
      <c r="J42" t="n">
        <v>143.17</v>
      </c>
      <c r="K42" t="n">
        <v>47.83</v>
      </c>
      <c r="L42" t="n">
        <v>2</v>
      </c>
      <c r="M42" t="n">
        <v>25</v>
      </c>
      <c r="N42" t="n">
        <v>23.34</v>
      </c>
      <c r="O42" t="n">
        <v>17891.86</v>
      </c>
      <c r="P42" t="n">
        <v>71.72</v>
      </c>
      <c r="Q42" t="n">
        <v>190.15</v>
      </c>
      <c r="R42" t="n">
        <v>41.35</v>
      </c>
      <c r="S42" t="n">
        <v>23</v>
      </c>
      <c r="T42" t="n">
        <v>8302.93</v>
      </c>
      <c r="U42" t="n">
        <v>0.5600000000000001</v>
      </c>
      <c r="V42" t="n">
        <v>0.8</v>
      </c>
      <c r="W42" t="n">
        <v>2.98</v>
      </c>
      <c r="X42" t="n">
        <v>0.53</v>
      </c>
      <c r="Y42" t="n">
        <v>4</v>
      </c>
      <c r="Z42" t="n">
        <v>10</v>
      </c>
    </row>
    <row r="43">
      <c r="A43" t="n">
        <v>2</v>
      </c>
      <c r="B43" t="n">
        <v>70</v>
      </c>
      <c r="C43" t="inlineStr">
        <is>
          <t xml:space="preserve">CONCLUIDO	</t>
        </is>
      </c>
      <c r="D43" t="n">
        <v>11.3618</v>
      </c>
      <c r="E43" t="n">
        <v>8.800000000000001</v>
      </c>
      <c r="F43" t="n">
        <v>6.05</v>
      </c>
      <c r="G43" t="n">
        <v>20.18</v>
      </c>
      <c r="H43" t="n">
        <v>0.37</v>
      </c>
      <c r="I43" t="n">
        <v>18</v>
      </c>
      <c r="J43" t="n">
        <v>144.54</v>
      </c>
      <c r="K43" t="n">
        <v>47.83</v>
      </c>
      <c r="L43" t="n">
        <v>3</v>
      </c>
      <c r="M43" t="n">
        <v>16</v>
      </c>
      <c r="N43" t="n">
        <v>23.71</v>
      </c>
      <c r="O43" t="n">
        <v>18060.85</v>
      </c>
      <c r="P43" t="n">
        <v>68.69</v>
      </c>
      <c r="Q43" t="n">
        <v>190</v>
      </c>
      <c r="R43" t="n">
        <v>35.24</v>
      </c>
      <c r="S43" t="n">
        <v>23</v>
      </c>
      <c r="T43" t="n">
        <v>5294.84</v>
      </c>
      <c r="U43" t="n">
        <v>0.65</v>
      </c>
      <c r="V43" t="n">
        <v>0.82</v>
      </c>
      <c r="W43" t="n">
        <v>2.97</v>
      </c>
      <c r="X43" t="n">
        <v>0.34</v>
      </c>
      <c r="Y43" t="n">
        <v>4</v>
      </c>
      <c r="Z43" t="n">
        <v>10</v>
      </c>
    </row>
    <row r="44">
      <c r="A44" t="n">
        <v>3</v>
      </c>
      <c r="B44" t="n">
        <v>70</v>
      </c>
      <c r="C44" t="inlineStr">
        <is>
          <t xml:space="preserve">CONCLUIDO	</t>
        </is>
      </c>
      <c r="D44" t="n">
        <v>11.6671</v>
      </c>
      <c r="E44" t="n">
        <v>8.57</v>
      </c>
      <c r="F44" t="n">
        <v>5.97</v>
      </c>
      <c r="G44" t="n">
        <v>27.54</v>
      </c>
      <c r="H44" t="n">
        <v>0.49</v>
      </c>
      <c r="I44" t="n">
        <v>13</v>
      </c>
      <c r="J44" t="n">
        <v>145.92</v>
      </c>
      <c r="K44" t="n">
        <v>47.83</v>
      </c>
      <c r="L44" t="n">
        <v>4</v>
      </c>
      <c r="M44" t="n">
        <v>11</v>
      </c>
      <c r="N44" t="n">
        <v>24.09</v>
      </c>
      <c r="O44" t="n">
        <v>18230.35</v>
      </c>
      <c r="P44" t="n">
        <v>66.93000000000001</v>
      </c>
      <c r="Q44" t="n">
        <v>190.08</v>
      </c>
      <c r="R44" t="n">
        <v>32.61</v>
      </c>
      <c r="S44" t="n">
        <v>23</v>
      </c>
      <c r="T44" t="n">
        <v>4004.49</v>
      </c>
      <c r="U44" t="n">
        <v>0.71</v>
      </c>
      <c r="V44" t="n">
        <v>0.83</v>
      </c>
      <c r="W44" t="n">
        <v>2.96</v>
      </c>
      <c r="X44" t="n">
        <v>0.25</v>
      </c>
      <c r="Y44" t="n">
        <v>4</v>
      </c>
      <c r="Z44" t="n">
        <v>10</v>
      </c>
    </row>
    <row r="45">
      <c r="A45" t="n">
        <v>4</v>
      </c>
      <c r="B45" t="n">
        <v>70</v>
      </c>
      <c r="C45" t="inlineStr">
        <is>
          <t xml:space="preserve">CONCLUIDO	</t>
        </is>
      </c>
      <c r="D45" t="n">
        <v>11.8199</v>
      </c>
      <c r="E45" t="n">
        <v>8.460000000000001</v>
      </c>
      <c r="F45" t="n">
        <v>5.91</v>
      </c>
      <c r="G45" t="n">
        <v>32.26</v>
      </c>
      <c r="H45" t="n">
        <v>0.6</v>
      </c>
      <c r="I45" t="n">
        <v>11</v>
      </c>
      <c r="J45" t="n">
        <v>147.3</v>
      </c>
      <c r="K45" t="n">
        <v>47.83</v>
      </c>
      <c r="L45" t="n">
        <v>5</v>
      </c>
      <c r="M45" t="n">
        <v>9</v>
      </c>
      <c r="N45" t="n">
        <v>24.47</v>
      </c>
      <c r="O45" t="n">
        <v>18400.38</v>
      </c>
      <c r="P45" t="n">
        <v>65.56999999999999</v>
      </c>
      <c r="Q45" t="n">
        <v>189.92</v>
      </c>
      <c r="R45" t="n">
        <v>30.99</v>
      </c>
      <c r="S45" t="n">
        <v>23</v>
      </c>
      <c r="T45" t="n">
        <v>3206.72</v>
      </c>
      <c r="U45" t="n">
        <v>0.74</v>
      </c>
      <c r="V45" t="n">
        <v>0.84</v>
      </c>
      <c r="W45" t="n">
        <v>2.96</v>
      </c>
      <c r="X45" t="n">
        <v>0.2</v>
      </c>
      <c r="Y45" t="n">
        <v>4</v>
      </c>
      <c r="Z45" t="n">
        <v>10</v>
      </c>
    </row>
    <row r="46">
      <c r="A46" t="n">
        <v>5</v>
      </c>
      <c r="B46" t="n">
        <v>70</v>
      </c>
      <c r="C46" t="inlineStr">
        <is>
          <t xml:space="preserve">CONCLUIDO	</t>
        </is>
      </c>
      <c r="D46" t="n">
        <v>11.9577</v>
      </c>
      <c r="E46" t="n">
        <v>8.359999999999999</v>
      </c>
      <c r="F46" t="n">
        <v>5.87</v>
      </c>
      <c r="G46" t="n">
        <v>39.16</v>
      </c>
      <c r="H46" t="n">
        <v>0.71</v>
      </c>
      <c r="I46" t="n">
        <v>9</v>
      </c>
      <c r="J46" t="n">
        <v>148.68</v>
      </c>
      <c r="K46" t="n">
        <v>47.83</v>
      </c>
      <c r="L46" t="n">
        <v>6</v>
      </c>
      <c r="M46" t="n">
        <v>7</v>
      </c>
      <c r="N46" t="n">
        <v>24.85</v>
      </c>
      <c r="O46" t="n">
        <v>18570.94</v>
      </c>
      <c r="P46" t="n">
        <v>64.23999999999999</v>
      </c>
      <c r="Q46" t="n">
        <v>189.85</v>
      </c>
      <c r="R46" t="n">
        <v>29.8</v>
      </c>
      <c r="S46" t="n">
        <v>23</v>
      </c>
      <c r="T46" t="n">
        <v>2620.22</v>
      </c>
      <c r="U46" t="n">
        <v>0.77</v>
      </c>
      <c r="V46" t="n">
        <v>0.85</v>
      </c>
      <c r="W46" t="n">
        <v>2.95</v>
      </c>
      <c r="X46" t="n">
        <v>0.16</v>
      </c>
      <c r="Y46" t="n">
        <v>4</v>
      </c>
      <c r="Z46" t="n">
        <v>10</v>
      </c>
    </row>
    <row r="47">
      <c r="A47" t="n">
        <v>6</v>
      </c>
      <c r="B47" t="n">
        <v>70</v>
      </c>
      <c r="C47" t="inlineStr">
        <is>
          <t xml:space="preserve">CONCLUIDO	</t>
        </is>
      </c>
      <c r="D47" t="n">
        <v>12.0377</v>
      </c>
      <c r="E47" t="n">
        <v>8.31</v>
      </c>
      <c r="F47" t="n">
        <v>5.85</v>
      </c>
      <c r="G47" t="n">
        <v>43.86</v>
      </c>
      <c r="H47" t="n">
        <v>0.83</v>
      </c>
      <c r="I47" t="n">
        <v>8</v>
      </c>
      <c r="J47" t="n">
        <v>150.07</v>
      </c>
      <c r="K47" t="n">
        <v>47.83</v>
      </c>
      <c r="L47" t="n">
        <v>7</v>
      </c>
      <c r="M47" t="n">
        <v>6</v>
      </c>
      <c r="N47" t="n">
        <v>25.24</v>
      </c>
      <c r="O47" t="n">
        <v>18742.03</v>
      </c>
      <c r="P47" t="n">
        <v>63.15</v>
      </c>
      <c r="Q47" t="n">
        <v>189.87</v>
      </c>
      <c r="R47" t="n">
        <v>28.92</v>
      </c>
      <c r="S47" t="n">
        <v>23</v>
      </c>
      <c r="T47" t="n">
        <v>2184.82</v>
      </c>
      <c r="U47" t="n">
        <v>0.8</v>
      </c>
      <c r="V47" t="n">
        <v>0.85</v>
      </c>
      <c r="W47" t="n">
        <v>2.95</v>
      </c>
      <c r="X47" t="n">
        <v>0.13</v>
      </c>
      <c r="Y47" t="n">
        <v>4</v>
      </c>
      <c r="Z47" t="n">
        <v>10</v>
      </c>
    </row>
    <row r="48">
      <c r="A48" t="n">
        <v>7</v>
      </c>
      <c r="B48" t="n">
        <v>70</v>
      </c>
      <c r="C48" t="inlineStr">
        <is>
          <t xml:space="preserve">CONCLUIDO	</t>
        </is>
      </c>
      <c r="D48" t="n">
        <v>12.0984</v>
      </c>
      <c r="E48" t="n">
        <v>8.27</v>
      </c>
      <c r="F48" t="n">
        <v>5.83</v>
      </c>
      <c r="G48" t="n">
        <v>50.01</v>
      </c>
      <c r="H48" t="n">
        <v>0.9399999999999999</v>
      </c>
      <c r="I48" t="n">
        <v>7</v>
      </c>
      <c r="J48" t="n">
        <v>151.46</v>
      </c>
      <c r="K48" t="n">
        <v>47.83</v>
      </c>
      <c r="L48" t="n">
        <v>8</v>
      </c>
      <c r="M48" t="n">
        <v>5</v>
      </c>
      <c r="N48" t="n">
        <v>25.63</v>
      </c>
      <c r="O48" t="n">
        <v>18913.66</v>
      </c>
      <c r="P48" t="n">
        <v>62.3</v>
      </c>
      <c r="Q48" t="n">
        <v>189.84</v>
      </c>
      <c r="R48" t="n">
        <v>28.64</v>
      </c>
      <c r="S48" t="n">
        <v>23</v>
      </c>
      <c r="T48" t="n">
        <v>2050.8</v>
      </c>
      <c r="U48" t="n">
        <v>0.8</v>
      </c>
      <c r="V48" t="n">
        <v>0.85</v>
      </c>
      <c r="W48" t="n">
        <v>2.95</v>
      </c>
      <c r="X48" t="n">
        <v>0.12</v>
      </c>
      <c r="Y48" t="n">
        <v>4</v>
      </c>
      <c r="Z48" t="n">
        <v>10</v>
      </c>
    </row>
    <row r="49">
      <c r="A49" t="n">
        <v>8</v>
      </c>
      <c r="B49" t="n">
        <v>70</v>
      </c>
      <c r="C49" t="inlineStr">
        <is>
          <t xml:space="preserve">CONCLUIDO	</t>
        </is>
      </c>
      <c r="D49" t="n">
        <v>12.1729</v>
      </c>
      <c r="E49" t="n">
        <v>8.220000000000001</v>
      </c>
      <c r="F49" t="n">
        <v>5.81</v>
      </c>
      <c r="G49" t="n">
        <v>58.13</v>
      </c>
      <c r="H49" t="n">
        <v>1.04</v>
      </c>
      <c r="I49" t="n">
        <v>6</v>
      </c>
      <c r="J49" t="n">
        <v>152.85</v>
      </c>
      <c r="K49" t="n">
        <v>47.83</v>
      </c>
      <c r="L49" t="n">
        <v>9</v>
      </c>
      <c r="M49" t="n">
        <v>4</v>
      </c>
      <c r="N49" t="n">
        <v>26.03</v>
      </c>
      <c r="O49" t="n">
        <v>19085.83</v>
      </c>
      <c r="P49" t="n">
        <v>60.77</v>
      </c>
      <c r="Q49" t="n">
        <v>189.81</v>
      </c>
      <c r="R49" t="n">
        <v>27.86</v>
      </c>
      <c r="S49" t="n">
        <v>23</v>
      </c>
      <c r="T49" t="n">
        <v>1666.24</v>
      </c>
      <c r="U49" t="n">
        <v>0.83</v>
      </c>
      <c r="V49" t="n">
        <v>0.85</v>
      </c>
      <c r="W49" t="n">
        <v>2.95</v>
      </c>
      <c r="X49" t="n">
        <v>0.1</v>
      </c>
      <c r="Y49" t="n">
        <v>4</v>
      </c>
      <c r="Z49" t="n">
        <v>10</v>
      </c>
    </row>
    <row r="50">
      <c r="A50" t="n">
        <v>9</v>
      </c>
      <c r="B50" t="n">
        <v>70</v>
      </c>
      <c r="C50" t="inlineStr">
        <is>
          <t xml:space="preserve">CONCLUIDO	</t>
        </is>
      </c>
      <c r="D50" t="n">
        <v>12.1716</v>
      </c>
      <c r="E50" t="n">
        <v>8.220000000000001</v>
      </c>
      <c r="F50" t="n">
        <v>5.81</v>
      </c>
      <c r="G50" t="n">
        <v>58.14</v>
      </c>
      <c r="H50" t="n">
        <v>1.15</v>
      </c>
      <c r="I50" t="n">
        <v>6</v>
      </c>
      <c r="J50" t="n">
        <v>154.25</v>
      </c>
      <c r="K50" t="n">
        <v>47.83</v>
      </c>
      <c r="L50" t="n">
        <v>10</v>
      </c>
      <c r="M50" t="n">
        <v>4</v>
      </c>
      <c r="N50" t="n">
        <v>26.43</v>
      </c>
      <c r="O50" t="n">
        <v>19258.55</v>
      </c>
      <c r="P50" t="n">
        <v>60.22</v>
      </c>
      <c r="Q50" t="n">
        <v>189.82</v>
      </c>
      <c r="R50" t="n">
        <v>27.91</v>
      </c>
      <c r="S50" t="n">
        <v>23</v>
      </c>
      <c r="T50" t="n">
        <v>1688.61</v>
      </c>
      <c r="U50" t="n">
        <v>0.82</v>
      </c>
      <c r="V50" t="n">
        <v>0.85</v>
      </c>
      <c r="W50" t="n">
        <v>2.95</v>
      </c>
      <c r="X50" t="n">
        <v>0.1</v>
      </c>
      <c r="Y50" t="n">
        <v>4</v>
      </c>
      <c r="Z50" t="n">
        <v>10</v>
      </c>
    </row>
    <row r="51">
      <c r="A51" t="n">
        <v>10</v>
      </c>
      <c r="B51" t="n">
        <v>70</v>
      </c>
      <c r="C51" t="inlineStr">
        <is>
          <t xml:space="preserve">CONCLUIDO	</t>
        </is>
      </c>
      <c r="D51" t="n">
        <v>12.2416</v>
      </c>
      <c r="E51" t="n">
        <v>8.17</v>
      </c>
      <c r="F51" t="n">
        <v>5.8</v>
      </c>
      <c r="G51" t="n">
        <v>69.55</v>
      </c>
      <c r="H51" t="n">
        <v>1.25</v>
      </c>
      <c r="I51" t="n">
        <v>5</v>
      </c>
      <c r="J51" t="n">
        <v>155.66</v>
      </c>
      <c r="K51" t="n">
        <v>47.83</v>
      </c>
      <c r="L51" t="n">
        <v>11</v>
      </c>
      <c r="M51" t="n">
        <v>3</v>
      </c>
      <c r="N51" t="n">
        <v>26.83</v>
      </c>
      <c r="O51" t="n">
        <v>19431.82</v>
      </c>
      <c r="P51" t="n">
        <v>59.04</v>
      </c>
      <c r="Q51" t="n">
        <v>189.87</v>
      </c>
      <c r="R51" t="n">
        <v>27.4</v>
      </c>
      <c r="S51" t="n">
        <v>23</v>
      </c>
      <c r="T51" t="n">
        <v>1438.14</v>
      </c>
      <c r="U51" t="n">
        <v>0.84</v>
      </c>
      <c r="V51" t="n">
        <v>0.86</v>
      </c>
      <c r="W51" t="n">
        <v>2.95</v>
      </c>
      <c r="X51" t="n">
        <v>0.08</v>
      </c>
      <c r="Y51" t="n">
        <v>4</v>
      </c>
      <c r="Z51" t="n">
        <v>10</v>
      </c>
    </row>
    <row r="52">
      <c r="A52" t="n">
        <v>11</v>
      </c>
      <c r="B52" t="n">
        <v>70</v>
      </c>
      <c r="C52" t="inlineStr">
        <is>
          <t xml:space="preserve">CONCLUIDO	</t>
        </is>
      </c>
      <c r="D52" t="n">
        <v>12.2474</v>
      </c>
      <c r="E52" t="n">
        <v>8.16</v>
      </c>
      <c r="F52" t="n">
        <v>5.79</v>
      </c>
      <c r="G52" t="n">
        <v>69.51000000000001</v>
      </c>
      <c r="H52" t="n">
        <v>1.35</v>
      </c>
      <c r="I52" t="n">
        <v>5</v>
      </c>
      <c r="J52" t="n">
        <v>157.07</v>
      </c>
      <c r="K52" t="n">
        <v>47.83</v>
      </c>
      <c r="L52" t="n">
        <v>12</v>
      </c>
      <c r="M52" t="n">
        <v>3</v>
      </c>
      <c r="N52" t="n">
        <v>27.24</v>
      </c>
      <c r="O52" t="n">
        <v>19605.66</v>
      </c>
      <c r="P52" t="n">
        <v>58.29</v>
      </c>
      <c r="Q52" t="n">
        <v>189.85</v>
      </c>
      <c r="R52" t="n">
        <v>27.27</v>
      </c>
      <c r="S52" t="n">
        <v>23</v>
      </c>
      <c r="T52" t="n">
        <v>1373.97</v>
      </c>
      <c r="U52" t="n">
        <v>0.84</v>
      </c>
      <c r="V52" t="n">
        <v>0.86</v>
      </c>
      <c r="W52" t="n">
        <v>2.95</v>
      </c>
      <c r="X52" t="n">
        <v>0.08</v>
      </c>
      <c r="Y52" t="n">
        <v>4</v>
      </c>
      <c r="Z52" t="n">
        <v>10</v>
      </c>
    </row>
    <row r="53">
      <c r="A53" t="n">
        <v>12</v>
      </c>
      <c r="B53" t="n">
        <v>70</v>
      </c>
      <c r="C53" t="inlineStr">
        <is>
          <t xml:space="preserve">CONCLUIDO	</t>
        </is>
      </c>
      <c r="D53" t="n">
        <v>12.2449</v>
      </c>
      <c r="E53" t="n">
        <v>8.17</v>
      </c>
      <c r="F53" t="n">
        <v>5.79</v>
      </c>
      <c r="G53" t="n">
        <v>69.53</v>
      </c>
      <c r="H53" t="n">
        <v>1.45</v>
      </c>
      <c r="I53" t="n">
        <v>5</v>
      </c>
      <c r="J53" t="n">
        <v>158.48</v>
      </c>
      <c r="K53" t="n">
        <v>47.83</v>
      </c>
      <c r="L53" t="n">
        <v>13</v>
      </c>
      <c r="M53" t="n">
        <v>3</v>
      </c>
      <c r="N53" t="n">
        <v>27.65</v>
      </c>
      <c r="O53" t="n">
        <v>19780.06</v>
      </c>
      <c r="P53" t="n">
        <v>56.7</v>
      </c>
      <c r="Q53" t="n">
        <v>189.83</v>
      </c>
      <c r="R53" t="n">
        <v>27.26</v>
      </c>
      <c r="S53" t="n">
        <v>23</v>
      </c>
      <c r="T53" t="n">
        <v>1368.02</v>
      </c>
      <c r="U53" t="n">
        <v>0.84</v>
      </c>
      <c r="V53" t="n">
        <v>0.86</v>
      </c>
      <c r="W53" t="n">
        <v>2.95</v>
      </c>
      <c r="X53" t="n">
        <v>0.08</v>
      </c>
      <c r="Y53" t="n">
        <v>4</v>
      </c>
      <c r="Z53" t="n">
        <v>10</v>
      </c>
    </row>
    <row r="54">
      <c r="A54" t="n">
        <v>13</v>
      </c>
      <c r="B54" t="n">
        <v>70</v>
      </c>
      <c r="C54" t="inlineStr">
        <is>
          <t xml:space="preserve">CONCLUIDO	</t>
        </is>
      </c>
      <c r="D54" t="n">
        <v>12.317</v>
      </c>
      <c r="E54" t="n">
        <v>8.119999999999999</v>
      </c>
      <c r="F54" t="n">
        <v>5.78</v>
      </c>
      <c r="G54" t="n">
        <v>86.62</v>
      </c>
      <c r="H54" t="n">
        <v>1.55</v>
      </c>
      <c r="I54" t="n">
        <v>4</v>
      </c>
      <c r="J54" t="n">
        <v>159.9</v>
      </c>
      <c r="K54" t="n">
        <v>47.83</v>
      </c>
      <c r="L54" t="n">
        <v>14</v>
      </c>
      <c r="M54" t="n">
        <v>1</v>
      </c>
      <c r="N54" t="n">
        <v>28.07</v>
      </c>
      <c r="O54" t="n">
        <v>19955.16</v>
      </c>
      <c r="P54" t="n">
        <v>56.02</v>
      </c>
      <c r="Q54" t="n">
        <v>189.8</v>
      </c>
      <c r="R54" t="n">
        <v>26.6</v>
      </c>
      <c r="S54" t="n">
        <v>23</v>
      </c>
      <c r="T54" t="n">
        <v>1042.87</v>
      </c>
      <c r="U54" t="n">
        <v>0.86</v>
      </c>
      <c r="V54" t="n">
        <v>0.86</v>
      </c>
      <c r="W54" t="n">
        <v>2.95</v>
      </c>
      <c r="X54" t="n">
        <v>0.06</v>
      </c>
      <c r="Y54" t="n">
        <v>4</v>
      </c>
      <c r="Z54" t="n">
        <v>10</v>
      </c>
    </row>
    <row r="55">
      <c r="A55" t="n">
        <v>14</v>
      </c>
      <c r="B55" t="n">
        <v>70</v>
      </c>
      <c r="C55" t="inlineStr">
        <is>
          <t xml:space="preserve">CONCLUIDO	</t>
        </is>
      </c>
      <c r="D55" t="n">
        <v>12.3165</v>
      </c>
      <c r="E55" t="n">
        <v>8.119999999999999</v>
      </c>
      <c r="F55" t="n">
        <v>5.78</v>
      </c>
      <c r="G55" t="n">
        <v>86.63</v>
      </c>
      <c r="H55" t="n">
        <v>1.65</v>
      </c>
      <c r="I55" t="n">
        <v>4</v>
      </c>
      <c r="J55" t="n">
        <v>161.32</v>
      </c>
      <c r="K55" t="n">
        <v>47.83</v>
      </c>
      <c r="L55" t="n">
        <v>15</v>
      </c>
      <c r="M55" t="n">
        <v>0</v>
      </c>
      <c r="N55" t="n">
        <v>28.5</v>
      </c>
      <c r="O55" t="n">
        <v>20130.71</v>
      </c>
      <c r="P55" t="n">
        <v>56.41</v>
      </c>
      <c r="Q55" t="n">
        <v>189.83</v>
      </c>
      <c r="R55" t="n">
        <v>26.57</v>
      </c>
      <c r="S55" t="n">
        <v>23</v>
      </c>
      <c r="T55" t="n">
        <v>1030.22</v>
      </c>
      <c r="U55" t="n">
        <v>0.87</v>
      </c>
      <c r="V55" t="n">
        <v>0.86</v>
      </c>
      <c r="W55" t="n">
        <v>2.95</v>
      </c>
      <c r="X55" t="n">
        <v>0.06</v>
      </c>
      <c r="Y55" t="n">
        <v>4</v>
      </c>
      <c r="Z55" t="n">
        <v>10</v>
      </c>
    </row>
    <row r="56">
      <c r="A56" t="n">
        <v>0</v>
      </c>
      <c r="B56" t="n">
        <v>90</v>
      </c>
      <c r="C56" t="inlineStr">
        <is>
          <t xml:space="preserve">CONCLUIDO	</t>
        </is>
      </c>
      <c r="D56" t="n">
        <v>8.297800000000001</v>
      </c>
      <c r="E56" t="n">
        <v>12.05</v>
      </c>
      <c r="F56" t="n">
        <v>7.14</v>
      </c>
      <c r="G56" t="n">
        <v>6.12</v>
      </c>
      <c r="H56" t="n">
        <v>0.1</v>
      </c>
      <c r="I56" t="n">
        <v>70</v>
      </c>
      <c r="J56" t="n">
        <v>176.73</v>
      </c>
      <c r="K56" t="n">
        <v>52.44</v>
      </c>
      <c r="L56" t="n">
        <v>1</v>
      </c>
      <c r="M56" t="n">
        <v>68</v>
      </c>
      <c r="N56" t="n">
        <v>33.29</v>
      </c>
      <c r="O56" t="n">
        <v>22031.19</v>
      </c>
      <c r="P56" t="n">
        <v>95.47</v>
      </c>
      <c r="Q56" t="n">
        <v>190.83</v>
      </c>
      <c r="R56" t="n">
        <v>68.93000000000001</v>
      </c>
      <c r="S56" t="n">
        <v>23</v>
      </c>
      <c r="T56" t="n">
        <v>21877.52</v>
      </c>
      <c r="U56" t="n">
        <v>0.33</v>
      </c>
      <c r="V56" t="n">
        <v>0.7</v>
      </c>
      <c r="W56" t="n">
        <v>3.05</v>
      </c>
      <c r="X56" t="n">
        <v>1.42</v>
      </c>
      <c r="Y56" t="n">
        <v>4</v>
      </c>
      <c r="Z56" t="n">
        <v>10</v>
      </c>
    </row>
    <row r="57">
      <c r="A57" t="n">
        <v>1</v>
      </c>
      <c r="B57" t="n">
        <v>90</v>
      </c>
      <c r="C57" t="inlineStr">
        <is>
          <t xml:space="preserve">CONCLUIDO	</t>
        </is>
      </c>
      <c r="D57" t="n">
        <v>10.0959</v>
      </c>
      <c r="E57" t="n">
        <v>9.9</v>
      </c>
      <c r="F57" t="n">
        <v>6.35</v>
      </c>
      <c r="G57" t="n">
        <v>11.9</v>
      </c>
      <c r="H57" t="n">
        <v>0.2</v>
      </c>
      <c r="I57" t="n">
        <v>32</v>
      </c>
      <c r="J57" t="n">
        <v>178.21</v>
      </c>
      <c r="K57" t="n">
        <v>52.44</v>
      </c>
      <c r="L57" t="n">
        <v>2</v>
      </c>
      <c r="M57" t="n">
        <v>30</v>
      </c>
      <c r="N57" t="n">
        <v>33.77</v>
      </c>
      <c r="O57" t="n">
        <v>22213.89</v>
      </c>
      <c r="P57" t="n">
        <v>84.38</v>
      </c>
      <c r="Q57" t="n">
        <v>190.18</v>
      </c>
      <c r="R57" t="n">
        <v>44.44</v>
      </c>
      <c r="S57" t="n">
        <v>23</v>
      </c>
      <c r="T57" t="n">
        <v>9825.6</v>
      </c>
      <c r="U57" t="n">
        <v>0.52</v>
      </c>
      <c r="V57" t="n">
        <v>0.78</v>
      </c>
      <c r="W57" t="n">
        <v>2.99</v>
      </c>
      <c r="X57" t="n">
        <v>0.63</v>
      </c>
      <c r="Y57" t="n">
        <v>4</v>
      </c>
      <c r="Z57" t="n">
        <v>10</v>
      </c>
    </row>
    <row r="58">
      <c r="A58" t="n">
        <v>2</v>
      </c>
      <c r="B58" t="n">
        <v>90</v>
      </c>
      <c r="C58" t="inlineStr">
        <is>
          <t xml:space="preserve">CONCLUIDO	</t>
        </is>
      </c>
      <c r="D58" t="n">
        <v>10.7749</v>
      </c>
      <c r="E58" t="n">
        <v>9.279999999999999</v>
      </c>
      <c r="F58" t="n">
        <v>6.11</v>
      </c>
      <c r="G58" t="n">
        <v>17.47</v>
      </c>
      <c r="H58" t="n">
        <v>0.3</v>
      </c>
      <c r="I58" t="n">
        <v>21</v>
      </c>
      <c r="J58" t="n">
        <v>179.7</v>
      </c>
      <c r="K58" t="n">
        <v>52.44</v>
      </c>
      <c r="L58" t="n">
        <v>3</v>
      </c>
      <c r="M58" t="n">
        <v>19</v>
      </c>
      <c r="N58" t="n">
        <v>34.26</v>
      </c>
      <c r="O58" t="n">
        <v>22397.24</v>
      </c>
      <c r="P58" t="n">
        <v>80.69</v>
      </c>
      <c r="Q58" t="n">
        <v>189.91</v>
      </c>
      <c r="R58" t="n">
        <v>37.25</v>
      </c>
      <c r="S58" t="n">
        <v>23</v>
      </c>
      <c r="T58" t="n">
        <v>6286.09</v>
      </c>
      <c r="U58" t="n">
        <v>0.62</v>
      </c>
      <c r="V58" t="n">
        <v>0.8100000000000001</v>
      </c>
      <c r="W58" t="n">
        <v>2.97</v>
      </c>
      <c r="X58" t="n">
        <v>0.4</v>
      </c>
      <c r="Y58" t="n">
        <v>4</v>
      </c>
      <c r="Z58" t="n">
        <v>10</v>
      </c>
    </row>
    <row r="59">
      <c r="A59" t="n">
        <v>3</v>
      </c>
      <c r="B59" t="n">
        <v>90</v>
      </c>
      <c r="C59" t="inlineStr">
        <is>
          <t xml:space="preserve">CONCLUIDO	</t>
        </is>
      </c>
      <c r="D59" t="n">
        <v>11.1094</v>
      </c>
      <c r="E59" t="n">
        <v>9</v>
      </c>
      <c r="F59" t="n">
        <v>6.01</v>
      </c>
      <c r="G59" t="n">
        <v>22.54</v>
      </c>
      <c r="H59" t="n">
        <v>0.39</v>
      </c>
      <c r="I59" t="n">
        <v>16</v>
      </c>
      <c r="J59" t="n">
        <v>181.19</v>
      </c>
      <c r="K59" t="n">
        <v>52.44</v>
      </c>
      <c r="L59" t="n">
        <v>4</v>
      </c>
      <c r="M59" t="n">
        <v>14</v>
      </c>
      <c r="N59" t="n">
        <v>34.75</v>
      </c>
      <c r="O59" t="n">
        <v>22581.25</v>
      </c>
      <c r="P59" t="n">
        <v>78.83</v>
      </c>
      <c r="Q59" t="n">
        <v>190.09</v>
      </c>
      <c r="R59" t="n">
        <v>34.05</v>
      </c>
      <c r="S59" t="n">
        <v>23</v>
      </c>
      <c r="T59" t="n">
        <v>4709.3</v>
      </c>
      <c r="U59" t="n">
        <v>0.68</v>
      </c>
      <c r="V59" t="n">
        <v>0.83</v>
      </c>
      <c r="W59" t="n">
        <v>2.96</v>
      </c>
      <c r="X59" t="n">
        <v>0.29</v>
      </c>
      <c r="Y59" t="n">
        <v>4</v>
      </c>
      <c r="Z59" t="n">
        <v>10</v>
      </c>
    </row>
    <row r="60">
      <c r="A60" t="n">
        <v>4</v>
      </c>
      <c r="B60" t="n">
        <v>90</v>
      </c>
      <c r="C60" t="inlineStr">
        <is>
          <t xml:space="preserve">CONCLUIDO	</t>
        </is>
      </c>
      <c r="D60" t="n">
        <v>11.3126</v>
      </c>
      <c r="E60" t="n">
        <v>8.84</v>
      </c>
      <c r="F60" t="n">
        <v>5.96</v>
      </c>
      <c r="G60" t="n">
        <v>27.49</v>
      </c>
      <c r="H60" t="n">
        <v>0.49</v>
      </c>
      <c r="I60" t="n">
        <v>13</v>
      </c>
      <c r="J60" t="n">
        <v>182.69</v>
      </c>
      <c r="K60" t="n">
        <v>52.44</v>
      </c>
      <c r="L60" t="n">
        <v>5</v>
      </c>
      <c r="M60" t="n">
        <v>11</v>
      </c>
      <c r="N60" t="n">
        <v>35.25</v>
      </c>
      <c r="O60" t="n">
        <v>22766.06</v>
      </c>
      <c r="P60" t="n">
        <v>77.40000000000001</v>
      </c>
      <c r="Q60" t="n">
        <v>189.83</v>
      </c>
      <c r="R60" t="n">
        <v>32.41</v>
      </c>
      <c r="S60" t="n">
        <v>23</v>
      </c>
      <c r="T60" t="n">
        <v>3903.03</v>
      </c>
      <c r="U60" t="n">
        <v>0.71</v>
      </c>
      <c r="V60" t="n">
        <v>0.83</v>
      </c>
      <c r="W60" t="n">
        <v>2.96</v>
      </c>
      <c r="X60" t="n">
        <v>0.24</v>
      </c>
      <c r="Y60" t="n">
        <v>4</v>
      </c>
      <c r="Z60" t="n">
        <v>10</v>
      </c>
    </row>
    <row r="61">
      <c r="A61" t="n">
        <v>5</v>
      </c>
      <c r="B61" t="n">
        <v>90</v>
      </c>
      <c r="C61" t="inlineStr">
        <is>
          <t xml:space="preserve">CONCLUIDO	</t>
        </is>
      </c>
      <c r="D61" t="n">
        <v>11.4694</v>
      </c>
      <c r="E61" t="n">
        <v>8.720000000000001</v>
      </c>
      <c r="F61" t="n">
        <v>5.91</v>
      </c>
      <c r="G61" t="n">
        <v>32.22</v>
      </c>
      <c r="H61" t="n">
        <v>0.58</v>
      </c>
      <c r="I61" t="n">
        <v>11</v>
      </c>
      <c r="J61" t="n">
        <v>184.19</v>
      </c>
      <c r="K61" t="n">
        <v>52.44</v>
      </c>
      <c r="L61" t="n">
        <v>6</v>
      </c>
      <c r="M61" t="n">
        <v>9</v>
      </c>
      <c r="N61" t="n">
        <v>35.75</v>
      </c>
      <c r="O61" t="n">
        <v>22951.43</v>
      </c>
      <c r="P61" t="n">
        <v>76.16</v>
      </c>
      <c r="Q61" t="n">
        <v>189.92</v>
      </c>
      <c r="R61" t="n">
        <v>30.81</v>
      </c>
      <c r="S61" t="n">
        <v>23</v>
      </c>
      <c r="T61" t="n">
        <v>3112.43</v>
      </c>
      <c r="U61" t="n">
        <v>0.75</v>
      </c>
      <c r="V61" t="n">
        <v>0.84</v>
      </c>
      <c r="W61" t="n">
        <v>2.96</v>
      </c>
      <c r="X61" t="n">
        <v>0.19</v>
      </c>
      <c r="Y61" t="n">
        <v>4</v>
      </c>
      <c r="Z61" t="n">
        <v>10</v>
      </c>
    </row>
    <row r="62">
      <c r="A62" t="n">
        <v>6</v>
      </c>
      <c r="B62" t="n">
        <v>90</v>
      </c>
      <c r="C62" t="inlineStr">
        <is>
          <t xml:space="preserve">CONCLUIDO	</t>
        </is>
      </c>
      <c r="D62" t="n">
        <v>11.6009</v>
      </c>
      <c r="E62" t="n">
        <v>8.619999999999999</v>
      </c>
      <c r="F62" t="n">
        <v>5.88</v>
      </c>
      <c r="G62" t="n">
        <v>39.2</v>
      </c>
      <c r="H62" t="n">
        <v>0.67</v>
      </c>
      <c r="I62" t="n">
        <v>9</v>
      </c>
      <c r="J62" t="n">
        <v>185.7</v>
      </c>
      <c r="K62" t="n">
        <v>52.44</v>
      </c>
      <c r="L62" t="n">
        <v>7</v>
      </c>
      <c r="M62" t="n">
        <v>7</v>
      </c>
      <c r="N62" t="n">
        <v>36.26</v>
      </c>
      <c r="O62" t="n">
        <v>23137.49</v>
      </c>
      <c r="P62" t="n">
        <v>75.27</v>
      </c>
      <c r="Q62" t="n">
        <v>189.85</v>
      </c>
      <c r="R62" t="n">
        <v>29.89</v>
      </c>
      <c r="S62" t="n">
        <v>23</v>
      </c>
      <c r="T62" t="n">
        <v>2664.95</v>
      </c>
      <c r="U62" t="n">
        <v>0.77</v>
      </c>
      <c r="V62" t="n">
        <v>0.84</v>
      </c>
      <c r="W62" t="n">
        <v>2.95</v>
      </c>
      <c r="X62" t="n">
        <v>0.16</v>
      </c>
      <c r="Y62" t="n">
        <v>4</v>
      </c>
      <c r="Z62" t="n">
        <v>10</v>
      </c>
    </row>
    <row r="63">
      <c r="A63" t="n">
        <v>7</v>
      </c>
      <c r="B63" t="n">
        <v>90</v>
      </c>
      <c r="C63" t="inlineStr">
        <is>
          <t xml:space="preserve">CONCLUIDO	</t>
        </is>
      </c>
      <c r="D63" t="n">
        <v>11.6868</v>
      </c>
      <c r="E63" t="n">
        <v>8.56</v>
      </c>
      <c r="F63" t="n">
        <v>5.85</v>
      </c>
      <c r="G63" t="n">
        <v>43.89</v>
      </c>
      <c r="H63" t="n">
        <v>0.76</v>
      </c>
      <c r="I63" t="n">
        <v>8</v>
      </c>
      <c r="J63" t="n">
        <v>187.22</v>
      </c>
      <c r="K63" t="n">
        <v>52.44</v>
      </c>
      <c r="L63" t="n">
        <v>8</v>
      </c>
      <c r="M63" t="n">
        <v>6</v>
      </c>
      <c r="N63" t="n">
        <v>36.78</v>
      </c>
      <c r="O63" t="n">
        <v>23324.24</v>
      </c>
      <c r="P63" t="n">
        <v>74.40000000000001</v>
      </c>
      <c r="Q63" t="n">
        <v>189.87</v>
      </c>
      <c r="R63" t="n">
        <v>29.15</v>
      </c>
      <c r="S63" t="n">
        <v>23</v>
      </c>
      <c r="T63" t="n">
        <v>2299.9</v>
      </c>
      <c r="U63" t="n">
        <v>0.79</v>
      </c>
      <c r="V63" t="n">
        <v>0.85</v>
      </c>
      <c r="W63" t="n">
        <v>2.95</v>
      </c>
      <c r="X63" t="n">
        <v>0.14</v>
      </c>
      <c r="Y63" t="n">
        <v>4</v>
      </c>
      <c r="Z63" t="n">
        <v>10</v>
      </c>
    </row>
    <row r="64">
      <c r="A64" t="n">
        <v>8</v>
      </c>
      <c r="B64" t="n">
        <v>90</v>
      </c>
      <c r="C64" t="inlineStr">
        <is>
          <t xml:space="preserve">CONCLUIDO	</t>
        </is>
      </c>
      <c r="D64" t="n">
        <v>11.7555</v>
      </c>
      <c r="E64" t="n">
        <v>8.51</v>
      </c>
      <c r="F64" t="n">
        <v>5.84</v>
      </c>
      <c r="G64" t="n">
        <v>50.03</v>
      </c>
      <c r="H64" t="n">
        <v>0.85</v>
      </c>
      <c r="I64" t="n">
        <v>7</v>
      </c>
      <c r="J64" t="n">
        <v>188.74</v>
      </c>
      <c r="K64" t="n">
        <v>52.44</v>
      </c>
      <c r="L64" t="n">
        <v>9</v>
      </c>
      <c r="M64" t="n">
        <v>5</v>
      </c>
      <c r="N64" t="n">
        <v>37.3</v>
      </c>
      <c r="O64" t="n">
        <v>23511.69</v>
      </c>
      <c r="P64" t="n">
        <v>73.64</v>
      </c>
      <c r="Q64" t="n">
        <v>189.81</v>
      </c>
      <c r="R64" t="n">
        <v>28.68</v>
      </c>
      <c r="S64" t="n">
        <v>23</v>
      </c>
      <c r="T64" t="n">
        <v>2067.45</v>
      </c>
      <c r="U64" t="n">
        <v>0.8</v>
      </c>
      <c r="V64" t="n">
        <v>0.85</v>
      </c>
      <c r="W64" t="n">
        <v>2.95</v>
      </c>
      <c r="X64" t="n">
        <v>0.12</v>
      </c>
      <c r="Y64" t="n">
        <v>4</v>
      </c>
      <c r="Z64" t="n">
        <v>10</v>
      </c>
    </row>
    <row r="65">
      <c r="A65" t="n">
        <v>9</v>
      </c>
      <c r="B65" t="n">
        <v>90</v>
      </c>
      <c r="C65" t="inlineStr">
        <is>
          <t xml:space="preserve">CONCLUIDO	</t>
        </is>
      </c>
      <c r="D65" t="n">
        <v>11.7486</v>
      </c>
      <c r="E65" t="n">
        <v>8.51</v>
      </c>
      <c r="F65" t="n">
        <v>5.84</v>
      </c>
      <c r="G65" t="n">
        <v>50.08</v>
      </c>
      <c r="H65" t="n">
        <v>0.93</v>
      </c>
      <c r="I65" t="n">
        <v>7</v>
      </c>
      <c r="J65" t="n">
        <v>190.26</v>
      </c>
      <c r="K65" t="n">
        <v>52.44</v>
      </c>
      <c r="L65" t="n">
        <v>10</v>
      </c>
      <c r="M65" t="n">
        <v>5</v>
      </c>
      <c r="N65" t="n">
        <v>37.82</v>
      </c>
      <c r="O65" t="n">
        <v>23699.85</v>
      </c>
      <c r="P65" t="n">
        <v>72.93000000000001</v>
      </c>
      <c r="Q65" t="n">
        <v>189.87</v>
      </c>
      <c r="R65" t="n">
        <v>28.78</v>
      </c>
      <c r="S65" t="n">
        <v>23</v>
      </c>
      <c r="T65" t="n">
        <v>2119.87</v>
      </c>
      <c r="U65" t="n">
        <v>0.8</v>
      </c>
      <c r="V65" t="n">
        <v>0.85</v>
      </c>
      <c r="W65" t="n">
        <v>2.95</v>
      </c>
      <c r="X65" t="n">
        <v>0.13</v>
      </c>
      <c r="Y65" t="n">
        <v>4</v>
      </c>
      <c r="Z65" t="n">
        <v>10</v>
      </c>
    </row>
    <row r="66">
      <c r="A66" t="n">
        <v>10</v>
      </c>
      <c r="B66" t="n">
        <v>90</v>
      </c>
      <c r="C66" t="inlineStr">
        <is>
          <t xml:space="preserve">CONCLUIDO	</t>
        </is>
      </c>
      <c r="D66" t="n">
        <v>11.8402</v>
      </c>
      <c r="E66" t="n">
        <v>8.449999999999999</v>
      </c>
      <c r="F66" t="n">
        <v>5.81</v>
      </c>
      <c r="G66" t="n">
        <v>58.12</v>
      </c>
      <c r="H66" t="n">
        <v>1.02</v>
      </c>
      <c r="I66" t="n">
        <v>6</v>
      </c>
      <c r="J66" t="n">
        <v>191.79</v>
      </c>
      <c r="K66" t="n">
        <v>52.44</v>
      </c>
      <c r="L66" t="n">
        <v>11</v>
      </c>
      <c r="M66" t="n">
        <v>4</v>
      </c>
      <c r="N66" t="n">
        <v>38.35</v>
      </c>
      <c r="O66" t="n">
        <v>23888.73</v>
      </c>
      <c r="P66" t="n">
        <v>72.12</v>
      </c>
      <c r="Q66" t="n">
        <v>189.95</v>
      </c>
      <c r="R66" t="n">
        <v>27.84</v>
      </c>
      <c r="S66" t="n">
        <v>23</v>
      </c>
      <c r="T66" t="n">
        <v>1655.62</v>
      </c>
      <c r="U66" t="n">
        <v>0.83</v>
      </c>
      <c r="V66" t="n">
        <v>0.85</v>
      </c>
      <c r="W66" t="n">
        <v>2.95</v>
      </c>
      <c r="X66" t="n">
        <v>0.1</v>
      </c>
      <c r="Y66" t="n">
        <v>4</v>
      </c>
      <c r="Z66" t="n">
        <v>10</v>
      </c>
    </row>
    <row r="67">
      <c r="A67" t="n">
        <v>11</v>
      </c>
      <c r="B67" t="n">
        <v>90</v>
      </c>
      <c r="C67" t="inlineStr">
        <is>
          <t xml:space="preserve">CONCLUIDO	</t>
        </is>
      </c>
      <c r="D67" t="n">
        <v>11.8444</v>
      </c>
      <c r="E67" t="n">
        <v>8.44</v>
      </c>
      <c r="F67" t="n">
        <v>5.81</v>
      </c>
      <c r="G67" t="n">
        <v>58.09</v>
      </c>
      <c r="H67" t="n">
        <v>1.1</v>
      </c>
      <c r="I67" t="n">
        <v>6</v>
      </c>
      <c r="J67" t="n">
        <v>193.33</v>
      </c>
      <c r="K67" t="n">
        <v>52.44</v>
      </c>
      <c r="L67" t="n">
        <v>12</v>
      </c>
      <c r="M67" t="n">
        <v>4</v>
      </c>
      <c r="N67" t="n">
        <v>38.89</v>
      </c>
      <c r="O67" t="n">
        <v>24078.33</v>
      </c>
      <c r="P67" t="n">
        <v>71.36</v>
      </c>
      <c r="Q67" t="n">
        <v>189.84</v>
      </c>
      <c r="R67" t="n">
        <v>27.76</v>
      </c>
      <c r="S67" t="n">
        <v>23</v>
      </c>
      <c r="T67" t="n">
        <v>1615.22</v>
      </c>
      <c r="U67" t="n">
        <v>0.83</v>
      </c>
      <c r="V67" t="n">
        <v>0.85</v>
      </c>
      <c r="W67" t="n">
        <v>2.95</v>
      </c>
      <c r="X67" t="n">
        <v>0.09</v>
      </c>
      <c r="Y67" t="n">
        <v>4</v>
      </c>
      <c r="Z67" t="n">
        <v>10</v>
      </c>
    </row>
    <row r="68">
      <c r="A68" t="n">
        <v>12</v>
      </c>
      <c r="B68" t="n">
        <v>90</v>
      </c>
      <c r="C68" t="inlineStr">
        <is>
          <t xml:space="preserve">CONCLUIDO	</t>
        </is>
      </c>
      <c r="D68" t="n">
        <v>11.9016</v>
      </c>
      <c r="E68" t="n">
        <v>8.4</v>
      </c>
      <c r="F68" t="n">
        <v>5.8</v>
      </c>
      <c r="G68" t="n">
        <v>69.65000000000001</v>
      </c>
      <c r="H68" t="n">
        <v>1.18</v>
      </c>
      <c r="I68" t="n">
        <v>5</v>
      </c>
      <c r="J68" t="n">
        <v>194.88</v>
      </c>
      <c r="K68" t="n">
        <v>52.44</v>
      </c>
      <c r="L68" t="n">
        <v>13</v>
      </c>
      <c r="M68" t="n">
        <v>3</v>
      </c>
      <c r="N68" t="n">
        <v>39.43</v>
      </c>
      <c r="O68" t="n">
        <v>24268.67</v>
      </c>
      <c r="P68" t="n">
        <v>70.63</v>
      </c>
      <c r="Q68" t="n">
        <v>189.87</v>
      </c>
      <c r="R68" t="n">
        <v>27.54</v>
      </c>
      <c r="S68" t="n">
        <v>23</v>
      </c>
      <c r="T68" t="n">
        <v>1509.74</v>
      </c>
      <c r="U68" t="n">
        <v>0.84</v>
      </c>
      <c r="V68" t="n">
        <v>0.86</v>
      </c>
      <c r="W68" t="n">
        <v>2.95</v>
      </c>
      <c r="X68" t="n">
        <v>0.09</v>
      </c>
      <c r="Y68" t="n">
        <v>4</v>
      </c>
      <c r="Z68" t="n">
        <v>10</v>
      </c>
    </row>
    <row r="69">
      <c r="A69" t="n">
        <v>13</v>
      </c>
      <c r="B69" t="n">
        <v>90</v>
      </c>
      <c r="C69" t="inlineStr">
        <is>
          <t xml:space="preserve">CONCLUIDO	</t>
        </is>
      </c>
      <c r="D69" t="n">
        <v>11.9142</v>
      </c>
      <c r="E69" t="n">
        <v>8.390000000000001</v>
      </c>
      <c r="F69" t="n">
        <v>5.79</v>
      </c>
      <c r="G69" t="n">
        <v>69.54000000000001</v>
      </c>
      <c r="H69" t="n">
        <v>1.27</v>
      </c>
      <c r="I69" t="n">
        <v>5</v>
      </c>
      <c r="J69" t="n">
        <v>196.42</v>
      </c>
      <c r="K69" t="n">
        <v>52.44</v>
      </c>
      <c r="L69" t="n">
        <v>14</v>
      </c>
      <c r="M69" t="n">
        <v>3</v>
      </c>
      <c r="N69" t="n">
        <v>39.98</v>
      </c>
      <c r="O69" t="n">
        <v>24459.75</v>
      </c>
      <c r="P69" t="n">
        <v>70.25</v>
      </c>
      <c r="Q69" t="n">
        <v>189.82</v>
      </c>
      <c r="R69" t="n">
        <v>27.39</v>
      </c>
      <c r="S69" t="n">
        <v>23</v>
      </c>
      <c r="T69" t="n">
        <v>1432.7</v>
      </c>
      <c r="U69" t="n">
        <v>0.84</v>
      </c>
      <c r="V69" t="n">
        <v>0.86</v>
      </c>
      <c r="W69" t="n">
        <v>2.95</v>
      </c>
      <c r="X69" t="n">
        <v>0.08</v>
      </c>
      <c r="Y69" t="n">
        <v>4</v>
      </c>
      <c r="Z69" t="n">
        <v>10</v>
      </c>
    </row>
    <row r="70">
      <c r="A70" t="n">
        <v>14</v>
      </c>
      <c r="B70" t="n">
        <v>90</v>
      </c>
      <c r="C70" t="inlineStr">
        <is>
          <t xml:space="preserve">CONCLUIDO	</t>
        </is>
      </c>
      <c r="D70" t="n">
        <v>11.9265</v>
      </c>
      <c r="E70" t="n">
        <v>8.380000000000001</v>
      </c>
      <c r="F70" t="n">
        <v>5.79</v>
      </c>
      <c r="G70" t="n">
        <v>69.44</v>
      </c>
      <c r="H70" t="n">
        <v>1.35</v>
      </c>
      <c r="I70" t="n">
        <v>5</v>
      </c>
      <c r="J70" t="n">
        <v>197.98</v>
      </c>
      <c r="K70" t="n">
        <v>52.44</v>
      </c>
      <c r="L70" t="n">
        <v>15</v>
      </c>
      <c r="M70" t="n">
        <v>3</v>
      </c>
      <c r="N70" t="n">
        <v>40.54</v>
      </c>
      <c r="O70" t="n">
        <v>24651.58</v>
      </c>
      <c r="P70" t="n">
        <v>69.22</v>
      </c>
      <c r="Q70" t="n">
        <v>189.79</v>
      </c>
      <c r="R70" t="n">
        <v>27.04</v>
      </c>
      <c r="S70" t="n">
        <v>23</v>
      </c>
      <c r="T70" t="n">
        <v>1258.24</v>
      </c>
      <c r="U70" t="n">
        <v>0.85</v>
      </c>
      <c r="V70" t="n">
        <v>0.86</v>
      </c>
      <c r="W70" t="n">
        <v>2.95</v>
      </c>
      <c r="X70" t="n">
        <v>0.07000000000000001</v>
      </c>
      <c r="Y70" t="n">
        <v>4</v>
      </c>
      <c r="Z70" t="n">
        <v>10</v>
      </c>
    </row>
    <row r="71">
      <c r="A71" t="n">
        <v>15</v>
      </c>
      <c r="B71" t="n">
        <v>90</v>
      </c>
      <c r="C71" t="inlineStr">
        <is>
          <t xml:space="preserve">CONCLUIDO	</t>
        </is>
      </c>
      <c r="D71" t="n">
        <v>11.9205</v>
      </c>
      <c r="E71" t="n">
        <v>8.390000000000001</v>
      </c>
      <c r="F71" t="n">
        <v>5.79</v>
      </c>
      <c r="G71" t="n">
        <v>69.48999999999999</v>
      </c>
      <c r="H71" t="n">
        <v>1.42</v>
      </c>
      <c r="I71" t="n">
        <v>5</v>
      </c>
      <c r="J71" t="n">
        <v>199.54</v>
      </c>
      <c r="K71" t="n">
        <v>52.44</v>
      </c>
      <c r="L71" t="n">
        <v>16</v>
      </c>
      <c r="M71" t="n">
        <v>3</v>
      </c>
      <c r="N71" t="n">
        <v>41.1</v>
      </c>
      <c r="O71" t="n">
        <v>24844.17</v>
      </c>
      <c r="P71" t="n">
        <v>67.95</v>
      </c>
      <c r="Q71" t="n">
        <v>189.92</v>
      </c>
      <c r="R71" t="n">
        <v>27.23</v>
      </c>
      <c r="S71" t="n">
        <v>23</v>
      </c>
      <c r="T71" t="n">
        <v>1352.42</v>
      </c>
      <c r="U71" t="n">
        <v>0.84</v>
      </c>
      <c r="V71" t="n">
        <v>0.86</v>
      </c>
      <c r="W71" t="n">
        <v>2.95</v>
      </c>
      <c r="X71" t="n">
        <v>0.08</v>
      </c>
      <c r="Y71" t="n">
        <v>4</v>
      </c>
      <c r="Z71" t="n">
        <v>10</v>
      </c>
    </row>
    <row r="72">
      <c r="A72" t="n">
        <v>16</v>
      </c>
      <c r="B72" t="n">
        <v>90</v>
      </c>
      <c r="C72" t="inlineStr">
        <is>
          <t xml:space="preserve">CONCLUIDO	</t>
        </is>
      </c>
      <c r="D72" t="n">
        <v>12.004</v>
      </c>
      <c r="E72" t="n">
        <v>8.33</v>
      </c>
      <c r="F72" t="n">
        <v>5.77</v>
      </c>
      <c r="G72" t="n">
        <v>86.52</v>
      </c>
      <c r="H72" t="n">
        <v>1.5</v>
      </c>
      <c r="I72" t="n">
        <v>4</v>
      </c>
      <c r="J72" t="n">
        <v>201.11</v>
      </c>
      <c r="K72" t="n">
        <v>52.44</v>
      </c>
      <c r="L72" t="n">
        <v>17</v>
      </c>
      <c r="M72" t="n">
        <v>2</v>
      </c>
      <c r="N72" t="n">
        <v>41.67</v>
      </c>
      <c r="O72" t="n">
        <v>25037.53</v>
      </c>
      <c r="P72" t="n">
        <v>67.67</v>
      </c>
      <c r="Q72" t="n">
        <v>189.82</v>
      </c>
      <c r="R72" t="n">
        <v>26.5</v>
      </c>
      <c r="S72" t="n">
        <v>23</v>
      </c>
      <c r="T72" t="n">
        <v>995.92</v>
      </c>
      <c r="U72" t="n">
        <v>0.87</v>
      </c>
      <c r="V72" t="n">
        <v>0.86</v>
      </c>
      <c r="W72" t="n">
        <v>2.94</v>
      </c>
      <c r="X72" t="n">
        <v>0.05</v>
      </c>
      <c r="Y72" t="n">
        <v>4</v>
      </c>
      <c r="Z72" t="n">
        <v>10</v>
      </c>
    </row>
    <row r="73">
      <c r="A73" t="n">
        <v>17</v>
      </c>
      <c r="B73" t="n">
        <v>90</v>
      </c>
      <c r="C73" t="inlineStr">
        <is>
          <t xml:space="preserve">CONCLUIDO	</t>
        </is>
      </c>
      <c r="D73" t="n">
        <v>11.998</v>
      </c>
      <c r="E73" t="n">
        <v>8.33</v>
      </c>
      <c r="F73" t="n">
        <v>5.77</v>
      </c>
      <c r="G73" t="n">
        <v>86.58</v>
      </c>
      <c r="H73" t="n">
        <v>1.58</v>
      </c>
      <c r="I73" t="n">
        <v>4</v>
      </c>
      <c r="J73" t="n">
        <v>202.68</v>
      </c>
      <c r="K73" t="n">
        <v>52.44</v>
      </c>
      <c r="L73" t="n">
        <v>18</v>
      </c>
      <c r="M73" t="n">
        <v>2</v>
      </c>
      <c r="N73" t="n">
        <v>42.24</v>
      </c>
      <c r="O73" t="n">
        <v>25231.66</v>
      </c>
      <c r="P73" t="n">
        <v>67.34</v>
      </c>
      <c r="Q73" t="n">
        <v>189.82</v>
      </c>
      <c r="R73" t="n">
        <v>26.64</v>
      </c>
      <c r="S73" t="n">
        <v>23</v>
      </c>
      <c r="T73" t="n">
        <v>1064.82</v>
      </c>
      <c r="U73" t="n">
        <v>0.86</v>
      </c>
      <c r="V73" t="n">
        <v>0.86</v>
      </c>
      <c r="W73" t="n">
        <v>2.94</v>
      </c>
      <c r="X73" t="n">
        <v>0.06</v>
      </c>
      <c r="Y73" t="n">
        <v>4</v>
      </c>
      <c r="Z73" t="n">
        <v>10</v>
      </c>
    </row>
    <row r="74">
      <c r="A74" t="n">
        <v>18</v>
      </c>
      <c r="B74" t="n">
        <v>90</v>
      </c>
      <c r="C74" t="inlineStr">
        <is>
          <t xml:space="preserve">CONCLUIDO	</t>
        </is>
      </c>
      <c r="D74" t="n">
        <v>12.004</v>
      </c>
      <c r="E74" t="n">
        <v>8.33</v>
      </c>
      <c r="F74" t="n">
        <v>5.77</v>
      </c>
      <c r="G74" t="n">
        <v>86.52</v>
      </c>
      <c r="H74" t="n">
        <v>1.65</v>
      </c>
      <c r="I74" t="n">
        <v>4</v>
      </c>
      <c r="J74" t="n">
        <v>204.26</v>
      </c>
      <c r="K74" t="n">
        <v>52.44</v>
      </c>
      <c r="L74" t="n">
        <v>19</v>
      </c>
      <c r="M74" t="n">
        <v>2</v>
      </c>
      <c r="N74" t="n">
        <v>42.82</v>
      </c>
      <c r="O74" t="n">
        <v>25426.72</v>
      </c>
      <c r="P74" t="n">
        <v>66.56999999999999</v>
      </c>
      <c r="Q74" t="n">
        <v>189.79</v>
      </c>
      <c r="R74" t="n">
        <v>26.46</v>
      </c>
      <c r="S74" t="n">
        <v>23</v>
      </c>
      <c r="T74" t="n">
        <v>976.45</v>
      </c>
      <c r="U74" t="n">
        <v>0.87</v>
      </c>
      <c r="V74" t="n">
        <v>0.86</v>
      </c>
      <c r="W74" t="n">
        <v>2.95</v>
      </c>
      <c r="X74" t="n">
        <v>0.05</v>
      </c>
      <c r="Y74" t="n">
        <v>4</v>
      </c>
      <c r="Z74" t="n">
        <v>10</v>
      </c>
    </row>
    <row r="75">
      <c r="A75" t="n">
        <v>19</v>
      </c>
      <c r="B75" t="n">
        <v>90</v>
      </c>
      <c r="C75" t="inlineStr">
        <is>
          <t xml:space="preserve">CONCLUIDO	</t>
        </is>
      </c>
      <c r="D75" t="n">
        <v>12.0164</v>
      </c>
      <c r="E75" t="n">
        <v>8.32</v>
      </c>
      <c r="F75" t="n">
        <v>5.76</v>
      </c>
      <c r="G75" t="n">
        <v>86.39</v>
      </c>
      <c r="H75" t="n">
        <v>1.73</v>
      </c>
      <c r="I75" t="n">
        <v>4</v>
      </c>
      <c r="J75" t="n">
        <v>205.85</v>
      </c>
      <c r="K75" t="n">
        <v>52.44</v>
      </c>
      <c r="L75" t="n">
        <v>20</v>
      </c>
      <c r="M75" t="n">
        <v>2</v>
      </c>
      <c r="N75" t="n">
        <v>43.41</v>
      </c>
      <c r="O75" t="n">
        <v>25622.45</v>
      </c>
      <c r="P75" t="n">
        <v>65.51000000000001</v>
      </c>
      <c r="Q75" t="n">
        <v>189.84</v>
      </c>
      <c r="R75" t="n">
        <v>26.13</v>
      </c>
      <c r="S75" t="n">
        <v>23</v>
      </c>
      <c r="T75" t="n">
        <v>809.33</v>
      </c>
      <c r="U75" t="n">
        <v>0.88</v>
      </c>
      <c r="V75" t="n">
        <v>0.86</v>
      </c>
      <c r="W75" t="n">
        <v>2.95</v>
      </c>
      <c r="X75" t="n">
        <v>0.04</v>
      </c>
      <c r="Y75" t="n">
        <v>4</v>
      </c>
      <c r="Z75" t="n">
        <v>10</v>
      </c>
    </row>
    <row r="76">
      <c r="A76" t="n">
        <v>20</v>
      </c>
      <c r="B76" t="n">
        <v>90</v>
      </c>
      <c r="C76" t="inlineStr">
        <is>
          <t xml:space="preserve">CONCLUIDO	</t>
        </is>
      </c>
      <c r="D76" t="n">
        <v>12.0084</v>
      </c>
      <c r="E76" t="n">
        <v>8.33</v>
      </c>
      <c r="F76" t="n">
        <v>5.76</v>
      </c>
      <c r="G76" t="n">
        <v>86.47</v>
      </c>
      <c r="H76" t="n">
        <v>1.8</v>
      </c>
      <c r="I76" t="n">
        <v>4</v>
      </c>
      <c r="J76" t="n">
        <v>207.45</v>
      </c>
      <c r="K76" t="n">
        <v>52.44</v>
      </c>
      <c r="L76" t="n">
        <v>21</v>
      </c>
      <c r="M76" t="n">
        <v>1</v>
      </c>
      <c r="N76" t="n">
        <v>44</v>
      </c>
      <c r="O76" t="n">
        <v>25818.99</v>
      </c>
      <c r="P76" t="n">
        <v>64.48</v>
      </c>
      <c r="Q76" t="n">
        <v>189.87</v>
      </c>
      <c r="R76" t="n">
        <v>26.3</v>
      </c>
      <c r="S76" t="n">
        <v>23</v>
      </c>
      <c r="T76" t="n">
        <v>893.75</v>
      </c>
      <c r="U76" t="n">
        <v>0.87</v>
      </c>
      <c r="V76" t="n">
        <v>0.86</v>
      </c>
      <c r="W76" t="n">
        <v>2.95</v>
      </c>
      <c r="X76" t="n">
        <v>0.05</v>
      </c>
      <c r="Y76" t="n">
        <v>4</v>
      </c>
      <c r="Z76" t="n">
        <v>10</v>
      </c>
    </row>
    <row r="77">
      <c r="A77" t="n">
        <v>21</v>
      </c>
      <c r="B77" t="n">
        <v>90</v>
      </c>
      <c r="C77" t="inlineStr">
        <is>
          <t xml:space="preserve">CONCLUIDO	</t>
        </is>
      </c>
      <c r="D77" t="n">
        <v>12.0104</v>
      </c>
      <c r="E77" t="n">
        <v>8.33</v>
      </c>
      <c r="F77" t="n">
        <v>5.76</v>
      </c>
      <c r="G77" t="n">
        <v>86.45</v>
      </c>
      <c r="H77" t="n">
        <v>1.87</v>
      </c>
      <c r="I77" t="n">
        <v>4</v>
      </c>
      <c r="J77" t="n">
        <v>209.05</v>
      </c>
      <c r="K77" t="n">
        <v>52.44</v>
      </c>
      <c r="L77" t="n">
        <v>22</v>
      </c>
      <c r="M77" t="n">
        <v>0</v>
      </c>
      <c r="N77" t="n">
        <v>44.6</v>
      </c>
      <c r="O77" t="n">
        <v>26016.35</v>
      </c>
      <c r="P77" t="n">
        <v>64.19</v>
      </c>
      <c r="Q77" t="n">
        <v>189.88</v>
      </c>
      <c r="R77" t="n">
        <v>26.21</v>
      </c>
      <c r="S77" t="n">
        <v>23</v>
      </c>
      <c r="T77" t="n">
        <v>851.63</v>
      </c>
      <c r="U77" t="n">
        <v>0.88</v>
      </c>
      <c r="V77" t="n">
        <v>0.86</v>
      </c>
      <c r="W77" t="n">
        <v>2.95</v>
      </c>
      <c r="X77" t="n">
        <v>0.05</v>
      </c>
      <c r="Y77" t="n">
        <v>4</v>
      </c>
      <c r="Z77" t="n">
        <v>10</v>
      </c>
    </row>
    <row r="78">
      <c r="A78" t="n">
        <v>0</v>
      </c>
      <c r="B78" t="n">
        <v>10</v>
      </c>
      <c r="C78" t="inlineStr">
        <is>
          <t xml:space="preserve">CONCLUIDO	</t>
        </is>
      </c>
      <c r="D78" t="n">
        <v>12.5148</v>
      </c>
      <c r="E78" t="n">
        <v>7.99</v>
      </c>
      <c r="F78" t="n">
        <v>6.12</v>
      </c>
      <c r="G78" t="n">
        <v>18.36</v>
      </c>
      <c r="H78" t="n">
        <v>0.64</v>
      </c>
      <c r="I78" t="n">
        <v>20</v>
      </c>
      <c r="J78" t="n">
        <v>26.11</v>
      </c>
      <c r="K78" t="n">
        <v>12.1</v>
      </c>
      <c r="L78" t="n">
        <v>1</v>
      </c>
      <c r="M78" t="n">
        <v>0</v>
      </c>
      <c r="N78" t="n">
        <v>3.01</v>
      </c>
      <c r="O78" t="n">
        <v>3454.41</v>
      </c>
      <c r="P78" t="n">
        <v>17.85</v>
      </c>
      <c r="Q78" t="n">
        <v>190.42</v>
      </c>
      <c r="R78" t="n">
        <v>36.49</v>
      </c>
      <c r="S78" t="n">
        <v>23</v>
      </c>
      <c r="T78" t="n">
        <v>5908.42</v>
      </c>
      <c r="U78" t="n">
        <v>0.63</v>
      </c>
      <c r="V78" t="n">
        <v>0.8100000000000001</v>
      </c>
      <c r="W78" t="n">
        <v>3</v>
      </c>
      <c r="X78" t="n">
        <v>0.4</v>
      </c>
      <c r="Y78" t="n">
        <v>4</v>
      </c>
      <c r="Z78" t="n">
        <v>10</v>
      </c>
    </row>
    <row r="79">
      <c r="A79" t="n">
        <v>0</v>
      </c>
      <c r="B79" t="n">
        <v>45</v>
      </c>
      <c r="C79" t="inlineStr">
        <is>
          <t xml:space="preserve">CONCLUIDO	</t>
        </is>
      </c>
      <c r="D79" t="n">
        <v>10.5594</v>
      </c>
      <c r="E79" t="n">
        <v>9.470000000000001</v>
      </c>
      <c r="F79" t="n">
        <v>6.58</v>
      </c>
      <c r="G79" t="n">
        <v>8.970000000000001</v>
      </c>
      <c r="H79" t="n">
        <v>0.18</v>
      </c>
      <c r="I79" t="n">
        <v>44</v>
      </c>
      <c r="J79" t="n">
        <v>98.70999999999999</v>
      </c>
      <c r="K79" t="n">
        <v>39.72</v>
      </c>
      <c r="L79" t="n">
        <v>1</v>
      </c>
      <c r="M79" t="n">
        <v>42</v>
      </c>
      <c r="N79" t="n">
        <v>12.99</v>
      </c>
      <c r="O79" t="n">
        <v>12407.75</v>
      </c>
      <c r="P79" t="n">
        <v>59.71</v>
      </c>
      <c r="Q79" t="n">
        <v>190.31</v>
      </c>
      <c r="R79" t="n">
        <v>51.78</v>
      </c>
      <c r="S79" t="n">
        <v>23</v>
      </c>
      <c r="T79" t="n">
        <v>13433.46</v>
      </c>
      <c r="U79" t="n">
        <v>0.44</v>
      </c>
      <c r="V79" t="n">
        <v>0.76</v>
      </c>
      <c r="W79" t="n">
        <v>3</v>
      </c>
      <c r="X79" t="n">
        <v>0.86</v>
      </c>
      <c r="Y79" t="n">
        <v>4</v>
      </c>
      <c r="Z79" t="n">
        <v>10</v>
      </c>
    </row>
    <row r="80">
      <c r="A80" t="n">
        <v>1</v>
      </c>
      <c r="B80" t="n">
        <v>45</v>
      </c>
      <c r="C80" t="inlineStr">
        <is>
          <t xml:space="preserve">CONCLUIDO	</t>
        </is>
      </c>
      <c r="D80" t="n">
        <v>11.7191</v>
      </c>
      <c r="E80" t="n">
        <v>8.529999999999999</v>
      </c>
      <c r="F80" t="n">
        <v>6.11</v>
      </c>
      <c r="G80" t="n">
        <v>17.47</v>
      </c>
      <c r="H80" t="n">
        <v>0.35</v>
      </c>
      <c r="I80" t="n">
        <v>21</v>
      </c>
      <c r="J80" t="n">
        <v>99.95</v>
      </c>
      <c r="K80" t="n">
        <v>39.72</v>
      </c>
      <c r="L80" t="n">
        <v>2</v>
      </c>
      <c r="M80" t="n">
        <v>19</v>
      </c>
      <c r="N80" t="n">
        <v>13.24</v>
      </c>
      <c r="O80" t="n">
        <v>12561.45</v>
      </c>
      <c r="P80" t="n">
        <v>54.3</v>
      </c>
      <c r="Q80" t="n">
        <v>190</v>
      </c>
      <c r="R80" t="n">
        <v>37.12</v>
      </c>
      <c r="S80" t="n">
        <v>23</v>
      </c>
      <c r="T80" t="n">
        <v>6220.47</v>
      </c>
      <c r="U80" t="n">
        <v>0.62</v>
      </c>
      <c r="V80" t="n">
        <v>0.8100000000000001</v>
      </c>
      <c r="W80" t="n">
        <v>2.97</v>
      </c>
      <c r="X80" t="n">
        <v>0.4</v>
      </c>
      <c r="Y80" t="n">
        <v>4</v>
      </c>
      <c r="Z80" t="n">
        <v>10</v>
      </c>
    </row>
    <row r="81">
      <c r="A81" t="n">
        <v>2</v>
      </c>
      <c r="B81" t="n">
        <v>45</v>
      </c>
      <c r="C81" t="inlineStr">
        <is>
          <t xml:space="preserve">CONCLUIDO	</t>
        </is>
      </c>
      <c r="D81" t="n">
        <v>12.122</v>
      </c>
      <c r="E81" t="n">
        <v>8.25</v>
      </c>
      <c r="F81" t="n">
        <v>5.97</v>
      </c>
      <c r="G81" t="n">
        <v>25.6</v>
      </c>
      <c r="H81" t="n">
        <v>0.52</v>
      </c>
      <c r="I81" t="n">
        <v>14</v>
      </c>
      <c r="J81" t="n">
        <v>101.2</v>
      </c>
      <c r="K81" t="n">
        <v>39.72</v>
      </c>
      <c r="L81" t="n">
        <v>3</v>
      </c>
      <c r="M81" t="n">
        <v>12</v>
      </c>
      <c r="N81" t="n">
        <v>13.49</v>
      </c>
      <c r="O81" t="n">
        <v>12715.54</v>
      </c>
      <c r="P81" t="n">
        <v>51.75</v>
      </c>
      <c r="Q81" t="n">
        <v>190.03</v>
      </c>
      <c r="R81" t="n">
        <v>32.87</v>
      </c>
      <c r="S81" t="n">
        <v>23</v>
      </c>
      <c r="T81" t="n">
        <v>4129.65</v>
      </c>
      <c r="U81" t="n">
        <v>0.7</v>
      </c>
      <c r="V81" t="n">
        <v>0.83</v>
      </c>
      <c r="W81" t="n">
        <v>2.96</v>
      </c>
      <c r="X81" t="n">
        <v>0.26</v>
      </c>
      <c r="Y81" t="n">
        <v>4</v>
      </c>
      <c r="Z81" t="n">
        <v>10</v>
      </c>
    </row>
    <row r="82">
      <c r="A82" t="n">
        <v>3</v>
      </c>
      <c r="B82" t="n">
        <v>45</v>
      </c>
      <c r="C82" t="inlineStr">
        <is>
          <t xml:space="preserve">CONCLUIDO	</t>
        </is>
      </c>
      <c r="D82" t="n">
        <v>12.3724</v>
      </c>
      <c r="E82" t="n">
        <v>8.08</v>
      </c>
      <c r="F82" t="n">
        <v>5.89</v>
      </c>
      <c r="G82" t="n">
        <v>35.33</v>
      </c>
      <c r="H82" t="n">
        <v>0.6899999999999999</v>
      </c>
      <c r="I82" t="n">
        <v>10</v>
      </c>
      <c r="J82" t="n">
        <v>102.45</v>
      </c>
      <c r="K82" t="n">
        <v>39.72</v>
      </c>
      <c r="L82" t="n">
        <v>4</v>
      </c>
      <c r="M82" t="n">
        <v>8</v>
      </c>
      <c r="N82" t="n">
        <v>13.74</v>
      </c>
      <c r="O82" t="n">
        <v>12870.03</v>
      </c>
      <c r="P82" t="n">
        <v>49.66</v>
      </c>
      <c r="Q82" t="n">
        <v>189.84</v>
      </c>
      <c r="R82" t="n">
        <v>30.22</v>
      </c>
      <c r="S82" t="n">
        <v>23</v>
      </c>
      <c r="T82" t="n">
        <v>2824.76</v>
      </c>
      <c r="U82" t="n">
        <v>0.76</v>
      </c>
      <c r="V82" t="n">
        <v>0.84</v>
      </c>
      <c r="W82" t="n">
        <v>2.95</v>
      </c>
      <c r="X82" t="n">
        <v>0.17</v>
      </c>
      <c r="Y82" t="n">
        <v>4</v>
      </c>
      <c r="Z82" t="n">
        <v>10</v>
      </c>
    </row>
    <row r="83">
      <c r="A83" t="n">
        <v>4</v>
      </c>
      <c r="B83" t="n">
        <v>45</v>
      </c>
      <c r="C83" t="inlineStr">
        <is>
          <t xml:space="preserve">CONCLUIDO	</t>
        </is>
      </c>
      <c r="D83" t="n">
        <v>12.4996</v>
      </c>
      <c r="E83" t="n">
        <v>8</v>
      </c>
      <c r="F83" t="n">
        <v>5.85</v>
      </c>
      <c r="G83" t="n">
        <v>43.86</v>
      </c>
      <c r="H83" t="n">
        <v>0.85</v>
      </c>
      <c r="I83" t="n">
        <v>8</v>
      </c>
      <c r="J83" t="n">
        <v>103.71</v>
      </c>
      <c r="K83" t="n">
        <v>39.72</v>
      </c>
      <c r="L83" t="n">
        <v>5</v>
      </c>
      <c r="M83" t="n">
        <v>6</v>
      </c>
      <c r="N83" t="n">
        <v>14</v>
      </c>
      <c r="O83" t="n">
        <v>13024.91</v>
      </c>
      <c r="P83" t="n">
        <v>47.87</v>
      </c>
      <c r="Q83" t="n">
        <v>189.86</v>
      </c>
      <c r="R83" t="n">
        <v>28.94</v>
      </c>
      <c r="S83" t="n">
        <v>23</v>
      </c>
      <c r="T83" t="n">
        <v>2196.13</v>
      </c>
      <c r="U83" t="n">
        <v>0.79</v>
      </c>
      <c r="V83" t="n">
        <v>0.85</v>
      </c>
      <c r="W83" t="n">
        <v>2.95</v>
      </c>
      <c r="X83" t="n">
        <v>0.13</v>
      </c>
      <c r="Y83" t="n">
        <v>4</v>
      </c>
      <c r="Z83" t="n">
        <v>10</v>
      </c>
    </row>
    <row r="84">
      <c r="A84" t="n">
        <v>5</v>
      </c>
      <c r="B84" t="n">
        <v>45</v>
      </c>
      <c r="C84" t="inlineStr">
        <is>
          <t xml:space="preserve">CONCLUIDO	</t>
        </is>
      </c>
      <c r="D84" t="n">
        <v>12.5392</v>
      </c>
      <c r="E84" t="n">
        <v>7.98</v>
      </c>
      <c r="F84" t="n">
        <v>5.84</v>
      </c>
      <c r="G84" t="n">
        <v>50.08</v>
      </c>
      <c r="H84" t="n">
        <v>1.01</v>
      </c>
      <c r="I84" t="n">
        <v>7</v>
      </c>
      <c r="J84" t="n">
        <v>104.97</v>
      </c>
      <c r="K84" t="n">
        <v>39.72</v>
      </c>
      <c r="L84" t="n">
        <v>6</v>
      </c>
      <c r="M84" t="n">
        <v>5</v>
      </c>
      <c r="N84" t="n">
        <v>14.25</v>
      </c>
      <c r="O84" t="n">
        <v>13180.19</v>
      </c>
      <c r="P84" t="n">
        <v>46.67</v>
      </c>
      <c r="Q84" t="n">
        <v>189.88</v>
      </c>
      <c r="R84" t="n">
        <v>28.88</v>
      </c>
      <c r="S84" t="n">
        <v>23</v>
      </c>
      <c r="T84" t="n">
        <v>2167.57</v>
      </c>
      <c r="U84" t="n">
        <v>0.8</v>
      </c>
      <c r="V84" t="n">
        <v>0.85</v>
      </c>
      <c r="W84" t="n">
        <v>2.95</v>
      </c>
      <c r="X84" t="n">
        <v>0.13</v>
      </c>
      <c r="Y84" t="n">
        <v>4</v>
      </c>
      <c r="Z84" t="n">
        <v>10</v>
      </c>
    </row>
    <row r="85">
      <c r="A85" t="n">
        <v>6</v>
      </c>
      <c r="B85" t="n">
        <v>45</v>
      </c>
      <c r="C85" t="inlineStr">
        <is>
          <t xml:space="preserve">CONCLUIDO	</t>
        </is>
      </c>
      <c r="D85" t="n">
        <v>12.628</v>
      </c>
      <c r="E85" t="n">
        <v>7.92</v>
      </c>
      <c r="F85" t="n">
        <v>5.81</v>
      </c>
      <c r="G85" t="n">
        <v>58.08</v>
      </c>
      <c r="H85" t="n">
        <v>1.16</v>
      </c>
      <c r="I85" t="n">
        <v>6</v>
      </c>
      <c r="J85" t="n">
        <v>106.23</v>
      </c>
      <c r="K85" t="n">
        <v>39.72</v>
      </c>
      <c r="L85" t="n">
        <v>7</v>
      </c>
      <c r="M85" t="n">
        <v>2</v>
      </c>
      <c r="N85" t="n">
        <v>14.52</v>
      </c>
      <c r="O85" t="n">
        <v>13335.87</v>
      </c>
      <c r="P85" t="n">
        <v>44.84</v>
      </c>
      <c r="Q85" t="n">
        <v>189.85</v>
      </c>
      <c r="R85" t="n">
        <v>27.61</v>
      </c>
      <c r="S85" t="n">
        <v>23</v>
      </c>
      <c r="T85" t="n">
        <v>1540.94</v>
      </c>
      <c r="U85" t="n">
        <v>0.83</v>
      </c>
      <c r="V85" t="n">
        <v>0.86</v>
      </c>
      <c r="W85" t="n">
        <v>2.95</v>
      </c>
      <c r="X85" t="n">
        <v>0.09</v>
      </c>
      <c r="Y85" t="n">
        <v>4</v>
      </c>
      <c r="Z85" t="n">
        <v>10</v>
      </c>
    </row>
    <row r="86">
      <c r="A86" t="n">
        <v>7</v>
      </c>
      <c r="B86" t="n">
        <v>45</v>
      </c>
      <c r="C86" t="inlineStr">
        <is>
          <t xml:space="preserve">CONCLUIDO	</t>
        </is>
      </c>
      <c r="D86" t="n">
        <v>12.6183</v>
      </c>
      <c r="E86" t="n">
        <v>7.92</v>
      </c>
      <c r="F86" t="n">
        <v>5.81</v>
      </c>
      <c r="G86" t="n">
        <v>58.14</v>
      </c>
      <c r="H86" t="n">
        <v>1.31</v>
      </c>
      <c r="I86" t="n">
        <v>6</v>
      </c>
      <c r="J86" t="n">
        <v>107.5</v>
      </c>
      <c r="K86" t="n">
        <v>39.72</v>
      </c>
      <c r="L86" t="n">
        <v>8</v>
      </c>
      <c r="M86" t="n">
        <v>0</v>
      </c>
      <c r="N86" t="n">
        <v>14.78</v>
      </c>
      <c r="O86" t="n">
        <v>13491.96</v>
      </c>
      <c r="P86" t="n">
        <v>44.45</v>
      </c>
      <c r="Q86" t="n">
        <v>189.93</v>
      </c>
      <c r="R86" t="n">
        <v>27.71</v>
      </c>
      <c r="S86" t="n">
        <v>23</v>
      </c>
      <c r="T86" t="n">
        <v>1590.59</v>
      </c>
      <c r="U86" t="n">
        <v>0.83</v>
      </c>
      <c r="V86" t="n">
        <v>0.85</v>
      </c>
      <c r="W86" t="n">
        <v>2.95</v>
      </c>
      <c r="X86" t="n">
        <v>0.1</v>
      </c>
      <c r="Y86" t="n">
        <v>4</v>
      </c>
      <c r="Z86" t="n">
        <v>10</v>
      </c>
    </row>
    <row r="87">
      <c r="A87" t="n">
        <v>0</v>
      </c>
      <c r="B87" t="n">
        <v>60</v>
      </c>
      <c r="C87" t="inlineStr">
        <is>
          <t xml:space="preserve">CONCLUIDO	</t>
        </is>
      </c>
      <c r="D87" t="n">
        <v>9.740500000000001</v>
      </c>
      <c r="E87" t="n">
        <v>10.27</v>
      </c>
      <c r="F87" t="n">
        <v>6.78</v>
      </c>
      <c r="G87" t="n">
        <v>7.68</v>
      </c>
      <c r="H87" t="n">
        <v>0.14</v>
      </c>
      <c r="I87" t="n">
        <v>53</v>
      </c>
      <c r="J87" t="n">
        <v>124.63</v>
      </c>
      <c r="K87" t="n">
        <v>45</v>
      </c>
      <c r="L87" t="n">
        <v>1</v>
      </c>
      <c r="M87" t="n">
        <v>51</v>
      </c>
      <c r="N87" t="n">
        <v>18.64</v>
      </c>
      <c r="O87" t="n">
        <v>15605.44</v>
      </c>
      <c r="P87" t="n">
        <v>72.17</v>
      </c>
      <c r="Q87" t="n">
        <v>190.4</v>
      </c>
      <c r="R87" t="n">
        <v>57.74</v>
      </c>
      <c r="S87" t="n">
        <v>23</v>
      </c>
      <c r="T87" t="n">
        <v>16369.74</v>
      </c>
      <c r="U87" t="n">
        <v>0.4</v>
      </c>
      <c r="V87" t="n">
        <v>0.73</v>
      </c>
      <c r="W87" t="n">
        <v>3.03</v>
      </c>
      <c r="X87" t="n">
        <v>1.06</v>
      </c>
      <c r="Y87" t="n">
        <v>4</v>
      </c>
      <c r="Z87" t="n">
        <v>10</v>
      </c>
    </row>
    <row r="88">
      <c r="A88" t="n">
        <v>1</v>
      </c>
      <c r="B88" t="n">
        <v>60</v>
      </c>
      <c r="C88" t="inlineStr">
        <is>
          <t xml:space="preserve">CONCLUIDO	</t>
        </is>
      </c>
      <c r="D88" t="n">
        <v>11.1659</v>
      </c>
      <c r="E88" t="n">
        <v>8.960000000000001</v>
      </c>
      <c r="F88" t="n">
        <v>6.18</v>
      </c>
      <c r="G88" t="n">
        <v>14.84</v>
      </c>
      <c r="H88" t="n">
        <v>0.28</v>
      </c>
      <c r="I88" t="n">
        <v>25</v>
      </c>
      <c r="J88" t="n">
        <v>125.95</v>
      </c>
      <c r="K88" t="n">
        <v>45</v>
      </c>
      <c r="L88" t="n">
        <v>2</v>
      </c>
      <c r="M88" t="n">
        <v>23</v>
      </c>
      <c r="N88" t="n">
        <v>18.95</v>
      </c>
      <c r="O88" t="n">
        <v>15767.7</v>
      </c>
      <c r="P88" t="n">
        <v>64.97</v>
      </c>
      <c r="Q88" t="n">
        <v>190.18</v>
      </c>
      <c r="R88" t="n">
        <v>39.35</v>
      </c>
      <c r="S88" t="n">
        <v>23</v>
      </c>
      <c r="T88" t="n">
        <v>7316.63</v>
      </c>
      <c r="U88" t="n">
        <v>0.58</v>
      </c>
      <c r="V88" t="n">
        <v>0.8</v>
      </c>
      <c r="W88" t="n">
        <v>2.98</v>
      </c>
      <c r="X88" t="n">
        <v>0.47</v>
      </c>
      <c r="Y88" t="n">
        <v>4</v>
      </c>
      <c r="Z88" t="n">
        <v>10</v>
      </c>
    </row>
    <row r="89">
      <c r="A89" t="n">
        <v>2</v>
      </c>
      <c r="B89" t="n">
        <v>60</v>
      </c>
      <c r="C89" t="inlineStr">
        <is>
          <t xml:space="preserve">CONCLUIDO	</t>
        </is>
      </c>
      <c r="D89" t="n">
        <v>11.6955</v>
      </c>
      <c r="E89" t="n">
        <v>8.550000000000001</v>
      </c>
      <c r="F89" t="n">
        <v>6.01</v>
      </c>
      <c r="G89" t="n">
        <v>22.53</v>
      </c>
      <c r="H89" t="n">
        <v>0.42</v>
      </c>
      <c r="I89" t="n">
        <v>16</v>
      </c>
      <c r="J89" t="n">
        <v>127.27</v>
      </c>
      <c r="K89" t="n">
        <v>45</v>
      </c>
      <c r="L89" t="n">
        <v>3</v>
      </c>
      <c r="M89" t="n">
        <v>14</v>
      </c>
      <c r="N89" t="n">
        <v>19.27</v>
      </c>
      <c r="O89" t="n">
        <v>15930.42</v>
      </c>
      <c r="P89" t="n">
        <v>62.13</v>
      </c>
      <c r="Q89" t="n">
        <v>190.05</v>
      </c>
      <c r="R89" t="n">
        <v>34</v>
      </c>
      <c r="S89" t="n">
        <v>23</v>
      </c>
      <c r="T89" t="n">
        <v>4685.39</v>
      </c>
      <c r="U89" t="n">
        <v>0.68</v>
      </c>
      <c r="V89" t="n">
        <v>0.83</v>
      </c>
      <c r="W89" t="n">
        <v>2.96</v>
      </c>
      <c r="X89" t="n">
        <v>0.29</v>
      </c>
      <c r="Y89" t="n">
        <v>4</v>
      </c>
      <c r="Z89" t="n">
        <v>10</v>
      </c>
    </row>
    <row r="90">
      <c r="A90" t="n">
        <v>3</v>
      </c>
      <c r="B90" t="n">
        <v>60</v>
      </c>
      <c r="C90" t="inlineStr">
        <is>
          <t xml:space="preserve">CONCLUIDO	</t>
        </is>
      </c>
      <c r="D90" t="n">
        <v>11.9336</v>
      </c>
      <c r="E90" t="n">
        <v>8.380000000000001</v>
      </c>
      <c r="F90" t="n">
        <v>5.94</v>
      </c>
      <c r="G90" t="n">
        <v>29.7</v>
      </c>
      <c r="H90" t="n">
        <v>0.55</v>
      </c>
      <c r="I90" t="n">
        <v>12</v>
      </c>
      <c r="J90" t="n">
        <v>128.59</v>
      </c>
      <c r="K90" t="n">
        <v>45</v>
      </c>
      <c r="L90" t="n">
        <v>4</v>
      </c>
      <c r="M90" t="n">
        <v>10</v>
      </c>
      <c r="N90" t="n">
        <v>19.59</v>
      </c>
      <c r="O90" t="n">
        <v>16093.6</v>
      </c>
      <c r="P90" t="n">
        <v>60.47</v>
      </c>
      <c r="Q90" t="n">
        <v>189.86</v>
      </c>
      <c r="R90" t="n">
        <v>31.8</v>
      </c>
      <c r="S90" t="n">
        <v>23</v>
      </c>
      <c r="T90" t="n">
        <v>3603.36</v>
      </c>
      <c r="U90" t="n">
        <v>0.72</v>
      </c>
      <c r="V90" t="n">
        <v>0.84</v>
      </c>
      <c r="W90" t="n">
        <v>2.96</v>
      </c>
      <c r="X90" t="n">
        <v>0.22</v>
      </c>
      <c r="Y90" t="n">
        <v>4</v>
      </c>
      <c r="Z90" t="n">
        <v>10</v>
      </c>
    </row>
    <row r="91">
      <c r="A91" t="n">
        <v>4</v>
      </c>
      <c r="B91" t="n">
        <v>60</v>
      </c>
      <c r="C91" t="inlineStr">
        <is>
          <t xml:space="preserve">CONCLUIDO	</t>
        </is>
      </c>
      <c r="D91" t="n">
        <v>12.0809</v>
      </c>
      <c r="E91" t="n">
        <v>8.279999999999999</v>
      </c>
      <c r="F91" t="n">
        <v>5.89</v>
      </c>
      <c r="G91" t="n">
        <v>35.34</v>
      </c>
      <c r="H91" t="n">
        <v>0.68</v>
      </c>
      <c r="I91" t="n">
        <v>10</v>
      </c>
      <c r="J91" t="n">
        <v>129.92</v>
      </c>
      <c r="K91" t="n">
        <v>45</v>
      </c>
      <c r="L91" t="n">
        <v>5</v>
      </c>
      <c r="M91" t="n">
        <v>8</v>
      </c>
      <c r="N91" t="n">
        <v>19.92</v>
      </c>
      <c r="O91" t="n">
        <v>16257.24</v>
      </c>
      <c r="P91" t="n">
        <v>59.03</v>
      </c>
      <c r="Q91" t="n">
        <v>189.89</v>
      </c>
      <c r="R91" t="n">
        <v>30.25</v>
      </c>
      <c r="S91" t="n">
        <v>23</v>
      </c>
      <c r="T91" t="n">
        <v>2840.51</v>
      </c>
      <c r="U91" t="n">
        <v>0.76</v>
      </c>
      <c r="V91" t="n">
        <v>0.84</v>
      </c>
      <c r="W91" t="n">
        <v>2.95</v>
      </c>
      <c r="X91" t="n">
        <v>0.17</v>
      </c>
      <c r="Y91" t="n">
        <v>4</v>
      </c>
      <c r="Z91" t="n">
        <v>10</v>
      </c>
    </row>
    <row r="92">
      <c r="A92" t="n">
        <v>5</v>
      </c>
      <c r="B92" t="n">
        <v>60</v>
      </c>
      <c r="C92" t="inlineStr">
        <is>
          <t xml:space="preserve">CONCLUIDO	</t>
        </is>
      </c>
      <c r="D92" t="n">
        <v>12.2204</v>
      </c>
      <c r="E92" t="n">
        <v>8.18</v>
      </c>
      <c r="F92" t="n">
        <v>5.85</v>
      </c>
      <c r="G92" t="n">
        <v>43.85</v>
      </c>
      <c r="H92" t="n">
        <v>0.8100000000000001</v>
      </c>
      <c r="I92" t="n">
        <v>8</v>
      </c>
      <c r="J92" t="n">
        <v>131.25</v>
      </c>
      <c r="K92" t="n">
        <v>45</v>
      </c>
      <c r="L92" t="n">
        <v>6</v>
      </c>
      <c r="M92" t="n">
        <v>6</v>
      </c>
      <c r="N92" t="n">
        <v>20.25</v>
      </c>
      <c r="O92" t="n">
        <v>16421.36</v>
      </c>
      <c r="P92" t="n">
        <v>57.46</v>
      </c>
      <c r="Q92" t="n">
        <v>189.8</v>
      </c>
      <c r="R92" t="n">
        <v>28.89</v>
      </c>
      <c r="S92" t="n">
        <v>23</v>
      </c>
      <c r="T92" t="n">
        <v>2170.59</v>
      </c>
      <c r="U92" t="n">
        <v>0.8</v>
      </c>
      <c r="V92" t="n">
        <v>0.85</v>
      </c>
      <c r="W92" t="n">
        <v>2.95</v>
      </c>
      <c r="X92" t="n">
        <v>0.13</v>
      </c>
      <c r="Y92" t="n">
        <v>4</v>
      </c>
      <c r="Z92" t="n">
        <v>10</v>
      </c>
    </row>
    <row r="93">
      <c r="A93" t="n">
        <v>6</v>
      </c>
      <c r="B93" t="n">
        <v>60</v>
      </c>
      <c r="C93" t="inlineStr">
        <is>
          <t xml:space="preserve">CONCLUIDO	</t>
        </is>
      </c>
      <c r="D93" t="n">
        <v>12.2846</v>
      </c>
      <c r="E93" t="n">
        <v>8.140000000000001</v>
      </c>
      <c r="F93" t="n">
        <v>5.83</v>
      </c>
      <c r="G93" t="n">
        <v>49.96</v>
      </c>
      <c r="H93" t="n">
        <v>0.93</v>
      </c>
      <c r="I93" t="n">
        <v>7</v>
      </c>
      <c r="J93" t="n">
        <v>132.58</v>
      </c>
      <c r="K93" t="n">
        <v>45</v>
      </c>
      <c r="L93" t="n">
        <v>7</v>
      </c>
      <c r="M93" t="n">
        <v>5</v>
      </c>
      <c r="N93" t="n">
        <v>20.59</v>
      </c>
      <c r="O93" t="n">
        <v>16585.95</v>
      </c>
      <c r="P93" t="n">
        <v>56.57</v>
      </c>
      <c r="Q93" t="n">
        <v>189.83</v>
      </c>
      <c r="R93" t="n">
        <v>28.42</v>
      </c>
      <c r="S93" t="n">
        <v>23</v>
      </c>
      <c r="T93" t="n">
        <v>1941.81</v>
      </c>
      <c r="U93" t="n">
        <v>0.8100000000000001</v>
      </c>
      <c r="V93" t="n">
        <v>0.85</v>
      </c>
      <c r="W93" t="n">
        <v>2.95</v>
      </c>
      <c r="X93" t="n">
        <v>0.11</v>
      </c>
      <c r="Y93" t="n">
        <v>4</v>
      </c>
      <c r="Z93" t="n">
        <v>10</v>
      </c>
    </row>
    <row r="94">
      <c r="A94" t="n">
        <v>7</v>
      </c>
      <c r="B94" t="n">
        <v>60</v>
      </c>
      <c r="C94" t="inlineStr">
        <is>
          <t xml:space="preserve">CONCLUIDO	</t>
        </is>
      </c>
      <c r="D94" t="n">
        <v>12.3563</v>
      </c>
      <c r="E94" t="n">
        <v>8.09</v>
      </c>
      <c r="F94" t="n">
        <v>5.81</v>
      </c>
      <c r="G94" t="n">
        <v>58.08</v>
      </c>
      <c r="H94" t="n">
        <v>1.06</v>
      </c>
      <c r="I94" t="n">
        <v>6</v>
      </c>
      <c r="J94" t="n">
        <v>133.92</v>
      </c>
      <c r="K94" t="n">
        <v>45</v>
      </c>
      <c r="L94" t="n">
        <v>8</v>
      </c>
      <c r="M94" t="n">
        <v>4</v>
      </c>
      <c r="N94" t="n">
        <v>20.93</v>
      </c>
      <c r="O94" t="n">
        <v>16751.02</v>
      </c>
      <c r="P94" t="n">
        <v>54.79</v>
      </c>
      <c r="Q94" t="n">
        <v>189.84</v>
      </c>
      <c r="R94" t="n">
        <v>27.7</v>
      </c>
      <c r="S94" t="n">
        <v>23</v>
      </c>
      <c r="T94" t="n">
        <v>1586.41</v>
      </c>
      <c r="U94" t="n">
        <v>0.83</v>
      </c>
      <c r="V94" t="n">
        <v>0.86</v>
      </c>
      <c r="W94" t="n">
        <v>2.95</v>
      </c>
      <c r="X94" t="n">
        <v>0.09</v>
      </c>
      <c r="Y94" t="n">
        <v>4</v>
      </c>
      <c r="Z94" t="n">
        <v>10</v>
      </c>
    </row>
    <row r="95">
      <c r="A95" t="n">
        <v>8</v>
      </c>
      <c r="B95" t="n">
        <v>60</v>
      </c>
      <c r="C95" t="inlineStr">
        <is>
          <t xml:space="preserve">CONCLUIDO	</t>
        </is>
      </c>
      <c r="D95" t="n">
        <v>12.3486</v>
      </c>
      <c r="E95" t="n">
        <v>8.1</v>
      </c>
      <c r="F95" t="n">
        <v>5.81</v>
      </c>
      <c r="G95" t="n">
        <v>58.12</v>
      </c>
      <c r="H95" t="n">
        <v>1.18</v>
      </c>
      <c r="I95" t="n">
        <v>6</v>
      </c>
      <c r="J95" t="n">
        <v>135.27</v>
      </c>
      <c r="K95" t="n">
        <v>45</v>
      </c>
      <c r="L95" t="n">
        <v>9</v>
      </c>
      <c r="M95" t="n">
        <v>4</v>
      </c>
      <c r="N95" t="n">
        <v>21.27</v>
      </c>
      <c r="O95" t="n">
        <v>16916.71</v>
      </c>
      <c r="P95" t="n">
        <v>54.14</v>
      </c>
      <c r="Q95" t="n">
        <v>189.81</v>
      </c>
      <c r="R95" t="n">
        <v>27.84</v>
      </c>
      <c r="S95" t="n">
        <v>23</v>
      </c>
      <c r="T95" t="n">
        <v>1656.87</v>
      </c>
      <c r="U95" t="n">
        <v>0.83</v>
      </c>
      <c r="V95" t="n">
        <v>0.85</v>
      </c>
      <c r="W95" t="n">
        <v>2.95</v>
      </c>
      <c r="X95" t="n">
        <v>0.1</v>
      </c>
      <c r="Y95" t="n">
        <v>4</v>
      </c>
      <c r="Z95" t="n">
        <v>10</v>
      </c>
    </row>
    <row r="96">
      <c r="A96" t="n">
        <v>9</v>
      </c>
      <c r="B96" t="n">
        <v>60</v>
      </c>
      <c r="C96" t="inlineStr">
        <is>
          <t xml:space="preserve">CONCLUIDO	</t>
        </is>
      </c>
      <c r="D96" t="n">
        <v>12.4078</v>
      </c>
      <c r="E96" t="n">
        <v>8.06</v>
      </c>
      <c r="F96" t="n">
        <v>5.8</v>
      </c>
      <c r="G96" t="n">
        <v>69.59</v>
      </c>
      <c r="H96" t="n">
        <v>1.29</v>
      </c>
      <c r="I96" t="n">
        <v>5</v>
      </c>
      <c r="J96" t="n">
        <v>136.61</v>
      </c>
      <c r="K96" t="n">
        <v>45</v>
      </c>
      <c r="L96" t="n">
        <v>10</v>
      </c>
      <c r="M96" t="n">
        <v>3</v>
      </c>
      <c r="N96" t="n">
        <v>21.61</v>
      </c>
      <c r="O96" t="n">
        <v>17082.76</v>
      </c>
      <c r="P96" t="n">
        <v>52.92</v>
      </c>
      <c r="Q96" t="n">
        <v>189.83</v>
      </c>
      <c r="R96" t="n">
        <v>27.46</v>
      </c>
      <c r="S96" t="n">
        <v>23</v>
      </c>
      <c r="T96" t="n">
        <v>1469.6</v>
      </c>
      <c r="U96" t="n">
        <v>0.84</v>
      </c>
      <c r="V96" t="n">
        <v>0.86</v>
      </c>
      <c r="W96" t="n">
        <v>2.95</v>
      </c>
      <c r="X96" t="n">
        <v>0.08</v>
      </c>
      <c r="Y96" t="n">
        <v>4</v>
      </c>
      <c r="Z96" t="n">
        <v>10</v>
      </c>
    </row>
    <row r="97">
      <c r="A97" t="n">
        <v>10</v>
      </c>
      <c r="B97" t="n">
        <v>60</v>
      </c>
      <c r="C97" t="inlineStr">
        <is>
          <t xml:space="preserve">CONCLUIDO	</t>
        </is>
      </c>
      <c r="D97" t="n">
        <v>12.4215</v>
      </c>
      <c r="E97" t="n">
        <v>8.050000000000001</v>
      </c>
      <c r="F97" t="n">
        <v>5.79</v>
      </c>
      <c r="G97" t="n">
        <v>69.48999999999999</v>
      </c>
      <c r="H97" t="n">
        <v>1.41</v>
      </c>
      <c r="I97" t="n">
        <v>5</v>
      </c>
      <c r="J97" t="n">
        <v>137.96</v>
      </c>
      <c r="K97" t="n">
        <v>45</v>
      </c>
      <c r="L97" t="n">
        <v>11</v>
      </c>
      <c r="M97" t="n">
        <v>2</v>
      </c>
      <c r="N97" t="n">
        <v>21.96</v>
      </c>
      <c r="O97" t="n">
        <v>17249.3</v>
      </c>
      <c r="P97" t="n">
        <v>51.84</v>
      </c>
      <c r="Q97" t="n">
        <v>189.84</v>
      </c>
      <c r="R97" t="n">
        <v>27.11</v>
      </c>
      <c r="S97" t="n">
        <v>23</v>
      </c>
      <c r="T97" t="n">
        <v>1297.3</v>
      </c>
      <c r="U97" t="n">
        <v>0.85</v>
      </c>
      <c r="V97" t="n">
        <v>0.86</v>
      </c>
      <c r="W97" t="n">
        <v>2.95</v>
      </c>
      <c r="X97" t="n">
        <v>0.08</v>
      </c>
      <c r="Y97" t="n">
        <v>4</v>
      </c>
      <c r="Z97" t="n">
        <v>10</v>
      </c>
    </row>
    <row r="98">
      <c r="A98" t="n">
        <v>11</v>
      </c>
      <c r="B98" t="n">
        <v>60</v>
      </c>
      <c r="C98" t="inlineStr">
        <is>
          <t xml:space="preserve">CONCLUIDO	</t>
        </is>
      </c>
      <c r="D98" t="n">
        <v>12.4284</v>
      </c>
      <c r="E98" t="n">
        <v>8.050000000000001</v>
      </c>
      <c r="F98" t="n">
        <v>5.79</v>
      </c>
      <c r="G98" t="n">
        <v>69.43000000000001</v>
      </c>
      <c r="H98" t="n">
        <v>1.52</v>
      </c>
      <c r="I98" t="n">
        <v>5</v>
      </c>
      <c r="J98" t="n">
        <v>139.32</v>
      </c>
      <c r="K98" t="n">
        <v>45</v>
      </c>
      <c r="L98" t="n">
        <v>12</v>
      </c>
      <c r="M98" t="n">
        <v>0</v>
      </c>
      <c r="N98" t="n">
        <v>22.32</v>
      </c>
      <c r="O98" t="n">
        <v>17416.34</v>
      </c>
      <c r="P98" t="n">
        <v>51.23</v>
      </c>
      <c r="Q98" t="n">
        <v>189.89</v>
      </c>
      <c r="R98" t="n">
        <v>26.89</v>
      </c>
      <c r="S98" t="n">
        <v>23</v>
      </c>
      <c r="T98" t="n">
        <v>1185.13</v>
      </c>
      <c r="U98" t="n">
        <v>0.86</v>
      </c>
      <c r="V98" t="n">
        <v>0.86</v>
      </c>
      <c r="W98" t="n">
        <v>2.95</v>
      </c>
      <c r="X98" t="n">
        <v>0.07000000000000001</v>
      </c>
      <c r="Y98" t="n">
        <v>4</v>
      </c>
      <c r="Z98" t="n">
        <v>10</v>
      </c>
    </row>
    <row r="99">
      <c r="A99" t="n">
        <v>0</v>
      </c>
      <c r="B99" t="n">
        <v>80</v>
      </c>
      <c r="C99" t="inlineStr">
        <is>
          <t xml:space="preserve">CONCLUIDO	</t>
        </is>
      </c>
      <c r="D99" t="n">
        <v>8.758100000000001</v>
      </c>
      <c r="E99" t="n">
        <v>11.42</v>
      </c>
      <c r="F99" t="n">
        <v>7.03</v>
      </c>
      <c r="G99" t="n">
        <v>6.59</v>
      </c>
      <c r="H99" t="n">
        <v>0.11</v>
      </c>
      <c r="I99" t="n">
        <v>64</v>
      </c>
      <c r="J99" t="n">
        <v>159.12</v>
      </c>
      <c r="K99" t="n">
        <v>50.28</v>
      </c>
      <c r="L99" t="n">
        <v>1</v>
      </c>
      <c r="M99" t="n">
        <v>62</v>
      </c>
      <c r="N99" t="n">
        <v>27.84</v>
      </c>
      <c r="O99" t="n">
        <v>19859.16</v>
      </c>
      <c r="P99" t="n">
        <v>87.87</v>
      </c>
      <c r="Q99" t="n">
        <v>190.59</v>
      </c>
      <c r="R99" t="n">
        <v>65.78</v>
      </c>
      <c r="S99" t="n">
        <v>23</v>
      </c>
      <c r="T99" t="n">
        <v>20332.43</v>
      </c>
      <c r="U99" t="n">
        <v>0.35</v>
      </c>
      <c r="V99" t="n">
        <v>0.71</v>
      </c>
      <c r="W99" t="n">
        <v>3.04</v>
      </c>
      <c r="X99" t="n">
        <v>1.3</v>
      </c>
      <c r="Y99" t="n">
        <v>4</v>
      </c>
      <c r="Z99" t="n">
        <v>10</v>
      </c>
    </row>
    <row r="100">
      <c r="A100" t="n">
        <v>1</v>
      </c>
      <c r="B100" t="n">
        <v>80</v>
      </c>
      <c r="C100" t="inlineStr">
        <is>
          <t xml:space="preserve">CONCLUIDO	</t>
        </is>
      </c>
      <c r="D100" t="n">
        <v>10.481</v>
      </c>
      <c r="E100" t="n">
        <v>9.539999999999999</v>
      </c>
      <c r="F100" t="n">
        <v>6.28</v>
      </c>
      <c r="G100" t="n">
        <v>13</v>
      </c>
      <c r="H100" t="n">
        <v>0.22</v>
      </c>
      <c r="I100" t="n">
        <v>29</v>
      </c>
      <c r="J100" t="n">
        <v>160.54</v>
      </c>
      <c r="K100" t="n">
        <v>50.28</v>
      </c>
      <c r="L100" t="n">
        <v>2</v>
      </c>
      <c r="M100" t="n">
        <v>27</v>
      </c>
      <c r="N100" t="n">
        <v>28.26</v>
      </c>
      <c r="O100" t="n">
        <v>20034.4</v>
      </c>
      <c r="P100" t="n">
        <v>77.97</v>
      </c>
      <c r="Q100" t="n">
        <v>190.11</v>
      </c>
      <c r="R100" t="n">
        <v>42.28</v>
      </c>
      <c r="S100" t="n">
        <v>23</v>
      </c>
      <c r="T100" t="n">
        <v>8759.129999999999</v>
      </c>
      <c r="U100" t="n">
        <v>0.54</v>
      </c>
      <c r="V100" t="n">
        <v>0.79</v>
      </c>
      <c r="W100" t="n">
        <v>2.99</v>
      </c>
      <c r="X100" t="n">
        <v>0.5600000000000001</v>
      </c>
      <c r="Y100" t="n">
        <v>4</v>
      </c>
      <c r="Z100" t="n">
        <v>10</v>
      </c>
    </row>
    <row r="101">
      <c r="A101" t="n">
        <v>2</v>
      </c>
      <c r="B101" t="n">
        <v>80</v>
      </c>
      <c r="C101" t="inlineStr">
        <is>
          <t xml:space="preserve">CONCLUIDO	</t>
        </is>
      </c>
      <c r="D101" t="n">
        <v>11.0947</v>
      </c>
      <c r="E101" t="n">
        <v>9.01</v>
      </c>
      <c r="F101" t="n">
        <v>6.08</v>
      </c>
      <c r="G101" t="n">
        <v>19.19</v>
      </c>
      <c r="H101" t="n">
        <v>0.33</v>
      </c>
      <c r="I101" t="n">
        <v>19</v>
      </c>
      <c r="J101" t="n">
        <v>161.97</v>
      </c>
      <c r="K101" t="n">
        <v>50.28</v>
      </c>
      <c r="L101" t="n">
        <v>3</v>
      </c>
      <c r="M101" t="n">
        <v>17</v>
      </c>
      <c r="N101" t="n">
        <v>28.69</v>
      </c>
      <c r="O101" t="n">
        <v>20210.21</v>
      </c>
      <c r="P101" t="n">
        <v>74.73</v>
      </c>
      <c r="Q101" t="n">
        <v>190.1</v>
      </c>
      <c r="R101" t="n">
        <v>36.02</v>
      </c>
      <c r="S101" t="n">
        <v>23</v>
      </c>
      <c r="T101" t="n">
        <v>5678.3</v>
      </c>
      <c r="U101" t="n">
        <v>0.64</v>
      </c>
      <c r="V101" t="n">
        <v>0.82</v>
      </c>
      <c r="W101" t="n">
        <v>2.97</v>
      </c>
      <c r="X101" t="n">
        <v>0.36</v>
      </c>
      <c r="Y101" t="n">
        <v>4</v>
      </c>
      <c r="Z101" t="n">
        <v>10</v>
      </c>
    </row>
    <row r="102">
      <c r="A102" t="n">
        <v>3</v>
      </c>
      <c r="B102" t="n">
        <v>80</v>
      </c>
      <c r="C102" t="inlineStr">
        <is>
          <t xml:space="preserve">CONCLUIDO	</t>
        </is>
      </c>
      <c r="D102" t="n">
        <v>11.4416</v>
      </c>
      <c r="E102" t="n">
        <v>8.74</v>
      </c>
      <c r="F102" t="n">
        <v>5.96</v>
      </c>
      <c r="G102" t="n">
        <v>25.56</v>
      </c>
      <c r="H102" t="n">
        <v>0.43</v>
      </c>
      <c r="I102" t="n">
        <v>14</v>
      </c>
      <c r="J102" t="n">
        <v>163.4</v>
      </c>
      <c r="K102" t="n">
        <v>50.28</v>
      </c>
      <c r="L102" t="n">
        <v>4</v>
      </c>
      <c r="M102" t="n">
        <v>12</v>
      </c>
      <c r="N102" t="n">
        <v>29.12</v>
      </c>
      <c r="O102" t="n">
        <v>20386.62</v>
      </c>
      <c r="P102" t="n">
        <v>72.65000000000001</v>
      </c>
      <c r="Q102" t="n">
        <v>190.05</v>
      </c>
      <c r="R102" t="n">
        <v>32.55</v>
      </c>
      <c r="S102" t="n">
        <v>23</v>
      </c>
      <c r="T102" t="n">
        <v>3970.22</v>
      </c>
      <c r="U102" t="n">
        <v>0.71</v>
      </c>
      <c r="V102" t="n">
        <v>0.83</v>
      </c>
      <c r="W102" t="n">
        <v>2.96</v>
      </c>
      <c r="X102" t="n">
        <v>0.25</v>
      </c>
      <c r="Y102" t="n">
        <v>4</v>
      </c>
      <c r="Z102" t="n">
        <v>10</v>
      </c>
    </row>
    <row r="103">
      <c r="A103" t="n">
        <v>4</v>
      </c>
      <c r="B103" t="n">
        <v>80</v>
      </c>
      <c r="C103" t="inlineStr">
        <is>
          <t xml:space="preserve">CONCLUIDO	</t>
        </is>
      </c>
      <c r="D103" t="n">
        <v>11.5566</v>
      </c>
      <c r="E103" t="n">
        <v>8.65</v>
      </c>
      <c r="F103" t="n">
        <v>5.94</v>
      </c>
      <c r="G103" t="n">
        <v>29.71</v>
      </c>
      <c r="H103" t="n">
        <v>0.54</v>
      </c>
      <c r="I103" t="n">
        <v>12</v>
      </c>
      <c r="J103" t="n">
        <v>164.83</v>
      </c>
      <c r="K103" t="n">
        <v>50.28</v>
      </c>
      <c r="L103" t="n">
        <v>5</v>
      </c>
      <c r="M103" t="n">
        <v>10</v>
      </c>
      <c r="N103" t="n">
        <v>29.55</v>
      </c>
      <c r="O103" t="n">
        <v>20563.61</v>
      </c>
      <c r="P103" t="n">
        <v>71.61</v>
      </c>
      <c r="Q103" t="n">
        <v>189.86</v>
      </c>
      <c r="R103" t="n">
        <v>31.89</v>
      </c>
      <c r="S103" t="n">
        <v>23</v>
      </c>
      <c r="T103" t="n">
        <v>3652.04</v>
      </c>
      <c r="U103" t="n">
        <v>0.72</v>
      </c>
      <c r="V103" t="n">
        <v>0.84</v>
      </c>
      <c r="W103" t="n">
        <v>2.96</v>
      </c>
      <c r="X103" t="n">
        <v>0.23</v>
      </c>
      <c r="Y103" t="n">
        <v>4</v>
      </c>
      <c r="Z103" t="n">
        <v>10</v>
      </c>
    </row>
    <row r="104">
      <c r="A104" t="n">
        <v>5</v>
      </c>
      <c r="B104" t="n">
        <v>80</v>
      </c>
      <c r="C104" t="inlineStr">
        <is>
          <t xml:space="preserve">CONCLUIDO	</t>
        </is>
      </c>
      <c r="D104" t="n">
        <v>11.713</v>
      </c>
      <c r="E104" t="n">
        <v>8.539999999999999</v>
      </c>
      <c r="F104" t="n">
        <v>5.89</v>
      </c>
      <c r="G104" t="n">
        <v>35.34</v>
      </c>
      <c r="H104" t="n">
        <v>0.64</v>
      </c>
      <c r="I104" t="n">
        <v>10</v>
      </c>
      <c r="J104" t="n">
        <v>166.27</v>
      </c>
      <c r="K104" t="n">
        <v>50.28</v>
      </c>
      <c r="L104" t="n">
        <v>6</v>
      </c>
      <c r="M104" t="n">
        <v>8</v>
      </c>
      <c r="N104" t="n">
        <v>29.99</v>
      </c>
      <c r="O104" t="n">
        <v>20741.2</v>
      </c>
      <c r="P104" t="n">
        <v>70.36</v>
      </c>
      <c r="Q104" t="n">
        <v>190</v>
      </c>
      <c r="R104" t="n">
        <v>30.31</v>
      </c>
      <c r="S104" t="n">
        <v>23</v>
      </c>
      <c r="T104" t="n">
        <v>2869.65</v>
      </c>
      <c r="U104" t="n">
        <v>0.76</v>
      </c>
      <c r="V104" t="n">
        <v>0.84</v>
      </c>
      <c r="W104" t="n">
        <v>2.95</v>
      </c>
      <c r="X104" t="n">
        <v>0.17</v>
      </c>
      <c r="Y104" t="n">
        <v>4</v>
      </c>
      <c r="Z104" t="n">
        <v>10</v>
      </c>
    </row>
    <row r="105">
      <c r="A105" t="n">
        <v>6</v>
      </c>
      <c r="B105" t="n">
        <v>80</v>
      </c>
      <c r="C105" t="inlineStr">
        <is>
          <t xml:space="preserve">CONCLUIDO	</t>
        </is>
      </c>
      <c r="D105" t="n">
        <v>11.7917</v>
      </c>
      <c r="E105" t="n">
        <v>8.48</v>
      </c>
      <c r="F105" t="n">
        <v>5.87</v>
      </c>
      <c r="G105" t="n">
        <v>39.11</v>
      </c>
      <c r="H105" t="n">
        <v>0.74</v>
      </c>
      <c r="I105" t="n">
        <v>9</v>
      </c>
      <c r="J105" t="n">
        <v>167.72</v>
      </c>
      <c r="K105" t="n">
        <v>50.28</v>
      </c>
      <c r="L105" t="n">
        <v>7</v>
      </c>
      <c r="M105" t="n">
        <v>7</v>
      </c>
      <c r="N105" t="n">
        <v>30.44</v>
      </c>
      <c r="O105" t="n">
        <v>20919.39</v>
      </c>
      <c r="P105" t="n">
        <v>69.25</v>
      </c>
      <c r="Q105" t="n">
        <v>189.91</v>
      </c>
      <c r="R105" t="n">
        <v>29.62</v>
      </c>
      <c r="S105" t="n">
        <v>23</v>
      </c>
      <c r="T105" t="n">
        <v>2530.69</v>
      </c>
      <c r="U105" t="n">
        <v>0.78</v>
      </c>
      <c r="V105" t="n">
        <v>0.85</v>
      </c>
      <c r="W105" t="n">
        <v>2.95</v>
      </c>
      <c r="X105" t="n">
        <v>0.15</v>
      </c>
      <c r="Y105" t="n">
        <v>4</v>
      </c>
      <c r="Z105" t="n">
        <v>10</v>
      </c>
    </row>
    <row r="106">
      <c r="A106" t="n">
        <v>7</v>
      </c>
      <c r="B106" t="n">
        <v>80</v>
      </c>
      <c r="C106" t="inlineStr">
        <is>
          <t xml:space="preserve">CONCLUIDO	</t>
        </is>
      </c>
      <c r="D106" t="n">
        <v>11.8569</v>
      </c>
      <c r="E106" t="n">
        <v>8.43</v>
      </c>
      <c r="F106" t="n">
        <v>5.85</v>
      </c>
      <c r="G106" t="n">
        <v>43.89</v>
      </c>
      <c r="H106" t="n">
        <v>0.84</v>
      </c>
      <c r="I106" t="n">
        <v>8</v>
      </c>
      <c r="J106" t="n">
        <v>169.17</v>
      </c>
      <c r="K106" t="n">
        <v>50.28</v>
      </c>
      <c r="L106" t="n">
        <v>8</v>
      </c>
      <c r="M106" t="n">
        <v>6</v>
      </c>
      <c r="N106" t="n">
        <v>30.89</v>
      </c>
      <c r="O106" t="n">
        <v>21098.19</v>
      </c>
      <c r="P106" t="n">
        <v>68.38</v>
      </c>
      <c r="Q106" t="n">
        <v>189.87</v>
      </c>
      <c r="R106" t="n">
        <v>29.14</v>
      </c>
      <c r="S106" t="n">
        <v>23</v>
      </c>
      <c r="T106" t="n">
        <v>2292.54</v>
      </c>
      <c r="U106" t="n">
        <v>0.79</v>
      </c>
      <c r="V106" t="n">
        <v>0.85</v>
      </c>
      <c r="W106" t="n">
        <v>2.95</v>
      </c>
      <c r="X106" t="n">
        <v>0.14</v>
      </c>
      <c r="Y106" t="n">
        <v>4</v>
      </c>
      <c r="Z106" t="n">
        <v>10</v>
      </c>
    </row>
    <row r="107">
      <c r="A107" t="n">
        <v>8</v>
      </c>
      <c r="B107" t="n">
        <v>80</v>
      </c>
      <c r="C107" t="inlineStr">
        <is>
          <t xml:space="preserve">CONCLUIDO	</t>
        </is>
      </c>
      <c r="D107" t="n">
        <v>11.9186</v>
      </c>
      <c r="E107" t="n">
        <v>8.390000000000001</v>
      </c>
      <c r="F107" t="n">
        <v>5.84</v>
      </c>
      <c r="G107" t="n">
        <v>50.06</v>
      </c>
      <c r="H107" t="n">
        <v>0.9399999999999999</v>
      </c>
      <c r="I107" t="n">
        <v>7</v>
      </c>
      <c r="J107" t="n">
        <v>170.62</v>
      </c>
      <c r="K107" t="n">
        <v>50.28</v>
      </c>
      <c r="L107" t="n">
        <v>9</v>
      </c>
      <c r="M107" t="n">
        <v>5</v>
      </c>
      <c r="N107" t="n">
        <v>31.34</v>
      </c>
      <c r="O107" t="n">
        <v>21277.6</v>
      </c>
      <c r="P107" t="n">
        <v>67.68000000000001</v>
      </c>
      <c r="Q107" t="n">
        <v>189.85</v>
      </c>
      <c r="R107" t="n">
        <v>28.65</v>
      </c>
      <c r="S107" t="n">
        <v>23</v>
      </c>
      <c r="T107" t="n">
        <v>2054.54</v>
      </c>
      <c r="U107" t="n">
        <v>0.8</v>
      </c>
      <c r="V107" t="n">
        <v>0.85</v>
      </c>
      <c r="W107" t="n">
        <v>2.95</v>
      </c>
      <c r="X107" t="n">
        <v>0.12</v>
      </c>
      <c r="Y107" t="n">
        <v>4</v>
      </c>
      <c r="Z107" t="n">
        <v>10</v>
      </c>
    </row>
    <row r="108">
      <c r="A108" t="n">
        <v>9</v>
      </c>
      <c r="B108" t="n">
        <v>80</v>
      </c>
      <c r="C108" t="inlineStr">
        <is>
          <t xml:space="preserve">CONCLUIDO	</t>
        </is>
      </c>
      <c r="D108" t="n">
        <v>12.0052</v>
      </c>
      <c r="E108" t="n">
        <v>8.33</v>
      </c>
      <c r="F108" t="n">
        <v>5.81</v>
      </c>
      <c r="G108" t="n">
        <v>58.12</v>
      </c>
      <c r="H108" t="n">
        <v>1.03</v>
      </c>
      <c r="I108" t="n">
        <v>6</v>
      </c>
      <c r="J108" t="n">
        <v>172.08</v>
      </c>
      <c r="K108" t="n">
        <v>50.28</v>
      </c>
      <c r="L108" t="n">
        <v>10</v>
      </c>
      <c r="M108" t="n">
        <v>4</v>
      </c>
      <c r="N108" t="n">
        <v>31.8</v>
      </c>
      <c r="O108" t="n">
        <v>21457.64</v>
      </c>
      <c r="P108" t="n">
        <v>66.56</v>
      </c>
      <c r="Q108" t="n">
        <v>189.81</v>
      </c>
      <c r="R108" t="n">
        <v>27.81</v>
      </c>
      <c r="S108" t="n">
        <v>23</v>
      </c>
      <c r="T108" t="n">
        <v>1639.54</v>
      </c>
      <c r="U108" t="n">
        <v>0.83</v>
      </c>
      <c r="V108" t="n">
        <v>0.85</v>
      </c>
      <c r="W108" t="n">
        <v>2.95</v>
      </c>
      <c r="X108" t="n">
        <v>0.1</v>
      </c>
      <c r="Y108" t="n">
        <v>4</v>
      </c>
      <c r="Z108" t="n">
        <v>10</v>
      </c>
    </row>
    <row r="109">
      <c r="A109" t="n">
        <v>10</v>
      </c>
      <c r="B109" t="n">
        <v>80</v>
      </c>
      <c r="C109" t="inlineStr">
        <is>
          <t xml:space="preserve">CONCLUIDO	</t>
        </is>
      </c>
      <c r="D109" t="n">
        <v>12.0088</v>
      </c>
      <c r="E109" t="n">
        <v>8.33</v>
      </c>
      <c r="F109" t="n">
        <v>5.81</v>
      </c>
      <c r="G109" t="n">
        <v>58.09</v>
      </c>
      <c r="H109" t="n">
        <v>1.12</v>
      </c>
      <c r="I109" t="n">
        <v>6</v>
      </c>
      <c r="J109" t="n">
        <v>173.55</v>
      </c>
      <c r="K109" t="n">
        <v>50.28</v>
      </c>
      <c r="L109" t="n">
        <v>11</v>
      </c>
      <c r="M109" t="n">
        <v>4</v>
      </c>
      <c r="N109" t="n">
        <v>32.27</v>
      </c>
      <c r="O109" t="n">
        <v>21638.31</v>
      </c>
      <c r="P109" t="n">
        <v>65.87</v>
      </c>
      <c r="Q109" t="n">
        <v>189.82</v>
      </c>
      <c r="R109" t="n">
        <v>27.75</v>
      </c>
      <c r="S109" t="n">
        <v>23</v>
      </c>
      <c r="T109" t="n">
        <v>1611.89</v>
      </c>
      <c r="U109" t="n">
        <v>0.83</v>
      </c>
      <c r="V109" t="n">
        <v>0.85</v>
      </c>
      <c r="W109" t="n">
        <v>2.95</v>
      </c>
      <c r="X109" t="n">
        <v>0.09</v>
      </c>
      <c r="Y109" t="n">
        <v>4</v>
      </c>
      <c r="Z109" t="n">
        <v>10</v>
      </c>
    </row>
    <row r="110">
      <c r="A110" t="n">
        <v>11</v>
      </c>
      <c r="B110" t="n">
        <v>80</v>
      </c>
      <c r="C110" t="inlineStr">
        <is>
          <t xml:space="preserve">CONCLUIDO	</t>
        </is>
      </c>
      <c r="D110" t="n">
        <v>12.0704</v>
      </c>
      <c r="E110" t="n">
        <v>8.279999999999999</v>
      </c>
      <c r="F110" t="n">
        <v>5.8</v>
      </c>
      <c r="G110" t="n">
        <v>69.59</v>
      </c>
      <c r="H110" t="n">
        <v>1.22</v>
      </c>
      <c r="I110" t="n">
        <v>5</v>
      </c>
      <c r="J110" t="n">
        <v>175.02</v>
      </c>
      <c r="K110" t="n">
        <v>50.28</v>
      </c>
      <c r="L110" t="n">
        <v>12</v>
      </c>
      <c r="M110" t="n">
        <v>3</v>
      </c>
      <c r="N110" t="n">
        <v>32.74</v>
      </c>
      <c r="O110" t="n">
        <v>21819.6</v>
      </c>
      <c r="P110" t="n">
        <v>64.90000000000001</v>
      </c>
      <c r="Q110" t="n">
        <v>189.8</v>
      </c>
      <c r="R110" t="n">
        <v>27.5</v>
      </c>
      <c r="S110" t="n">
        <v>23</v>
      </c>
      <c r="T110" t="n">
        <v>1489.24</v>
      </c>
      <c r="U110" t="n">
        <v>0.84</v>
      </c>
      <c r="V110" t="n">
        <v>0.86</v>
      </c>
      <c r="W110" t="n">
        <v>2.95</v>
      </c>
      <c r="X110" t="n">
        <v>0.08</v>
      </c>
      <c r="Y110" t="n">
        <v>4</v>
      </c>
      <c r="Z110" t="n">
        <v>10</v>
      </c>
    </row>
    <row r="111">
      <c r="A111" t="n">
        <v>12</v>
      </c>
      <c r="B111" t="n">
        <v>80</v>
      </c>
      <c r="C111" t="inlineStr">
        <is>
          <t xml:space="preserve">CONCLUIDO	</t>
        </is>
      </c>
      <c r="D111" t="n">
        <v>12.0753</v>
      </c>
      <c r="E111" t="n">
        <v>8.279999999999999</v>
      </c>
      <c r="F111" t="n">
        <v>5.8</v>
      </c>
      <c r="G111" t="n">
        <v>69.55</v>
      </c>
      <c r="H111" t="n">
        <v>1.31</v>
      </c>
      <c r="I111" t="n">
        <v>5</v>
      </c>
      <c r="J111" t="n">
        <v>176.49</v>
      </c>
      <c r="K111" t="n">
        <v>50.28</v>
      </c>
      <c r="L111" t="n">
        <v>13</v>
      </c>
      <c r="M111" t="n">
        <v>3</v>
      </c>
      <c r="N111" t="n">
        <v>33.21</v>
      </c>
      <c r="O111" t="n">
        <v>22001.54</v>
      </c>
      <c r="P111" t="n">
        <v>64.42</v>
      </c>
      <c r="Q111" t="n">
        <v>189.84</v>
      </c>
      <c r="R111" t="n">
        <v>27.38</v>
      </c>
      <c r="S111" t="n">
        <v>23</v>
      </c>
      <c r="T111" t="n">
        <v>1428.91</v>
      </c>
      <c r="U111" t="n">
        <v>0.84</v>
      </c>
      <c r="V111" t="n">
        <v>0.86</v>
      </c>
      <c r="W111" t="n">
        <v>2.95</v>
      </c>
      <c r="X111" t="n">
        <v>0.08</v>
      </c>
      <c r="Y111" t="n">
        <v>4</v>
      </c>
      <c r="Z111" t="n">
        <v>10</v>
      </c>
    </row>
    <row r="112">
      <c r="A112" t="n">
        <v>13</v>
      </c>
      <c r="B112" t="n">
        <v>80</v>
      </c>
      <c r="C112" t="inlineStr">
        <is>
          <t xml:space="preserve">CONCLUIDO	</t>
        </is>
      </c>
      <c r="D112" t="n">
        <v>12.0874</v>
      </c>
      <c r="E112" t="n">
        <v>8.27</v>
      </c>
      <c r="F112" t="n">
        <v>5.79</v>
      </c>
      <c r="G112" t="n">
        <v>69.45</v>
      </c>
      <c r="H112" t="n">
        <v>1.4</v>
      </c>
      <c r="I112" t="n">
        <v>5</v>
      </c>
      <c r="J112" t="n">
        <v>177.97</v>
      </c>
      <c r="K112" t="n">
        <v>50.28</v>
      </c>
      <c r="L112" t="n">
        <v>14</v>
      </c>
      <c r="M112" t="n">
        <v>3</v>
      </c>
      <c r="N112" t="n">
        <v>33.69</v>
      </c>
      <c r="O112" t="n">
        <v>22184.13</v>
      </c>
      <c r="P112" t="n">
        <v>63</v>
      </c>
      <c r="Q112" t="n">
        <v>189.81</v>
      </c>
      <c r="R112" t="n">
        <v>27.07</v>
      </c>
      <c r="S112" t="n">
        <v>23</v>
      </c>
      <c r="T112" t="n">
        <v>1276.46</v>
      </c>
      <c r="U112" t="n">
        <v>0.85</v>
      </c>
      <c r="V112" t="n">
        <v>0.86</v>
      </c>
      <c r="W112" t="n">
        <v>2.95</v>
      </c>
      <c r="X112" t="n">
        <v>0.07000000000000001</v>
      </c>
      <c r="Y112" t="n">
        <v>4</v>
      </c>
      <c r="Z112" t="n">
        <v>10</v>
      </c>
    </row>
    <row r="113">
      <c r="A113" t="n">
        <v>14</v>
      </c>
      <c r="B113" t="n">
        <v>80</v>
      </c>
      <c r="C113" t="inlineStr">
        <is>
          <t xml:space="preserve">CONCLUIDO	</t>
        </is>
      </c>
      <c r="D113" t="n">
        <v>12.1589</v>
      </c>
      <c r="E113" t="n">
        <v>8.220000000000001</v>
      </c>
      <c r="F113" t="n">
        <v>5.77</v>
      </c>
      <c r="G113" t="n">
        <v>86.56999999999999</v>
      </c>
      <c r="H113" t="n">
        <v>1.48</v>
      </c>
      <c r="I113" t="n">
        <v>4</v>
      </c>
      <c r="J113" t="n">
        <v>179.46</v>
      </c>
      <c r="K113" t="n">
        <v>50.28</v>
      </c>
      <c r="L113" t="n">
        <v>15</v>
      </c>
      <c r="M113" t="n">
        <v>2</v>
      </c>
      <c r="N113" t="n">
        <v>34.18</v>
      </c>
      <c r="O113" t="n">
        <v>22367.38</v>
      </c>
      <c r="P113" t="n">
        <v>61.86</v>
      </c>
      <c r="Q113" t="n">
        <v>189.84</v>
      </c>
      <c r="R113" t="n">
        <v>26.54</v>
      </c>
      <c r="S113" t="n">
        <v>23</v>
      </c>
      <c r="T113" t="n">
        <v>1014.7</v>
      </c>
      <c r="U113" t="n">
        <v>0.87</v>
      </c>
      <c r="V113" t="n">
        <v>0.86</v>
      </c>
      <c r="W113" t="n">
        <v>2.95</v>
      </c>
      <c r="X113" t="n">
        <v>0.06</v>
      </c>
      <c r="Y113" t="n">
        <v>4</v>
      </c>
      <c r="Z113" t="n">
        <v>10</v>
      </c>
    </row>
    <row r="114">
      <c r="A114" t="n">
        <v>15</v>
      </c>
      <c r="B114" t="n">
        <v>80</v>
      </c>
      <c r="C114" t="inlineStr">
        <is>
          <t xml:space="preserve">CONCLUIDO	</t>
        </is>
      </c>
      <c r="D114" t="n">
        <v>12.1646</v>
      </c>
      <c r="E114" t="n">
        <v>8.220000000000001</v>
      </c>
      <c r="F114" t="n">
        <v>5.77</v>
      </c>
      <c r="G114" t="n">
        <v>86.51000000000001</v>
      </c>
      <c r="H114" t="n">
        <v>1.57</v>
      </c>
      <c r="I114" t="n">
        <v>4</v>
      </c>
      <c r="J114" t="n">
        <v>180.95</v>
      </c>
      <c r="K114" t="n">
        <v>50.28</v>
      </c>
      <c r="L114" t="n">
        <v>16</v>
      </c>
      <c r="M114" t="n">
        <v>2</v>
      </c>
      <c r="N114" t="n">
        <v>34.67</v>
      </c>
      <c r="O114" t="n">
        <v>22551.28</v>
      </c>
      <c r="P114" t="n">
        <v>61.59</v>
      </c>
      <c r="Q114" t="n">
        <v>189.84</v>
      </c>
      <c r="R114" t="n">
        <v>26.48</v>
      </c>
      <c r="S114" t="n">
        <v>23</v>
      </c>
      <c r="T114" t="n">
        <v>986.1</v>
      </c>
      <c r="U114" t="n">
        <v>0.87</v>
      </c>
      <c r="V114" t="n">
        <v>0.86</v>
      </c>
      <c r="W114" t="n">
        <v>2.94</v>
      </c>
      <c r="X114" t="n">
        <v>0.05</v>
      </c>
      <c r="Y114" t="n">
        <v>4</v>
      </c>
      <c r="Z114" t="n">
        <v>10</v>
      </c>
    </row>
    <row r="115">
      <c r="A115" t="n">
        <v>16</v>
      </c>
      <c r="B115" t="n">
        <v>80</v>
      </c>
      <c r="C115" t="inlineStr">
        <is>
          <t xml:space="preserve">CONCLUIDO	</t>
        </is>
      </c>
      <c r="D115" t="n">
        <v>12.1601</v>
      </c>
      <c r="E115" t="n">
        <v>8.220000000000001</v>
      </c>
      <c r="F115" t="n">
        <v>5.77</v>
      </c>
      <c r="G115" t="n">
        <v>86.55</v>
      </c>
      <c r="H115" t="n">
        <v>1.65</v>
      </c>
      <c r="I115" t="n">
        <v>4</v>
      </c>
      <c r="J115" t="n">
        <v>182.45</v>
      </c>
      <c r="K115" t="n">
        <v>50.28</v>
      </c>
      <c r="L115" t="n">
        <v>17</v>
      </c>
      <c r="M115" t="n">
        <v>2</v>
      </c>
      <c r="N115" t="n">
        <v>35.17</v>
      </c>
      <c r="O115" t="n">
        <v>22735.98</v>
      </c>
      <c r="P115" t="n">
        <v>60.93</v>
      </c>
      <c r="Q115" t="n">
        <v>189.83</v>
      </c>
      <c r="R115" t="n">
        <v>26.63</v>
      </c>
      <c r="S115" t="n">
        <v>23</v>
      </c>
      <c r="T115" t="n">
        <v>1059.12</v>
      </c>
      <c r="U115" t="n">
        <v>0.86</v>
      </c>
      <c r="V115" t="n">
        <v>0.86</v>
      </c>
      <c r="W115" t="n">
        <v>2.94</v>
      </c>
      <c r="X115" t="n">
        <v>0.06</v>
      </c>
      <c r="Y115" t="n">
        <v>4</v>
      </c>
      <c r="Z115" t="n">
        <v>10</v>
      </c>
    </row>
    <row r="116">
      <c r="A116" t="n">
        <v>17</v>
      </c>
      <c r="B116" t="n">
        <v>80</v>
      </c>
      <c r="C116" t="inlineStr">
        <is>
          <t xml:space="preserve">CONCLUIDO	</t>
        </is>
      </c>
      <c r="D116" t="n">
        <v>12.1601</v>
      </c>
      <c r="E116" t="n">
        <v>8.220000000000001</v>
      </c>
      <c r="F116" t="n">
        <v>5.77</v>
      </c>
      <c r="G116" t="n">
        <v>86.55</v>
      </c>
      <c r="H116" t="n">
        <v>1.74</v>
      </c>
      <c r="I116" t="n">
        <v>4</v>
      </c>
      <c r="J116" t="n">
        <v>183.95</v>
      </c>
      <c r="K116" t="n">
        <v>50.28</v>
      </c>
      <c r="L116" t="n">
        <v>18</v>
      </c>
      <c r="M116" t="n">
        <v>0</v>
      </c>
      <c r="N116" t="n">
        <v>35.67</v>
      </c>
      <c r="O116" t="n">
        <v>22921.24</v>
      </c>
      <c r="P116" t="n">
        <v>60.9</v>
      </c>
      <c r="Q116" t="n">
        <v>189.88</v>
      </c>
      <c r="R116" t="n">
        <v>26.5</v>
      </c>
      <c r="S116" t="n">
        <v>23</v>
      </c>
      <c r="T116" t="n">
        <v>996.02</v>
      </c>
      <c r="U116" t="n">
        <v>0.87</v>
      </c>
      <c r="V116" t="n">
        <v>0.86</v>
      </c>
      <c r="W116" t="n">
        <v>2.95</v>
      </c>
      <c r="X116" t="n">
        <v>0.06</v>
      </c>
      <c r="Y116" t="n">
        <v>4</v>
      </c>
      <c r="Z116" t="n">
        <v>10</v>
      </c>
    </row>
    <row r="117">
      <c r="A117" t="n">
        <v>0</v>
      </c>
      <c r="B117" t="n">
        <v>35</v>
      </c>
      <c r="C117" t="inlineStr">
        <is>
          <t xml:space="preserve">CONCLUIDO	</t>
        </is>
      </c>
      <c r="D117" t="n">
        <v>11.0885</v>
      </c>
      <c r="E117" t="n">
        <v>9.02</v>
      </c>
      <c r="F117" t="n">
        <v>6.47</v>
      </c>
      <c r="G117" t="n">
        <v>10.22</v>
      </c>
      <c r="H117" t="n">
        <v>0.22</v>
      </c>
      <c r="I117" t="n">
        <v>38</v>
      </c>
      <c r="J117" t="n">
        <v>80.84</v>
      </c>
      <c r="K117" t="n">
        <v>35.1</v>
      </c>
      <c r="L117" t="n">
        <v>1</v>
      </c>
      <c r="M117" t="n">
        <v>36</v>
      </c>
      <c r="N117" t="n">
        <v>9.74</v>
      </c>
      <c r="O117" t="n">
        <v>10204.21</v>
      </c>
      <c r="P117" t="n">
        <v>50.95</v>
      </c>
      <c r="Q117" t="n">
        <v>190.44</v>
      </c>
      <c r="R117" t="n">
        <v>48.24</v>
      </c>
      <c r="S117" t="n">
        <v>23</v>
      </c>
      <c r="T117" t="n">
        <v>11696.85</v>
      </c>
      <c r="U117" t="n">
        <v>0.48</v>
      </c>
      <c r="V117" t="n">
        <v>0.77</v>
      </c>
      <c r="W117" t="n">
        <v>3</v>
      </c>
      <c r="X117" t="n">
        <v>0.75</v>
      </c>
      <c r="Y117" t="n">
        <v>4</v>
      </c>
      <c r="Z117" t="n">
        <v>10</v>
      </c>
    </row>
    <row r="118">
      <c r="A118" t="n">
        <v>1</v>
      </c>
      <c r="B118" t="n">
        <v>35</v>
      </c>
      <c r="C118" t="inlineStr">
        <is>
          <t xml:space="preserve">CONCLUIDO	</t>
        </is>
      </c>
      <c r="D118" t="n">
        <v>12.1196</v>
      </c>
      <c r="E118" t="n">
        <v>8.25</v>
      </c>
      <c r="F118" t="n">
        <v>6.05</v>
      </c>
      <c r="G118" t="n">
        <v>20.16</v>
      </c>
      <c r="H118" t="n">
        <v>0.43</v>
      </c>
      <c r="I118" t="n">
        <v>18</v>
      </c>
      <c r="J118" t="n">
        <v>82.04000000000001</v>
      </c>
      <c r="K118" t="n">
        <v>35.1</v>
      </c>
      <c r="L118" t="n">
        <v>2</v>
      </c>
      <c r="M118" t="n">
        <v>16</v>
      </c>
      <c r="N118" t="n">
        <v>9.94</v>
      </c>
      <c r="O118" t="n">
        <v>10352.53</v>
      </c>
      <c r="P118" t="n">
        <v>46.03</v>
      </c>
      <c r="Q118" t="n">
        <v>189.97</v>
      </c>
      <c r="R118" t="n">
        <v>35.12</v>
      </c>
      <c r="S118" t="n">
        <v>23</v>
      </c>
      <c r="T118" t="n">
        <v>5233.84</v>
      </c>
      <c r="U118" t="n">
        <v>0.65</v>
      </c>
      <c r="V118" t="n">
        <v>0.82</v>
      </c>
      <c r="W118" t="n">
        <v>2.97</v>
      </c>
      <c r="X118" t="n">
        <v>0.33</v>
      </c>
      <c r="Y118" t="n">
        <v>4</v>
      </c>
      <c r="Z118" t="n">
        <v>10</v>
      </c>
    </row>
    <row r="119">
      <c r="A119" t="n">
        <v>2</v>
      </c>
      <c r="B119" t="n">
        <v>35</v>
      </c>
      <c r="C119" t="inlineStr">
        <is>
          <t xml:space="preserve">CONCLUIDO	</t>
        </is>
      </c>
      <c r="D119" t="n">
        <v>12.4395</v>
      </c>
      <c r="E119" t="n">
        <v>8.039999999999999</v>
      </c>
      <c r="F119" t="n">
        <v>5.94</v>
      </c>
      <c r="G119" t="n">
        <v>29.7</v>
      </c>
      <c r="H119" t="n">
        <v>0.63</v>
      </c>
      <c r="I119" t="n">
        <v>12</v>
      </c>
      <c r="J119" t="n">
        <v>83.25</v>
      </c>
      <c r="K119" t="n">
        <v>35.1</v>
      </c>
      <c r="L119" t="n">
        <v>3</v>
      </c>
      <c r="M119" t="n">
        <v>10</v>
      </c>
      <c r="N119" t="n">
        <v>10.15</v>
      </c>
      <c r="O119" t="n">
        <v>10501.19</v>
      </c>
      <c r="P119" t="n">
        <v>43.47</v>
      </c>
      <c r="Q119" t="n">
        <v>189.89</v>
      </c>
      <c r="R119" t="n">
        <v>31.87</v>
      </c>
      <c r="S119" t="n">
        <v>23</v>
      </c>
      <c r="T119" t="n">
        <v>3637.83</v>
      </c>
      <c r="U119" t="n">
        <v>0.72</v>
      </c>
      <c r="V119" t="n">
        <v>0.84</v>
      </c>
      <c r="W119" t="n">
        <v>2.96</v>
      </c>
      <c r="X119" t="n">
        <v>0.22</v>
      </c>
      <c r="Y119" t="n">
        <v>4</v>
      </c>
      <c r="Z119" t="n">
        <v>10</v>
      </c>
    </row>
    <row r="120">
      <c r="A120" t="n">
        <v>3</v>
      </c>
      <c r="B120" t="n">
        <v>35</v>
      </c>
      <c r="C120" t="inlineStr">
        <is>
          <t xml:space="preserve">CONCLUIDO	</t>
        </is>
      </c>
      <c r="D120" t="n">
        <v>12.6218</v>
      </c>
      <c r="E120" t="n">
        <v>7.92</v>
      </c>
      <c r="F120" t="n">
        <v>5.88</v>
      </c>
      <c r="G120" t="n">
        <v>39.17</v>
      </c>
      <c r="H120" t="n">
        <v>0.83</v>
      </c>
      <c r="I120" t="n">
        <v>9</v>
      </c>
      <c r="J120" t="n">
        <v>84.45999999999999</v>
      </c>
      <c r="K120" t="n">
        <v>35.1</v>
      </c>
      <c r="L120" t="n">
        <v>4</v>
      </c>
      <c r="M120" t="n">
        <v>7</v>
      </c>
      <c r="N120" t="n">
        <v>10.36</v>
      </c>
      <c r="O120" t="n">
        <v>10650.22</v>
      </c>
      <c r="P120" t="n">
        <v>41.19</v>
      </c>
      <c r="Q120" t="n">
        <v>189.85</v>
      </c>
      <c r="R120" t="n">
        <v>29.88</v>
      </c>
      <c r="S120" t="n">
        <v>23</v>
      </c>
      <c r="T120" t="n">
        <v>2660.17</v>
      </c>
      <c r="U120" t="n">
        <v>0.77</v>
      </c>
      <c r="V120" t="n">
        <v>0.85</v>
      </c>
      <c r="W120" t="n">
        <v>2.95</v>
      </c>
      <c r="X120" t="n">
        <v>0.16</v>
      </c>
      <c r="Y120" t="n">
        <v>4</v>
      </c>
      <c r="Z120" t="n">
        <v>10</v>
      </c>
    </row>
    <row r="121">
      <c r="A121" t="n">
        <v>4</v>
      </c>
      <c r="B121" t="n">
        <v>35</v>
      </c>
      <c r="C121" t="inlineStr">
        <is>
          <t xml:space="preserve">CONCLUIDO	</t>
        </is>
      </c>
      <c r="D121" t="n">
        <v>12.7501</v>
      </c>
      <c r="E121" t="n">
        <v>7.84</v>
      </c>
      <c r="F121" t="n">
        <v>5.83</v>
      </c>
      <c r="G121" t="n">
        <v>49.98</v>
      </c>
      <c r="H121" t="n">
        <v>1.02</v>
      </c>
      <c r="I121" t="n">
        <v>7</v>
      </c>
      <c r="J121" t="n">
        <v>85.67</v>
      </c>
      <c r="K121" t="n">
        <v>35.1</v>
      </c>
      <c r="L121" t="n">
        <v>5</v>
      </c>
      <c r="M121" t="n">
        <v>3</v>
      </c>
      <c r="N121" t="n">
        <v>10.57</v>
      </c>
      <c r="O121" t="n">
        <v>10799.59</v>
      </c>
      <c r="P121" t="n">
        <v>39.45</v>
      </c>
      <c r="Q121" t="n">
        <v>189.9</v>
      </c>
      <c r="R121" t="n">
        <v>28.27</v>
      </c>
      <c r="S121" t="n">
        <v>23</v>
      </c>
      <c r="T121" t="n">
        <v>1865.9</v>
      </c>
      <c r="U121" t="n">
        <v>0.8100000000000001</v>
      </c>
      <c r="V121" t="n">
        <v>0.85</v>
      </c>
      <c r="W121" t="n">
        <v>2.95</v>
      </c>
      <c r="X121" t="n">
        <v>0.11</v>
      </c>
      <c r="Y121" t="n">
        <v>4</v>
      </c>
      <c r="Z121" t="n">
        <v>10</v>
      </c>
    </row>
    <row r="122">
      <c r="A122" t="n">
        <v>5</v>
      </c>
      <c r="B122" t="n">
        <v>35</v>
      </c>
      <c r="C122" t="inlineStr">
        <is>
          <t xml:space="preserve">CONCLUIDO	</t>
        </is>
      </c>
      <c r="D122" t="n">
        <v>12.7398</v>
      </c>
      <c r="E122" t="n">
        <v>7.85</v>
      </c>
      <c r="F122" t="n">
        <v>5.84</v>
      </c>
      <c r="G122" t="n">
        <v>50.03</v>
      </c>
      <c r="H122" t="n">
        <v>1.21</v>
      </c>
      <c r="I122" t="n">
        <v>7</v>
      </c>
      <c r="J122" t="n">
        <v>86.88</v>
      </c>
      <c r="K122" t="n">
        <v>35.1</v>
      </c>
      <c r="L122" t="n">
        <v>6</v>
      </c>
      <c r="M122" t="n">
        <v>0</v>
      </c>
      <c r="N122" t="n">
        <v>10.78</v>
      </c>
      <c r="O122" t="n">
        <v>10949.33</v>
      </c>
      <c r="P122" t="n">
        <v>39.71</v>
      </c>
      <c r="Q122" t="n">
        <v>189.86</v>
      </c>
      <c r="R122" t="n">
        <v>28.29</v>
      </c>
      <c r="S122" t="n">
        <v>23</v>
      </c>
      <c r="T122" t="n">
        <v>1874.91</v>
      </c>
      <c r="U122" t="n">
        <v>0.8100000000000001</v>
      </c>
      <c r="V122" t="n">
        <v>0.85</v>
      </c>
      <c r="W122" t="n">
        <v>2.96</v>
      </c>
      <c r="X122" t="n">
        <v>0.12</v>
      </c>
      <c r="Y122" t="n">
        <v>4</v>
      </c>
      <c r="Z122" t="n">
        <v>10</v>
      </c>
    </row>
    <row r="123">
      <c r="A123" t="n">
        <v>0</v>
      </c>
      <c r="B123" t="n">
        <v>50</v>
      </c>
      <c r="C123" t="inlineStr">
        <is>
          <t xml:space="preserve">CONCLUIDO	</t>
        </is>
      </c>
      <c r="D123" t="n">
        <v>10.2889</v>
      </c>
      <c r="E123" t="n">
        <v>9.720000000000001</v>
      </c>
      <c r="F123" t="n">
        <v>6.64</v>
      </c>
      <c r="G123" t="n">
        <v>8.470000000000001</v>
      </c>
      <c r="H123" t="n">
        <v>0.16</v>
      </c>
      <c r="I123" t="n">
        <v>47</v>
      </c>
      <c r="J123" t="n">
        <v>107.41</v>
      </c>
      <c r="K123" t="n">
        <v>41.65</v>
      </c>
      <c r="L123" t="n">
        <v>1</v>
      </c>
      <c r="M123" t="n">
        <v>45</v>
      </c>
      <c r="N123" t="n">
        <v>14.77</v>
      </c>
      <c r="O123" t="n">
        <v>13481.73</v>
      </c>
      <c r="P123" t="n">
        <v>63.89</v>
      </c>
      <c r="Q123" t="n">
        <v>190.27</v>
      </c>
      <c r="R123" t="n">
        <v>53.45</v>
      </c>
      <c r="S123" t="n">
        <v>23</v>
      </c>
      <c r="T123" t="n">
        <v>14253.37</v>
      </c>
      <c r="U123" t="n">
        <v>0.43</v>
      </c>
      <c r="V123" t="n">
        <v>0.75</v>
      </c>
      <c r="W123" t="n">
        <v>3.01</v>
      </c>
      <c r="X123" t="n">
        <v>0.92</v>
      </c>
      <c r="Y123" t="n">
        <v>4</v>
      </c>
      <c r="Z123" t="n">
        <v>10</v>
      </c>
    </row>
    <row r="124">
      <c r="A124" t="n">
        <v>1</v>
      </c>
      <c r="B124" t="n">
        <v>50</v>
      </c>
      <c r="C124" t="inlineStr">
        <is>
          <t xml:space="preserve">CONCLUIDO	</t>
        </is>
      </c>
      <c r="D124" t="n">
        <v>11.5433</v>
      </c>
      <c r="E124" t="n">
        <v>8.66</v>
      </c>
      <c r="F124" t="n">
        <v>6.14</v>
      </c>
      <c r="G124" t="n">
        <v>16.74</v>
      </c>
      <c r="H124" t="n">
        <v>0.32</v>
      </c>
      <c r="I124" t="n">
        <v>22</v>
      </c>
      <c r="J124" t="n">
        <v>108.68</v>
      </c>
      <c r="K124" t="n">
        <v>41.65</v>
      </c>
      <c r="L124" t="n">
        <v>2</v>
      </c>
      <c r="M124" t="n">
        <v>20</v>
      </c>
      <c r="N124" t="n">
        <v>15.03</v>
      </c>
      <c r="O124" t="n">
        <v>13638.32</v>
      </c>
      <c r="P124" t="n">
        <v>58</v>
      </c>
      <c r="Q124" t="n">
        <v>190.08</v>
      </c>
      <c r="R124" t="n">
        <v>37.84</v>
      </c>
      <c r="S124" t="n">
        <v>23</v>
      </c>
      <c r="T124" t="n">
        <v>6575.92</v>
      </c>
      <c r="U124" t="n">
        <v>0.61</v>
      </c>
      <c r="V124" t="n">
        <v>0.8100000000000001</v>
      </c>
      <c r="W124" t="n">
        <v>2.98</v>
      </c>
      <c r="X124" t="n">
        <v>0.42</v>
      </c>
      <c r="Y124" t="n">
        <v>4</v>
      </c>
      <c r="Z124" t="n">
        <v>10</v>
      </c>
    </row>
    <row r="125">
      <c r="A125" t="n">
        <v>2</v>
      </c>
      <c r="B125" t="n">
        <v>50</v>
      </c>
      <c r="C125" t="inlineStr">
        <is>
          <t xml:space="preserve">CONCLUIDO	</t>
        </is>
      </c>
      <c r="D125" t="n">
        <v>11.9617</v>
      </c>
      <c r="E125" t="n">
        <v>8.359999999999999</v>
      </c>
      <c r="F125" t="n">
        <v>5.99</v>
      </c>
      <c r="G125" t="n">
        <v>23.96</v>
      </c>
      <c r="H125" t="n">
        <v>0.48</v>
      </c>
      <c r="I125" t="n">
        <v>15</v>
      </c>
      <c r="J125" t="n">
        <v>109.96</v>
      </c>
      <c r="K125" t="n">
        <v>41.65</v>
      </c>
      <c r="L125" t="n">
        <v>3</v>
      </c>
      <c r="M125" t="n">
        <v>13</v>
      </c>
      <c r="N125" t="n">
        <v>15.31</v>
      </c>
      <c r="O125" t="n">
        <v>13795.21</v>
      </c>
      <c r="P125" t="n">
        <v>55.49</v>
      </c>
      <c r="Q125" t="n">
        <v>189.9</v>
      </c>
      <c r="R125" t="n">
        <v>33.35</v>
      </c>
      <c r="S125" t="n">
        <v>23</v>
      </c>
      <c r="T125" t="n">
        <v>4362.76</v>
      </c>
      <c r="U125" t="n">
        <v>0.6899999999999999</v>
      </c>
      <c r="V125" t="n">
        <v>0.83</v>
      </c>
      <c r="W125" t="n">
        <v>2.96</v>
      </c>
      <c r="X125" t="n">
        <v>0.27</v>
      </c>
      <c r="Y125" t="n">
        <v>4</v>
      </c>
      <c r="Z125" t="n">
        <v>10</v>
      </c>
    </row>
    <row r="126">
      <c r="A126" t="n">
        <v>3</v>
      </c>
      <c r="B126" t="n">
        <v>50</v>
      </c>
      <c r="C126" t="inlineStr">
        <is>
          <t xml:space="preserve">CONCLUIDO	</t>
        </is>
      </c>
      <c r="D126" t="n">
        <v>12.2121</v>
      </c>
      <c r="E126" t="n">
        <v>8.19</v>
      </c>
      <c r="F126" t="n">
        <v>5.91</v>
      </c>
      <c r="G126" t="n">
        <v>32.23</v>
      </c>
      <c r="H126" t="n">
        <v>0.63</v>
      </c>
      <c r="I126" t="n">
        <v>11</v>
      </c>
      <c r="J126" t="n">
        <v>111.23</v>
      </c>
      <c r="K126" t="n">
        <v>41.65</v>
      </c>
      <c r="L126" t="n">
        <v>4</v>
      </c>
      <c r="M126" t="n">
        <v>9</v>
      </c>
      <c r="N126" t="n">
        <v>15.58</v>
      </c>
      <c r="O126" t="n">
        <v>13952.52</v>
      </c>
      <c r="P126" t="n">
        <v>53.46</v>
      </c>
      <c r="Q126" t="n">
        <v>189.86</v>
      </c>
      <c r="R126" t="n">
        <v>30.79</v>
      </c>
      <c r="S126" t="n">
        <v>23</v>
      </c>
      <c r="T126" t="n">
        <v>3103.45</v>
      </c>
      <c r="U126" t="n">
        <v>0.75</v>
      </c>
      <c r="V126" t="n">
        <v>0.84</v>
      </c>
      <c r="W126" t="n">
        <v>2.96</v>
      </c>
      <c r="X126" t="n">
        <v>0.19</v>
      </c>
      <c r="Y126" t="n">
        <v>4</v>
      </c>
      <c r="Z126" t="n">
        <v>10</v>
      </c>
    </row>
    <row r="127">
      <c r="A127" t="n">
        <v>4</v>
      </c>
      <c r="B127" t="n">
        <v>50</v>
      </c>
      <c r="C127" t="inlineStr">
        <is>
          <t xml:space="preserve">CONCLUIDO	</t>
        </is>
      </c>
      <c r="D127" t="n">
        <v>12.3338</v>
      </c>
      <c r="E127" t="n">
        <v>8.109999999999999</v>
      </c>
      <c r="F127" t="n">
        <v>5.87</v>
      </c>
      <c r="G127" t="n">
        <v>39.14</v>
      </c>
      <c r="H127" t="n">
        <v>0.78</v>
      </c>
      <c r="I127" t="n">
        <v>9</v>
      </c>
      <c r="J127" t="n">
        <v>112.51</v>
      </c>
      <c r="K127" t="n">
        <v>41.65</v>
      </c>
      <c r="L127" t="n">
        <v>5</v>
      </c>
      <c r="M127" t="n">
        <v>7</v>
      </c>
      <c r="N127" t="n">
        <v>15.86</v>
      </c>
      <c r="O127" t="n">
        <v>14110.24</v>
      </c>
      <c r="P127" t="n">
        <v>51.91</v>
      </c>
      <c r="Q127" t="n">
        <v>189.87</v>
      </c>
      <c r="R127" t="n">
        <v>29.67</v>
      </c>
      <c r="S127" t="n">
        <v>23</v>
      </c>
      <c r="T127" t="n">
        <v>2554.24</v>
      </c>
      <c r="U127" t="n">
        <v>0.78</v>
      </c>
      <c r="V127" t="n">
        <v>0.85</v>
      </c>
      <c r="W127" t="n">
        <v>2.95</v>
      </c>
      <c r="X127" t="n">
        <v>0.16</v>
      </c>
      <c r="Y127" t="n">
        <v>4</v>
      </c>
      <c r="Z127" t="n">
        <v>10</v>
      </c>
    </row>
    <row r="128">
      <c r="A128" t="n">
        <v>5</v>
      </c>
      <c r="B128" t="n">
        <v>50</v>
      </c>
      <c r="C128" t="inlineStr">
        <is>
          <t xml:space="preserve">CONCLUIDO	</t>
        </is>
      </c>
      <c r="D128" t="n">
        <v>12.4636</v>
      </c>
      <c r="E128" t="n">
        <v>8.02</v>
      </c>
      <c r="F128" t="n">
        <v>5.83</v>
      </c>
      <c r="G128" t="n">
        <v>49.99</v>
      </c>
      <c r="H128" t="n">
        <v>0.93</v>
      </c>
      <c r="I128" t="n">
        <v>7</v>
      </c>
      <c r="J128" t="n">
        <v>113.79</v>
      </c>
      <c r="K128" t="n">
        <v>41.65</v>
      </c>
      <c r="L128" t="n">
        <v>6</v>
      </c>
      <c r="M128" t="n">
        <v>5</v>
      </c>
      <c r="N128" t="n">
        <v>16.14</v>
      </c>
      <c r="O128" t="n">
        <v>14268.39</v>
      </c>
      <c r="P128" t="n">
        <v>50.21</v>
      </c>
      <c r="Q128" t="n">
        <v>189.83</v>
      </c>
      <c r="R128" t="n">
        <v>28.49</v>
      </c>
      <c r="S128" t="n">
        <v>23</v>
      </c>
      <c r="T128" t="n">
        <v>1972.89</v>
      </c>
      <c r="U128" t="n">
        <v>0.8100000000000001</v>
      </c>
      <c r="V128" t="n">
        <v>0.85</v>
      </c>
      <c r="W128" t="n">
        <v>2.95</v>
      </c>
      <c r="X128" t="n">
        <v>0.12</v>
      </c>
      <c r="Y128" t="n">
        <v>4</v>
      </c>
      <c r="Z128" t="n">
        <v>10</v>
      </c>
    </row>
    <row r="129">
      <c r="A129" t="n">
        <v>6</v>
      </c>
      <c r="B129" t="n">
        <v>50</v>
      </c>
      <c r="C129" t="inlineStr">
        <is>
          <t xml:space="preserve">CONCLUIDO	</t>
        </is>
      </c>
      <c r="D129" t="n">
        <v>12.5366</v>
      </c>
      <c r="E129" t="n">
        <v>7.98</v>
      </c>
      <c r="F129" t="n">
        <v>5.81</v>
      </c>
      <c r="G129" t="n">
        <v>58.07</v>
      </c>
      <c r="H129" t="n">
        <v>1.07</v>
      </c>
      <c r="I129" t="n">
        <v>6</v>
      </c>
      <c r="J129" t="n">
        <v>115.08</v>
      </c>
      <c r="K129" t="n">
        <v>41.65</v>
      </c>
      <c r="L129" t="n">
        <v>7</v>
      </c>
      <c r="M129" t="n">
        <v>4</v>
      </c>
      <c r="N129" t="n">
        <v>16.43</v>
      </c>
      <c r="O129" t="n">
        <v>14426.96</v>
      </c>
      <c r="P129" t="n">
        <v>48.38</v>
      </c>
      <c r="Q129" t="n">
        <v>189.82</v>
      </c>
      <c r="R129" t="n">
        <v>27.68</v>
      </c>
      <c r="S129" t="n">
        <v>23</v>
      </c>
      <c r="T129" t="n">
        <v>1573.63</v>
      </c>
      <c r="U129" t="n">
        <v>0.83</v>
      </c>
      <c r="V129" t="n">
        <v>0.86</v>
      </c>
      <c r="W129" t="n">
        <v>2.95</v>
      </c>
      <c r="X129" t="n">
        <v>0.09</v>
      </c>
      <c r="Y129" t="n">
        <v>4</v>
      </c>
      <c r="Z129" t="n">
        <v>10</v>
      </c>
    </row>
    <row r="130">
      <c r="A130" t="n">
        <v>7</v>
      </c>
      <c r="B130" t="n">
        <v>50</v>
      </c>
      <c r="C130" t="inlineStr">
        <is>
          <t xml:space="preserve">CONCLUIDO	</t>
        </is>
      </c>
      <c r="D130" t="n">
        <v>12.5291</v>
      </c>
      <c r="E130" t="n">
        <v>7.98</v>
      </c>
      <c r="F130" t="n">
        <v>5.81</v>
      </c>
      <c r="G130" t="n">
        <v>58.12</v>
      </c>
      <c r="H130" t="n">
        <v>1.21</v>
      </c>
      <c r="I130" t="n">
        <v>6</v>
      </c>
      <c r="J130" t="n">
        <v>116.37</v>
      </c>
      <c r="K130" t="n">
        <v>41.65</v>
      </c>
      <c r="L130" t="n">
        <v>8</v>
      </c>
      <c r="M130" t="n">
        <v>4</v>
      </c>
      <c r="N130" t="n">
        <v>16.72</v>
      </c>
      <c r="O130" t="n">
        <v>14585.96</v>
      </c>
      <c r="P130" t="n">
        <v>47.46</v>
      </c>
      <c r="Q130" t="n">
        <v>189.88</v>
      </c>
      <c r="R130" t="n">
        <v>27.84</v>
      </c>
      <c r="S130" t="n">
        <v>23</v>
      </c>
      <c r="T130" t="n">
        <v>1653.34</v>
      </c>
      <c r="U130" t="n">
        <v>0.83</v>
      </c>
      <c r="V130" t="n">
        <v>0.85</v>
      </c>
      <c r="W130" t="n">
        <v>2.95</v>
      </c>
      <c r="X130" t="n">
        <v>0.1</v>
      </c>
      <c r="Y130" t="n">
        <v>4</v>
      </c>
      <c r="Z130" t="n">
        <v>10</v>
      </c>
    </row>
    <row r="131">
      <c r="A131" t="n">
        <v>8</v>
      </c>
      <c r="B131" t="n">
        <v>50</v>
      </c>
      <c r="C131" t="inlineStr">
        <is>
          <t xml:space="preserve">CONCLUIDO	</t>
        </is>
      </c>
      <c r="D131" t="n">
        <v>12.576</v>
      </c>
      <c r="E131" t="n">
        <v>7.95</v>
      </c>
      <c r="F131" t="n">
        <v>5.8</v>
      </c>
      <c r="G131" t="n">
        <v>69.65000000000001</v>
      </c>
      <c r="H131" t="n">
        <v>1.35</v>
      </c>
      <c r="I131" t="n">
        <v>5</v>
      </c>
      <c r="J131" t="n">
        <v>117.66</v>
      </c>
      <c r="K131" t="n">
        <v>41.65</v>
      </c>
      <c r="L131" t="n">
        <v>9</v>
      </c>
      <c r="M131" t="n">
        <v>0</v>
      </c>
      <c r="N131" t="n">
        <v>17.01</v>
      </c>
      <c r="O131" t="n">
        <v>14745.39</v>
      </c>
      <c r="P131" t="n">
        <v>46.9</v>
      </c>
      <c r="Q131" t="n">
        <v>189.89</v>
      </c>
      <c r="R131" t="n">
        <v>27.5</v>
      </c>
      <c r="S131" t="n">
        <v>23</v>
      </c>
      <c r="T131" t="n">
        <v>1488.75</v>
      </c>
      <c r="U131" t="n">
        <v>0.84</v>
      </c>
      <c r="V131" t="n">
        <v>0.86</v>
      </c>
      <c r="W131" t="n">
        <v>2.95</v>
      </c>
      <c r="X131" t="n">
        <v>0.09</v>
      </c>
      <c r="Y131" t="n">
        <v>4</v>
      </c>
      <c r="Z131" t="n">
        <v>10</v>
      </c>
    </row>
    <row r="132">
      <c r="A132" t="n">
        <v>0</v>
      </c>
      <c r="B132" t="n">
        <v>25</v>
      </c>
      <c r="C132" t="inlineStr">
        <is>
          <t xml:space="preserve">CONCLUIDO	</t>
        </is>
      </c>
      <c r="D132" t="n">
        <v>11.7199</v>
      </c>
      <c r="E132" t="n">
        <v>8.529999999999999</v>
      </c>
      <c r="F132" t="n">
        <v>6.32</v>
      </c>
      <c r="G132" t="n">
        <v>12.64</v>
      </c>
      <c r="H132" t="n">
        <v>0.28</v>
      </c>
      <c r="I132" t="n">
        <v>30</v>
      </c>
      <c r="J132" t="n">
        <v>61.76</v>
      </c>
      <c r="K132" t="n">
        <v>28.92</v>
      </c>
      <c r="L132" t="n">
        <v>1</v>
      </c>
      <c r="M132" t="n">
        <v>28</v>
      </c>
      <c r="N132" t="n">
        <v>6.84</v>
      </c>
      <c r="O132" t="n">
        <v>7851.41</v>
      </c>
      <c r="P132" t="n">
        <v>40.45</v>
      </c>
      <c r="Q132" t="n">
        <v>190.29</v>
      </c>
      <c r="R132" t="n">
        <v>43.4</v>
      </c>
      <c r="S132" t="n">
        <v>23</v>
      </c>
      <c r="T132" t="n">
        <v>9313.639999999999</v>
      </c>
      <c r="U132" t="n">
        <v>0.53</v>
      </c>
      <c r="V132" t="n">
        <v>0.79</v>
      </c>
      <c r="W132" t="n">
        <v>2.99</v>
      </c>
      <c r="X132" t="n">
        <v>0.6</v>
      </c>
      <c r="Y132" t="n">
        <v>4</v>
      </c>
      <c r="Z132" t="n">
        <v>10</v>
      </c>
    </row>
    <row r="133">
      <c r="A133" t="n">
        <v>1</v>
      </c>
      <c r="B133" t="n">
        <v>25</v>
      </c>
      <c r="C133" t="inlineStr">
        <is>
          <t xml:space="preserve">CONCLUIDO	</t>
        </is>
      </c>
      <c r="D133" t="n">
        <v>12.5576</v>
      </c>
      <c r="E133" t="n">
        <v>7.96</v>
      </c>
      <c r="F133" t="n">
        <v>5.97</v>
      </c>
      <c r="G133" t="n">
        <v>25.6</v>
      </c>
      <c r="H133" t="n">
        <v>0.55</v>
      </c>
      <c r="I133" t="n">
        <v>14</v>
      </c>
      <c r="J133" t="n">
        <v>62.92</v>
      </c>
      <c r="K133" t="n">
        <v>28.92</v>
      </c>
      <c r="L133" t="n">
        <v>2</v>
      </c>
      <c r="M133" t="n">
        <v>12</v>
      </c>
      <c r="N133" t="n">
        <v>7</v>
      </c>
      <c r="O133" t="n">
        <v>7994.37</v>
      </c>
      <c r="P133" t="n">
        <v>35.95</v>
      </c>
      <c r="Q133" t="n">
        <v>189.95</v>
      </c>
      <c r="R133" t="n">
        <v>32.73</v>
      </c>
      <c r="S133" t="n">
        <v>23</v>
      </c>
      <c r="T133" t="n">
        <v>4058.9</v>
      </c>
      <c r="U133" t="n">
        <v>0.7</v>
      </c>
      <c r="V133" t="n">
        <v>0.83</v>
      </c>
      <c r="W133" t="n">
        <v>2.96</v>
      </c>
      <c r="X133" t="n">
        <v>0.26</v>
      </c>
      <c r="Y133" t="n">
        <v>4</v>
      </c>
      <c r="Z133" t="n">
        <v>10</v>
      </c>
    </row>
    <row r="134">
      <c r="A134" t="n">
        <v>2</v>
      </c>
      <c r="B134" t="n">
        <v>25</v>
      </c>
      <c r="C134" t="inlineStr">
        <is>
          <t xml:space="preserve">CONCLUIDO	</t>
        </is>
      </c>
      <c r="D134" t="n">
        <v>12.8228</v>
      </c>
      <c r="E134" t="n">
        <v>7.8</v>
      </c>
      <c r="F134" t="n">
        <v>5.88</v>
      </c>
      <c r="G134" t="n">
        <v>39.19</v>
      </c>
      <c r="H134" t="n">
        <v>0.8100000000000001</v>
      </c>
      <c r="I134" t="n">
        <v>9</v>
      </c>
      <c r="J134" t="n">
        <v>64.08</v>
      </c>
      <c r="K134" t="n">
        <v>28.92</v>
      </c>
      <c r="L134" t="n">
        <v>3</v>
      </c>
      <c r="M134" t="n">
        <v>3</v>
      </c>
      <c r="N134" t="n">
        <v>7.16</v>
      </c>
      <c r="O134" t="n">
        <v>8137.65</v>
      </c>
      <c r="P134" t="n">
        <v>32.87</v>
      </c>
      <c r="Q134" t="n">
        <v>189.96</v>
      </c>
      <c r="R134" t="n">
        <v>29.68</v>
      </c>
      <c r="S134" t="n">
        <v>23</v>
      </c>
      <c r="T134" t="n">
        <v>2557.6</v>
      </c>
      <c r="U134" t="n">
        <v>0.77</v>
      </c>
      <c r="V134" t="n">
        <v>0.84</v>
      </c>
      <c r="W134" t="n">
        <v>2.96</v>
      </c>
      <c r="X134" t="n">
        <v>0.16</v>
      </c>
      <c r="Y134" t="n">
        <v>4</v>
      </c>
      <c r="Z134" t="n">
        <v>10</v>
      </c>
    </row>
    <row r="135">
      <c r="A135" t="n">
        <v>3</v>
      </c>
      <c r="B135" t="n">
        <v>25</v>
      </c>
      <c r="C135" t="inlineStr">
        <is>
          <t xml:space="preserve">CONCLUIDO	</t>
        </is>
      </c>
      <c r="D135" t="n">
        <v>12.8032</v>
      </c>
      <c r="E135" t="n">
        <v>7.81</v>
      </c>
      <c r="F135" t="n">
        <v>5.89</v>
      </c>
      <c r="G135" t="n">
        <v>39.26</v>
      </c>
      <c r="H135" t="n">
        <v>1.07</v>
      </c>
      <c r="I135" t="n">
        <v>9</v>
      </c>
      <c r="J135" t="n">
        <v>65.25</v>
      </c>
      <c r="K135" t="n">
        <v>28.92</v>
      </c>
      <c r="L135" t="n">
        <v>4</v>
      </c>
      <c r="M135" t="n">
        <v>0</v>
      </c>
      <c r="N135" t="n">
        <v>7.33</v>
      </c>
      <c r="O135" t="n">
        <v>8281.25</v>
      </c>
      <c r="P135" t="n">
        <v>33.36</v>
      </c>
      <c r="Q135" t="n">
        <v>189.93</v>
      </c>
      <c r="R135" t="n">
        <v>29.94</v>
      </c>
      <c r="S135" t="n">
        <v>23</v>
      </c>
      <c r="T135" t="n">
        <v>2689.75</v>
      </c>
      <c r="U135" t="n">
        <v>0.77</v>
      </c>
      <c r="V135" t="n">
        <v>0.84</v>
      </c>
      <c r="W135" t="n">
        <v>2.96</v>
      </c>
      <c r="X135" t="n">
        <v>0.17</v>
      </c>
      <c r="Y135" t="n">
        <v>4</v>
      </c>
      <c r="Z135" t="n">
        <v>10</v>
      </c>
    </row>
    <row r="136">
      <c r="A136" t="n">
        <v>0</v>
      </c>
      <c r="B136" t="n">
        <v>85</v>
      </c>
      <c r="C136" t="inlineStr">
        <is>
          <t xml:space="preserve">CONCLUIDO	</t>
        </is>
      </c>
      <c r="D136" t="n">
        <v>8.528</v>
      </c>
      <c r="E136" t="n">
        <v>11.73</v>
      </c>
      <c r="F136" t="n">
        <v>7.08</v>
      </c>
      <c r="G136" t="n">
        <v>6.34</v>
      </c>
      <c r="H136" t="n">
        <v>0.11</v>
      </c>
      <c r="I136" t="n">
        <v>67</v>
      </c>
      <c r="J136" t="n">
        <v>167.88</v>
      </c>
      <c r="K136" t="n">
        <v>51.39</v>
      </c>
      <c r="L136" t="n">
        <v>1</v>
      </c>
      <c r="M136" t="n">
        <v>65</v>
      </c>
      <c r="N136" t="n">
        <v>30.49</v>
      </c>
      <c r="O136" t="n">
        <v>20939.59</v>
      </c>
      <c r="P136" t="n">
        <v>91.62</v>
      </c>
      <c r="Q136" t="n">
        <v>190.76</v>
      </c>
      <c r="R136" t="n">
        <v>67.17</v>
      </c>
      <c r="S136" t="n">
        <v>23</v>
      </c>
      <c r="T136" t="n">
        <v>21014.11</v>
      </c>
      <c r="U136" t="n">
        <v>0.34</v>
      </c>
      <c r="V136" t="n">
        <v>0.7</v>
      </c>
      <c r="W136" t="n">
        <v>3.05</v>
      </c>
      <c r="X136" t="n">
        <v>1.36</v>
      </c>
      <c r="Y136" t="n">
        <v>4</v>
      </c>
      <c r="Z136" t="n">
        <v>10</v>
      </c>
    </row>
    <row r="137">
      <c r="A137" t="n">
        <v>1</v>
      </c>
      <c r="B137" t="n">
        <v>85</v>
      </c>
      <c r="C137" t="inlineStr">
        <is>
          <t xml:space="preserve">CONCLUIDO	</t>
        </is>
      </c>
      <c r="D137" t="n">
        <v>10.3081</v>
      </c>
      <c r="E137" t="n">
        <v>9.699999999999999</v>
      </c>
      <c r="F137" t="n">
        <v>6.31</v>
      </c>
      <c r="G137" t="n">
        <v>12.62</v>
      </c>
      <c r="H137" t="n">
        <v>0.21</v>
      </c>
      <c r="I137" t="n">
        <v>30</v>
      </c>
      <c r="J137" t="n">
        <v>169.33</v>
      </c>
      <c r="K137" t="n">
        <v>51.39</v>
      </c>
      <c r="L137" t="n">
        <v>2</v>
      </c>
      <c r="M137" t="n">
        <v>28</v>
      </c>
      <c r="N137" t="n">
        <v>30.94</v>
      </c>
      <c r="O137" t="n">
        <v>21118.46</v>
      </c>
      <c r="P137" t="n">
        <v>81.11</v>
      </c>
      <c r="Q137" t="n">
        <v>190.39</v>
      </c>
      <c r="R137" t="n">
        <v>43.24</v>
      </c>
      <c r="S137" t="n">
        <v>23</v>
      </c>
      <c r="T137" t="n">
        <v>9237.07</v>
      </c>
      <c r="U137" t="n">
        <v>0.53</v>
      </c>
      <c r="V137" t="n">
        <v>0.79</v>
      </c>
      <c r="W137" t="n">
        <v>2.99</v>
      </c>
      <c r="X137" t="n">
        <v>0.59</v>
      </c>
      <c r="Y137" t="n">
        <v>4</v>
      </c>
      <c r="Z137" t="n">
        <v>10</v>
      </c>
    </row>
    <row r="138">
      <c r="A138" t="n">
        <v>2</v>
      </c>
      <c r="B138" t="n">
        <v>85</v>
      </c>
      <c r="C138" t="inlineStr">
        <is>
          <t xml:space="preserve">CONCLUIDO	</t>
        </is>
      </c>
      <c r="D138" t="n">
        <v>10.9343</v>
      </c>
      <c r="E138" t="n">
        <v>9.15</v>
      </c>
      <c r="F138" t="n">
        <v>6.1</v>
      </c>
      <c r="G138" t="n">
        <v>18.29</v>
      </c>
      <c r="H138" t="n">
        <v>0.31</v>
      </c>
      <c r="I138" t="n">
        <v>20</v>
      </c>
      <c r="J138" t="n">
        <v>170.79</v>
      </c>
      <c r="K138" t="n">
        <v>51.39</v>
      </c>
      <c r="L138" t="n">
        <v>3</v>
      </c>
      <c r="M138" t="n">
        <v>18</v>
      </c>
      <c r="N138" t="n">
        <v>31.4</v>
      </c>
      <c r="O138" t="n">
        <v>21297.94</v>
      </c>
      <c r="P138" t="n">
        <v>77.77</v>
      </c>
      <c r="Q138" t="n">
        <v>189.94</v>
      </c>
      <c r="R138" t="n">
        <v>36.48</v>
      </c>
      <c r="S138" t="n">
        <v>23</v>
      </c>
      <c r="T138" t="n">
        <v>5902.45</v>
      </c>
      <c r="U138" t="n">
        <v>0.63</v>
      </c>
      <c r="V138" t="n">
        <v>0.82</v>
      </c>
      <c r="W138" t="n">
        <v>2.97</v>
      </c>
      <c r="X138" t="n">
        <v>0.38</v>
      </c>
      <c r="Y138" t="n">
        <v>4</v>
      </c>
      <c r="Z138" t="n">
        <v>10</v>
      </c>
    </row>
    <row r="139">
      <c r="A139" t="n">
        <v>3</v>
      </c>
      <c r="B139" t="n">
        <v>85</v>
      </c>
      <c r="C139" t="inlineStr">
        <is>
          <t xml:space="preserve">CONCLUIDO	</t>
        </is>
      </c>
      <c r="D139" t="n">
        <v>11.263</v>
      </c>
      <c r="E139" t="n">
        <v>8.880000000000001</v>
      </c>
      <c r="F139" t="n">
        <v>6</v>
      </c>
      <c r="G139" t="n">
        <v>23.99</v>
      </c>
      <c r="H139" t="n">
        <v>0.41</v>
      </c>
      <c r="I139" t="n">
        <v>15</v>
      </c>
      <c r="J139" t="n">
        <v>172.25</v>
      </c>
      <c r="K139" t="n">
        <v>51.39</v>
      </c>
      <c r="L139" t="n">
        <v>4</v>
      </c>
      <c r="M139" t="n">
        <v>13</v>
      </c>
      <c r="N139" t="n">
        <v>31.86</v>
      </c>
      <c r="O139" t="n">
        <v>21478.05</v>
      </c>
      <c r="P139" t="n">
        <v>75.88</v>
      </c>
      <c r="Q139" t="n">
        <v>189.94</v>
      </c>
      <c r="R139" t="n">
        <v>33.62</v>
      </c>
      <c r="S139" t="n">
        <v>23</v>
      </c>
      <c r="T139" t="n">
        <v>4501.94</v>
      </c>
      <c r="U139" t="n">
        <v>0.68</v>
      </c>
      <c r="V139" t="n">
        <v>0.83</v>
      </c>
      <c r="W139" t="n">
        <v>2.96</v>
      </c>
      <c r="X139" t="n">
        <v>0.28</v>
      </c>
      <c r="Y139" t="n">
        <v>4</v>
      </c>
      <c r="Z139" t="n">
        <v>10</v>
      </c>
    </row>
    <row r="140">
      <c r="A140" t="n">
        <v>4</v>
      </c>
      <c r="B140" t="n">
        <v>85</v>
      </c>
      <c r="C140" t="inlineStr">
        <is>
          <t xml:space="preserve">CONCLUIDO	</t>
        </is>
      </c>
      <c r="D140" t="n">
        <v>11.4756</v>
      </c>
      <c r="E140" t="n">
        <v>8.710000000000001</v>
      </c>
      <c r="F140" t="n">
        <v>5.93</v>
      </c>
      <c r="G140" t="n">
        <v>29.68</v>
      </c>
      <c r="H140" t="n">
        <v>0.51</v>
      </c>
      <c r="I140" t="n">
        <v>12</v>
      </c>
      <c r="J140" t="n">
        <v>173.71</v>
      </c>
      <c r="K140" t="n">
        <v>51.39</v>
      </c>
      <c r="L140" t="n">
        <v>5</v>
      </c>
      <c r="M140" t="n">
        <v>10</v>
      </c>
      <c r="N140" t="n">
        <v>32.32</v>
      </c>
      <c r="O140" t="n">
        <v>21658.78</v>
      </c>
      <c r="P140" t="n">
        <v>74.41</v>
      </c>
      <c r="Q140" t="n">
        <v>189.94</v>
      </c>
      <c r="R140" t="n">
        <v>31.81</v>
      </c>
      <c r="S140" t="n">
        <v>23</v>
      </c>
      <c r="T140" t="n">
        <v>3607.9</v>
      </c>
      <c r="U140" t="n">
        <v>0.72</v>
      </c>
      <c r="V140" t="n">
        <v>0.84</v>
      </c>
      <c r="W140" t="n">
        <v>2.95</v>
      </c>
      <c r="X140" t="n">
        <v>0.22</v>
      </c>
      <c r="Y140" t="n">
        <v>4</v>
      </c>
      <c r="Z140" t="n">
        <v>10</v>
      </c>
    </row>
    <row r="141">
      <c r="A141" t="n">
        <v>5</v>
      </c>
      <c r="B141" t="n">
        <v>85</v>
      </c>
      <c r="C141" t="inlineStr">
        <is>
          <t xml:space="preserve">CONCLUIDO	</t>
        </is>
      </c>
      <c r="D141" t="n">
        <v>11.6332</v>
      </c>
      <c r="E141" t="n">
        <v>8.6</v>
      </c>
      <c r="F141" t="n">
        <v>5.88</v>
      </c>
      <c r="G141" t="n">
        <v>35.31</v>
      </c>
      <c r="H141" t="n">
        <v>0.61</v>
      </c>
      <c r="I141" t="n">
        <v>10</v>
      </c>
      <c r="J141" t="n">
        <v>175.18</v>
      </c>
      <c r="K141" t="n">
        <v>51.39</v>
      </c>
      <c r="L141" t="n">
        <v>6</v>
      </c>
      <c r="M141" t="n">
        <v>8</v>
      </c>
      <c r="N141" t="n">
        <v>32.79</v>
      </c>
      <c r="O141" t="n">
        <v>21840.16</v>
      </c>
      <c r="P141" t="n">
        <v>73.18000000000001</v>
      </c>
      <c r="Q141" t="n">
        <v>189.94</v>
      </c>
      <c r="R141" t="n">
        <v>30.18</v>
      </c>
      <c r="S141" t="n">
        <v>23</v>
      </c>
      <c r="T141" t="n">
        <v>2804.54</v>
      </c>
      <c r="U141" t="n">
        <v>0.76</v>
      </c>
      <c r="V141" t="n">
        <v>0.84</v>
      </c>
      <c r="W141" t="n">
        <v>2.95</v>
      </c>
      <c r="X141" t="n">
        <v>0.17</v>
      </c>
      <c r="Y141" t="n">
        <v>4</v>
      </c>
      <c r="Z141" t="n">
        <v>10</v>
      </c>
    </row>
    <row r="142">
      <c r="A142" t="n">
        <v>6</v>
      </c>
      <c r="B142" t="n">
        <v>85</v>
      </c>
      <c r="C142" t="inlineStr">
        <is>
          <t xml:space="preserve">CONCLUIDO	</t>
        </is>
      </c>
      <c r="D142" t="n">
        <v>11.6951</v>
      </c>
      <c r="E142" t="n">
        <v>8.550000000000001</v>
      </c>
      <c r="F142" t="n">
        <v>5.87</v>
      </c>
      <c r="G142" t="n">
        <v>39.15</v>
      </c>
      <c r="H142" t="n">
        <v>0.7</v>
      </c>
      <c r="I142" t="n">
        <v>9</v>
      </c>
      <c r="J142" t="n">
        <v>176.66</v>
      </c>
      <c r="K142" t="n">
        <v>51.39</v>
      </c>
      <c r="L142" t="n">
        <v>7</v>
      </c>
      <c r="M142" t="n">
        <v>7</v>
      </c>
      <c r="N142" t="n">
        <v>33.27</v>
      </c>
      <c r="O142" t="n">
        <v>22022.17</v>
      </c>
      <c r="P142" t="n">
        <v>72.34</v>
      </c>
      <c r="Q142" t="n">
        <v>189.91</v>
      </c>
      <c r="R142" t="n">
        <v>29.79</v>
      </c>
      <c r="S142" t="n">
        <v>23</v>
      </c>
      <c r="T142" t="n">
        <v>2614.37</v>
      </c>
      <c r="U142" t="n">
        <v>0.77</v>
      </c>
      <c r="V142" t="n">
        <v>0.85</v>
      </c>
      <c r="W142" t="n">
        <v>2.95</v>
      </c>
      <c r="X142" t="n">
        <v>0.16</v>
      </c>
      <c r="Y142" t="n">
        <v>4</v>
      </c>
      <c r="Z142" t="n">
        <v>10</v>
      </c>
    </row>
    <row r="143">
      <c r="A143" t="n">
        <v>7</v>
      </c>
      <c r="B143" t="n">
        <v>85</v>
      </c>
      <c r="C143" t="inlineStr">
        <is>
          <t xml:space="preserve">CONCLUIDO	</t>
        </is>
      </c>
      <c r="D143" t="n">
        <v>11.7766</v>
      </c>
      <c r="E143" t="n">
        <v>8.49</v>
      </c>
      <c r="F143" t="n">
        <v>5.85</v>
      </c>
      <c r="G143" t="n">
        <v>43.86</v>
      </c>
      <c r="H143" t="n">
        <v>0.8</v>
      </c>
      <c r="I143" t="n">
        <v>8</v>
      </c>
      <c r="J143" t="n">
        <v>178.14</v>
      </c>
      <c r="K143" t="n">
        <v>51.39</v>
      </c>
      <c r="L143" t="n">
        <v>8</v>
      </c>
      <c r="M143" t="n">
        <v>6</v>
      </c>
      <c r="N143" t="n">
        <v>33.75</v>
      </c>
      <c r="O143" t="n">
        <v>22204.83</v>
      </c>
      <c r="P143" t="n">
        <v>71.41</v>
      </c>
      <c r="Q143" t="n">
        <v>189.84</v>
      </c>
      <c r="R143" t="n">
        <v>28.92</v>
      </c>
      <c r="S143" t="n">
        <v>23</v>
      </c>
      <c r="T143" t="n">
        <v>2183.13</v>
      </c>
      <c r="U143" t="n">
        <v>0.8</v>
      </c>
      <c r="V143" t="n">
        <v>0.85</v>
      </c>
      <c r="W143" t="n">
        <v>2.95</v>
      </c>
      <c r="X143" t="n">
        <v>0.13</v>
      </c>
      <c r="Y143" t="n">
        <v>4</v>
      </c>
      <c r="Z143" t="n">
        <v>10</v>
      </c>
    </row>
    <row r="144">
      <c r="A144" t="n">
        <v>8</v>
      </c>
      <c r="B144" t="n">
        <v>85</v>
      </c>
      <c r="C144" t="inlineStr">
        <is>
          <t xml:space="preserve">CONCLUIDO	</t>
        </is>
      </c>
      <c r="D144" t="n">
        <v>11.8452</v>
      </c>
      <c r="E144" t="n">
        <v>8.44</v>
      </c>
      <c r="F144" t="n">
        <v>5.83</v>
      </c>
      <c r="G144" t="n">
        <v>49.99</v>
      </c>
      <c r="H144" t="n">
        <v>0.89</v>
      </c>
      <c r="I144" t="n">
        <v>7</v>
      </c>
      <c r="J144" t="n">
        <v>179.63</v>
      </c>
      <c r="K144" t="n">
        <v>51.39</v>
      </c>
      <c r="L144" t="n">
        <v>9</v>
      </c>
      <c r="M144" t="n">
        <v>5</v>
      </c>
      <c r="N144" t="n">
        <v>34.24</v>
      </c>
      <c r="O144" t="n">
        <v>22388.15</v>
      </c>
      <c r="P144" t="n">
        <v>70.70999999999999</v>
      </c>
      <c r="Q144" t="n">
        <v>189.86</v>
      </c>
      <c r="R144" t="n">
        <v>28.52</v>
      </c>
      <c r="S144" t="n">
        <v>23</v>
      </c>
      <c r="T144" t="n">
        <v>1991.09</v>
      </c>
      <c r="U144" t="n">
        <v>0.8100000000000001</v>
      </c>
      <c r="V144" t="n">
        <v>0.85</v>
      </c>
      <c r="W144" t="n">
        <v>2.95</v>
      </c>
      <c r="X144" t="n">
        <v>0.12</v>
      </c>
      <c r="Y144" t="n">
        <v>4</v>
      </c>
      <c r="Z144" t="n">
        <v>10</v>
      </c>
    </row>
    <row r="145">
      <c r="A145" t="n">
        <v>9</v>
      </c>
      <c r="B145" t="n">
        <v>85</v>
      </c>
      <c r="C145" t="inlineStr">
        <is>
          <t xml:space="preserve">CONCLUIDO	</t>
        </is>
      </c>
      <c r="D145" t="n">
        <v>11.9178</v>
      </c>
      <c r="E145" t="n">
        <v>8.390000000000001</v>
      </c>
      <c r="F145" t="n">
        <v>5.82</v>
      </c>
      <c r="G145" t="n">
        <v>58.15</v>
      </c>
      <c r="H145" t="n">
        <v>0.98</v>
      </c>
      <c r="I145" t="n">
        <v>6</v>
      </c>
      <c r="J145" t="n">
        <v>181.12</v>
      </c>
      <c r="K145" t="n">
        <v>51.39</v>
      </c>
      <c r="L145" t="n">
        <v>10</v>
      </c>
      <c r="M145" t="n">
        <v>4</v>
      </c>
      <c r="N145" t="n">
        <v>34.73</v>
      </c>
      <c r="O145" t="n">
        <v>22572.13</v>
      </c>
      <c r="P145" t="n">
        <v>69.34</v>
      </c>
      <c r="Q145" t="n">
        <v>189.83</v>
      </c>
      <c r="R145" t="n">
        <v>27.93</v>
      </c>
      <c r="S145" t="n">
        <v>23</v>
      </c>
      <c r="T145" t="n">
        <v>1700.12</v>
      </c>
      <c r="U145" t="n">
        <v>0.82</v>
      </c>
      <c r="V145" t="n">
        <v>0.85</v>
      </c>
      <c r="W145" t="n">
        <v>2.95</v>
      </c>
      <c r="X145" t="n">
        <v>0.1</v>
      </c>
      <c r="Y145" t="n">
        <v>4</v>
      </c>
      <c r="Z145" t="n">
        <v>10</v>
      </c>
    </row>
    <row r="146">
      <c r="A146" t="n">
        <v>10</v>
      </c>
      <c r="B146" t="n">
        <v>85</v>
      </c>
      <c r="C146" t="inlineStr">
        <is>
          <t xml:space="preserve">CONCLUIDO	</t>
        </is>
      </c>
      <c r="D146" t="n">
        <v>11.928</v>
      </c>
      <c r="E146" t="n">
        <v>8.380000000000001</v>
      </c>
      <c r="F146" t="n">
        <v>5.81</v>
      </c>
      <c r="G146" t="n">
        <v>58.08</v>
      </c>
      <c r="H146" t="n">
        <v>1.07</v>
      </c>
      <c r="I146" t="n">
        <v>6</v>
      </c>
      <c r="J146" t="n">
        <v>182.62</v>
      </c>
      <c r="K146" t="n">
        <v>51.39</v>
      </c>
      <c r="L146" t="n">
        <v>11</v>
      </c>
      <c r="M146" t="n">
        <v>4</v>
      </c>
      <c r="N146" t="n">
        <v>35.22</v>
      </c>
      <c r="O146" t="n">
        <v>22756.91</v>
      </c>
      <c r="P146" t="n">
        <v>69.15000000000001</v>
      </c>
      <c r="Q146" t="n">
        <v>189.8</v>
      </c>
      <c r="R146" t="n">
        <v>27.77</v>
      </c>
      <c r="S146" t="n">
        <v>23</v>
      </c>
      <c r="T146" t="n">
        <v>1619.47</v>
      </c>
      <c r="U146" t="n">
        <v>0.83</v>
      </c>
      <c r="V146" t="n">
        <v>0.86</v>
      </c>
      <c r="W146" t="n">
        <v>2.95</v>
      </c>
      <c r="X146" t="n">
        <v>0.09</v>
      </c>
      <c r="Y146" t="n">
        <v>4</v>
      </c>
      <c r="Z146" t="n">
        <v>10</v>
      </c>
    </row>
    <row r="147">
      <c r="A147" t="n">
        <v>11</v>
      </c>
      <c r="B147" t="n">
        <v>85</v>
      </c>
      <c r="C147" t="inlineStr">
        <is>
          <t xml:space="preserve">CONCLUIDO	</t>
        </is>
      </c>
      <c r="D147" t="n">
        <v>11.9162</v>
      </c>
      <c r="E147" t="n">
        <v>8.390000000000001</v>
      </c>
      <c r="F147" t="n">
        <v>5.82</v>
      </c>
      <c r="G147" t="n">
        <v>58.16</v>
      </c>
      <c r="H147" t="n">
        <v>1.16</v>
      </c>
      <c r="I147" t="n">
        <v>6</v>
      </c>
      <c r="J147" t="n">
        <v>184.12</v>
      </c>
      <c r="K147" t="n">
        <v>51.39</v>
      </c>
      <c r="L147" t="n">
        <v>12</v>
      </c>
      <c r="M147" t="n">
        <v>4</v>
      </c>
      <c r="N147" t="n">
        <v>35.73</v>
      </c>
      <c r="O147" t="n">
        <v>22942.24</v>
      </c>
      <c r="P147" t="n">
        <v>68.03</v>
      </c>
      <c r="Q147" t="n">
        <v>189.87</v>
      </c>
      <c r="R147" t="n">
        <v>28.09</v>
      </c>
      <c r="S147" t="n">
        <v>23</v>
      </c>
      <c r="T147" t="n">
        <v>1778.96</v>
      </c>
      <c r="U147" t="n">
        <v>0.82</v>
      </c>
      <c r="V147" t="n">
        <v>0.85</v>
      </c>
      <c r="W147" t="n">
        <v>2.95</v>
      </c>
      <c r="X147" t="n">
        <v>0.1</v>
      </c>
      <c r="Y147" t="n">
        <v>4</v>
      </c>
      <c r="Z147" t="n">
        <v>10</v>
      </c>
    </row>
    <row r="148">
      <c r="A148" t="n">
        <v>12</v>
      </c>
      <c r="B148" t="n">
        <v>85</v>
      </c>
      <c r="C148" t="inlineStr">
        <is>
          <t xml:space="preserve">CONCLUIDO	</t>
        </is>
      </c>
      <c r="D148" t="n">
        <v>11.9988</v>
      </c>
      <c r="E148" t="n">
        <v>8.33</v>
      </c>
      <c r="F148" t="n">
        <v>5.79</v>
      </c>
      <c r="G148" t="n">
        <v>69.51000000000001</v>
      </c>
      <c r="H148" t="n">
        <v>1.24</v>
      </c>
      <c r="I148" t="n">
        <v>5</v>
      </c>
      <c r="J148" t="n">
        <v>185.63</v>
      </c>
      <c r="K148" t="n">
        <v>51.39</v>
      </c>
      <c r="L148" t="n">
        <v>13</v>
      </c>
      <c r="M148" t="n">
        <v>3</v>
      </c>
      <c r="N148" t="n">
        <v>36.24</v>
      </c>
      <c r="O148" t="n">
        <v>23128.27</v>
      </c>
      <c r="P148" t="n">
        <v>67.53</v>
      </c>
      <c r="Q148" t="n">
        <v>189.8</v>
      </c>
      <c r="R148" t="n">
        <v>27.25</v>
      </c>
      <c r="S148" t="n">
        <v>23</v>
      </c>
      <c r="T148" t="n">
        <v>1364.95</v>
      </c>
      <c r="U148" t="n">
        <v>0.84</v>
      </c>
      <c r="V148" t="n">
        <v>0.86</v>
      </c>
      <c r="W148" t="n">
        <v>2.95</v>
      </c>
      <c r="X148" t="n">
        <v>0.08</v>
      </c>
      <c r="Y148" t="n">
        <v>4</v>
      </c>
      <c r="Z148" t="n">
        <v>10</v>
      </c>
    </row>
    <row r="149">
      <c r="A149" t="n">
        <v>13</v>
      </c>
      <c r="B149" t="n">
        <v>85</v>
      </c>
      <c r="C149" t="inlineStr">
        <is>
          <t xml:space="preserve">CONCLUIDO	</t>
        </is>
      </c>
      <c r="D149" t="n">
        <v>12.0016</v>
      </c>
      <c r="E149" t="n">
        <v>8.33</v>
      </c>
      <c r="F149" t="n">
        <v>5.79</v>
      </c>
      <c r="G149" t="n">
        <v>69.48</v>
      </c>
      <c r="H149" t="n">
        <v>1.33</v>
      </c>
      <c r="I149" t="n">
        <v>5</v>
      </c>
      <c r="J149" t="n">
        <v>187.14</v>
      </c>
      <c r="K149" t="n">
        <v>51.39</v>
      </c>
      <c r="L149" t="n">
        <v>14</v>
      </c>
      <c r="M149" t="n">
        <v>3</v>
      </c>
      <c r="N149" t="n">
        <v>36.75</v>
      </c>
      <c r="O149" t="n">
        <v>23314.98</v>
      </c>
      <c r="P149" t="n">
        <v>66.87</v>
      </c>
      <c r="Q149" t="n">
        <v>189.83</v>
      </c>
      <c r="R149" t="n">
        <v>27.09</v>
      </c>
      <c r="S149" t="n">
        <v>23</v>
      </c>
      <c r="T149" t="n">
        <v>1285.92</v>
      </c>
      <c r="U149" t="n">
        <v>0.85</v>
      </c>
      <c r="V149" t="n">
        <v>0.86</v>
      </c>
      <c r="W149" t="n">
        <v>2.95</v>
      </c>
      <c r="X149" t="n">
        <v>0.08</v>
      </c>
      <c r="Y149" t="n">
        <v>4</v>
      </c>
      <c r="Z149" t="n">
        <v>10</v>
      </c>
    </row>
    <row r="150">
      <c r="A150" t="n">
        <v>14</v>
      </c>
      <c r="B150" t="n">
        <v>85</v>
      </c>
      <c r="C150" t="inlineStr">
        <is>
          <t xml:space="preserve">CONCLUIDO	</t>
        </is>
      </c>
      <c r="D150" t="n">
        <v>11.9952</v>
      </c>
      <c r="E150" t="n">
        <v>8.34</v>
      </c>
      <c r="F150" t="n">
        <v>5.79</v>
      </c>
      <c r="G150" t="n">
        <v>69.54000000000001</v>
      </c>
      <c r="H150" t="n">
        <v>1.41</v>
      </c>
      <c r="I150" t="n">
        <v>5</v>
      </c>
      <c r="J150" t="n">
        <v>188.66</v>
      </c>
      <c r="K150" t="n">
        <v>51.39</v>
      </c>
      <c r="L150" t="n">
        <v>15</v>
      </c>
      <c r="M150" t="n">
        <v>3</v>
      </c>
      <c r="N150" t="n">
        <v>37.27</v>
      </c>
      <c r="O150" t="n">
        <v>23502.4</v>
      </c>
      <c r="P150" t="n">
        <v>65.66</v>
      </c>
      <c r="Q150" t="n">
        <v>189.82</v>
      </c>
      <c r="R150" t="n">
        <v>27.3</v>
      </c>
      <c r="S150" t="n">
        <v>23</v>
      </c>
      <c r="T150" t="n">
        <v>1390.76</v>
      </c>
      <c r="U150" t="n">
        <v>0.84</v>
      </c>
      <c r="V150" t="n">
        <v>0.86</v>
      </c>
      <c r="W150" t="n">
        <v>2.95</v>
      </c>
      <c r="X150" t="n">
        <v>0.08</v>
      </c>
      <c r="Y150" t="n">
        <v>4</v>
      </c>
      <c r="Z150" t="n">
        <v>10</v>
      </c>
    </row>
    <row r="151">
      <c r="A151" t="n">
        <v>15</v>
      </c>
      <c r="B151" t="n">
        <v>85</v>
      </c>
      <c r="C151" t="inlineStr">
        <is>
          <t xml:space="preserve">CONCLUIDO	</t>
        </is>
      </c>
      <c r="D151" t="n">
        <v>12.0801</v>
      </c>
      <c r="E151" t="n">
        <v>8.279999999999999</v>
      </c>
      <c r="F151" t="n">
        <v>5.77</v>
      </c>
      <c r="G151" t="n">
        <v>86.55</v>
      </c>
      <c r="H151" t="n">
        <v>1.49</v>
      </c>
      <c r="I151" t="n">
        <v>4</v>
      </c>
      <c r="J151" t="n">
        <v>190.19</v>
      </c>
      <c r="K151" t="n">
        <v>51.39</v>
      </c>
      <c r="L151" t="n">
        <v>16</v>
      </c>
      <c r="M151" t="n">
        <v>2</v>
      </c>
      <c r="N151" t="n">
        <v>37.79</v>
      </c>
      <c r="O151" t="n">
        <v>23690.52</v>
      </c>
      <c r="P151" t="n">
        <v>64.81999999999999</v>
      </c>
      <c r="Q151" t="n">
        <v>189.8</v>
      </c>
      <c r="R151" t="n">
        <v>26.6</v>
      </c>
      <c r="S151" t="n">
        <v>23</v>
      </c>
      <c r="T151" t="n">
        <v>1046.17</v>
      </c>
      <c r="U151" t="n">
        <v>0.86</v>
      </c>
      <c r="V151" t="n">
        <v>0.86</v>
      </c>
      <c r="W151" t="n">
        <v>2.94</v>
      </c>
      <c r="X151" t="n">
        <v>0.06</v>
      </c>
      <c r="Y151" t="n">
        <v>4</v>
      </c>
      <c r="Z151" t="n">
        <v>10</v>
      </c>
    </row>
    <row r="152">
      <c r="A152" t="n">
        <v>16</v>
      </c>
      <c r="B152" t="n">
        <v>85</v>
      </c>
      <c r="C152" t="inlineStr">
        <is>
          <t xml:space="preserve">CONCLUIDO	</t>
        </is>
      </c>
      <c r="D152" t="n">
        <v>12.0822</v>
      </c>
      <c r="E152" t="n">
        <v>8.279999999999999</v>
      </c>
      <c r="F152" t="n">
        <v>5.77</v>
      </c>
      <c r="G152" t="n">
        <v>86.53</v>
      </c>
      <c r="H152" t="n">
        <v>1.57</v>
      </c>
      <c r="I152" t="n">
        <v>4</v>
      </c>
      <c r="J152" t="n">
        <v>191.72</v>
      </c>
      <c r="K152" t="n">
        <v>51.39</v>
      </c>
      <c r="L152" t="n">
        <v>17</v>
      </c>
      <c r="M152" t="n">
        <v>2</v>
      </c>
      <c r="N152" t="n">
        <v>38.33</v>
      </c>
      <c r="O152" t="n">
        <v>23879.37</v>
      </c>
      <c r="P152" t="n">
        <v>64.48999999999999</v>
      </c>
      <c r="Q152" t="n">
        <v>189.79</v>
      </c>
      <c r="R152" t="n">
        <v>26.48</v>
      </c>
      <c r="S152" t="n">
        <v>23</v>
      </c>
      <c r="T152" t="n">
        <v>983.54</v>
      </c>
      <c r="U152" t="n">
        <v>0.87</v>
      </c>
      <c r="V152" t="n">
        <v>0.86</v>
      </c>
      <c r="W152" t="n">
        <v>2.95</v>
      </c>
      <c r="X152" t="n">
        <v>0.05</v>
      </c>
      <c r="Y152" t="n">
        <v>4</v>
      </c>
      <c r="Z152" t="n">
        <v>10</v>
      </c>
    </row>
    <row r="153">
      <c r="A153" t="n">
        <v>17</v>
      </c>
      <c r="B153" t="n">
        <v>85</v>
      </c>
      <c r="C153" t="inlineStr">
        <is>
          <t xml:space="preserve">CONCLUIDO	</t>
        </is>
      </c>
      <c r="D153" t="n">
        <v>12.0834</v>
      </c>
      <c r="E153" t="n">
        <v>8.279999999999999</v>
      </c>
      <c r="F153" t="n">
        <v>5.77</v>
      </c>
      <c r="G153" t="n">
        <v>86.52</v>
      </c>
      <c r="H153" t="n">
        <v>1.65</v>
      </c>
      <c r="I153" t="n">
        <v>4</v>
      </c>
      <c r="J153" t="n">
        <v>193.26</v>
      </c>
      <c r="K153" t="n">
        <v>51.39</v>
      </c>
      <c r="L153" t="n">
        <v>18</v>
      </c>
      <c r="M153" t="n">
        <v>2</v>
      </c>
      <c r="N153" t="n">
        <v>38.86</v>
      </c>
      <c r="O153" t="n">
        <v>24068.93</v>
      </c>
      <c r="P153" t="n">
        <v>63.72</v>
      </c>
      <c r="Q153" t="n">
        <v>189.79</v>
      </c>
      <c r="R153" t="n">
        <v>26.47</v>
      </c>
      <c r="S153" t="n">
        <v>23</v>
      </c>
      <c r="T153" t="n">
        <v>978.76</v>
      </c>
      <c r="U153" t="n">
        <v>0.87</v>
      </c>
      <c r="V153" t="n">
        <v>0.86</v>
      </c>
      <c r="W153" t="n">
        <v>2.94</v>
      </c>
      <c r="X153" t="n">
        <v>0.05</v>
      </c>
      <c r="Y153" t="n">
        <v>4</v>
      </c>
      <c r="Z153" t="n">
        <v>10</v>
      </c>
    </row>
    <row r="154">
      <c r="A154" t="n">
        <v>18</v>
      </c>
      <c r="B154" t="n">
        <v>85</v>
      </c>
      <c r="C154" t="inlineStr">
        <is>
          <t xml:space="preserve">CONCLUIDO	</t>
        </is>
      </c>
      <c r="D154" t="n">
        <v>12.1008</v>
      </c>
      <c r="E154" t="n">
        <v>8.26</v>
      </c>
      <c r="F154" t="n">
        <v>5.76</v>
      </c>
      <c r="G154" t="n">
        <v>86.34</v>
      </c>
      <c r="H154" t="n">
        <v>1.73</v>
      </c>
      <c r="I154" t="n">
        <v>4</v>
      </c>
      <c r="J154" t="n">
        <v>194.8</v>
      </c>
      <c r="K154" t="n">
        <v>51.39</v>
      </c>
      <c r="L154" t="n">
        <v>19</v>
      </c>
      <c r="M154" t="n">
        <v>2</v>
      </c>
      <c r="N154" t="n">
        <v>39.41</v>
      </c>
      <c r="O154" t="n">
        <v>24259.23</v>
      </c>
      <c r="P154" t="n">
        <v>62.49</v>
      </c>
      <c r="Q154" t="n">
        <v>189.79</v>
      </c>
      <c r="R154" t="n">
        <v>26.08</v>
      </c>
      <c r="S154" t="n">
        <v>23</v>
      </c>
      <c r="T154" t="n">
        <v>786.41</v>
      </c>
      <c r="U154" t="n">
        <v>0.88</v>
      </c>
      <c r="V154" t="n">
        <v>0.86</v>
      </c>
      <c r="W154" t="n">
        <v>2.94</v>
      </c>
      <c r="X154" t="n">
        <v>0.04</v>
      </c>
      <c r="Y154" t="n">
        <v>4</v>
      </c>
      <c r="Z154" t="n">
        <v>10</v>
      </c>
    </row>
    <row r="155">
      <c r="A155" t="n">
        <v>19</v>
      </c>
      <c r="B155" t="n">
        <v>85</v>
      </c>
      <c r="C155" t="inlineStr">
        <is>
          <t xml:space="preserve">CONCLUIDO	</t>
        </is>
      </c>
      <c r="D155" t="n">
        <v>12.0911</v>
      </c>
      <c r="E155" t="n">
        <v>8.27</v>
      </c>
      <c r="F155" t="n">
        <v>5.76</v>
      </c>
      <c r="G155" t="n">
        <v>86.44</v>
      </c>
      <c r="H155" t="n">
        <v>1.81</v>
      </c>
      <c r="I155" t="n">
        <v>4</v>
      </c>
      <c r="J155" t="n">
        <v>196.35</v>
      </c>
      <c r="K155" t="n">
        <v>51.39</v>
      </c>
      <c r="L155" t="n">
        <v>20</v>
      </c>
      <c r="M155" t="n">
        <v>0</v>
      </c>
      <c r="N155" t="n">
        <v>39.96</v>
      </c>
      <c r="O155" t="n">
        <v>24450.27</v>
      </c>
      <c r="P155" t="n">
        <v>62.61</v>
      </c>
      <c r="Q155" t="n">
        <v>189.86</v>
      </c>
      <c r="R155" t="n">
        <v>26.19</v>
      </c>
      <c r="S155" t="n">
        <v>23</v>
      </c>
      <c r="T155" t="n">
        <v>840.26</v>
      </c>
      <c r="U155" t="n">
        <v>0.88</v>
      </c>
      <c r="V155" t="n">
        <v>0.86</v>
      </c>
      <c r="W155" t="n">
        <v>2.95</v>
      </c>
      <c r="X155" t="n">
        <v>0.05</v>
      </c>
      <c r="Y155" t="n">
        <v>4</v>
      </c>
      <c r="Z155" t="n">
        <v>10</v>
      </c>
    </row>
    <row r="156">
      <c r="A156" t="n">
        <v>0</v>
      </c>
      <c r="B156" t="n">
        <v>20</v>
      </c>
      <c r="C156" t="inlineStr">
        <is>
          <t xml:space="preserve">CONCLUIDO	</t>
        </is>
      </c>
      <c r="D156" t="n">
        <v>12.0652</v>
      </c>
      <c r="E156" t="n">
        <v>8.289999999999999</v>
      </c>
      <c r="F156" t="n">
        <v>6.22</v>
      </c>
      <c r="G156" t="n">
        <v>14.36</v>
      </c>
      <c r="H156" t="n">
        <v>0.34</v>
      </c>
      <c r="I156" t="n">
        <v>26</v>
      </c>
      <c r="J156" t="n">
        <v>51.33</v>
      </c>
      <c r="K156" t="n">
        <v>24.83</v>
      </c>
      <c r="L156" t="n">
        <v>1</v>
      </c>
      <c r="M156" t="n">
        <v>24</v>
      </c>
      <c r="N156" t="n">
        <v>5.51</v>
      </c>
      <c r="O156" t="n">
        <v>6564.78</v>
      </c>
      <c r="P156" t="n">
        <v>34.09</v>
      </c>
      <c r="Q156" t="n">
        <v>190.07</v>
      </c>
      <c r="R156" t="n">
        <v>40.6</v>
      </c>
      <c r="S156" t="n">
        <v>23</v>
      </c>
      <c r="T156" t="n">
        <v>7936.72</v>
      </c>
      <c r="U156" t="n">
        <v>0.57</v>
      </c>
      <c r="V156" t="n">
        <v>0.8</v>
      </c>
      <c r="W156" t="n">
        <v>2.98</v>
      </c>
      <c r="X156" t="n">
        <v>0.5</v>
      </c>
      <c r="Y156" t="n">
        <v>4</v>
      </c>
      <c r="Z156" t="n">
        <v>10</v>
      </c>
    </row>
    <row r="157">
      <c r="A157" t="n">
        <v>1</v>
      </c>
      <c r="B157" t="n">
        <v>20</v>
      </c>
      <c r="C157" t="inlineStr">
        <is>
          <t xml:space="preserve">CONCLUIDO	</t>
        </is>
      </c>
      <c r="D157" t="n">
        <v>12.766</v>
      </c>
      <c r="E157" t="n">
        <v>7.83</v>
      </c>
      <c r="F157" t="n">
        <v>5.94</v>
      </c>
      <c r="G157" t="n">
        <v>29.69</v>
      </c>
      <c r="H157" t="n">
        <v>0.66</v>
      </c>
      <c r="I157" t="n">
        <v>12</v>
      </c>
      <c r="J157" t="n">
        <v>52.47</v>
      </c>
      <c r="K157" t="n">
        <v>24.83</v>
      </c>
      <c r="L157" t="n">
        <v>2</v>
      </c>
      <c r="M157" t="n">
        <v>9</v>
      </c>
      <c r="N157" t="n">
        <v>5.64</v>
      </c>
      <c r="O157" t="n">
        <v>6705.1</v>
      </c>
      <c r="P157" t="n">
        <v>29.57</v>
      </c>
      <c r="Q157" t="n">
        <v>189.93</v>
      </c>
      <c r="R157" t="n">
        <v>31.7</v>
      </c>
      <c r="S157" t="n">
        <v>23</v>
      </c>
      <c r="T157" t="n">
        <v>3555</v>
      </c>
      <c r="U157" t="n">
        <v>0.73</v>
      </c>
      <c r="V157" t="n">
        <v>0.84</v>
      </c>
      <c r="W157" t="n">
        <v>2.96</v>
      </c>
      <c r="X157" t="n">
        <v>0.22</v>
      </c>
      <c r="Y157" t="n">
        <v>4</v>
      </c>
      <c r="Z157" t="n">
        <v>10</v>
      </c>
    </row>
    <row r="158">
      <c r="A158" t="n">
        <v>2</v>
      </c>
      <c r="B158" t="n">
        <v>20</v>
      </c>
      <c r="C158" t="inlineStr">
        <is>
          <t xml:space="preserve">CONCLUIDO	</t>
        </is>
      </c>
      <c r="D158" t="n">
        <v>12.8096</v>
      </c>
      <c r="E158" t="n">
        <v>7.81</v>
      </c>
      <c r="F158" t="n">
        <v>5.92</v>
      </c>
      <c r="G158" t="n">
        <v>32.32</v>
      </c>
      <c r="H158" t="n">
        <v>0.97</v>
      </c>
      <c r="I158" t="n">
        <v>11</v>
      </c>
      <c r="J158" t="n">
        <v>53.61</v>
      </c>
      <c r="K158" t="n">
        <v>24.83</v>
      </c>
      <c r="L158" t="n">
        <v>3</v>
      </c>
      <c r="M158" t="n">
        <v>0</v>
      </c>
      <c r="N158" t="n">
        <v>5.78</v>
      </c>
      <c r="O158" t="n">
        <v>6845.59</v>
      </c>
      <c r="P158" t="n">
        <v>29.44</v>
      </c>
      <c r="Q158" t="n">
        <v>190.21</v>
      </c>
      <c r="R158" t="n">
        <v>30.85</v>
      </c>
      <c r="S158" t="n">
        <v>23</v>
      </c>
      <c r="T158" t="n">
        <v>3132.52</v>
      </c>
      <c r="U158" t="n">
        <v>0.75</v>
      </c>
      <c r="V158" t="n">
        <v>0.84</v>
      </c>
      <c r="W158" t="n">
        <v>2.97</v>
      </c>
      <c r="X158" t="n">
        <v>0.21</v>
      </c>
      <c r="Y158" t="n">
        <v>4</v>
      </c>
      <c r="Z158" t="n">
        <v>10</v>
      </c>
    </row>
    <row r="159">
      <c r="A159" t="n">
        <v>0</v>
      </c>
      <c r="B159" t="n">
        <v>65</v>
      </c>
      <c r="C159" t="inlineStr">
        <is>
          <t xml:space="preserve">CONCLUIDO	</t>
        </is>
      </c>
      <c r="D159" t="n">
        <v>9.472200000000001</v>
      </c>
      <c r="E159" t="n">
        <v>10.56</v>
      </c>
      <c r="F159" t="n">
        <v>6.85</v>
      </c>
      <c r="G159" t="n">
        <v>7.34</v>
      </c>
      <c r="H159" t="n">
        <v>0.13</v>
      </c>
      <c r="I159" t="n">
        <v>56</v>
      </c>
      <c r="J159" t="n">
        <v>133.21</v>
      </c>
      <c r="K159" t="n">
        <v>46.47</v>
      </c>
      <c r="L159" t="n">
        <v>1</v>
      </c>
      <c r="M159" t="n">
        <v>54</v>
      </c>
      <c r="N159" t="n">
        <v>20.75</v>
      </c>
      <c r="O159" t="n">
        <v>16663.42</v>
      </c>
      <c r="P159" t="n">
        <v>76.23999999999999</v>
      </c>
      <c r="Q159" t="n">
        <v>190.49</v>
      </c>
      <c r="R159" t="n">
        <v>60.03</v>
      </c>
      <c r="S159" t="n">
        <v>23</v>
      </c>
      <c r="T159" t="n">
        <v>17497.83</v>
      </c>
      <c r="U159" t="n">
        <v>0.38</v>
      </c>
      <c r="V159" t="n">
        <v>0.73</v>
      </c>
      <c r="W159" t="n">
        <v>3.03</v>
      </c>
      <c r="X159" t="n">
        <v>1.13</v>
      </c>
      <c r="Y159" t="n">
        <v>4</v>
      </c>
      <c r="Z159" t="n">
        <v>10</v>
      </c>
    </row>
    <row r="160">
      <c r="A160" t="n">
        <v>1</v>
      </c>
      <c r="B160" t="n">
        <v>65</v>
      </c>
      <c r="C160" t="inlineStr">
        <is>
          <t xml:space="preserve">CONCLUIDO	</t>
        </is>
      </c>
      <c r="D160" t="n">
        <v>10.9719</v>
      </c>
      <c r="E160" t="n">
        <v>9.109999999999999</v>
      </c>
      <c r="F160" t="n">
        <v>6.23</v>
      </c>
      <c r="G160" t="n">
        <v>14.37</v>
      </c>
      <c r="H160" t="n">
        <v>0.26</v>
      </c>
      <c r="I160" t="n">
        <v>26</v>
      </c>
      <c r="J160" t="n">
        <v>134.55</v>
      </c>
      <c r="K160" t="n">
        <v>46.47</v>
      </c>
      <c r="L160" t="n">
        <v>2</v>
      </c>
      <c r="M160" t="n">
        <v>24</v>
      </c>
      <c r="N160" t="n">
        <v>21.09</v>
      </c>
      <c r="O160" t="n">
        <v>16828.84</v>
      </c>
      <c r="P160" t="n">
        <v>68.48</v>
      </c>
      <c r="Q160" t="n">
        <v>190.2</v>
      </c>
      <c r="R160" t="n">
        <v>40.64</v>
      </c>
      <c r="S160" t="n">
        <v>23</v>
      </c>
      <c r="T160" t="n">
        <v>7952.63</v>
      </c>
      <c r="U160" t="n">
        <v>0.57</v>
      </c>
      <c r="V160" t="n">
        <v>0.8</v>
      </c>
      <c r="W160" t="n">
        <v>2.98</v>
      </c>
      <c r="X160" t="n">
        <v>0.51</v>
      </c>
      <c r="Y160" t="n">
        <v>4</v>
      </c>
      <c r="Z160" t="n">
        <v>10</v>
      </c>
    </row>
    <row r="161">
      <c r="A161" t="n">
        <v>2</v>
      </c>
      <c r="B161" t="n">
        <v>65</v>
      </c>
      <c r="C161" t="inlineStr">
        <is>
          <t xml:space="preserve">CONCLUIDO	</t>
        </is>
      </c>
      <c r="D161" t="n">
        <v>11.5031</v>
      </c>
      <c r="E161" t="n">
        <v>8.69</v>
      </c>
      <c r="F161" t="n">
        <v>6.05</v>
      </c>
      <c r="G161" t="n">
        <v>21.35</v>
      </c>
      <c r="H161" t="n">
        <v>0.39</v>
      </c>
      <c r="I161" t="n">
        <v>17</v>
      </c>
      <c r="J161" t="n">
        <v>135.9</v>
      </c>
      <c r="K161" t="n">
        <v>46.47</v>
      </c>
      <c r="L161" t="n">
        <v>3</v>
      </c>
      <c r="M161" t="n">
        <v>15</v>
      </c>
      <c r="N161" t="n">
        <v>21.43</v>
      </c>
      <c r="O161" t="n">
        <v>16994.64</v>
      </c>
      <c r="P161" t="n">
        <v>65.68000000000001</v>
      </c>
      <c r="Q161" t="n">
        <v>190.02</v>
      </c>
      <c r="R161" t="n">
        <v>35.36</v>
      </c>
      <c r="S161" t="n">
        <v>23</v>
      </c>
      <c r="T161" t="n">
        <v>5358.9</v>
      </c>
      <c r="U161" t="n">
        <v>0.65</v>
      </c>
      <c r="V161" t="n">
        <v>0.82</v>
      </c>
      <c r="W161" t="n">
        <v>2.96</v>
      </c>
      <c r="X161" t="n">
        <v>0.33</v>
      </c>
      <c r="Y161" t="n">
        <v>4</v>
      </c>
      <c r="Z161" t="n">
        <v>10</v>
      </c>
    </row>
    <row r="162">
      <c r="A162" t="n">
        <v>3</v>
      </c>
      <c r="B162" t="n">
        <v>65</v>
      </c>
      <c r="C162" t="inlineStr">
        <is>
          <t xml:space="preserve">CONCLUIDO	</t>
        </is>
      </c>
      <c r="D162" t="n">
        <v>11.7847</v>
      </c>
      <c r="E162" t="n">
        <v>8.49</v>
      </c>
      <c r="F162" t="n">
        <v>5.95</v>
      </c>
      <c r="G162" t="n">
        <v>27.47</v>
      </c>
      <c r="H162" t="n">
        <v>0.52</v>
      </c>
      <c r="I162" t="n">
        <v>13</v>
      </c>
      <c r="J162" t="n">
        <v>137.25</v>
      </c>
      <c r="K162" t="n">
        <v>46.47</v>
      </c>
      <c r="L162" t="n">
        <v>4</v>
      </c>
      <c r="M162" t="n">
        <v>11</v>
      </c>
      <c r="N162" t="n">
        <v>21.78</v>
      </c>
      <c r="O162" t="n">
        <v>17160.92</v>
      </c>
      <c r="P162" t="n">
        <v>63.78</v>
      </c>
      <c r="Q162" t="n">
        <v>189.92</v>
      </c>
      <c r="R162" t="n">
        <v>32.14</v>
      </c>
      <c r="S162" t="n">
        <v>23</v>
      </c>
      <c r="T162" t="n">
        <v>3769.72</v>
      </c>
      <c r="U162" t="n">
        <v>0.72</v>
      </c>
      <c r="V162" t="n">
        <v>0.83</v>
      </c>
      <c r="W162" t="n">
        <v>2.96</v>
      </c>
      <c r="X162" t="n">
        <v>0.23</v>
      </c>
      <c r="Y162" t="n">
        <v>4</v>
      </c>
      <c r="Z162" t="n">
        <v>10</v>
      </c>
    </row>
    <row r="163">
      <c r="A163" t="n">
        <v>4</v>
      </c>
      <c r="B163" t="n">
        <v>65</v>
      </c>
      <c r="C163" t="inlineStr">
        <is>
          <t xml:space="preserve">CONCLUIDO	</t>
        </is>
      </c>
      <c r="D163" t="n">
        <v>11.9876</v>
      </c>
      <c r="E163" t="n">
        <v>8.34</v>
      </c>
      <c r="F163" t="n">
        <v>5.89</v>
      </c>
      <c r="G163" t="n">
        <v>35.34</v>
      </c>
      <c r="H163" t="n">
        <v>0.64</v>
      </c>
      <c r="I163" t="n">
        <v>10</v>
      </c>
      <c r="J163" t="n">
        <v>138.6</v>
      </c>
      <c r="K163" t="n">
        <v>46.47</v>
      </c>
      <c r="L163" t="n">
        <v>5</v>
      </c>
      <c r="M163" t="n">
        <v>8</v>
      </c>
      <c r="N163" t="n">
        <v>22.13</v>
      </c>
      <c r="O163" t="n">
        <v>17327.69</v>
      </c>
      <c r="P163" t="n">
        <v>62.15</v>
      </c>
      <c r="Q163" t="n">
        <v>189.89</v>
      </c>
      <c r="R163" t="n">
        <v>30.2</v>
      </c>
      <c r="S163" t="n">
        <v>23</v>
      </c>
      <c r="T163" t="n">
        <v>2812.63</v>
      </c>
      <c r="U163" t="n">
        <v>0.76</v>
      </c>
      <c r="V163" t="n">
        <v>0.84</v>
      </c>
      <c r="W163" t="n">
        <v>2.96</v>
      </c>
      <c r="X163" t="n">
        <v>0.17</v>
      </c>
      <c r="Y163" t="n">
        <v>4</v>
      </c>
      <c r="Z163" t="n">
        <v>10</v>
      </c>
    </row>
    <row r="164">
      <c r="A164" t="n">
        <v>5</v>
      </c>
      <c r="B164" t="n">
        <v>65</v>
      </c>
      <c r="C164" t="inlineStr">
        <is>
          <t xml:space="preserve">CONCLUIDO	</t>
        </is>
      </c>
      <c r="D164" t="n">
        <v>12.047</v>
      </c>
      <c r="E164" t="n">
        <v>8.300000000000001</v>
      </c>
      <c r="F164" t="n">
        <v>5.88</v>
      </c>
      <c r="G164" t="n">
        <v>39.17</v>
      </c>
      <c r="H164" t="n">
        <v>0.76</v>
      </c>
      <c r="I164" t="n">
        <v>9</v>
      </c>
      <c r="J164" t="n">
        <v>139.95</v>
      </c>
      <c r="K164" t="n">
        <v>46.47</v>
      </c>
      <c r="L164" t="n">
        <v>6</v>
      </c>
      <c r="M164" t="n">
        <v>7</v>
      </c>
      <c r="N164" t="n">
        <v>22.49</v>
      </c>
      <c r="O164" t="n">
        <v>17494.97</v>
      </c>
      <c r="P164" t="n">
        <v>61.06</v>
      </c>
      <c r="Q164" t="n">
        <v>189.99</v>
      </c>
      <c r="R164" t="n">
        <v>29.79</v>
      </c>
      <c r="S164" t="n">
        <v>23</v>
      </c>
      <c r="T164" t="n">
        <v>2615.84</v>
      </c>
      <c r="U164" t="n">
        <v>0.77</v>
      </c>
      <c r="V164" t="n">
        <v>0.85</v>
      </c>
      <c r="W164" t="n">
        <v>2.95</v>
      </c>
      <c r="X164" t="n">
        <v>0.16</v>
      </c>
      <c r="Y164" t="n">
        <v>4</v>
      </c>
      <c r="Z164" t="n">
        <v>10</v>
      </c>
    </row>
    <row r="165">
      <c r="A165" t="n">
        <v>6</v>
      </c>
      <c r="B165" t="n">
        <v>65</v>
      </c>
      <c r="C165" t="inlineStr">
        <is>
          <t xml:space="preserve">CONCLUIDO	</t>
        </is>
      </c>
      <c r="D165" t="n">
        <v>12.12</v>
      </c>
      <c r="E165" t="n">
        <v>8.25</v>
      </c>
      <c r="F165" t="n">
        <v>5.85</v>
      </c>
      <c r="G165" t="n">
        <v>43.9</v>
      </c>
      <c r="H165" t="n">
        <v>0.88</v>
      </c>
      <c r="I165" t="n">
        <v>8</v>
      </c>
      <c r="J165" t="n">
        <v>141.31</v>
      </c>
      <c r="K165" t="n">
        <v>46.47</v>
      </c>
      <c r="L165" t="n">
        <v>7</v>
      </c>
      <c r="M165" t="n">
        <v>6</v>
      </c>
      <c r="N165" t="n">
        <v>22.85</v>
      </c>
      <c r="O165" t="n">
        <v>17662.75</v>
      </c>
      <c r="P165" t="n">
        <v>59.86</v>
      </c>
      <c r="Q165" t="n">
        <v>189.89</v>
      </c>
      <c r="R165" t="n">
        <v>29.2</v>
      </c>
      <c r="S165" t="n">
        <v>23</v>
      </c>
      <c r="T165" t="n">
        <v>2326.72</v>
      </c>
      <c r="U165" t="n">
        <v>0.79</v>
      </c>
      <c r="V165" t="n">
        <v>0.85</v>
      </c>
      <c r="W165" t="n">
        <v>2.95</v>
      </c>
      <c r="X165" t="n">
        <v>0.14</v>
      </c>
      <c r="Y165" t="n">
        <v>4</v>
      </c>
      <c r="Z165" t="n">
        <v>10</v>
      </c>
    </row>
    <row r="166">
      <c r="A166" t="n">
        <v>7</v>
      </c>
      <c r="B166" t="n">
        <v>65</v>
      </c>
      <c r="C166" t="inlineStr">
        <is>
          <t xml:space="preserve">CONCLUIDO	</t>
        </is>
      </c>
      <c r="D166" t="n">
        <v>12.1803</v>
      </c>
      <c r="E166" t="n">
        <v>8.210000000000001</v>
      </c>
      <c r="F166" t="n">
        <v>5.84</v>
      </c>
      <c r="G166" t="n">
        <v>50.05</v>
      </c>
      <c r="H166" t="n">
        <v>0.99</v>
      </c>
      <c r="I166" t="n">
        <v>7</v>
      </c>
      <c r="J166" t="n">
        <v>142.68</v>
      </c>
      <c r="K166" t="n">
        <v>46.47</v>
      </c>
      <c r="L166" t="n">
        <v>8</v>
      </c>
      <c r="M166" t="n">
        <v>5</v>
      </c>
      <c r="N166" t="n">
        <v>23.21</v>
      </c>
      <c r="O166" t="n">
        <v>17831.04</v>
      </c>
      <c r="P166" t="n">
        <v>58.83</v>
      </c>
      <c r="Q166" t="n">
        <v>189.88</v>
      </c>
      <c r="R166" t="n">
        <v>28.76</v>
      </c>
      <c r="S166" t="n">
        <v>23</v>
      </c>
      <c r="T166" t="n">
        <v>2108.51</v>
      </c>
      <c r="U166" t="n">
        <v>0.8</v>
      </c>
      <c r="V166" t="n">
        <v>0.85</v>
      </c>
      <c r="W166" t="n">
        <v>2.95</v>
      </c>
      <c r="X166" t="n">
        <v>0.12</v>
      </c>
      <c r="Y166" t="n">
        <v>4</v>
      </c>
      <c r="Z166" t="n">
        <v>10</v>
      </c>
    </row>
    <row r="167">
      <c r="A167" t="n">
        <v>8</v>
      </c>
      <c r="B167" t="n">
        <v>65</v>
      </c>
      <c r="C167" t="inlineStr">
        <is>
          <t xml:space="preserve">CONCLUIDO	</t>
        </is>
      </c>
      <c r="D167" t="n">
        <v>12.2687</v>
      </c>
      <c r="E167" t="n">
        <v>8.15</v>
      </c>
      <c r="F167" t="n">
        <v>5.81</v>
      </c>
      <c r="G167" t="n">
        <v>58.07</v>
      </c>
      <c r="H167" t="n">
        <v>1.11</v>
      </c>
      <c r="I167" t="n">
        <v>6</v>
      </c>
      <c r="J167" t="n">
        <v>144.05</v>
      </c>
      <c r="K167" t="n">
        <v>46.47</v>
      </c>
      <c r="L167" t="n">
        <v>9</v>
      </c>
      <c r="M167" t="n">
        <v>4</v>
      </c>
      <c r="N167" t="n">
        <v>23.58</v>
      </c>
      <c r="O167" t="n">
        <v>17999.83</v>
      </c>
      <c r="P167" t="n">
        <v>57.7</v>
      </c>
      <c r="Q167" t="n">
        <v>189.88</v>
      </c>
      <c r="R167" t="n">
        <v>27.7</v>
      </c>
      <c r="S167" t="n">
        <v>23</v>
      </c>
      <c r="T167" t="n">
        <v>1582.54</v>
      </c>
      <c r="U167" t="n">
        <v>0.83</v>
      </c>
      <c r="V167" t="n">
        <v>0.86</v>
      </c>
      <c r="W167" t="n">
        <v>2.95</v>
      </c>
      <c r="X167" t="n">
        <v>0.09</v>
      </c>
      <c r="Y167" t="n">
        <v>4</v>
      </c>
      <c r="Z167" t="n">
        <v>10</v>
      </c>
    </row>
    <row r="168">
      <c r="A168" t="n">
        <v>9</v>
      </c>
      <c r="B168" t="n">
        <v>65</v>
      </c>
      <c r="C168" t="inlineStr">
        <is>
          <t xml:space="preserve">CONCLUIDO	</t>
        </is>
      </c>
      <c r="D168" t="n">
        <v>12.2524</v>
      </c>
      <c r="E168" t="n">
        <v>8.16</v>
      </c>
      <c r="F168" t="n">
        <v>5.82</v>
      </c>
      <c r="G168" t="n">
        <v>58.18</v>
      </c>
      <c r="H168" t="n">
        <v>1.22</v>
      </c>
      <c r="I168" t="n">
        <v>6</v>
      </c>
      <c r="J168" t="n">
        <v>145.42</v>
      </c>
      <c r="K168" t="n">
        <v>46.47</v>
      </c>
      <c r="L168" t="n">
        <v>10</v>
      </c>
      <c r="M168" t="n">
        <v>4</v>
      </c>
      <c r="N168" t="n">
        <v>23.95</v>
      </c>
      <c r="O168" t="n">
        <v>18169.15</v>
      </c>
      <c r="P168" t="n">
        <v>56.31</v>
      </c>
      <c r="Q168" t="n">
        <v>189.86</v>
      </c>
      <c r="R168" t="n">
        <v>28.13</v>
      </c>
      <c r="S168" t="n">
        <v>23</v>
      </c>
      <c r="T168" t="n">
        <v>1798.83</v>
      </c>
      <c r="U168" t="n">
        <v>0.82</v>
      </c>
      <c r="V168" t="n">
        <v>0.85</v>
      </c>
      <c r="W168" t="n">
        <v>2.95</v>
      </c>
      <c r="X168" t="n">
        <v>0.1</v>
      </c>
      <c r="Y168" t="n">
        <v>4</v>
      </c>
      <c r="Z168" t="n">
        <v>10</v>
      </c>
    </row>
    <row r="169">
      <c r="A169" t="n">
        <v>10</v>
      </c>
      <c r="B169" t="n">
        <v>65</v>
      </c>
      <c r="C169" t="inlineStr">
        <is>
          <t xml:space="preserve">CONCLUIDO	</t>
        </is>
      </c>
      <c r="D169" t="n">
        <v>12.3283</v>
      </c>
      <c r="E169" t="n">
        <v>8.109999999999999</v>
      </c>
      <c r="F169" t="n">
        <v>5.79</v>
      </c>
      <c r="G169" t="n">
        <v>69.54000000000001</v>
      </c>
      <c r="H169" t="n">
        <v>1.33</v>
      </c>
      <c r="I169" t="n">
        <v>5</v>
      </c>
      <c r="J169" t="n">
        <v>146.8</v>
      </c>
      <c r="K169" t="n">
        <v>46.47</v>
      </c>
      <c r="L169" t="n">
        <v>11</v>
      </c>
      <c r="M169" t="n">
        <v>3</v>
      </c>
      <c r="N169" t="n">
        <v>24.33</v>
      </c>
      <c r="O169" t="n">
        <v>18338.99</v>
      </c>
      <c r="P169" t="n">
        <v>55.69</v>
      </c>
      <c r="Q169" t="n">
        <v>189.83</v>
      </c>
      <c r="R169" t="n">
        <v>27.41</v>
      </c>
      <c r="S169" t="n">
        <v>23</v>
      </c>
      <c r="T169" t="n">
        <v>1446.49</v>
      </c>
      <c r="U169" t="n">
        <v>0.84</v>
      </c>
      <c r="V169" t="n">
        <v>0.86</v>
      </c>
      <c r="W169" t="n">
        <v>2.94</v>
      </c>
      <c r="X169" t="n">
        <v>0.08</v>
      </c>
      <c r="Y169" t="n">
        <v>4</v>
      </c>
      <c r="Z169" t="n">
        <v>10</v>
      </c>
    </row>
    <row r="170">
      <c r="A170" t="n">
        <v>11</v>
      </c>
      <c r="B170" t="n">
        <v>65</v>
      </c>
      <c r="C170" t="inlineStr">
        <is>
          <t xml:space="preserve">CONCLUIDO	</t>
        </is>
      </c>
      <c r="D170" t="n">
        <v>12.3355</v>
      </c>
      <c r="E170" t="n">
        <v>8.109999999999999</v>
      </c>
      <c r="F170" t="n">
        <v>5.79</v>
      </c>
      <c r="G170" t="n">
        <v>69.48</v>
      </c>
      <c r="H170" t="n">
        <v>1.43</v>
      </c>
      <c r="I170" t="n">
        <v>5</v>
      </c>
      <c r="J170" t="n">
        <v>148.18</v>
      </c>
      <c r="K170" t="n">
        <v>46.47</v>
      </c>
      <c r="L170" t="n">
        <v>12</v>
      </c>
      <c r="M170" t="n">
        <v>3</v>
      </c>
      <c r="N170" t="n">
        <v>24.71</v>
      </c>
      <c r="O170" t="n">
        <v>18509.36</v>
      </c>
      <c r="P170" t="n">
        <v>54.04</v>
      </c>
      <c r="Q170" t="n">
        <v>189.84</v>
      </c>
      <c r="R170" t="n">
        <v>27.15</v>
      </c>
      <c r="S170" t="n">
        <v>23</v>
      </c>
      <c r="T170" t="n">
        <v>1314.12</v>
      </c>
      <c r="U170" t="n">
        <v>0.85</v>
      </c>
      <c r="V170" t="n">
        <v>0.86</v>
      </c>
      <c r="W170" t="n">
        <v>2.95</v>
      </c>
      <c r="X170" t="n">
        <v>0.07000000000000001</v>
      </c>
      <c r="Y170" t="n">
        <v>4</v>
      </c>
      <c r="Z170" t="n">
        <v>10</v>
      </c>
    </row>
    <row r="171">
      <c r="A171" t="n">
        <v>12</v>
      </c>
      <c r="B171" t="n">
        <v>65</v>
      </c>
      <c r="C171" t="inlineStr">
        <is>
          <t xml:space="preserve">CONCLUIDO	</t>
        </is>
      </c>
      <c r="D171" t="n">
        <v>12.4005</v>
      </c>
      <c r="E171" t="n">
        <v>8.06</v>
      </c>
      <c r="F171" t="n">
        <v>5.78</v>
      </c>
      <c r="G171" t="n">
        <v>86.62</v>
      </c>
      <c r="H171" t="n">
        <v>1.54</v>
      </c>
      <c r="I171" t="n">
        <v>4</v>
      </c>
      <c r="J171" t="n">
        <v>149.56</v>
      </c>
      <c r="K171" t="n">
        <v>46.47</v>
      </c>
      <c r="L171" t="n">
        <v>13</v>
      </c>
      <c r="M171" t="n">
        <v>0</v>
      </c>
      <c r="N171" t="n">
        <v>25.1</v>
      </c>
      <c r="O171" t="n">
        <v>18680.25</v>
      </c>
      <c r="P171" t="n">
        <v>52.94</v>
      </c>
      <c r="Q171" t="n">
        <v>189.85</v>
      </c>
      <c r="R171" t="n">
        <v>26.59</v>
      </c>
      <c r="S171" t="n">
        <v>23</v>
      </c>
      <c r="T171" t="n">
        <v>1041.04</v>
      </c>
      <c r="U171" t="n">
        <v>0.86</v>
      </c>
      <c r="V171" t="n">
        <v>0.86</v>
      </c>
      <c r="W171" t="n">
        <v>2.95</v>
      </c>
      <c r="X171" t="n">
        <v>0.06</v>
      </c>
      <c r="Y171" t="n">
        <v>4</v>
      </c>
      <c r="Z171" t="n">
        <v>10</v>
      </c>
    </row>
    <row r="172">
      <c r="A172" t="n">
        <v>0</v>
      </c>
      <c r="B172" t="n">
        <v>75</v>
      </c>
      <c r="C172" t="inlineStr">
        <is>
          <t xml:space="preserve">CONCLUIDO	</t>
        </is>
      </c>
      <c r="D172" t="n">
        <v>9.006500000000001</v>
      </c>
      <c r="E172" t="n">
        <v>11.1</v>
      </c>
      <c r="F172" t="n">
        <v>6.96</v>
      </c>
      <c r="G172" t="n">
        <v>6.85</v>
      </c>
      <c r="H172" t="n">
        <v>0.12</v>
      </c>
      <c r="I172" t="n">
        <v>61</v>
      </c>
      <c r="J172" t="n">
        <v>150.44</v>
      </c>
      <c r="K172" t="n">
        <v>49.1</v>
      </c>
      <c r="L172" t="n">
        <v>1</v>
      </c>
      <c r="M172" t="n">
        <v>59</v>
      </c>
      <c r="N172" t="n">
        <v>25.34</v>
      </c>
      <c r="O172" t="n">
        <v>18787.76</v>
      </c>
      <c r="P172" t="n">
        <v>83.90000000000001</v>
      </c>
      <c r="Q172" t="n">
        <v>190.8</v>
      </c>
      <c r="R172" t="n">
        <v>63.17</v>
      </c>
      <c r="S172" t="n">
        <v>23</v>
      </c>
      <c r="T172" t="n">
        <v>19047.25</v>
      </c>
      <c r="U172" t="n">
        <v>0.36</v>
      </c>
      <c r="V172" t="n">
        <v>0.71</v>
      </c>
      <c r="W172" t="n">
        <v>3.05</v>
      </c>
      <c r="X172" t="n">
        <v>1.24</v>
      </c>
      <c r="Y172" t="n">
        <v>4</v>
      </c>
      <c r="Z172" t="n">
        <v>10</v>
      </c>
    </row>
    <row r="173">
      <c r="A173" t="n">
        <v>1</v>
      </c>
      <c r="B173" t="n">
        <v>75</v>
      </c>
      <c r="C173" t="inlineStr">
        <is>
          <t xml:space="preserve">CONCLUIDO	</t>
        </is>
      </c>
      <c r="D173" t="n">
        <v>10.6367</v>
      </c>
      <c r="E173" t="n">
        <v>9.4</v>
      </c>
      <c r="F173" t="n">
        <v>6.27</v>
      </c>
      <c r="G173" t="n">
        <v>13.43</v>
      </c>
      <c r="H173" t="n">
        <v>0.23</v>
      </c>
      <c r="I173" t="n">
        <v>28</v>
      </c>
      <c r="J173" t="n">
        <v>151.83</v>
      </c>
      <c r="K173" t="n">
        <v>49.1</v>
      </c>
      <c r="L173" t="n">
        <v>2</v>
      </c>
      <c r="M173" t="n">
        <v>26</v>
      </c>
      <c r="N173" t="n">
        <v>25.73</v>
      </c>
      <c r="O173" t="n">
        <v>18959.54</v>
      </c>
      <c r="P173" t="n">
        <v>74.93000000000001</v>
      </c>
      <c r="Q173" t="n">
        <v>190.14</v>
      </c>
      <c r="R173" t="n">
        <v>41.88</v>
      </c>
      <c r="S173" t="n">
        <v>23</v>
      </c>
      <c r="T173" t="n">
        <v>8563.1</v>
      </c>
      <c r="U173" t="n">
        <v>0.55</v>
      </c>
      <c r="V173" t="n">
        <v>0.79</v>
      </c>
      <c r="W173" t="n">
        <v>2.99</v>
      </c>
      <c r="X173" t="n">
        <v>0.55</v>
      </c>
      <c r="Y173" t="n">
        <v>4</v>
      </c>
      <c r="Z173" t="n">
        <v>10</v>
      </c>
    </row>
    <row r="174">
      <c r="A174" t="n">
        <v>2</v>
      </c>
      <c r="B174" t="n">
        <v>75</v>
      </c>
      <c r="C174" t="inlineStr">
        <is>
          <t xml:space="preserve">CONCLUIDO	</t>
        </is>
      </c>
      <c r="D174" t="n">
        <v>11.1933</v>
      </c>
      <c r="E174" t="n">
        <v>8.93</v>
      </c>
      <c r="F174" t="n">
        <v>6.08</v>
      </c>
      <c r="G174" t="n">
        <v>19.19</v>
      </c>
      <c r="H174" t="n">
        <v>0.35</v>
      </c>
      <c r="I174" t="n">
        <v>19</v>
      </c>
      <c r="J174" t="n">
        <v>153.23</v>
      </c>
      <c r="K174" t="n">
        <v>49.1</v>
      </c>
      <c r="L174" t="n">
        <v>3</v>
      </c>
      <c r="M174" t="n">
        <v>17</v>
      </c>
      <c r="N174" t="n">
        <v>26.13</v>
      </c>
      <c r="O174" t="n">
        <v>19131.85</v>
      </c>
      <c r="P174" t="n">
        <v>71.87</v>
      </c>
      <c r="Q174" t="n">
        <v>190.05</v>
      </c>
      <c r="R174" t="n">
        <v>35.97</v>
      </c>
      <c r="S174" t="n">
        <v>23</v>
      </c>
      <c r="T174" t="n">
        <v>5654.77</v>
      </c>
      <c r="U174" t="n">
        <v>0.64</v>
      </c>
      <c r="V174" t="n">
        <v>0.82</v>
      </c>
      <c r="W174" t="n">
        <v>2.97</v>
      </c>
      <c r="X174" t="n">
        <v>0.36</v>
      </c>
      <c r="Y174" t="n">
        <v>4</v>
      </c>
      <c r="Z174" t="n">
        <v>10</v>
      </c>
    </row>
    <row r="175">
      <c r="A175" t="n">
        <v>3</v>
      </c>
      <c r="B175" t="n">
        <v>75</v>
      </c>
      <c r="C175" t="inlineStr">
        <is>
          <t xml:space="preserve">CONCLUIDO	</t>
        </is>
      </c>
      <c r="D175" t="n">
        <v>11.5222</v>
      </c>
      <c r="E175" t="n">
        <v>8.68</v>
      </c>
      <c r="F175" t="n">
        <v>5.97</v>
      </c>
      <c r="G175" t="n">
        <v>25.61</v>
      </c>
      <c r="H175" t="n">
        <v>0.46</v>
      </c>
      <c r="I175" t="n">
        <v>14</v>
      </c>
      <c r="J175" t="n">
        <v>154.63</v>
      </c>
      <c r="K175" t="n">
        <v>49.1</v>
      </c>
      <c r="L175" t="n">
        <v>4</v>
      </c>
      <c r="M175" t="n">
        <v>12</v>
      </c>
      <c r="N175" t="n">
        <v>26.53</v>
      </c>
      <c r="O175" t="n">
        <v>19304.72</v>
      </c>
      <c r="P175" t="n">
        <v>69.95</v>
      </c>
      <c r="Q175" t="n">
        <v>190.03</v>
      </c>
      <c r="R175" t="n">
        <v>32.86</v>
      </c>
      <c r="S175" t="n">
        <v>23</v>
      </c>
      <c r="T175" t="n">
        <v>4123.23</v>
      </c>
      <c r="U175" t="n">
        <v>0.7</v>
      </c>
      <c r="V175" t="n">
        <v>0.83</v>
      </c>
      <c r="W175" t="n">
        <v>2.96</v>
      </c>
      <c r="X175" t="n">
        <v>0.26</v>
      </c>
      <c r="Y175" t="n">
        <v>4</v>
      </c>
      <c r="Z175" t="n">
        <v>10</v>
      </c>
    </row>
    <row r="176">
      <c r="A176" t="n">
        <v>4</v>
      </c>
      <c r="B176" t="n">
        <v>75</v>
      </c>
      <c r="C176" t="inlineStr">
        <is>
          <t xml:space="preserve">CONCLUIDO	</t>
        </is>
      </c>
      <c r="D176" t="n">
        <v>11.734</v>
      </c>
      <c r="E176" t="n">
        <v>8.52</v>
      </c>
      <c r="F176" t="n">
        <v>5.91</v>
      </c>
      <c r="G176" t="n">
        <v>32.23</v>
      </c>
      <c r="H176" t="n">
        <v>0.57</v>
      </c>
      <c r="I176" t="n">
        <v>11</v>
      </c>
      <c r="J176" t="n">
        <v>156.03</v>
      </c>
      <c r="K176" t="n">
        <v>49.1</v>
      </c>
      <c r="L176" t="n">
        <v>5</v>
      </c>
      <c r="M176" t="n">
        <v>9</v>
      </c>
      <c r="N176" t="n">
        <v>26.94</v>
      </c>
      <c r="O176" t="n">
        <v>19478.15</v>
      </c>
      <c r="P176" t="n">
        <v>68.34999999999999</v>
      </c>
      <c r="Q176" t="n">
        <v>189.85</v>
      </c>
      <c r="R176" t="n">
        <v>30.8</v>
      </c>
      <c r="S176" t="n">
        <v>23</v>
      </c>
      <c r="T176" t="n">
        <v>3111.3</v>
      </c>
      <c r="U176" t="n">
        <v>0.75</v>
      </c>
      <c r="V176" t="n">
        <v>0.84</v>
      </c>
      <c r="W176" t="n">
        <v>2.96</v>
      </c>
      <c r="X176" t="n">
        <v>0.19</v>
      </c>
      <c r="Y176" t="n">
        <v>4</v>
      </c>
      <c r="Z176" t="n">
        <v>10</v>
      </c>
    </row>
    <row r="177">
      <c r="A177" t="n">
        <v>5</v>
      </c>
      <c r="B177" t="n">
        <v>75</v>
      </c>
      <c r="C177" t="inlineStr">
        <is>
          <t xml:space="preserve">CONCLUIDO	</t>
        </is>
      </c>
      <c r="D177" t="n">
        <v>11.8734</v>
      </c>
      <c r="E177" t="n">
        <v>8.42</v>
      </c>
      <c r="F177" t="n">
        <v>5.87</v>
      </c>
      <c r="G177" t="n">
        <v>39.14</v>
      </c>
      <c r="H177" t="n">
        <v>0.67</v>
      </c>
      <c r="I177" t="n">
        <v>9</v>
      </c>
      <c r="J177" t="n">
        <v>157.44</v>
      </c>
      <c r="K177" t="n">
        <v>49.1</v>
      </c>
      <c r="L177" t="n">
        <v>6</v>
      </c>
      <c r="M177" t="n">
        <v>7</v>
      </c>
      <c r="N177" t="n">
        <v>27.35</v>
      </c>
      <c r="O177" t="n">
        <v>19652.13</v>
      </c>
      <c r="P177" t="n">
        <v>67.04000000000001</v>
      </c>
      <c r="Q177" t="n">
        <v>189.96</v>
      </c>
      <c r="R177" t="n">
        <v>29.64</v>
      </c>
      <c r="S177" t="n">
        <v>23</v>
      </c>
      <c r="T177" t="n">
        <v>2542.37</v>
      </c>
      <c r="U177" t="n">
        <v>0.78</v>
      </c>
      <c r="V177" t="n">
        <v>0.85</v>
      </c>
      <c r="W177" t="n">
        <v>2.95</v>
      </c>
      <c r="X177" t="n">
        <v>0.15</v>
      </c>
      <c r="Y177" t="n">
        <v>4</v>
      </c>
      <c r="Z177" t="n">
        <v>10</v>
      </c>
    </row>
    <row r="178">
      <c r="A178" t="n">
        <v>6</v>
      </c>
      <c r="B178" t="n">
        <v>75</v>
      </c>
      <c r="C178" t="inlineStr">
        <is>
          <t xml:space="preserve">CONCLUIDO	</t>
        </is>
      </c>
      <c r="D178" t="n">
        <v>11.9502</v>
      </c>
      <c r="E178" t="n">
        <v>8.369999999999999</v>
      </c>
      <c r="F178" t="n">
        <v>5.85</v>
      </c>
      <c r="G178" t="n">
        <v>43.85</v>
      </c>
      <c r="H178" t="n">
        <v>0.78</v>
      </c>
      <c r="I178" t="n">
        <v>8</v>
      </c>
      <c r="J178" t="n">
        <v>158.86</v>
      </c>
      <c r="K178" t="n">
        <v>49.1</v>
      </c>
      <c r="L178" t="n">
        <v>7</v>
      </c>
      <c r="M178" t="n">
        <v>6</v>
      </c>
      <c r="N178" t="n">
        <v>27.77</v>
      </c>
      <c r="O178" t="n">
        <v>19826.68</v>
      </c>
      <c r="P178" t="n">
        <v>66.16</v>
      </c>
      <c r="Q178" t="n">
        <v>189.81</v>
      </c>
      <c r="R178" t="n">
        <v>28.98</v>
      </c>
      <c r="S178" t="n">
        <v>23</v>
      </c>
      <c r="T178" t="n">
        <v>2212.56</v>
      </c>
      <c r="U178" t="n">
        <v>0.79</v>
      </c>
      <c r="V178" t="n">
        <v>0.85</v>
      </c>
      <c r="W178" t="n">
        <v>2.95</v>
      </c>
      <c r="X178" t="n">
        <v>0.13</v>
      </c>
      <c r="Y178" t="n">
        <v>4</v>
      </c>
      <c r="Z178" t="n">
        <v>10</v>
      </c>
    </row>
    <row r="179">
      <c r="A179" t="n">
        <v>7</v>
      </c>
      <c r="B179" t="n">
        <v>75</v>
      </c>
      <c r="C179" t="inlineStr">
        <is>
          <t xml:space="preserve">CONCLUIDO	</t>
        </is>
      </c>
      <c r="D179" t="n">
        <v>12.0024</v>
      </c>
      <c r="E179" t="n">
        <v>8.33</v>
      </c>
      <c r="F179" t="n">
        <v>5.84</v>
      </c>
      <c r="G179" t="n">
        <v>50.07</v>
      </c>
      <c r="H179" t="n">
        <v>0.88</v>
      </c>
      <c r="I179" t="n">
        <v>7</v>
      </c>
      <c r="J179" t="n">
        <v>160.28</v>
      </c>
      <c r="K179" t="n">
        <v>49.1</v>
      </c>
      <c r="L179" t="n">
        <v>8</v>
      </c>
      <c r="M179" t="n">
        <v>5</v>
      </c>
      <c r="N179" t="n">
        <v>28.19</v>
      </c>
      <c r="O179" t="n">
        <v>20001.93</v>
      </c>
      <c r="P179" t="n">
        <v>65.42</v>
      </c>
      <c r="Q179" t="n">
        <v>189.86</v>
      </c>
      <c r="R179" t="n">
        <v>28.78</v>
      </c>
      <c r="S179" t="n">
        <v>23</v>
      </c>
      <c r="T179" t="n">
        <v>2117.46</v>
      </c>
      <c r="U179" t="n">
        <v>0.8</v>
      </c>
      <c r="V179" t="n">
        <v>0.85</v>
      </c>
      <c r="W179" t="n">
        <v>2.95</v>
      </c>
      <c r="X179" t="n">
        <v>0.13</v>
      </c>
      <c r="Y179" t="n">
        <v>4</v>
      </c>
      <c r="Z179" t="n">
        <v>10</v>
      </c>
    </row>
    <row r="180">
      <c r="A180" t="n">
        <v>8</v>
      </c>
      <c r="B180" t="n">
        <v>75</v>
      </c>
      <c r="C180" t="inlineStr">
        <is>
          <t xml:space="preserve">CONCLUIDO	</t>
        </is>
      </c>
      <c r="D180" t="n">
        <v>12.0076</v>
      </c>
      <c r="E180" t="n">
        <v>8.33</v>
      </c>
      <c r="F180" t="n">
        <v>5.84</v>
      </c>
      <c r="G180" t="n">
        <v>50.04</v>
      </c>
      <c r="H180" t="n">
        <v>0.99</v>
      </c>
      <c r="I180" t="n">
        <v>7</v>
      </c>
      <c r="J180" t="n">
        <v>161.71</v>
      </c>
      <c r="K180" t="n">
        <v>49.1</v>
      </c>
      <c r="L180" t="n">
        <v>9</v>
      </c>
      <c r="M180" t="n">
        <v>5</v>
      </c>
      <c r="N180" t="n">
        <v>28.61</v>
      </c>
      <c r="O180" t="n">
        <v>20177.64</v>
      </c>
      <c r="P180" t="n">
        <v>64.25</v>
      </c>
      <c r="Q180" t="n">
        <v>189.8</v>
      </c>
      <c r="R180" t="n">
        <v>28.65</v>
      </c>
      <c r="S180" t="n">
        <v>23</v>
      </c>
      <c r="T180" t="n">
        <v>2052.97</v>
      </c>
      <c r="U180" t="n">
        <v>0.8</v>
      </c>
      <c r="V180" t="n">
        <v>0.85</v>
      </c>
      <c r="W180" t="n">
        <v>2.95</v>
      </c>
      <c r="X180" t="n">
        <v>0.12</v>
      </c>
      <c r="Y180" t="n">
        <v>4</v>
      </c>
      <c r="Z180" t="n">
        <v>10</v>
      </c>
    </row>
    <row r="181">
      <c r="A181" t="n">
        <v>9</v>
      </c>
      <c r="B181" t="n">
        <v>75</v>
      </c>
      <c r="C181" t="inlineStr">
        <is>
          <t xml:space="preserve">CONCLUIDO	</t>
        </is>
      </c>
      <c r="D181" t="n">
        <v>12.0907</v>
      </c>
      <c r="E181" t="n">
        <v>8.27</v>
      </c>
      <c r="F181" t="n">
        <v>5.81</v>
      </c>
      <c r="G181" t="n">
        <v>58.11</v>
      </c>
      <c r="H181" t="n">
        <v>1.09</v>
      </c>
      <c r="I181" t="n">
        <v>6</v>
      </c>
      <c r="J181" t="n">
        <v>163.13</v>
      </c>
      <c r="K181" t="n">
        <v>49.1</v>
      </c>
      <c r="L181" t="n">
        <v>10</v>
      </c>
      <c r="M181" t="n">
        <v>4</v>
      </c>
      <c r="N181" t="n">
        <v>29.04</v>
      </c>
      <c r="O181" t="n">
        <v>20353.94</v>
      </c>
      <c r="P181" t="n">
        <v>63.57</v>
      </c>
      <c r="Q181" t="n">
        <v>189.84</v>
      </c>
      <c r="R181" t="n">
        <v>27.78</v>
      </c>
      <c r="S181" t="n">
        <v>23</v>
      </c>
      <c r="T181" t="n">
        <v>1625.49</v>
      </c>
      <c r="U181" t="n">
        <v>0.83</v>
      </c>
      <c r="V181" t="n">
        <v>0.85</v>
      </c>
      <c r="W181" t="n">
        <v>2.95</v>
      </c>
      <c r="X181" t="n">
        <v>0.1</v>
      </c>
      <c r="Y181" t="n">
        <v>4</v>
      </c>
      <c r="Z181" t="n">
        <v>10</v>
      </c>
    </row>
    <row r="182">
      <c r="A182" t="n">
        <v>10</v>
      </c>
      <c r="B182" t="n">
        <v>75</v>
      </c>
      <c r="C182" t="inlineStr">
        <is>
          <t xml:space="preserve">CONCLUIDO	</t>
        </is>
      </c>
      <c r="D182" t="n">
        <v>12.0834</v>
      </c>
      <c r="E182" t="n">
        <v>8.279999999999999</v>
      </c>
      <c r="F182" t="n">
        <v>5.82</v>
      </c>
      <c r="G182" t="n">
        <v>58.16</v>
      </c>
      <c r="H182" t="n">
        <v>1.18</v>
      </c>
      <c r="I182" t="n">
        <v>6</v>
      </c>
      <c r="J182" t="n">
        <v>164.57</v>
      </c>
      <c r="K182" t="n">
        <v>49.1</v>
      </c>
      <c r="L182" t="n">
        <v>11</v>
      </c>
      <c r="M182" t="n">
        <v>4</v>
      </c>
      <c r="N182" t="n">
        <v>29.47</v>
      </c>
      <c r="O182" t="n">
        <v>20530.82</v>
      </c>
      <c r="P182" t="n">
        <v>62.3</v>
      </c>
      <c r="Q182" t="n">
        <v>189.84</v>
      </c>
      <c r="R182" t="n">
        <v>28.07</v>
      </c>
      <c r="S182" t="n">
        <v>23</v>
      </c>
      <c r="T182" t="n">
        <v>1770.16</v>
      </c>
      <c r="U182" t="n">
        <v>0.82</v>
      </c>
      <c r="V182" t="n">
        <v>0.85</v>
      </c>
      <c r="W182" t="n">
        <v>2.95</v>
      </c>
      <c r="X182" t="n">
        <v>0.1</v>
      </c>
      <c r="Y182" t="n">
        <v>4</v>
      </c>
      <c r="Z182" t="n">
        <v>10</v>
      </c>
    </row>
    <row r="183">
      <c r="A183" t="n">
        <v>11</v>
      </c>
      <c r="B183" t="n">
        <v>75</v>
      </c>
      <c r="C183" t="inlineStr">
        <is>
          <t xml:space="preserve">CONCLUIDO	</t>
        </is>
      </c>
      <c r="D183" t="n">
        <v>12.163</v>
      </c>
      <c r="E183" t="n">
        <v>8.220000000000001</v>
      </c>
      <c r="F183" t="n">
        <v>5.79</v>
      </c>
      <c r="G183" t="n">
        <v>69.51000000000001</v>
      </c>
      <c r="H183" t="n">
        <v>1.28</v>
      </c>
      <c r="I183" t="n">
        <v>5</v>
      </c>
      <c r="J183" t="n">
        <v>166.01</v>
      </c>
      <c r="K183" t="n">
        <v>49.1</v>
      </c>
      <c r="L183" t="n">
        <v>12</v>
      </c>
      <c r="M183" t="n">
        <v>3</v>
      </c>
      <c r="N183" t="n">
        <v>29.91</v>
      </c>
      <c r="O183" t="n">
        <v>20708.3</v>
      </c>
      <c r="P183" t="n">
        <v>61.75</v>
      </c>
      <c r="Q183" t="n">
        <v>189.85</v>
      </c>
      <c r="R183" t="n">
        <v>27.28</v>
      </c>
      <c r="S183" t="n">
        <v>23</v>
      </c>
      <c r="T183" t="n">
        <v>1380.66</v>
      </c>
      <c r="U183" t="n">
        <v>0.84</v>
      </c>
      <c r="V183" t="n">
        <v>0.86</v>
      </c>
      <c r="W183" t="n">
        <v>2.95</v>
      </c>
      <c r="X183" t="n">
        <v>0.08</v>
      </c>
      <c r="Y183" t="n">
        <v>4</v>
      </c>
      <c r="Z183" t="n">
        <v>10</v>
      </c>
    </row>
    <row r="184">
      <c r="A184" t="n">
        <v>12</v>
      </c>
      <c r="B184" t="n">
        <v>75</v>
      </c>
      <c r="C184" t="inlineStr">
        <is>
          <t xml:space="preserve">CONCLUIDO	</t>
        </is>
      </c>
      <c r="D184" t="n">
        <v>12.1753</v>
      </c>
      <c r="E184" t="n">
        <v>8.210000000000001</v>
      </c>
      <c r="F184" t="n">
        <v>5.78</v>
      </c>
      <c r="G184" t="n">
        <v>69.41</v>
      </c>
      <c r="H184" t="n">
        <v>1.38</v>
      </c>
      <c r="I184" t="n">
        <v>5</v>
      </c>
      <c r="J184" t="n">
        <v>167.45</v>
      </c>
      <c r="K184" t="n">
        <v>49.1</v>
      </c>
      <c r="L184" t="n">
        <v>13</v>
      </c>
      <c r="M184" t="n">
        <v>3</v>
      </c>
      <c r="N184" t="n">
        <v>30.36</v>
      </c>
      <c r="O184" t="n">
        <v>20886.38</v>
      </c>
      <c r="P184" t="n">
        <v>60.66</v>
      </c>
      <c r="Q184" t="n">
        <v>189.81</v>
      </c>
      <c r="R184" t="n">
        <v>27.02</v>
      </c>
      <c r="S184" t="n">
        <v>23</v>
      </c>
      <c r="T184" t="n">
        <v>1250.21</v>
      </c>
      <c r="U184" t="n">
        <v>0.85</v>
      </c>
      <c r="V184" t="n">
        <v>0.86</v>
      </c>
      <c r="W184" t="n">
        <v>2.95</v>
      </c>
      <c r="X184" t="n">
        <v>0.07000000000000001</v>
      </c>
      <c r="Y184" t="n">
        <v>4</v>
      </c>
      <c r="Z184" t="n">
        <v>10</v>
      </c>
    </row>
    <row r="185">
      <c r="A185" t="n">
        <v>13</v>
      </c>
      <c r="B185" t="n">
        <v>75</v>
      </c>
      <c r="C185" t="inlineStr">
        <is>
          <t xml:space="preserve">CONCLUIDO	</t>
        </is>
      </c>
      <c r="D185" t="n">
        <v>12.1613</v>
      </c>
      <c r="E185" t="n">
        <v>8.220000000000001</v>
      </c>
      <c r="F185" t="n">
        <v>5.79</v>
      </c>
      <c r="G185" t="n">
        <v>69.52</v>
      </c>
      <c r="H185" t="n">
        <v>1.47</v>
      </c>
      <c r="I185" t="n">
        <v>5</v>
      </c>
      <c r="J185" t="n">
        <v>168.9</v>
      </c>
      <c r="K185" t="n">
        <v>49.1</v>
      </c>
      <c r="L185" t="n">
        <v>14</v>
      </c>
      <c r="M185" t="n">
        <v>3</v>
      </c>
      <c r="N185" t="n">
        <v>30.81</v>
      </c>
      <c r="O185" t="n">
        <v>21065.06</v>
      </c>
      <c r="P185" t="n">
        <v>59.06</v>
      </c>
      <c r="Q185" t="n">
        <v>189.85</v>
      </c>
      <c r="R185" t="n">
        <v>27.21</v>
      </c>
      <c r="S185" t="n">
        <v>23</v>
      </c>
      <c r="T185" t="n">
        <v>1345.33</v>
      </c>
      <c r="U185" t="n">
        <v>0.85</v>
      </c>
      <c r="V185" t="n">
        <v>0.86</v>
      </c>
      <c r="W185" t="n">
        <v>2.95</v>
      </c>
      <c r="X185" t="n">
        <v>0.08</v>
      </c>
      <c r="Y185" t="n">
        <v>4</v>
      </c>
      <c r="Z185" t="n">
        <v>10</v>
      </c>
    </row>
    <row r="186">
      <c r="A186" t="n">
        <v>14</v>
      </c>
      <c r="B186" t="n">
        <v>75</v>
      </c>
      <c r="C186" t="inlineStr">
        <is>
          <t xml:space="preserve">CONCLUIDO	</t>
        </is>
      </c>
      <c r="D186" t="n">
        <v>12.2353</v>
      </c>
      <c r="E186" t="n">
        <v>8.17</v>
      </c>
      <c r="F186" t="n">
        <v>5.77</v>
      </c>
      <c r="G186" t="n">
        <v>86.62</v>
      </c>
      <c r="H186" t="n">
        <v>1.56</v>
      </c>
      <c r="I186" t="n">
        <v>4</v>
      </c>
      <c r="J186" t="n">
        <v>170.35</v>
      </c>
      <c r="K186" t="n">
        <v>49.1</v>
      </c>
      <c r="L186" t="n">
        <v>15</v>
      </c>
      <c r="M186" t="n">
        <v>2</v>
      </c>
      <c r="N186" t="n">
        <v>31.26</v>
      </c>
      <c r="O186" t="n">
        <v>21244.37</v>
      </c>
      <c r="P186" t="n">
        <v>58.83</v>
      </c>
      <c r="Q186" t="n">
        <v>189.83</v>
      </c>
      <c r="R186" t="n">
        <v>26.76</v>
      </c>
      <c r="S186" t="n">
        <v>23</v>
      </c>
      <c r="T186" t="n">
        <v>1127.39</v>
      </c>
      <c r="U186" t="n">
        <v>0.86</v>
      </c>
      <c r="V186" t="n">
        <v>0.86</v>
      </c>
      <c r="W186" t="n">
        <v>2.94</v>
      </c>
      <c r="X186" t="n">
        <v>0.06</v>
      </c>
      <c r="Y186" t="n">
        <v>4</v>
      </c>
      <c r="Z186" t="n">
        <v>10</v>
      </c>
    </row>
    <row r="187">
      <c r="A187" t="n">
        <v>15</v>
      </c>
      <c r="B187" t="n">
        <v>75</v>
      </c>
      <c r="C187" t="inlineStr">
        <is>
          <t xml:space="preserve">CONCLUIDO	</t>
        </is>
      </c>
      <c r="D187" t="n">
        <v>12.2345</v>
      </c>
      <c r="E187" t="n">
        <v>8.17</v>
      </c>
      <c r="F187" t="n">
        <v>5.78</v>
      </c>
      <c r="G187" t="n">
        <v>86.62</v>
      </c>
      <c r="H187" t="n">
        <v>1.65</v>
      </c>
      <c r="I187" t="n">
        <v>4</v>
      </c>
      <c r="J187" t="n">
        <v>171.81</v>
      </c>
      <c r="K187" t="n">
        <v>49.1</v>
      </c>
      <c r="L187" t="n">
        <v>16</v>
      </c>
      <c r="M187" t="n">
        <v>0</v>
      </c>
      <c r="N187" t="n">
        <v>31.72</v>
      </c>
      <c r="O187" t="n">
        <v>21424.29</v>
      </c>
      <c r="P187" t="n">
        <v>58.66</v>
      </c>
      <c r="Q187" t="n">
        <v>189.82</v>
      </c>
      <c r="R187" t="n">
        <v>26.65</v>
      </c>
      <c r="S187" t="n">
        <v>23</v>
      </c>
      <c r="T187" t="n">
        <v>1071.52</v>
      </c>
      <c r="U187" t="n">
        <v>0.86</v>
      </c>
      <c r="V187" t="n">
        <v>0.86</v>
      </c>
      <c r="W187" t="n">
        <v>2.95</v>
      </c>
      <c r="X187" t="n">
        <v>0.06</v>
      </c>
      <c r="Y187" t="n">
        <v>4</v>
      </c>
      <c r="Z187" t="n">
        <v>10</v>
      </c>
    </row>
    <row r="188">
      <c r="A188" t="n">
        <v>0</v>
      </c>
      <c r="B188" t="n">
        <v>95</v>
      </c>
      <c r="C188" t="inlineStr">
        <is>
          <t xml:space="preserve">CONCLUIDO	</t>
        </is>
      </c>
      <c r="D188" t="n">
        <v>8.1092</v>
      </c>
      <c r="E188" t="n">
        <v>12.33</v>
      </c>
      <c r="F188" t="n">
        <v>7.18</v>
      </c>
      <c r="G188" t="n">
        <v>5.99</v>
      </c>
      <c r="H188" t="n">
        <v>0.1</v>
      </c>
      <c r="I188" t="n">
        <v>72</v>
      </c>
      <c r="J188" t="n">
        <v>185.69</v>
      </c>
      <c r="K188" t="n">
        <v>53.44</v>
      </c>
      <c r="L188" t="n">
        <v>1</v>
      </c>
      <c r="M188" t="n">
        <v>70</v>
      </c>
      <c r="N188" t="n">
        <v>36.26</v>
      </c>
      <c r="O188" t="n">
        <v>23136.14</v>
      </c>
      <c r="P188" t="n">
        <v>99.09999999999999</v>
      </c>
      <c r="Q188" t="n">
        <v>190.87</v>
      </c>
      <c r="R188" t="n">
        <v>69.90000000000001</v>
      </c>
      <c r="S188" t="n">
        <v>23</v>
      </c>
      <c r="T188" t="n">
        <v>22353.45</v>
      </c>
      <c r="U188" t="n">
        <v>0.33</v>
      </c>
      <c r="V188" t="n">
        <v>0.6899999999999999</v>
      </c>
      <c r="W188" t="n">
        <v>3.06</v>
      </c>
      <c r="X188" t="n">
        <v>1.45</v>
      </c>
      <c r="Y188" t="n">
        <v>4</v>
      </c>
      <c r="Z188" t="n">
        <v>10</v>
      </c>
    </row>
    <row r="189">
      <c r="A189" t="n">
        <v>1</v>
      </c>
      <c r="B189" t="n">
        <v>95</v>
      </c>
      <c r="C189" t="inlineStr">
        <is>
          <t xml:space="preserve">CONCLUIDO	</t>
        </is>
      </c>
      <c r="D189" t="n">
        <v>9.918200000000001</v>
      </c>
      <c r="E189" t="n">
        <v>10.08</v>
      </c>
      <c r="F189" t="n">
        <v>6.39</v>
      </c>
      <c r="G189" t="n">
        <v>11.61</v>
      </c>
      <c r="H189" t="n">
        <v>0.19</v>
      </c>
      <c r="I189" t="n">
        <v>33</v>
      </c>
      <c r="J189" t="n">
        <v>187.21</v>
      </c>
      <c r="K189" t="n">
        <v>53.44</v>
      </c>
      <c r="L189" t="n">
        <v>2</v>
      </c>
      <c r="M189" t="n">
        <v>31</v>
      </c>
      <c r="N189" t="n">
        <v>36.77</v>
      </c>
      <c r="O189" t="n">
        <v>23322.88</v>
      </c>
      <c r="P189" t="n">
        <v>87.69</v>
      </c>
      <c r="Q189" t="n">
        <v>190.06</v>
      </c>
      <c r="R189" t="n">
        <v>45.48</v>
      </c>
      <c r="S189" t="n">
        <v>23</v>
      </c>
      <c r="T189" t="n">
        <v>10337.52</v>
      </c>
      <c r="U189" t="n">
        <v>0.51</v>
      </c>
      <c r="V189" t="n">
        <v>0.78</v>
      </c>
      <c r="W189" t="n">
        <v>3</v>
      </c>
      <c r="X189" t="n">
        <v>0.67</v>
      </c>
      <c r="Y189" t="n">
        <v>4</v>
      </c>
      <c r="Z189" t="n">
        <v>10</v>
      </c>
    </row>
    <row r="190">
      <c r="A190" t="n">
        <v>2</v>
      </c>
      <c r="B190" t="n">
        <v>95</v>
      </c>
      <c r="C190" t="inlineStr">
        <is>
          <t xml:space="preserve">CONCLUIDO	</t>
        </is>
      </c>
      <c r="D190" t="n">
        <v>10.6733</v>
      </c>
      <c r="E190" t="n">
        <v>9.369999999999999</v>
      </c>
      <c r="F190" t="n">
        <v>6.12</v>
      </c>
      <c r="G190" t="n">
        <v>17.48</v>
      </c>
      <c r="H190" t="n">
        <v>0.28</v>
      </c>
      <c r="I190" t="n">
        <v>21</v>
      </c>
      <c r="J190" t="n">
        <v>188.73</v>
      </c>
      <c r="K190" t="n">
        <v>53.44</v>
      </c>
      <c r="L190" t="n">
        <v>3</v>
      </c>
      <c r="M190" t="n">
        <v>19</v>
      </c>
      <c r="N190" t="n">
        <v>37.29</v>
      </c>
      <c r="O190" t="n">
        <v>23510.33</v>
      </c>
      <c r="P190" t="n">
        <v>83.51000000000001</v>
      </c>
      <c r="Q190" t="n">
        <v>190.18</v>
      </c>
      <c r="R190" t="n">
        <v>37.35</v>
      </c>
      <c r="S190" t="n">
        <v>23</v>
      </c>
      <c r="T190" t="n">
        <v>6335.79</v>
      </c>
      <c r="U190" t="n">
        <v>0.62</v>
      </c>
      <c r="V190" t="n">
        <v>0.8100000000000001</v>
      </c>
      <c r="W190" t="n">
        <v>2.97</v>
      </c>
      <c r="X190" t="n">
        <v>0.4</v>
      </c>
      <c r="Y190" t="n">
        <v>4</v>
      </c>
      <c r="Z190" t="n">
        <v>10</v>
      </c>
    </row>
    <row r="191">
      <c r="A191" t="n">
        <v>3</v>
      </c>
      <c r="B191" t="n">
        <v>95</v>
      </c>
      <c r="C191" t="inlineStr">
        <is>
          <t xml:space="preserve">CONCLUIDO	</t>
        </is>
      </c>
      <c r="D191" t="n">
        <v>11.0233</v>
      </c>
      <c r="E191" t="n">
        <v>9.07</v>
      </c>
      <c r="F191" t="n">
        <v>6.01</v>
      </c>
      <c r="G191" t="n">
        <v>22.53</v>
      </c>
      <c r="H191" t="n">
        <v>0.37</v>
      </c>
      <c r="I191" t="n">
        <v>16</v>
      </c>
      <c r="J191" t="n">
        <v>190.25</v>
      </c>
      <c r="K191" t="n">
        <v>53.44</v>
      </c>
      <c r="L191" t="n">
        <v>4</v>
      </c>
      <c r="M191" t="n">
        <v>14</v>
      </c>
      <c r="N191" t="n">
        <v>37.82</v>
      </c>
      <c r="O191" t="n">
        <v>23698.48</v>
      </c>
      <c r="P191" t="n">
        <v>81.42</v>
      </c>
      <c r="Q191" t="n">
        <v>189.96</v>
      </c>
      <c r="R191" t="n">
        <v>33.87</v>
      </c>
      <c r="S191" t="n">
        <v>23</v>
      </c>
      <c r="T191" t="n">
        <v>4622.23</v>
      </c>
      <c r="U191" t="n">
        <v>0.68</v>
      </c>
      <c r="V191" t="n">
        <v>0.83</v>
      </c>
      <c r="W191" t="n">
        <v>2.96</v>
      </c>
      <c r="X191" t="n">
        <v>0.29</v>
      </c>
      <c r="Y191" t="n">
        <v>4</v>
      </c>
      <c r="Z191" t="n">
        <v>10</v>
      </c>
    </row>
    <row r="192">
      <c r="A192" t="n">
        <v>4</v>
      </c>
      <c r="B192" t="n">
        <v>95</v>
      </c>
      <c r="C192" t="inlineStr">
        <is>
          <t xml:space="preserve">CONCLUIDO	</t>
        </is>
      </c>
      <c r="D192" t="n">
        <v>11.2307</v>
      </c>
      <c r="E192" t="n">
        <v>8.9</v>
      </c>
      <c r="F192" t="n">
        <v>5.95</v>
      </c>
      <c r="G192" t="n">
        <v>27.47</v>
      </c>
      <c r="H192" t="n">
        <v>0.46</v>
      </c>
      <c r="I192" t="n">
        <v>13</v>
      </c>
      <c r="J192" t="n">
        <v>191.78</v>
      </c>
      <c r="K192" t="n">
        <v>53.44</v>
      </c>
      <c r="L192" t="n">
        <v>5</v>
      </c>
      <c r="M192" t="n">
        <v>11</v>
      </c>
      <c r="N192" t="n">
        <v>38.35</v>
      </c>
      <c r="O192" t="n">
        <v>23887.36</v>
      </c>
      <c r="P192" t="n">
        <v>80.2</v>
      </c>
      <c r="Q192" t="n">
        <v>189.93</v>
      </c>
      <c r="R192" t="n">
        <v>32.16</v>
      </c>
      <c r="S192" t="n">
        <v>23</v>
      </c>
      <c r="T192" t="n">
        <v>3779.98</v>
      </c>
      <c r="U192" t="n">
        <v>0.72</v>
      </c>
      <c r="V192" t="n">
        <v>0.83</v>
      </c>
      <c r="W192" t="n">
        <v>2.96</v>
      </c>
      <c r="X192" t="n">
        <v>0.23</v>
      </c>
      <c r="Y192" t="n">
        <v>4</v>
      </c>
      <c r="Z192" t="n">
        <v>10</v>
      </c>
    </row>
    <row r="193">
      <c r="A193" t="n">
        <v>5</v>
      </c>
      <c r="B193" t="n">
        <v>95</v>
      </c>
      <c r="C193" t="inlineStr">
        <is>
          <t xml:space="preserve">CONCLUIDO	</t>
        </is>
      </c>
      <c r="D193" t="n">
        <v>11.3755</v>
      </c>
      <c r="E193" t="n">
        <v>8.789999999999999</v>
      </c>
      <c r="F193" t="n">
        <v>5.91</v>
      </c>
      <c r="G193" t="n">
        <v>32.25</v>
      </c>
      <c r="H193" t="n">
        <v>0.55</v>
      </c>
      <c r="I193" t="n">
        <v>11</v>
      </c>
      <c r="J193" t="n">
        <v>193.32</v>
      </c>
      <c r="K193" t="n">
        <v>53.44</v>
      </c>
      <c r="L193" t="n">
        <v>6</v>
      </c>
      <c r="M193" t="n">
        <v>9</v>
      </c>
      <c r="N193" t="n">
        <v>38.89</v>
      </c>
      <c r="O193" t="n">
        <v>24076.95</v>
      </c>
      <c r="P193" t="n">
        <v>79.09999999999999</v>
      </c>
      <c r="Q193" t="n">
        <v>189.99</v>
      </c>
      <c r="R193" t="n">
        <v>30.98</v>
      </c>
      <c r="S193" t="n">
        <v>23</v>
      </c>
      <c r="T193" t="n">
        <v>3197.93</v>
      </c>
      <c r="U193" t="n">
        <v>0.74</v>
      </c>
      <c r="V193" t="n">
        <v>0.84</v>
      </c>
      <c r="W193" t="n">
        <v>2.96</v>
      </c>
      <c r="X193" t="n">
        <v>0.2</v>
      </c>
      <c r="Y193" t="n">
        <v>4</v>
      </c>
      <c r="Z193" t="n">
        <v>10</v>
      </c>
    </row>
    <row r="194">
      <c r="A194" t="n">
        <v>6</v>
      </c>
      <c r="B194" t="n">
        <v>95</v>
      </c>
      <c r="C194" t="inlineStr">
        <is>
          <t xml:space="preserve">CONCLUIDO	</t>
        </is>
      </c>
      <c r="D194" t="n">
        <v>11.5292</v>
      </c>
      <c r="E194" t="n">
        <v>8.67</v>
      </c>
      <c r="F194" t="n">
        <v>5.87</v>
      </c>
      <c r="G194" t="n">
        <v>39.13</v>
      </c>
      <c r="H194" t="n">
        <v>0.64</v>
      </c>
      <c r="I194" t="n">
        <v>9</v>
      </c>
      <c r="J194" t="n">
        <v>194.86</v>
      </c>
      <c r="K194" t="n">
        <v>53.44</v>
      </c>
      <c r="L194" t="n">
        <v>7</v>
      </c>
      <c r="M194" t="n">
        <v>7</v>
      </c>
      <c r="N194" t="n">
        <v>39.43</v>
      </c>
      <c r="O194" t="n">
        <v>24267.28</v>
      </c>
      <c r="P194" t="n">
        <v>77.8</v>
      </c>
      <c r="Q194" t="n">
        <v>189.86</v>
      </c>
      <c r="R194" t="n">
        <v>29.7</v>
      </c>
      <c r="S194" t="n">
        <v>23</v>
      </c>
      <c r="T194" t="n">
        <v>2571.58</v>
      </c>
      <c r="U194" t="n">
        <v>0.77</v>
      </c>
      <c r="V194" t="n">
        <v>0.85</v>
      </c>
      <c r="W194" t="n">
        <v>2.95</v>
      </c>
      <c r="X194" t="n">
        <v>0.15</v>
      </c>
      <c r="Y194" t="n">
        <v>4</v>
      </c>
      <c r="Z194" t="n">
        <v>10</v>
      </c>
    </row>
    <row r="195">
      <c r="A195" t="n">
        <v>7</v>
      </c>
      <c r="B195" t="n">
        <v>95</v>
      </c>
      <c r="C195" t="inlineStr">
        <is>
          <t xml:space="preserve">CONCLUIDO	</t>
        </is>
      </c>
      <c r="D195" t="n">
        <v>11.6062</v>
      </c>
      <c r="E195" t="n">
        <v>8.619999999999999</v>
      </c>
      <c r="F195" t="n">
        <v>5.85</v>
      </c>
      <c r="G195" t="n">
        <v>43.87</v>
      </c>
      <c r="H195" t="n">
        <v>0.72</v>
      </c>
      <c r="I195" t="n">
        <v>8</v>
      </c>
      <c r="J195" t="n">
        <v>196.41</v>
      </c>
      <c r="K195" t="n">
        <v>53.44</v>
      </c>
      <c r="L195" t="n">
        <v>8</v>
      </c>
      <c r="M195" t="n">
        <v>6</v>
      </c>
      <c r="N195" t="n">
        <v>39.98</v>
      </c>
      <c r="O195" t="n">
        <v>24458.36</v>
      </c>
      <c r="P195" t="n">
        <v>77.03</v>
      </c>
      <c r="Q195" t="n">
        <v>189.88</v>
      </c>
      <c r="R195" t="n">
        <v>29.01</v>
      </c>
      <c r="S195" t="n">
        <v>23</v>
      </c>
      <c r="T195" t="n">
        <v>2229.71</v>
      </c>
      <c r="U195" t="n">
        <v>0.79</v>
      </c>
      <c r="V195" t="n">
        <v>0.85</v>
      </c>
      <c r="W195" t="n">
        <v>2.95</v>
      </c>
      <c r="X195" t="n">
        <v>0.13</v>
      </c>
      <c r="Y195" t="n">
        <v>4</v>
      </c>
      <c r="Z195" t="n">
        <v>10</v>
      </c>
    </row>
    <row r="196">
      <c r="A196" t="n">
        <v>8</v>
      </c>
      <c r="B196" t="n">
        <v>95</v>
      </c>
      <c r="C196" t="inlineStr">
        <is>
          <t xml:space="preserve">CONCLUIDO	</t>
        </is>
      </c>
      <c r="D196" t="n">
        <v>11.5942</v>
      </c>
      <c r="E196" t="n">
        <v>8.619999999999999</v>
      </c>
      <c r="F196" t="n">
        <v>5.86</v>
      </c>
      <c r="G196" t="n">
        <v>43.94</v>
      </c>
      <c r="H196" t="n">
        <v>0.8100000000000001</v>
      </c>
      <c r="I196" t="n">
        <v>8</v>
      </c>
      <c r="J196" t="n">
        <v>197.97</v>
      </c>
      <c r="K196" t="n">
        <v>53.44</v>
      </c>
      <c r="L196" t="n">
        <v>9</v>
      </c>
      <c r="M196" t="n">
        <v>6</v>
      </c>
      <c r="N196" t="n">
        <v>40.53</v>
      </c>
      <c r="O196" t="n">
        <v>24650.18</v>
      </c>
      <c r="P196" t="n">
        <v>76.54000000000001</v>
      </c>
      <c r="Q196" t="n">
        <v>189.91</v>
      </c>
      <c r="R196" t="n">
        <v>29.21</v>
      </c>
      <c r="S196" t="n">
        <v>23</v>
      </c>
      <c r="T196" t="n">
        <v>2330.99</v>
      </c>
      <c r="U196" t="n">
        <v>0.79</v>
      </c>
      <c r="V196" t="n">
        <v>0.85</v>
      </c>
      <c r="W196" t="n">
        <v>2.95</v>
      </c>
      <c r="X196" t="n">
        <v>0.14</v>
      </c>
      <c r="Y196" t="n">
        <v>4</v>
      </c>
      <c r="Z196" t="n">
        <v>10</v>
      </c>
    </row>
    <row r="197">
      <c r="A197" t="n">
        <v>9</v>
      </c>
      <c r="B197" t="n">
        <v>95</v>
      </c>
      <c r="C197" t="inlineStr">
        <is>
          <t xml:space="preserve">CONCLUIDO	</t>
        </is>
      </c>
      <c r="D197" t="n">
        <v>11.6803</v>
      </c>
      <c r="E197" t="n">
        <v>8.56</v>
      </c>
      <c r="F197" t="n">
        <v>5.83</v>
      </c>
      <c r="G197" t="n">
        <v>49.99</v>
      </c>
      <c r="H197" t="n">
        <v>0.89</v>
      </c>
      <c r="I197" t="n">
        <v>7</v>
      </c>
      <c r="J197" t="n">
        <v>199.53</v>
      </c>
      <c r="K197" t="n">
        <v>53.44</v>
      </c>
      <c r="L197" t="n">
        <v>10</v>
      </c>
      <c r="M197" t="n">
        <v>5</v>
      </c>
      <c r="N197" t="n">
        <v>41.1</v>
      </c>
      <c r="O197" t="n">
        <v>24842.77</v>
      </c>
      <c r="P197" t="n">
        <v>75.93000000000001</v>
      </c>
      <c r="Q197" t="n">
        <v>189.86</v>
      </c>
      <c r="R197" t="n">
        <v>28.6</v>
      </c>
      <c r="S197" t="n">
        <v>23</v>
      </c>
      <c r="T197" t="n">
        <v>2031.52</v>
      </c>
      <c r="U197" t="n">
        <v>0.8</v>
      </c>
      <c r="V197" t="n">
        <v>0.85</v>
      </c>
      <c r="W197" t="n">
        <v>2.95</v>
      </c>
      <c r="X197" t="n">
        <v>0.12</v>
      </c>
      <c r="Y197" t="n">
        <v>4</v>
      </c>
      <c r="Z197" t="n">
        <v>10</v>
      </c>
    </row>
    <row r="198">
      <c r="A198" t="n">
        <v>10</v>
      </c>
      <c r="B198" t="n">
        <v>95</v>
      </c>
      <c r="C198" t="inlineStr">
        <is>
          <t xml:space="preserve">CONCLUIDO	</t>
        </is>
      </c>
      <c r="D198" t="n">
        <v>11.7659</v>
      </c>
      <c r="E198" t="n">
        <v>8.5</v>
      </c>
      <c r="F198" t="n">
        <v>5.81</v>
      </c>
      <c r="G198" t="n">
        <v>58.07</v>
      </c>
      <c r="H198" t="n">
        <v>0.97</v>
      </c>
      <c r="I198" t="n">
        <v>6</v>
      </c>
      <c r="J198" t="n">
        <v>201.1</v>
      </c>
      <c r="K198" t="n">
        <v>53.44</v>
      </c>
      <c r="L198" t="n">
        <v>11</v>
      </c>
      <c r="M198" t="n">
        <v>4</v>
      </c>
      <c r="N198" t="n">
        <v>41.66</v>
      </c>
      <c r="O198" t="n">
        <v>25036.12</v>
      </c>
      <c r="P198" t="n">
        <v>74.66</v>
      </c>
      <c r="Q198" t="n">
        <v>189.8</v>
      </c>
      <c r="R198" t="n">
        <v>27.71</v>
      </c>
      <c r="S198" t="n">
        <v>23</v>
      </c>
      <c r="T198" t="n">
        <v>1589.45</v>
      </c>
      <c r="U198" t="n">
        <v>0.83</v>
      </c>
      <c r="V198" t="n">
        <v>0.86</v>
      </c>
      <c r="W198" t="n">
        <v>2.95</v>
      </c>
      <c r="X198" t="n">
        <v>0.09</v>
      </c>
      <c r="Y198" t="n">
        <v>4</v>
      </c>
      <c r="Z198" t="n">
        <v>10</v>
      </c>
    </row>
    <row r="199">
      <c r="A199" t="n">
        <v>11</v>
      </c>
      <c r="B199" t="n">
        <v>95</v>
      </c>
      <c r="C199" t="inlineStr">
        <is>
          <t xml:space="preserve">CONCLUIDO	</t>
        </is>
      </c>
      <c r="D199" t="n">
        <v>11.7547</v>
      </c>
      <c r="E199" t="n">
        <v>8.51</v>
      </c>
      <c r="F199" t="n">
        <v>5.82</v>
      </c>
      <c r="G199" t="n">
        <v>58.15</v>
      </c>
      <c r="H199" t="n">
        <v>1.05</v>
      </c>
      <c r="I199" t="n">
        <v>6</v>
      </c>
      <c r="J199" t="n">
        <v>202.67</v>
      </c>
      <c r="K199" t="n">
        <v>53.44</v>
      </c>
      <c r="L199" t="n">
        <v>12</v>
      </c>
      <c r="M199" t="n">
        <v>4</v>
      </c>
      <c r="N199" t="n">
        <v>42.24</v>
      </c>
      <c r="O199" t="n">
        <v>25230.25</v>
      </c>
      <c r="P199" t="n">
        <v>74.67</v>
      </c>
      <c r="Q199" t="n">
        <v>189.82</v>
      </c>
      <c r="R199" t="n">
        <v>27.95</v>
      </c>
      <c r="S199" t="n">
        <v>23</v>
      </c>
      <c r="T199" t="n">
        <v>1707.51</v>
      </c>
      <c r="U199" t="n">
        <v>0.82</v>
      </c>
      <c r="V199" t="n">
        <v>0.85</v>
      </c>
      <c r="W199" t="n">
        <v>2.95</v>
      </c>
      <c r="X199" t="n">
        <v>0.1</v>
      </c>
      <c r="Y199" t="n">
        <v>4</v>
      </c>
      <c r="Z199" t="n">
        <v>10</v>
      </c>
    </row>
    <row r="200">
      <c r="A200" t="n">
        <v>12</v>
      </c>
      <c r="B200" t="n">
        <v>95</v>
      </c>
      <c r="C200" t="inlineStr">
        <is>
          <t xml:space="preserve">CONCLUIDO	</t>
        </is>
      </c>
      <c r="D200" t="n">
        <v>11.7559</v>
      </c>
      <c r="E200" t="n">
        <v>8.51</v>
      </c>
      <c r="F200" t="n">
        <v>5.81</v>
      </c>
      <c r="G200" t="n">
        <v>58.14</v>
      </c>
      <c r="H200" t="n">
        <v>1.13</v>
      </c>
      <c r="I200" t="n">
        <v>6</v>
      </c>
      <c r="J200" t="n">
        <v>204.25</v>
      </c>
      <c r="K200" t="n">
        <v>53.44</v>
      </c>
      <c r="L200" t="n">
        <v>13</v>
      </c>
      <c r="M200" t="n">
        <v>4</v>
      </c>
      <c r="N200" t="n">
        <v>42.82</v>
      </c>
      <c r="O200" t="n">
        <v>25425.3</v>
      </c>
      <c r="P200" t="n">
        <v>73.56999999999999</v>
      </c>
      <c r="Q200" t="n">
        <v>189.82</v>
      </c>
      <c r="R200" t="n">
        <v>28.07</v>
      </c>
      <c r="S200" t="n">
        <v>23</v>
      </c>
      <c r="T200" t="n">
        <v>1771.95</v>
      </c>
      <c r="U200" t="n">
        <v>0.82</v>
      </c>
      <c r="V200" t="n">
        <v>0.85</v>
      </c>
      <c r="W200" t="n">
        <v>2.95</v>
      </c>
      <c r="X200" t="n">
        <v>0.1</v>
      </c>
      <c r="Y200" t="n">
        <v>4</v>
      </c>
      <c r="Z200" t="n">
        <v>10</v>
      </c>
    </row>
    <row r="201">
      <c r="A201" t="n">
        <v>13</v>
      </c>
      <c r="B201" t="n">
        <v>95</v>
      </c>
      <c r="C201" t="inlineStr">
        <is>
          <t xml:space="preserve">CONCLUIDO	</t>
        </is>
      </c>
      <c r="D201" t="n">
        <v>11.8367</v>
      </c>
      <c r="E201" t="n">
        <v>8.449999999999999</v>
      </c>
      <c r="F201" t="n">
        <v>5.79</v>
      </c>
      <c r="G201" t="n">
        <v>69.52</v>
      </c>
      <c r="H201" t="n">
        <v>1.21</v>
      </c>
      <c r="I201" t="n">
        <v>5</v>
      </c>
      <c r="J201" t="n">
        <v>205.84</v>
      </c>
      <c r="K201" t="n">
        <v>53.44</v>
      </c>
      <c r="L201" t="n">
        <v>14</v>
      </c>
      <c r="M201" t="n">
        <v>3</v>
      </c>
      <c r="N201" t="n">
        <v>43.4</v>
      </c>
      <c r="O201" t="n">
        <v>25621.03</v>
      </c>
      <c r="P201" t="n">
        <v>73.20999999999999</v>
      </c>
      <c r="Q201" t="n">
        <v>189.81</v>
      </c>
      <c r="R201" t="n">
        <v>27.32</v>
      </c>
      <c r="S201" t="n">
        <v>23</v>
      </c>
      <c r="T201" t="n">
        <v>1400.55</v>
      </c>
      <c r="U201" t="n">
        <v>0.84</v>
      </c>
      <c r="V201" t="n">
        <v>0.86</v>
      </c>
      <c r="W201" t="n">
        <v>2.95</v>
      </c>
      <c r="X201" t="n">
        <v>0.08</v>
      </c>
      <c r="Y201" t="n">
        <v>4</v>
      </c>
      <c r="Z201" t="n">
        <v>10</v>
      </c>
    </row>
    <row r="202">
      <c r="A202" t="n">
        <v>14</v>
      </c>
      <c r="B202" t="n">
        <v>95</v>
      </c>
      <c r="C202" t="inlineStr">
        <is>
          <t xml:space="preserve">CONCLUIDO	</t>
        </is>
      </c>
      <c r="D202" t="n">
        <v>11.8441</v>
      </c>
      <c r="E202" t="n">
        <v>8.44</v>
      </c>
      <c r="F202" t="n">
        <v>5.79</v>
      </c>
      <c r="G202" t="n">
        <v>69.45999999999999</v>
      </c>
      <c r="H202" t="n">
        <v>1.28</v>
      </c>
      <c r="I202" t="n">
        <v>5</v>
      </c>
      <c r="J202" t="n">
        <v>207.43</v>
      </c>
      <c r="K202" t="n">
        <v>53.44</v>
      </c>
      <c r="L202" t="n">
        <v>15</v>
      </c>
      <c r="M202" t="n">
        <v>3</v>
      </c>
      <c r="N202" t="n">
        <v>44</v>
      </c>
      <c r="O202" t="n">
        <v>25817.56</v>
      </c>
      <c r="P202" t="n">
        <v>72.66</v>
      </c>
      <c r="Q202" t="n">
        <v>189.84</v>
      </c>
      <c r="R202" t="n">
        <v>27.16</v>
      </c>
      <c r="S202" t="n">
        <v>23</v>
      </c>
      <c r="T202" t="n">
        <v>1318.06</v>
      </c>
      <c r="U202" t="n">
        <v>0.85</v>
      </c>
      <c r="V202" t="n">
        <v>0.86</v>
      </c>
      <c r="W202" t="n">
        <v>2.94</v>
      </c>
      <c r="X202" t="n">
        <v>0.07000000000000001</v>
      </c>
      <c r="Y202" t="n">
        <v>4</v>
      </c>
      <c r="Z202" t="n">
        <v>10</v>
      </c>
    </row>
    <row r="203">
      <c r="A203" t="n">
        <v>15</v>
      </c>
      <c r="B203" t="n">
        <v>95</v>
      </c>
      <c r="C203" t="inlineStr">
        <is>
          <t xml:space="preserve">CONCLUIDO	</t>
        </is>
      </c>
      <c r="D203" t="n">
        <v>11.8448</v>
      </c>
      <c r="E203" t="n">
        <v>8.44</v>
      </c>
      <c r="F203" t="n">
        <v>5.79</v>
      </c>
      <c r="G203" t="n">
        <v>69.45</v>
      </c>
      <c r="H203" t="n">
        <v>1.36</v>
      </c>
      <c r="I203" t="n">
        <v>5</v>
      </c>
      <c r="J203" t="n">
        <v>209.03</v>
      </c>
      <c r="K203" t="n">
        <v>53.44</v>
      </c>
      <c r="L203" t="n">
        <v>16</v>
      </c>
      <c r="M203" t="n">
        <v>3</v>
      </c>
      <c r="N203" t="n">
        <v>44.6</v>
      </c>
      <c r="O203" t="n">
        <v>26014.91</v>
      </c>
      <c r="P203" t="n">
        <v>71.56999999999999</v>
      </c>
      <c r="Q203" t="n">
        <v>189.8</v>
      </c>
      <c r="R203" t="n">
        <v>27.09</v>
      </c>
      <c r="S203" t="n">
        <v>23</v>
      </c>
      <c r="T203" t="n">
        <v>1286.78</v>
      </c>
      <c r="U203" t="n">
        <v>0.85</v>
      </c>
      <c r="V203" t="n">
        <v>0.86</v>
      </c>
      <c r="W203" t="n">
        <v>2.95</v>
      </c>
      <c r="X203" t="n">
        <v>0.07000000000000001</v>
      </c>
      <c r="Y203" t="n">
        <v>4</v>
      </c>
      <c r="Z203" t="n">
        <v>10</v>
      </c>
    </row>
    <row r="204">
      <c r="A204" t="n">
        <v>16</v>
      </c>
      <c r="B204" t="n">
        <v>95</v>
      </c>
      <c r="C204" t="inlineStr">
        <is>
          <t xml:space="preserve">CONCLUIDO	</t>
        </is>
      </c>
      <c r="D204" t="n">
        <v>11.9253</v>
      </c>
      <c r="E204" t="n">
        <v>8.390000000000001</v>
      </c>
      <c r="F204" t="n">
        <v>5.77</v>
      </c>
      <c r="G204" t="n">
        <v>86.52</v>
      </c>
      <c r="H204" t="n">
        <v>1.43</v>
      </c>
      <c r="I204" t="n">
        <v>4</v>
      </c>
      <c r="J204" t="n">
        <v>210.64</v>
      </c>
      <c r="K204" t="n">
        <v>53.44</v>
      </c>
      <c r="L204" t="n">
        <v>17</v>
      </c>
      <c r="M204" t="n">
        <v>2</v>
      </c>
      <c r="N204" t="n">
        <v>45.21</v>
      </c>
      <c r="O204" t="n">
        <v>26213.09</v>
      </c>
      <c r="P204" t="n">
        <v>70.41</v>
      </c>
      <c r="Q204" t="n">
        <v>189.8</v>
      </c>
      <c r="R204" t="n">
        <v>26.48</v>
      </c>
      <c r="S204" t="n">
        <v>23</v>
      </c>
      <c r="T204" t="n">
        <v>985.4</v>
      </c>
      <c r="U204" t="n">
        <v>0.87</v>
      </c>
      <c r="V204" t="n">
        <v>0.86</v>
      </c>
      <c r="W204" t="n">
        <v>2.95</v>
      </c>
      <c r="X204" t="n">
        <v>0.05</v>
      </c>
      <c r="Y204" t="n">
        <v>4</v>
      </c>
      <c r="Z204" t="n">
        <v>10</v>
      </c>
    </row>
    <row r="205">
      <c r="A205" t="n">
        <v>17</v>
      </c>
      <c r="B205" t="n">
        <v>95</v>
      </c>
      <c r="C205" t="inlineStr">
        <is>
          <t xml:space="preserve">CONCLUIDO	</t>
        </is>
      </c>
      <c r="D205" t="n">
        <v>11.9142</v>
      </c>
      <c r="E205" t="n">
        <v>8.390000000000001</v>
      </c>
      <c r="F205" t="n">
        <v>5.78</v>
      </c>
      <c r="G205" t="n">
        <v>86.64</v>
      </c>
      <c r="H205" t="n">
        <v>1.51</v>
      </c>
      <c r="I205" t="n">
        <v>4</v>
      </c>
      <c r="J205" t="n">
        <v>212.25</v>
      </c>
      <c r="K205" t="n">
        <v>53.44</v>
      </c>
      <c r="L205" t="n">
        <v>18</v>
      </c>
      <c r="M205" t="n">
        <v>2</v>
      </c>
      <c r="N205" t="n">
        <v>45.82</v>
      </c>
      <c r="O205" t="n">
        <v>26412.11</v>
      </c>
      <c r="P205" t="n">
        <v>70.64</v>
      </c>
      <c r="Q205" t="n">
        <v>189.8</v>
      </c>
      <c r="R205" t="n">
        <v>26.73</v>
      </c>
      <c r="S205" t="n">
        <v>23</v>
      </c>
      <c r="T205" t="n">
        <v>1111.43</v>
      </c>
      <c r="U205" t="n">
        <v>0.86</v>
      </c>
      <c r="V205" t="n">
        <v>0.86</v>
      </c>
      <c r="W205" t="n">
        <v>2.95</v>
      </c>
      <c r="X205" t="n">
        <v>0.06</v>
      </c>
      <c r="Y205" t="n">
        <v>4</v>
      </c>
      <c r="Z205" t="n">
        <v>10</v>
      </c>
    </row>
    <row r="206">
      <c r="A206" t="n">
        <v>18</v>
      </c>
      <c r="B206" t="n">
        <v>95</v>
      </c>
      <c r="C206" t="inlineStr">
        <is>
          <t xml:space="preserve">CONCLUIDO	</t>
        </is>
      </c>
      <c r="D206" t="n">
        <v>11.9261</v>
      </c>
      <c r="E206" t="n">
        <v>8.380000000000001</v>
      </c>
      <c r="F206" t="n">
        <v>5.77</v>
      </c>
      <c r="G206" t="n">
        <v>86.51000000000001</v>
      </c>
      <c r="H206" t="n">
        <v>1.58</v>
      </c>
      <c r="I206" t="n">
        <v>4</v>
      </c>
      <c r="J206" t="n">
        <v>213.87</v>
      </c>
      <c r="K206" t="n">
        <v>53.44</v>
      </c>
      <c r="L206" t="n">
        <v>19</v>
      </c>
      <c r="M206" t="n">
        <v>2</v>
      </c>
      <c r="N206" t="n">
        <v>46.44</v>
      </c>
      <c r="O206" t="n">
        <v>26611.98</v>
      </c>
      <c r="P206" t="n">
        <v>70.13</v>
      </c>
      <c r="Q206" t="n">
        <v>189.8</v>
      </c>
      <c r="R206" t="n">
        <v>26.49</v>
      </c>
      <c r="S206" t="n">
        <v>23</v>
      </c>
      <c r="T206" t="n">
        <v>991.42</v>
      </c>
      <c r="U206" t="n">
        <v>0.87</v>
      </c>
      <c r="V206" t="n">
        <v>0.86</v>
      </c>
      <c r="W206" t="n">
        <v>2.94</v>
      </c>
      <c r="X206" t="n">
        <v>0.05</v>
      </c>
      <c r="Y206" t="n">
        <v>4</v>
      </c>
      <c r="Z206" t="n">
        <v>10</v>
      </c>
    </row>
    <row r="207">
      <c r="A207" t="n">
        <v>19</v>
      </c>
      <c r="B207" t="n">
        <v>95</v>
      </c>
      <c r="C207" t="inlineStr">
        <is>
          <t xml:space="preserve">CONCLUIDO	</t>
        </is>
      </c>
      <c r="D207" t="n">
        <v>11.9229</v>
      </c>
      <c r="E207" t="n">
        <v>8.390000000000001</v>
      </c>
      <c r="F207" t="n">
        <v>5.77</v>
      </c>
      <c r="G207" t="n">
        <v>86.55</v>
      </c>
      <c r="H207" t="n">
        <v>1.65</v>
      </c>
      <c r="I207" t="n">
        <v>4</v>
      </c>
      <c r="J207" t="n">
        <v>215.5</v>
      </c>
      <c r="K207" t="n">
        <v>53.44</v>
      </c>
      <c r="L207" t="n">
        <v>20</v>
      </c>
      <c r="M207" t="n">
        <v>2</v>
      </c>
      <c r="N207" t="n">
        <v>47.07</v>
      </c>
      <c r="O207" t="n">
        <v>26812.71</v>
      </c>
      <c r="P207" t="n">
        <v>69.51000000000001</v>
      </c>
      <c r="Q207" t="n">
        <v>189.83</v>
      </c>
      <c r="R207" t="n">
        <v>26.5</v>
      </c>
      <c r="S207" t="n">
        <v>23</v>
      </c>
      <c r="T207" t="n">
        <v>996.87</v>
      </c>
      <c r="U207" t="n">
        <v>0.87</v>
      </c>
      <c r="V207" t="n">
        <v>0.86</v>
      </c>
      <c r="W207" t="n">
        <v>2.95</v>
      </c>
      <c r="X207" t="n">
        <v>0.05</v>
      </c>
      <c r="Y207" t="n">
        <v>4</v>
      </c>
      <c r="Z207" t="n">
        <v>10</v>
      </c>
    </row>
    <row r="208">
      <c r="A208" t="n">
        <v>20</v>
      </c>
      <c r="B208" t="n">
        <v>95</v>
      </c>
      <c r="C208" t="inlineStr">
        <is>
          <t xml:space="preserve">CONCLUIDO	</t>
        </is>
      </c>
      <c r="D208" t="n">
        <v>11.9363</v>
      </c>
      <c r="E208" t="n">
        <v>8.380000000000001</v>
      </c>
      <c r="F208" t="n">
        <v>5.76</v>
      </c>
      <c r="G208" t="n">
        <v>86.40000000000001</v>
      </c>
      <c r="H208" t="n">
        <v>1.72</v>
      </c>
      <c r="I208" t="n">
        <v>4</v>
      </c>
      <c r="J208" t="n">
        <v>217.14</v>
      </c>
      <c r="K208" t="n">
        <v>53.44</v>
      </c>
      <c r="L208" t="n">
        <v>21</v>
      </c>
      <c r="M208" t="n">
        <v>2</v>
      </c>
      <c r="N208" t="n">
        <v>47.7</v>
      </c>
      <c r="O208" t="n">
        <v>27014.3</v>
      </c>
      <c r="P208" t="n">
        <v>68.45999999999999</v>
      </c>
      <c r="Q208" t="n">
        <v>189.86</v>
      </c>
      <c r="R208" t="n">
        <v>26.16</v>
      </c>
      <c r="S208" t="n">
        <v>23</v>
      </c>
      <c r="T208" t="n">
        <v>825.9299999999999</v>
      </c>
      <c r="U208" t="n">
        <v>0.88</v>
      </c>
      <c r="V208" t="n">
        <v>0.86</v>
      </c>
      <c r="W208" t="n">
        <v>2.95</v>
      </c>
      <c r="X208" t="n">
        <v>0.05</v>
      </c>
      <c r="Y208" t="n">
        <v>4</v>
      </c>
      <c r="Z208" t="n">
        <v>10</v>
      </c>
    </row>
    <row r="209">
      <c r="A209" t="n">
        <v>21</v>
      </c>
      <c r="B209" t="n">
        <v>95</v>
      </c>
      <c r="C209" t="inlineStr">
        <is>
          <t xml:space="preserve">CONCLUIDO	</t>
        </is>
      </c>
      <c r="D209" t="n">
        <v>11.9383</v>
      </c>
      <c r="E209" t="n">
        <v>8.380000000000001</v>
      </c>
      <c r="F209" t="n">
        <v>5.76</v>
      </c>
      <c r="G209" t="n">
        <v>86.38</v>
      </c>
      <c r="H209" t="n">
        <v>1.79</v>
      </c>
      <c r="I209" t="n">
        <v>4</v>
      </c>
      <c r="J209" t="n">
        <v>218.78</v>
      </c>
      <c r="K209" t="n">
        <v>53.44</v>
      </c>
      <c r="L209" t="n">
        <v>22</v>
      </c>
      <c r="M209" t="n">
        <v>2</v>
      </c>
      <c r="N209" t="n">
        <v>48.34</v>
      </c>
      <c r="O209" t="n">
        <v>27216.79</v>
      </c>
      <c r="P209" t="n">
        <v>67.19</v>
      </c>
      <c r="Q209" t="n">
        <v>189.8</v>
      </c>
      <c r="R209" t="n">
        <v>26.2</v>
      </c>
      <c r="S209" t="n">
        <v>23</v>
      </c>
      <c r="T209" t="n">
        <v>843.11</v>
      </c>
      <c r="U209" t="n">
        <v>0.88</v>
      </c>
      <c r="V209" t="n">
        <v>0.86</v>
      </c>
      <c r="W209" t="n">
        <v>2.94</v>
      </c>
      <c r="X209" t="n">
        <v>0.04</v>
      </c>
      <c r="Y209" t="n">
        <v>4</v>
      </c>
      <c r="Z209" t="n">
        <v>10</v>
      </c>
    </row>
    <row r="210">
      <c r="A210" t="n">
        <v>22</v>
      </c>
      <c r="B210" t="n">
        <v>95</v>
      </c>
      <c r="C210" t="inlineStr">
        <is>
          <t xml:space="preserve">CONCLUIDO	</t>
        </is>
      </c>
      <c r="D210" t="n">
        <v>11.9387</v>
      </c>
      <c r="E210" t="n">
        <v>8.380000000000001</v>
      </c>
      <c r="F210" t="n">
        <v>5.76</v>
      </c>
      <c r="G210" t="n">
        <v>86.38</v>
      </c>
      <c r="H210" t="n">
        <v>1.85</v>
      </c>
      <c r="I210" t="n">
        <v>4</v>
      </c>
      <c r="J210" t="n">
        <v>220.43</v>
      </c>
      <c r="K210" t="n">
        <v>53.44</v>
      </c>
      <c r="L210" t="n">
        <v>23</v>
      </c>
      <c r="M210" t="n">
        <v>1</v>
      </c>
      <c r="N210" t="n">
        <v>48.99</v>
      </c>
      <c r="O210" t="n">
        <v>27420.16</v>
      </c>
      <c r="P210" t="n">
        <v>65.86</v>
      </c>
      <c r="Q210" t="n">
        <v>189.79</v>
      </c>
      <c r="R210" t="n">
        <v>26.12</v>
      </c>
      <c r="S210" t="n">
        <v>23</v>
      </c>
      <c r="T210" t="n">
        <v>804.6799999999999</v>
      </c>
      <c r="U210" t="n">
        <v>0.88</v>
      </c>
      <c r="V210" t="n">
        <v>0.86</v>
      </c>
      <c r="W210" t="n">
        <v>2.95</v>
      </c>
      <c r="X210" t="n">
        <v>0.04</v>
      </c>
      <c r="Y210" t="n">
        <v>4</v>
      </c>
      <c r="Z210" t="n">
        <v>10</v>
      </c>
    </row>
    <row r="211">
      <c r="A211" t="n">
        <v>23</v>
      </c>
      <c r="B211" t="n">
        <v>95</v>
      </c>
      <c r="C211" t="inlineStr">
        <is>
          <t xml:space="preserve">CONCLUIDO	</t>
        </is>
      </c>
      <c r="D211" t="n">
        <v>12.0257</v>
      </c>
      <c r="E211" t="n">
        <v>8.32</v>
      </c>
      <c r="F211" t="n">
        <v>5.74</v>
      </c>
      <c r="G211" t="n">
        <v>114.71</v>
      </c>
      <c r="H211" t="n">
        <v>1.92</v>
      </c>
      <c r="I211" t="n">
        <v>3</v>
      </c>
      <c r="J211" t="n">
        <v>222.08</v>
      </c>
      <c r="K211" t="n">
        <v>53.44</v>
      </c>
      <c r="L211" t="n">
        <v>24</v>
      </c>
      <c r="M211" t="n">
        <v>0</v>
      </c>
      <c r="N211" t="n">
        <v>49.65</v>
      </c>
      <c r="O211" t="n">
        <v>27624.44</v>
      </c>
      <c r="P211" t="n">
        <v>65.2</v>
      </c>
      <c r="Q211" t="n">
        <v>189.79</v>
      </c>
      <c r="R211" t="n">
        <v>25.4</v>
      </c>
      <c r="S211" t="n">
        <v>23</v>
      </c>
      <c r="T211" t="n">
        <v>447.82</v>
      </c>
      <c r="U211" t="n">
        <v>0.91</v>
      </c>
      <c r="V211" t="n">
        <v>0.87</v>
      </c>
      <c r="W211" t="n">
        <v>2.94</v>
      </c>
      <c r="X211" t="n">
        <v>0.02</v>
      </c>
      <c r="Y211" t="n">
        <v>4</v>
      </c>
      <c r="Z211" t="n">
        <v>10</v>
      </c>
    </row>
    <row r="212">
      <c r="A212" t="n">
        <v>0</v>
      </c>
      <c r="B212" t="n">
        <v>55</v>
      </c>
      <c r="C212" t="inlineStr">
        <is>
          <t xml:space="preserve">CONCLUIDO	</t>
        </is>
      </c>
      <c r="D212" t="n">
        <v>10.0086</v>
      </c>
      <c r="E212" t="n">
        <v>9.99</v>
      </c>
      <c r="F212" t="n">
        <v>6.71</v>
      </c>
      <c r="G212" t="n">
        <v>8.06</v>
      </c>
      <c r="H212" t="n">
        <v>0.15</v>
      </c>
      <c r="I212" t="n">
        <v>50</v>
      </c>
      <c r="J212" t="n">
        <v>116.05</v>
      </c>
      <c r="K212" t="n">
        <v>43.4</v>
      </c>
      <c r="L212" t="n">
        <v>1</v>
      </c>
      <c r="M212" t="n">
        <v>48</v>
      </c>
      <c r="N212" t="n">
        <v>16.65</v>
      </c>
      <c r="O212" t="n">
        <v>14546.17</v>
      </c>
      <c r="P212" t="n">
        <v>68.12</v>
      </c>
      <c r="Q212" t="n">
        <v>190.6</v>
      </c>
      <c r="R212" t="n">
        <v>55.48</v>
      </c>
      <c r="S212" t="n">
        <v>23</v>
      </c>
      <c r="T212" t="n">
        <v>15254.32</v>
      </c>
      <c r="U212" t="n">
        <v>0.41</v>
      </c>
      <c r="V212" t="n">
        <v>0.74</v>
      </c>
      <c r="W212" t="n">
        <v>3.03</v>
      </c>
      <c r="X212" t="n">
        <v>0.99</v>
      </c>
      <c r="Y212" t="n">
        <v>4</v>
      </c>
      <c r="Z212" t="n">
        <v>10</v>
      </c>
    </row>
    <row r="213">
      <c r="A213" t="n">
        <v>1</v>
      </c>
      <c r="B213" t="n">
        <v>55</v>
      </c>
      <c r="C213" t="inlineStr">
        <is>
          <t xml:space="preserve">CONCLUIDO	</t>
        </is>
      </c>
      <c r="D213" t="n">
        <v>11.2895</v>
      </c>
      <c r="E213" t="n">
        <v>8.859999999999999</v>
      </c>
      <c r="F213" t="n">
        <v>6.2</v>
      </c>
      <c r="G213" t="n">
        <v>15.5</v>
      </c>
      <c r="H213" t="n">
        <v>0.3</v>
      </c>
      <c r="I213" t="n">
        <v>24</v>
      </c>
      <c r="J213" t="n">
        <v>117.34</v>
      </c>
      <c r="K213" t="n">
        <v>43.4</v>
      </c>
      <c r="L213" t="n">
        <v>2</v>
      </c>
      <c r="M213" t="n">
        <v>22</v>
      </c>
      <c r="N213" t="n">
        <v>16.94</v>
      </c>
      <c r="O213" t="n">
        <v>14705.49</v>
      </c>
      <c r="P213" t="n">
        <v>61.92</v>
      </c>
      <c r="Q213" t="n">
        <v>190.32</v>
      </c>
      <c r="R213" t="n">
        <v>39.8</v>
      </c>
      <c r="S213" t="n">
        <v>23</v>
      </c>
      <c r="T213" t="n">
        <v>7547.07</v>
      </c>
      <c r="U213" t="n">
        <v>0.58</v>
      </c>
      <c r="V213" t="n">
        <v>0.8</v>
      </c>
      <c r="W213" t="n">
        <v>2.98</v>
      </c>
      <c r="X213" t="n">
        <v>0.48</v>
      </c>
      <c r="Y213" t="n">
        <v>4</v>
      </c>
      <c r="Z213" t="n">
        <v>10</v>
      </c>
    </row>
    <row r="214">
      <c r="A214" t="n">
        <v>2</v>
      </c>
      <c r="B214" t="n">
        <v>55</v>
      </c>
      <c r="C214" t="inlineStr">
        <is>
          <t xml:space="preserve">CONCLUIDO	</t>
        </is>
      </c>
      <c r="D214" t="n">
        <v>11.7952</v>
      </c>
      <c r="E214" t="n">
        <v>8.48</v>
      </c>
      <c r="F214" t="n">
        <v>6.01</v>
      </c>
      <c r="G214" t="n">
        <v>22.54</v>
      </c>
      <c r="H214" t="n">
        <v>0.45</v>
      </c>
      <c r="I214" t="n">
        <v>16</v>
      </c>
      <c r="J214" t="n">
        <v>118.63</v>
      </c>
      <c r="K214" t="n">
        <v>43.4</v>
      </c>
      <c r="L214" t="n">
        <v>3</v>
      </c>
      <c r="M214" t="n">
        <v>14</v>
      </c>
      <c r="N214" t="n">
        <v>17.23</v>
      </c>
      <c r="O214" t="n">
        <v>14865.24</v>
      </c>
      <c r="P214" t="n">
        <v>59.06</v>
      </c>
      <c r="Q214" t="n">
        <v>189.93</v>
      </c>
      <c r="R214" t="n">
        <v>34.02</v>
      </c>
      <c r="S214" t="n">
        <v>23</v>
      </c>
      <c r="T214" t="n">
        <v>4693.74</v>
      </c>
      <c r="U214" t="n">
        <v>0.68</v>
      </c>
      <c r="V214" t="n">
        <v>0.83</v>
      </c>
      <c r="W214" t="n">
        <v>2.96</v>
      </c>
      <c r="X214" t="n">
        <v>0.29</v>
      </c>
      <c r="Y214" t="n">
        <v>4</v>
      </c>
      <c r="Z214" t="n">
        <v>10</v>
      </c>
    </row>
    <row r="215">
      <c r="A215" t="n">
        <v>3</v>
      </c>
      <c r="B215" t="n">
        <v>55</v>
      </c>
      <c r="C215" t="inlineStr">
        <is>
          <t xml:space="preserve">CONCLUIDO	</t>
        </is>
      </c>
      <c r="D215" t="n">
        <v>12.0297</v>
      </c>
      <c r="E215" t="n">
        <v>8.31</v>
      </c>
      <c r="F215" t="n">
        <v>5.94</v>
      </c>
      <c r="G215" t="n">
        <v>29.71</v>
      </c>
      <c r="H215" t="n">
        <v>0.59</v>
      </c>
      <c r="I215" t="n">
        <v>12</v>
      </c>
      <c r="J215" t="n">
        <v>119.93</v>
      </c>
      <c r="K215" t="n">
        <v>43.4</v>
      </c>
      <c r="L215" t="n">
        <v>4</v>
      </c>
      <c r="M215" t="n">
        <v>10</v>
      </c>
      <c r="N215" t="n">
        <v>17.53</v>
      </c>
      <c r="O215" t="n">
        <v>15025.44</v>
      </c>
      <c r="P215" t="n">
        <v>57.19</v>
      </c>
      <c r="Q215" t="n">
        <v>190.06</v>
      </c>
      <c r="R215" t="n">
        <v>31.94</v>
      </c>
      <c r="S215" t="n">
        <v>23</v>
      </c>
      <c r="T215" t="n">
        <v>3672.5</v>
      </c>
      <c r="U215" t="n">
        <v>0.72</v>
      </c>
      <c r="V215" t="n">
        <v>0.84</v>
      </c>
      <c r="W215" t="n">
        <v>2.96</v>
      </c>
      <c r="X215" t="n">
        <v>0.23</v>
      </c>
      <c r="Y215" t="n">
        <v>4</v>
      </c>
      <c r="Z215" t="n">
        <v>10</v>
      </c>
    </row>
    <row r="216">
      <c r="A216" t="n">
        <v>4</v>
      </c>
      <c r="B216" t="n">
        <v>55</v>
      </c>
      <c r="C216" t="inlineStr">
        <is>
          <t xml:space="preserve">CONCLUIDO	</t>
        </is>
      </c>
      <c r="D216" t="n">
        <v>12.2387</v>
      </c>
      <c r="E216" t="n">
        <v>8.17</v>
      </c>
      <c r="F216" t="n">
        <v>5.87</v>
      </c>
      <c r="G216" t="n">
        <v>39.14</v>
      </c>
      <c r="H216" t="n">
        <v>0.73</v>
      </c>
      <c r="I216" t="n">
        <v>9</v>
      </c>
      <c r="J216" t="n">
        <v>121.23</v>
      </c>
      <c r="K216" t="n">
        <v>43.4</v>
      </c>
      <c r="L216" t="n">
        <v>5</v>
      </c>
      <c r="M216" t="n">
        <v>7</v>
      </c>
      <c r="N216" t="n">
        <v>17.83</v>
      </c>
      <c r="O216" t="n">
        <v>15186.08</v>
      </c>
      <c r="P216" t="n">
        <v>55.4</v>
      </c>
      <c r="Q216" t="n">
        <v>189.84</v>
      </c>
      <c r="R216" t="n">
        <v>29.68</v>
      </c>
      <c r="S216" t="n">
        <v>23</v>
      </c>
      <c r="T216" t="n">
        <v>2559.63</v>
      </c>
      <c r="U216" t="n">
        <v>0.77</v>
      </c>
      <c r="V216" t="n">
        <v>0.85</v>
      </c>
      <c r="W216" t="n">
        <v>2.95</v>
      </c>
      <c r="X216" t="n">
        <v>0.16</v>
      </c>
      <c r="Y216" t="n">
        <v>4</v>
      </c>
      <c r="Z216" t="n">
        <v>10</v>
      </c>
    </row>
    <row r="217">
      <c r="A217" t="n">
        <v>5</v>
      </c>
      <c r="B217" t="n">
        <v>55</v>
      </c>
      <c r="C217" t="inlineStr">
        <is>
          <t xml:space="preserve">CONCLUIDO	</t>
        </is>
      </c>
      <c r="D217" t="n">
        <v>12.3123</v>
      </c>
      <c r="E217" t="n">
        <v>8.119999999999999</v>
      </c>
      <c r="F217" t="n">
        <v>5.85</v>
      </c>
      <c r="G217" t="n">
        <v>43.85</v>
      </c>
      <c r="H217" t="n">
        <v>0.86</v>
      </c>
      <c r="I217" t="n">
        <v>8</v>
      </c>
      <c r="J217" t="n">
        <v>122.54</v>
      </c>
      <c r="K217" t="n">
        <v>43.4</v>
      </c>
      <c r="L217" t="n">
        <v>6</v>
      </c>
      <c r="M217" t="n">
        <v>6</v>
      </c>
      <c r="N217" t="n">
        <v>18.14</v>
      </c>
      <c r="O217" t="n">
        <v>15347.16</v>
      </c>
      <c r="P217" t="n">
        <v>54.19</v>
      </c>
      <c r="Q217" t="n">
        <v>189.84</v>
      </c>
      <c r="R217" t="n">
        <v>28.89</v>
      </c>
      <c r="S217" t="n">
        <v>23</v>
      </c>
      <c r="T217" t="n">
        <v>2172.13</v>
      </c>
      <c r="U217" t="n">
        <v>0.8</v>
      </c>
      <c r="V217" t="n">
        <v>0.85</v>
      </c>
      <c r="W217" t="n">
        <v>2.95</v>
      </c>
      <c r="X217" t="n">
        <v>0.13</v>
      </c>
      <c r="Y217" t="n">
        <v>4</v>
      </c>
      <c r="Z217" t="n">
        <v>10</v>
      </c>
    </row>
    <row r="218">
      <c r="A218" t="n">
        <v>6</v>
      </c>
      <c r="B218" t="n">
        <v>55</v>
      </c>
      <c r="C218" t="inlineStr">
        <is>
          <t xml:space="preserve">CONCLUIDO	</t>
        </is>
      </c>
      <c r="D218" t="n">
        <v>12.3622</v>
      </c>
      <c r="E218" t="n">
        <v>8.09</v>
      </c>
      <c r="F218" t="n">
        <v>5.84</v>
      </c>
      <c r="G218" t="n">
        <v>50.04</v>
      </c>
      <c r="H218" t="n">
        <v>1</v>
      </c>
      <c r="I218" t="n">
        <v>7</v>
      </c>
      <c r="J218" t="n">
        <v>123.85</v>
      </c>
      <c r="K218" t="n">
        <v>43.4</v>
      </c>
      <c r="L218" t="n">
        <v>7</v>
      </c>
      <c r="M218" t="n">
        <v>5</v>
      </c>
      <c r="N218" t="n">
        <v>18.45</v>
      </c>
      <c r="O218" t="n">
        <v>15508.69</v>
      </c>
      <c r="P218" t="n">
        <v>52.95</v>
      </c>
      <c r="Q218" t="n">
        <v>189.83</v>
      </c>
      <c r="R218" t="n">
        <v>28.59</v>
      </c>
      <c r="S218" t="n">
        <v>23</v>
      </c>
      <c r="T218" t="n">
        <v>2024.79</v>
      </c>
      <c r="U218" t="n">
        <v>0.8</v>
      </c>
      <c r="V218" t="n">
        <v>0.85</v>
      </c>
      <c r="W218" t="n">
        <v>2.95</v>
      </c>
      <c r="X218" t="n">
        <v>0.12</v>
      </c>
      <c r="Y218" t="n">
        <v>4</v>
      </c>
      <c r="Z218" t="n">
        <v>10</v>
      </c>
    </row>
    <row r="219">
      <c r="A219" t="n">
        <v>7</v>
      </c>
      <c r="B219" t="n">
        <v>55</v>
      </c>
      <c r="C219" t="inlineStr">
        <is>
          <t xml:space="preserve">CONCLUIDO	</t>
        </is>
      </c>
      <c r="D219" t="n">
        <v>12.449</v>
      </c>
      <c r="E219" t="n">
        <v>8.029999999999999</v>
      </c>
      <c r="F219" t="n">
        <v>5.81</v>
      </c>
      <c r="G219" t="n">
        <v>58.05</v>
      </c>
      <c r="H219" t="n">
        <v>1.13</v>
      </c>
      <c r="I219" t="n">
        <v>6</v>
      </c>
      <c r="J219" t="n">
        <v>125.16</v>
      </c>
      <c r="K219" t="n">
        <v>43.4</v>
      </c>
      <c r="L219" t="n">
        <v>8</v>
      </c>
      <c r="M219" t="n">
        <v>4</v>
      </c>
      <c r="N219" t="n">
        <v>18.76</v>
      </c>
      <c r="O219" t="n">
        <v>15670.68</v>
      </c>
      <c r="P219" t="n">
        <v>51.54</v>
      </c>
      <c r="Q219" t="n">
        <v>189.87</v>
      </c>
      <c r="R219" t="n">
        <v>27.63</v>
      </c>
      <c r="S219" t="n">
        <v>23</v>
      </c>
      <c r="T219" t="n">
        <v>1547.8</v>
      </c>
      <c r="U219" t="n">
        <v>0.83</v>
      </c>
      <c r="V219" t="n">
        <v>0.86</v>
      </c>
      <c r="W219" t="n">
        <v>2.95</v>
      </c>
      <c r="X219" t="n">
        <v>0.09</v>
      </c>
      <c r="Y219" t="n">
        <v>4</v>
      </c>
      <c r="Z219" t="n">
        <v>10</v>
      </c>
    </row>
    <row r="220">
      <c r="A220" t="n">
        <v>8</v>
      </c>
      <c r="B220" t="n">
        <v>55</v>
      </c>
      <c r="C220" t="inlineStr">
        <is>
          <t xml:space="preserve">CONCLUIDO	</t>
        </is>
      </c>
      <c r="D220" t="n">
        <v>12.4952</v>
      </c>
      <c r="E220" t="n">
        <v>8</v>
      </c>
      <c r="F220" t="n">
        <v>5.8</v>
      </c>
      <c r="G220" t="n">
        <v>69.59</v>
      </c>
      <c r="H220" t="n">
        <v>1.26</v>
      </c>
      <c r="I220" t="n">
        <v>5</v>
      </c>
      <c r="J220" t="n">
        <v>126.48</v>
      </c>
      <c r="K220" t="n">
        <v>43.4</v>
      </c>
      <c r="L220" t="n">
        <v>9</v>
      </c>
      <c r="M220" t="n">
        <v>3</v>
      </c>
      <c r="N220" t="n">
        <v>19.08</v>
      </c>
      <c r="O220" t="n">
        <v>15833.12</v>
      </c>
      <c r="P220" t="n">
        <v>49.91</v>
      </c>
      <c r="Q220" t="n">
        <v>189.82</v>
      </c>
      <c r="R220" t="n">
        <v>27.54</v>
      </c>
      <c r="S220" t="n">
        <v>23</v>
      </c>
      <c r="T220" t="n">
        <v>1508.37</v>
      </c>
      <c r="U220" t="n">
        <v>0.84</v>
      </c>
      <c r="V220" t="n">
        <v>0.86</v>
      </c>
      <c r="W220" t="n">
        <v>2.95</v>
      </c>
      <c r="X220" t="n">
        <v>0.08</v>
      </c>
      <c r="Y220" t="n">
        <v>4</v>
      </c>
      <c r="Z220" t="n">
        <v>10</v>
      </c>
    </row>
    <row r="221">
      <c r="A221" t="n">
        <v>9</v>
      </c>
      <c r="B221" t="n">
        <v>55</v>
      </c>
      <c r="C221" t="inlineStr">
        <is>
          <t xml:space="preserve">CONCLUIDO	</t>
        </is>
      </c>
      <c r="D221" t="n">
        <v>12.4978</v>
      </c>
      <c r="E221" t="n">
        <v>8</v>
      </c>
      <c r="F221" t="n">
        <v>5.8</v>
      </c>
      <c r="G221" t="n">
        <v>69.56999999999999</v>
      </c>
      <c r="H221" t="n">
        <v>1.38</v>
      </c>
      <c r="I221" t="n">
        <v>5</v>
      </c>
      <c r="J221" t="n">
        <v>127.8</v>
      </c>
      <c r="K221" t="n">
        <v>43.4</v>
      </c>
      <c r="L221" t="n">
        <v>10</v>
      </c>
      <c r="M221" t="n">
        <v>1</v>
      </c>
      <c r="N221" t="n">
        <v>19.4</v>
      </c>
      <c r="O221" t="n">
        <v>15996.02</v>
      </c>
      <c r="P221" t="n">
        <v>49.44</v>
      </c>
      <c r="Q221" t="n">
        <v>189.81</v>
      </c>
      <c r="R221" t="n">
        <v>27.45</v>
      </c>
      <c r="S221" t="n">
        <v>23</v>
      </c>
      <c r="T221" t="n">
        <v>1467.13</v>
      </c>
      <c r="U221" t="n">
        <v>0.84</v>
      </c>
      <c r="V221" t="n">
        <v>0.86</v>
      </c>
      <c r="W221" t="n">
        <v>2.95</v>
      </c>
      <c r="X221" t="n">
        <v>0.08</v>
      </c>
      <c r="Y221" t="n">
        <v>4</v>
      </c>
      <c r="Z221" t="n">
        <v>10</v>
      </c>
    </row>
    <row r="222">
      <c r="A222" t="n">
        <v>10</v>
      </c>
      <c r="B222" t="n">
        <v>55</v>
      </c>
      <c r="C222" t="inlineStr">
        <is>
          <t xml:space="preserve">CONCLUIDO	</t>
        </is>
      </c>
      <c r="D222" t="n">
        <v>12.4909</v>
      </c>
      <c r="E222" t="n">
        <v>8.01</v>
      </c>
      <c r="F222" t="n">
        <v>5.8</v>
      </c>
      <c r="G222" t="n">
        <v>69.63</v>
      </c>
      <c r="H222" t="n">
        <v>1.5</v>
      </c>
      <c r="I222" t="n">
        <v>5</v>
      </c>
      <c r="J222" t="n">
        <v>129.13</v>
      </c>
      <c r="K222" t="n">
        <v>43.4</v>
      </c>
      <c r="L222" t="n">
        <v>11</v>
      </c>
      <c r="M222" t="n">
        <v>0</v>
      </c>
      <c r="N222" t="n">
        <v>19.73</v>
      </c>
      <c r="O222" t="n">
        <v>16159.39</v>
      </c>
      <c r="P222" t="n">
        <v>49.88</v>
      </c>
      <c r="Q222" t="n">
        <v>189.89</v>
      </c>
      <c r="R222" t="n">
        <v>27.5</v>
      </c>
      <c r="S222" t="n">
        <v>23</v>
      </c>
      <c r="T222" t="n">
        <v>1488.85</v>
      </c>
      <c r="U222" t="n">
        <v>0.84</v>
      </c>
      <c r="V222" t="n">
        <v>0.86</v>
      </c>
      <c r="W222" t="n">
        <v>2.95</v>
      </c>
      <c r="X222" t="n">
        <v>0.09</v>
      </c>
      <c r="Y222" t="n">
        <v>4</v>
      </c>
      <c r="Z22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INDEX(resultados!$A$2:$ZZ$222, 1, MATCH($B$1, resultados!$A$1:$ZZ$1, 0))</f>
        <v/>
      </c>
      <c r="B7">
        <f>INDEX(resultados!$A$2:$ZZ$222, 1, MATCH($B$2, resultados!$A$1:$ZZ$1, 0))</f>
        <v/>
      </c>
      <c r="C7">
        <f>INDEX(resultados!$A$2:$ZZ$222, 1, MATCH($B$3, resultados!$A$1:$ZZ$1, 0))</f>
        <v/>
      </c>
    </row>
    <row r="8">
      <c r="A8">
        <f>INDEX(resultados!$A$2:$ZZ$222, 2, MATCH($B$1, resultados!$A$1:$ZZ$1, 0))</f>
        <v/>
      </c>
      <c r="B8">
        <f>INDEX(resultados!$A$2:$ZZ$222, 2, MATCH($B$2, resultados!$A$1:$ZZ$1, 0))</f>
        <v/>
      </c>
      <c r="C8">
        <f>INDEX(resultados!$A$2:$ZZ$222, 2, MATCH($B$3, resultados!$A$1:$ZZ$1, 0))</f>
        <v/>
      </c>
    </row>
    <row r="9">
      <c r="A9">
        <f>INDEX(resultados!$A$2:$ZZ$222, 3, MATCH($B$1, resultados!$A$1:$ZZ$1, 0))</f>
        <v/>
      </c>
      <c r="B9">
        <f>INDEX(resultados!$A$2:$ZZ$222, 3, MATCH($B$2, resultados!$A$1:$ZZ$1, 0))</f>
        <v/>
      </c>
      <c r="C9">
        <f>INDEX(resultados!$A$2:$ZZ$222, 3, MATCH($B$3, resultados!$A$1:$ZZ$1, 0))</f>
        <v/>
      </c>
    </row>
    <row r="10">
      <c r="A10">
        <f>INDEX(resultados!$A$2:$ZZ$222, 4, MATCH($B$1, resultados!$A$1:$ZZ$1, 0))</f>
        <v/>
      </c>
      <c r="B10">
        <f>INDEX(resultados!$A$2:$ZZ$222, 4, MATCH($B$2, resultados!$A$1:$ZZ$1, 0))</f>
        <v/>
      </c>
      <c r="C10">
        <f>INDEX(resultados!$A$2:$ZZ$222, 4, MATCH($B$3, resultados!$A$1:$ZZ$1, 0))</f>
        <v/>
      </c>
    </row>
    <row r="11">
      <c r="A11">
        <f>INDEX(resultados!$A$2:$ZZ$222, 5, MATCH($B$1, resultados!$A$1:$ZZ$1, 0))</f>
        <v/>
      </c>
      <c r="B11">
        <f>INDEX(resultados!$A$2:$ZZ$222, 5, MATCH($B$2, resultados!$A$1:$ZZ$1, 0))</f>
        <v/>
      </c>
      <c r="C11">
        <f>INDEX(resultados!$A$2:$ZZ$222, 5, MATCH($B$3, resultados!$A$1:$ZZ$1, 0))</f>
        <v/>
      </c>
    </row>
    <row r="12">
      <c r="A12">
        <f>INDEX(resultados!$A$2:$ZZ$222, 6, MATCH($B$1, resultados!$A$1:$ZZ$1, 0))</f>
        <v/>
      </c>
      <c r="B12">
        <f>INDEX(resultados!$A$2:$ZZ$222, 6, MATCH($B$2, resultados!$A$1:$ZZ$1, 0))</f>
        <v/>
      </c>
      <c r="C12">
        <f>INDEX(resultados!$A$2:$ZZ$222, 6, MATCH($B$3, resultados!$A$1:$ZZ$1, 0))</f>
        <v/>
      </c>
    </row>
    <row r="13">
      <c r="A13">
        <f>INDEX(resultados!$A$2:$ZZ$222, 7, MATCH($B$1, resultados!$A$1:$ZZ$1, 0))</f>
        <v/>
      </c>
      <c r="B13">
        <f>INDEX(resultados!$A$2:$ZZ$222, 7, MATCH($B$2, resultados!$A$1:$ZZ$1, 0))</f>
        <v/>
      </c>
      <c r="C13">
        <f>INDEX(resultados!$A$2:$ZZ$222, 7, MATCH($B$3, resultados!$A$1:$ZZ$1, 0))</f>
        <v/>
      </c>
    </row>
    <row r="14">
      <c r="A14">
        <f>INDEX(resultados!$A$2:$ZZ$222, 8, MATCH($B$1, resultados!$A$1:$ZZ$1, 0))</f>
        <v/>
      </c>
      <c r="B14">
        <f>INDEX(resultados!$A$2:$ZZ$222, 8, MATCH($B$2, resultados!$A$1:$ZZ$1, 0))</f>
        <v/>
      </c>
      <c r="C14">
        <f>INDEX(resultados!$A$2:$ZZ$222, 8, MATCH($B$3, resultados!$A$1:$ZZ$1, 0))</f>
        <v/>
      </c>
    </row>
    <row r="15">
      <c r="A15">
        <f>INDEX(resultados!$A$2:$ZZ$222, 9, MATCH($B$1, resultados!$A$1:$ZZ$1, 0))</f>
        <v/>
      </c>
      <c r="B15">
        <f>INDEX(resultados!$A$2:$ZZ$222, 9, MATCH($B$2, resultados!$A$1:$ZZ$1, 0))</f>
        <v/>
      </c>
      <c r="C15">
        <f>INDEX(resultados!$A$2:$ZZ$222, 9, MATCH($B$3, resultados!$A$1:$ZZ$1, 0))</f>
        <v/>
      </c>
    </row>
    <row r="16">
      <c r="A16">
        <f>INDEX(resultados!$A$2:$ZZ$222, 10, MATCH($B$1, resultados!$A$1:$ZZ$1, 0))</f>
        <v/>
      </c>
      <c r="B16">
        <f>INDEX(resultados!$A$2:$ZZ$222, 10, MATCH($B$2, resultados!$A$1:$ZZ$1, 0))</f>
        <v/>
      </c>
      <c r="C16">
        <f>INDEX(resultados!$A$2:$ZZ$222, 10, MATCH($B$3, resultados!$A$1:$ZZ$1, 0))</f>
        <v/>
      </c>
    </row>
    <row r="17">
      <c r="A17">
        <f>INDEX(resultados!$A$2:$ZZ$222, 11, MATCH($B$1, resultados!$A$1:$ZZ$1, 0))</f>
        <v/>
      </c>
      <c r="B17">
        <f>INDEX(resultados!$A$2:$ZZ$222, 11, MATCH($B$2, resultados!$A$1:$ZZ$1, 0))</f>
        <v/>
      </c>
      <c r="C17">
        <f>INDEX(resultados!$A$2:$ZZ$222, 11, MATCH($B$3, resultados!$A$1:$ZZ$1, 0))</f>
        <v/>
      </c>
    </row>
    <row r="18">
      <c r="A18">
        <f>INDEX(resultados!$A$2:$ZZ$222, 12, MATCH($B$1, resultados!$A$1:$ZZ$1, 0))</f>
        <v/>
      </c>
      <c r="B18">
        <f>INDEX(resultados!$A$2:$ZZ$222, 12, MATCH($B$2, resultados!$A$1:$ZZ$1, 0))</f>
        <v/>
      </c>
      <c r="C18">
        <f>INDEX(resultados!$A$2:$ZZ$222, 12, MATCH($B$3, resultados!$A$1:$ZZ$1, 0))</f>
        <v/>
      </c>
    </row>
    <row r="19">
      <c r="A19">
        <f>INDEX(resultados!$A$2:$ZZ$222, 13, MATCH($B$1, resultados!$A$1:$ZZ$1, 0))</f>
        <v/>
      </c>
      <c r="B19">
        <f>INDEX(resultados!$A$2:$ZZ$222, 13, MATCH($B$2, resultados!$A$1:$ZZ$1, 0))</f>
        <v/>
      </c>
      <c r="C19">
        <f>INDEX(resultados!$A$2:$ZZ$222, 13, MATCH($B$3, resultados!$A$1:$ZZ$1, 0))</f>
        <v/>
      </c>
    </row>
    <row r="20">
      <c r="A20">
        <f>INDEX(resultados!$A$2:$ZZ$222, 14, MATCH($B$1, resultados!$A$1:$ZZ$1, 0))</f>
        <v/>
      </c>
      <c r="B20">
        <f>INDEX(resultados!$A$2:$ZZ$222, 14, MATCH($B$2, resultados!$A$1:$ZZ$1, 0))</f>
        <v/>
      </c>
      <c r="C20">
        <f>INDEX(resultados!$A$2:$ZZ$222, 14, MATCH($B$3, resultados!$A$1:$ZZ$1, 0))</f>
        <v/>
      </c>
    </row>
    <row r="21">
      <c r="A21">
        <f>INDEX(resultados!$A$2:$ZZ$222, 15, MATCH($B$1, resultados!$A$1:$ZZ$1, 0))</f>
        <v/>
      </c>
      <c r="B21">
        <f>INDEX(resultados!$A$2:$ZZ$222, 15, MATCH($B$2, resultados!$A$1:$ZZ$1, 0))</f>
        <v/>
      </c>
      <c r="C21">
        <f>INDEX(resultados!$A$2:$ZZ$222, 15, MATCH($B$3, resultados!$A$1:$ZZ$1, 0))</f>
        <v/>
      </c>
    </row>
    <row r="22">
      <c r="A22">
        <f>INDEX(resultados!$A$2:$ZZ$222, 16, MATCH($B$1, resultados!$A$1:$ZZ$1, 0))</f>
        <v/>
      </c>
      <c r="B22">
        <f>INDEX(resultados!$A$2:$ZZ$222, 16, MATCH($B$2, resultados!$A$1:$ZZ$1, 0))</f>
        <v/>
      </c>
      <c r="C22">
        <f>INDEX(resultados!$A$2:$ZZ$222, 16, MATCH($B$3, resultados!$A$1:$ZZ$1, 0))</f>
        <v/>
      </c>
    </row>
    <row r="23">
      <c r="A23">
        <f>INDEX(resultados!$A$2:$ZZ$222, 17, MATCH($B$1, resultados!$A$1:$ZZ$1, 0))</f>
        <v/>
      </c>
      <c r="B23">
        <f>INDEX(resultados!$A$2:$ZZ$222, 17, MATCH($B$2, resultados!$A$1:$ZZ$1, 0))</f>
        <v/>
      </c>
      <c r="C23">
        <f>INDEX(resultados!$A$2:$ZZ$222, 17, MATCH($B$3, resultados!$A$1:$ZZ$1, 0))</f>
        <v/>
      </c>
    </row>
    <row r="24">
      <c r="A24">
        <f>INDEX(resultados!$A$2:$ZZ$222, 18, MATCH($B$1, resultados!$A$1:$ZZ$1, 0))</f>
        <v/>
      </c>
      <c r="B24">
        <f>INDEX(resultados!$A$2:$ZZ$222, 18, MATCH($B$2, resultados!$A$1:$ZZ$1, 0))</f>
        <v/>
      </c>
      <c r="C24">
        <f>INDEX(resultados!$A$2:$ZZ$222, 18, MATCH($B$3, resultados!$A$1:$ZZ$1, 0))</f>
        <v/>
      </c>
    </row>
    <row r="25">
      <c r="A25">
        <f>INDEX(resultados!$A$2:$ZZ$222, 19, MATCH($B$1, resultados!$A$1:$ZZ$1, 0))</f>
        <v/>
      </c>
      <c r="B25">
        <f>INDEX(resultados!$A$2:$ZZ$222, 19, MATCH($B$2, resultados!$A$1:$ZZ$1, 0))</f>
        <v/>
      </c>
      <c r="C25">
        <f>INDEX(resultados!$A$2:$ZZ$222, 19, MATCH($B$3, resultados!$A$1:$ZZ$1, 0))</f>
        <v/>
      </c>
    </row>
    <row r="26">
      <c r="A26">
        <f>INDEX(resultados!$A$2:$ZZ$222, 20, MATCH($B$1, resultados!$A$1:$ZZ$1, 0))</f>
        <v/>
      </c>
      <c r="B26">
        <f>INDEX(resultados!$A$2:$ZZ$222, 20, MATCH($B$2, resultados!$A$1:$ZZ$1, 0))</f>
        <v/>
      </c>
      <c r="C26">
        <f>INDEX(resultados!$A$2:$ZZ$222, 20, MATCH($B$3, resultados!$A$1:$ZZ$1, 0))</f>
        <v/>
      </c>
    </row>
    <row r="27">
      <c r="A27">
        <f>INDEX(resultados!$A$2:$ZZ$222, 21, MATCH($B$1, resultados!$A$1:$ZZ$1, 0))</f>
        <v/>
      </c>
      <c r="B27">
        <f>INDEX(resultados!$A$2:$ZZ$222, 21, MATCH($B$2, resultados!$A$1:$ZZ$1, 0))</f>
        <v/>
      </c>
      <c r="C27">
        <f>INDEX(resultados!$A$2:$ZZ$222, 21, MATCH($B$3, resultados!$A$1:$ZZ$1, 0))</f>
        <v/>
      </c>
    </row>
    <row r="28">
      <c r="A28">
        <f>INDEX(resultados!$A$2:$ZZ$222, 22, MATCH($B$1, resultados!$A$1:$ZZ$1, 0))</f>
        <v/>
      </c>
      <c r="B28">
        <f>INDEX(resultados!$A$2:$ZZ$222, 22, MATCH($B$2, resultados!$A$1:$ZZ$1, 0))</f>
        <v/>
      </c>
      <c r="C28">
        <f>INDEX(resultados!$A$2:$ZZ$222, 22, MATCH($B$3, resultados!$A$1:$ZZ$1, 0))</f>
        <v/>
      </c>
    </row>
    <row r="29">
      <c r="A29">
        <f>INDEX(resultados!$A$2:$ZZ$222, 23, MATCH($B$1, resultados!$A$1:$ZZ$1, 0))</f>
        <v/>
      </c>
      <c r="B29">
        <f>INDEX(resultados!$A$2:$ZZ$222, 23, MATCH($B$2, resultados!$A$1:$ZZ$1, 0))</f>
        <v/>
      </c>
      <c r="C29">
        <f>INDEX(resultados!$A$2:$ZZ$222, 23, MATCH($B$3, resultados!$A$1:$ZZ$1, 0))</f>
        <v/>
      </c>
    </row>
    <row r="30">
      <c r="A30">
        <f>INDEX(resultados!$A$2:$ZZ$222, 24, MATCH($B$1, resultados!$A$1:$ZZ$1, 0))</f>
        <v/>
      </c>
      <c r="B30">
        <f>INDEX(resultados!$A$2:$ZZ$222, 24, MATCH($B$2, resultados!$A$1:$ZZ$1, 0))</f>
        <v/>
      </c>
      <c r="C30">
        <f>INDEX(resultados!$A$2:$ZZ$222, 24, MATCH($B$3, resultados!$A$1:$ZZ$1, 0))</f>
        <v/>
      </c>
    </row>
    <row r="31">
      <c r="A31">
        <f>INDEX(resultados!$A$2:$ZZ$222, 25, MATCH($B$1, resultados!$A$1:$ZZ$1, 0))</f>
        <v/>
      </c>
      <c r="B31">
        <f>INDEX(resultados!$A$2:$ZZ$222, 25, MATCH($B$2, resultados!$A$1:$ZZ$1, 0))</f>
        <v/>
      </c>
      <c r="C31">
        <f>INDEX(resultados!$A$2:$ZZ$222, 25, MATCH($B$3, resultados!$A$1:$ZZ$1, 0))</f>
        <v/>
      </c>
    </row>
    <row r="32">
      <c r="A32">
        <f>INDEX(resultados!$A$2:$ZZ$222, 26, MATCH($B$1, resultados!$A$1:$ZZ$1, 0))</f>
        <v/>
      </c>
      <c r="B32">
        <f>INDEX(resultados!$A$2:$ZZ$222, 26, MATCH($B$2, resultados!$A$1:$ZZ$1, 0))</f>
        <v/>
      </c>
      <c r="C32">
        <f>INDEX(resultados!$A$2:$ZZ$222, 26, MATCH($B$3, resultados!$A$1:$ZZ$1, 0))</f>
        <v/>
      </c>
    </row>
    <row r="33">
      <c r="A33">
        <f>INDEX(resultados!$A$2:$ZZ$222, 27, MATCH($B$1, resultados!$A$1:$ZZ$1, 0))</f>
        <v/>
      </c>
      <c r="B33">
        <f>INDEX(resultados!$A$2:$ZZ$222, 27, MATCH($B$2, resultados!$A$1:$ZZ$1, 0))</f>
        <v/>
      </c>
      <c r="C33">
        <f>INDEX(resultados!$A$2:$ZZ$222, 27, MATCH($B$3, resultados!$A$1:$ZZ$1, 0))</f>
        <v/>
      </c>
    </row>
    <row r="34">
      <c r="A34">
        <f>INDEX(resultados!$A$2:$ZZ$222, 28, MATCH($B$1, resultados!$A$1:$ZZ$1, 0))</f>
        <v/>
      </c>
      <c r="B34">
        <f>INDEX(resultados!$A$2:$ZZ$222, 28, MATCH($B$2, resultados!$A$1:$ZZ$1, 0))</f>
        <v/>
      </c>
      <c r="C34">
        <f>INDEX(resultados!$A$2:$ZZ$222, 28, MATCH($B$3, resultados!$A$1:$ZZ$1, 0))</f>
        <v/>
      </c>
    </row>
    <row r="35">
      <c r="A35">
        <f>INDEX(resultados!$A$2:$ZZ$222, 29, MATCH($B$1, resultados!$A$1:$ZZ$1, 0))</f>
        <v/>
      </c>
      <c r="B35">
        <f>INDEX(resultados!$A$2:$ZZ$222, 29, MATCH($B$2, resultados!$A$1:$ZZ$1, 0))</f>
        <v/>
      </c>
      <c r="C35">
        <f>INDEX(resultados!$A$2:$ZZ$222, 29, MATCH($B$3, resultados!$A$1:$ZZ$1, 0))</f>
        <v/>
      </c>
    </row>
    <row r="36">
      <c r="A36">
        <f>INDEX(resultados!$A$2:$ZZ$222, 30, MATCH($B$1, resultados!$A$1:$ZZ$1, 0))</f>
        <v/>
      </c>
      <c r="B36">
        <f>INDEX(resultados!$A$2:$ZZ$222, 30, MATCH($B$2, resultados!$A$1:$ZZ$1, 0))</f>
        <v/>
      </c>
      <c r="C36">
        <f>INDEX(resultados!$A$2:$ZZ$222, 30, MATCH($B$3, resultados!$A$1:$ZZ$1, 0))</f>
        <v/>
      </c>
    </row>
    <row r="37">
      <c r="A37">
        <f>INDEX(resultados!$A$2:$ZZ$222, 31, MATCH($B$1, resultados!$A$1:$ZZ$1, 0))</f>
        <v/>
      </c>
      <c r="B37">
        <f>INDEX(resultados!$A$2:$ZZ$222, 31, MATCH($B$2, resultados!$A$1:$ZZ$1, 0))</f>
        <v/>
      </c>
      <c r="C37">
        <f>INDEX(resultados!$A$2:$ZZ$222, 31, MATCH($B$3, resultados!$A$1:$ZZ$1, 0))</f>
        <v/>
      </c>
    </row>
    <row r="38">
      <c r="A38">
        <f>INDEX(resultados!$A$2:$ZZ$222, 32, MATCH($B$1, resultados!$A$1:$ZZ$1, 0))</f>
        <v/>
      </c>
      <c r="B38">
        <f>INDEX(resultados!$A$2:$ZZ$222, 32, MATCH($B$2, resultados!$A$1:$ZZ$1, 0))</f>
        <v/>
      </c>
      <c r="C38">
        <f>INDEX(resultados!$A$2:$ZZ$222, 32, MATCH($B$3, resultados!$A$1:$ZZ$1, 0))</f>
        <v/>
      </c>
    </row>
    <row r="39">
      <c r="A39">
        <f>INDEX(resultados!$A$2:$ZZ$222, 33, MATCH($B$1, resultados!$A$1:$ZZ$1, 0))</f>
        <v/>
      </c>
      <c r="B39">
        <f>INDEX(resultados!$A$2:$ZZ$222, 33, MATCH($B$2, resultados!$A$1:$ZZ$1, 0))</f>
        <v/>
      </c>
      <c r="C39">
        <f>INDEX(resultados!$A$2:$ZZ$222, 33, MATCH($B$3, resultados!$A$1:$ZZ$1, 0))</f>
        <v/>
      </c>
    </row>
    <row r="40">
      <c r="A40">
        <f>INDEX(resultados!$A$2:$ZZ$222, 34, MATCH($B$1, resultados!$A$1:$ZZ$1, 0))</f>
        <v/>
      </c>
      <c r="B40">
        <f>INDEX(resultados!$A$2:$ZZ$222, 34, MATCH($B$2, resultados!$A$1:$ZZ$1, 0))</f>
        <v/>
      </c>
      <c r="C40">
        <f>INDEX(resultados!$A$2:$ZZ$222, 34, MATCH($B$3, resultados!$A$1:$ZZ$1, 0))</f>
        <v/>
      </c>
    </row>
    <row r="41">
      <c r="A41">
        <f>INDEX(resultados!$A$2:$ZZ$222, 35, MATCH($B$1, resultados!$A$1:$ZZ$1, 0))</f>
        <v/>
      </c>
      <c r="B41">
        <f>INDEX(resultados!$A$2:$ZZ$222, 35, MATCH($B$2, resultados!$A$1:$ZZ$1, 0))</f>
        <v/>
      </c>
      <c r="C41">
        <f>INDEX(resultados!$A$2:$ZZ$222, 35, MATCH($B$3, resultados!$A$1:$ZZ$1, 0))</f>
        <v/>
      </c>
    </row>
    <row r="42">
      <c r="A42">
        <f>INDEX(resultados!$A$2:$ZZ$222, 36, MATCH($B$1, resultados!$A$1:$ZZ$1, 0))</f>
        <v/>
      </c>
      <c r="B42">
        <f>INDEX(resultados!$A$2:$ZZ$222, 36, MATCH($B$2, resultados!$A$1:$ZZ$1, 0))</f>
        <v/>
      </c>
      <c r="C42">
        <f>INDEX(resultados!$A$2:$ZZ$222, 36, MATCH($B$3, resultados!$A$1:$ZZ$1, 0))</f>
        <v/>
      </c>
    </row>
    <row r="43">
      <c r="A43">
        <f>INDEX(resultados!$A$2:$ZZ$222, 37, MATCH($B$1, resultados!$A$1:$ZZ$1, 0))</f>
        <v/>
      </c>
      <c r="B43">
        <f>INDEX(resultados!$A$2:$ZZ$222, 37, MATCH($B$2, resultados!$A$1:$ZZ$1, 0))</f>
        <v/>
      </c>
      <c r="C43">
        <f>INDEX(resultados!$A$2:$ZZ$222, 37, MATCH($B$3, resultados!$A$1:$ZZ$1, 0))</f>
        <v/>
      </c>
    </row>
    <row r="44">
      <c r="A44">
        <f>INDEX(resultados!$A$2:$ZZ$222, 38, MATCH($B$1, resultados!$A$1:$ZZ$1, 0))</f>
        <v/>
      </c>
      <c r="B44">
        <f>INDEX(resultados!$A$2:$ZZ$222, 38, MATCH($B$2, resultados!$A$1:$ZZ$1, 0))</f>
        <v/>
      </c>
      <c r="C44">
        <f>INDEX(resultados!$A$2:$ZZ$222, 38, MATCH($B$3, resultados!$A$1:$ZZ$1, 0))</f>
        <v/>
      </c>
    </row>
    <row r="45">
      <c r="A45">
        <f>INDEX(resultados!$A$2:$ZZ$222, 39, MATCH($B$1, resultados!$A$1:$ZZ$1, 0))</f>
        <v/>
      </c>
      <c r="B45">
        <f>INDEX(resultados!$A$2:$ZZ$222, 39, MATCH($B$2, resultados!$A$1:$ZZ$1, 0))</f>
        <v/>
      </c>
      <c r="C45">
        <f>INDEX(resultados!$A$2:$ZZ$222, 39, MATCH($B$3, resultados!$A$1:$ZZ$1, 0))</f>
        <v/>
      </c>
    </row>
    <row r="46">
      <c r="A46">
        <f>INDEX(resultados!$A$2:$ZZ$222, 40, MATCH($B$1, resultados!$A$1:$ZZ$1, 0))</f>
        <v/>
      </c>
      <c r="B46">
        <f>INDEX(resultados!$A$2:$ZZ$222, 40, MATCH($B$2, resultados!$A$1:$ZZ$1, 0))</f>
        <v/>
      </c>
      <c r="C46">
        <f>INDEX(resultados!$A$2:$ZZ$222, 40, MATCH($B$3, resultados!$A$1:$ZZ$1, 0))</f>
        <v/>
      </c>
    </row>
    <row r="47">
      <c r="A47">
        <f>INDEX(resultados!$A$2:$ZZ$222, 41, MATCH($B$1, resultados!$A$1:$ZZ$1, 0))</f>
        <v/>
      </c>
      <c r="B47">
        <f>INDEX(resultados!$A$2:$ZZ$222, 41, MATCH($B$2, resultados!$A$1:$ZZ$1, 0))</f>
        <v/>
      </c>
      <c r="C47">
        <f>INDEX(resultados!$A$2:$ZZ$222, 41, MATCH($B$3, resultados!$A$1:$ZZ$1, 0))</f>
        <v/>
      </c>
    </row>
    <row r="48">
      <c r="A48">
        <f>INDEX(resultados!$A$2:$ZZ$222, 42, MATCH($B$1, resultados!$A$1:$ZZ$1, 0))</f>
        <v/>
      </c>
      <c r="B48">
        <f>INDEX(resultados!$A$2:$ZZ$222, 42, MATCH($B$2, resultados!$A$1:$ZZ$1, 0))</f>
        <v/>
      </c>
      <c r="C48">
        <f>INDEX(resultados!$A$2:$ZZ$222, 42, MATCH($B$3, resultados!$A$1:$ZZ$1, 0))</f>
        <v/>
      </c>
    </row>
    <row r="49">
      <c r="A49">
        <f>INDEX(resultados!$A$2:$ZZ$222, 43, MATCH($B$1, resultados!$A$1:$ZZ$1, 0))</f>
        <v/>
      </c>
      <c r="B49">
        <f>INDEX(resultados!$A$2:$ZZ$222, 43, MATCH($B$2, resultados!$A$1:$ZZ$1, 0))</f>
        <v/>
      </c>
      <c r="C49">
        <f>INDEX(resultados!$A$2:$ZZ$222, 43, MATCH($B$3, resultados!$A$1:$ZZ$1, 0))</f>
        <v/>
      </c>
    </row>
    <row r="50">
      <c r="A50">
        <f>INDEX(resultados!$A$2:$ZZ$222, 44, MATCH($B$1, resultados!$A$1:$ZZ$1, 0))</f>
        <v/>
      </c>
      <c r="B50">
        <f>INDEX(resultados!$A$2:$ZZ$222, 44, MATCH($B$2, resultados!$A$1:$ZZ$1, 0))</f>
        <v/>
      </c>
      <c r="C50">
        <f>INDEX(resultados!$A$2:$ZZ$222, 44, MATCH($B$3, resultados!$A$1:$ZZ$1, 0))</f>
        <v/>
      </c>
    </row>
    <row r="51">
      <c r="A51">
        <f>INDEX(resultados!$A$2:$ZZ$222, 45, MATCH($B$1, resultados!$A$1:$ZZ$1, 0))</f>
        <v/>
      </c>
      <c r="B51">
        <f>INDEX(resultados!$A$2:$ZZ$222, 45, MATCH($B$2, resultados!$A$1:$ZZ$1, 0))</f>
        <v/>
      </c>
      <c r="C51">
        <f>INDEX(resultados!$A$2:$ZZ$222, 45, MATCH($B$3, resultados!$A$1:$ZZ$1, 0))</f>
        <v/>
      </c>
    </row>
    <row r="52">
      <c r="A52">
        <f>INDEX(resultados!$A$2:$ZZ$222, 46, MATCH($B$1, resultados!$A$1:$ZZ$1, 0))</f>
        <v/>
      </c>
      <c r="B52">
        <f>INDEX(resultados!$A$2:$ZZ$222, 46, MATCH($B$2, resultados!$A$1:$ZZ$1, 0))</f>
        <v/>
      </c>
      <c r="C52">
        <f>INDEX(resultados!$A$2:$ZZ$222, 46, MATCH($B$3, resultados!$A$1:$ZZ$1, 0))</f>
        <v/>
      </c>
    </row>
    <row r="53">
      <c r="A53">
        <f>INDEX(resultados!$A$2:$ZZ$222, 47, MATCH($B$1, resultados!$A$1:$ZZ$1, 0))</f>
        <v/>
      </c>
      <c r="B53">
        <f>INDEX(resultados!$A$2:$ZZ$222, 47, MATCH($B$2, resultados!$A$1:$ZZ$1, 0))</f>
        <v/>
      </c>
      <c r="C53">
        <f>INDEX(resultados!$A$2:$ZZ$222, 47, MATCH($B$3, resultados!$A$1:$ZZ$1, 0))</f>
        <v/>
      </c>
    </row>
    <row r="54">
      <c r="A54">
        <f>INDEX(resultados!$A$2:$ZZ$222, 48, MATCH($B$1, resultados!$A$1:$ZZ$1, 0))</f>
        <v/>
      </c>
      <c r="B54">
        <f>INDEX(resultados!$A$2:$ZZ$222, 48, MATCH($B$2, resultados!$A$1:$ZZ$1, 0))</f>
        <v/>
      </c>
      <c r="C54">
        <f>INDEX(resultados!$A$2:$ZZ$222, 48, MATCH($B$3, resultados!$A$1:$ZZ$1, 0))</f>
        <v/>
      </c>
    </row>
    <row r="55">
      <c r="A55">
        <f>INDEX(resultados!$A$2:$ZZ$222, 49, MATCH($B$1, resultados!$A$1:$ZZ$1, 0))</f>
        <v/>
      </c>
      <c r="B55">
        <f>INDEX(resultados!$A$2:$ZZ$222, 49, MATCH($B$2, resultados!$A$1:$ZZ$1, 0))</f>
        <v/>
      </c>
      <c r="C55">
        <f>INDEX(resultados!$A$2:$ZZ$222, 49, MATCH($B$3, resultados!$A$1:$ZZ$1, 0))</f>
        <v/>
      </c>
    </row>
    <row r="56">
      <c r="A56">
        <f>INDEX(resultados!$A$2:$ZZ$222, 50, MATCH($B$1, resultados!$A$1:$ZZ$1, 0))</f>
        <v/>
      </c>
      <c r="B56">
        <f>INDEX(resultados!$A$2:$ZZ$222, 50, MATCH($B$2, resultados!$A$1:$ZZ$1, 0))</f>
        <v/>
      </c>
      <c r="C56">
        <f>INDEX(resultados!$A$2:$ZZ$222, 50, MATCH($B$3, resultados!$A$1:$ZZ$1, 0))</f>
        <v/>
      </c>
    </row>
    <row r="57">
      <c r="A57">
        <f>INDEX(resultados!$A$2:$ZZ$222, 51, MATCH($B$1, resultados!$A$1:$ZZ$1, 0))</f>
        <v/>
      </c>
      <c r="B57">
        <f>INDEX(resultados!$A$2:$ZZ$222, 51, MATCH($B$2, resultados!$A$1:$ZZ$1, 0))</f>
        <v/>
      </c>
      <c r="C57">
        <f>INDEX(resultados!$A$2:$ZZ$222, 51, MATCH($B$3, resultados!$A$1:$ZZ$1, 0))</f>
        <v/>
      </c>
    </row>
    <row r="58">
      <c r="A58">
        <f>INDEX(resultados!$A$2:$ZZ$222, 52, MATCH($B$1, resultados!$A$1:$ZZ$1, 0))</f>
        <v/>
      </c>
      <c r="B58">
        <f>INDEX(resultados!$A$2:$ZZ$222, 52, MATCH($B$2, resultados!$A$1:$ZZ$1, 0))</f>
        <v/>
      </c>
      <c r="C58">
        <f>INDEX(resultados!$A$2:$ZZ$222, 52, MATCH($B$3, resultados!$A$1:$ZZ$1, 0))</f>
        <v/>
      </c>
    </row>
    <row r="59">
      <c r="A59">
        <f>INDEX(resultados!$A$2:$ZZ$222, 53, MATCH($B$1, resultados!$A$1:$ZZ$1, 0))</f>
        <v/>
      </c>
      <c r="B59">
        <f>INDEX(resultados!$A$2:$ZZ$222, 53, MATCH($B$2, resultados!$A$1:$ZZ$1, 0))</f>
        <v/>
      </c>
      <c r="C59">
        <f>INDEX(resultados!$A$2:$ZZ$222, 53, MATCH($B$3, resultados!$A$1:$ZZ$1, 0))</f>
        <v/>
      </c>
    </row>
    <row r="60">
      <c r="A60">
        <f>INDEX(resultados!$A$2:$ZZ$222, 54, MATCH($B$1, resultados!$A$1:$ZZ$1, 0))</f>
        <v/>
      </c>
      <c r="B60">
        <f>INDEX(resultados!$A$2:$ZZ$222, 54, MATCH($B$2, resultados!$A$1:$ZZ$1, 0))</f>
        <v/>
      </c>
      <c r="C60">
        <f>INDEX(resultados!$A$2:$ZZ$222, 54, MATCH($B$3, resultados!$A$1:$ZZ$1, 0))</f>
        <v/>
      </c>
    </row>
    <row r="61">
      <c r="A61">
        <f>INDEX(resultados!$A$2:$ZZ$222, 55, MATCH($B$1, resultados!$A$1:$ZZ$1, 0))</f>
        <v/>
      </c>
      <c r="B61">
        <f>INDEX(resultados!$A$2:$ZZ$222, 55, MATCH($B$2, resultados!$A$1:$ZZ$1, 0))</f>
        <v/>
      </c>
      <c r="C61">
        <f>INDEX(resultados!$A$2:$ZZ$222, 55, MATCH($B$3, resultados!$A$1:$ZZ$1, 0))</f>
        <v/>
      </c>
    </row>
    <row r="62">
      <c r="A62">
        <f>INDEX(resultados!$A$2:$ZZ$222, 56, MATCH($B$1, resultados!$A$1:$ZZ$1, 0))</f>
        <v/>
      </c>
      <c r="B62">
        <f>INDEX(resultados!$A$2:$ZZ$222, 56, MATCH($B$2, resultados!$A$1:$ZZ$1, 0))</f>
        <v/>
      </c>
      <c r="C62">
        <f>INDEX(resultados!$A$2:$ZZ$222, 56, MATCH($B$3, resultados!$A$1:$ZZ$1, 0))</f>
        <v/>
      </c>
    </row>
    <row r="63">
      <c r="A63">
        <f>INDEX(resultados!$A$2:$ZZ$222, 57, MATCH($B$1, resultados!$A$1:$ZZ$1, 0))</f>
        <v/>
      </c>
      <c r="B63">
        <f>INDEX(resultados!$A$2:$ZZ$222, 57, MATCH($B$2, resultados!$A$1:$ZZ$1, 0))</f>
        <v/>
      </c>
      <c r="C63">
        <f>INDEX(resultados!$A$2:$ZZ$222, 57, MATCH($B$3, resultados!$A$1:$ZZ$1, 0))</f>
        <v/>
      </c>
    </row>
    <row r="64">
      <c r="A64">
        <f>INDEX(resultados!$A$2:$ZZ$222, 58, MATCH($B$1, resultados!$A$1:$ZZ$1, 0))</f>
        <v/>
      </c>
      <c r="B64">
        <f>INDEX(resultados!$A$2:$ZZ$222, 58, MATCH($B$2, resultados!$A$1:$ZZ$1, 0))</f>
        <v/>
      </c>
      <c r="C64">
        <f>INDEX(resultados!$A$2:$ZZ$222, 58, MATCH($B$3, resultados!$A$1:$ZZ$1, 0))</f>
        <v/>
      </c>
    </row>
    <row r="65">
      <c r="A65">
        <f>INDEX(resultados!$A$2:$ZZ$222, 59, MATCH($B$1, resultados!$A$1:$ZZ$1, 0))</f>
        <v/>
      </c>
      <c r="B65">
        <f>INDEX(resultados!$A$2:$ZZ$222, 59, MATCH($B$2, resultados!$A$1:$ZZ$1, 0))</f>
        <v/>
      </c>
      <c r="C65">
        <f>INDEX(resultados!$A$2:$ZZ$222, 59, MATCH($B$3, resultados!$A$1:$ZZ$1, 0))</f>
        <v/>
      </c>
    </row>
    <row r="66">
      <c r="A66">
        <f>INDEX(resultados!$A$2:$ZZ$222, 60, MATCH($B$1, resultados!$A$1:$ZZ$1, 0))</f>
        <v/>
      </c>
      <c r="B66">
        <f>INDEX(resultados!$A$2:$ZZ$222, 60, MATCH($B$2, resultados!$A$1:$ZZ$1, 0))</f>
        <v/>
      </c>
      <c r="C66">
        <f>INDEX(resultados!$A$2:$ZZ$222, 60, MATCH($B$3, resultados!$A$1:$ZZ$1, 0))</f>
        <v/>
      </c>
    </row>
    <row r="67">
      <c r="A67">
        <f>INDEX(resultados!$A$2:$ZZ$222, 61, MATCH($B$1, resultados!$A$1:$ZZ$1, 0))</f>
        <v/>
      </c>
      <c r="B67">
        <f>INDEX(resultados!$A$2:$ZZ$222, 61, MATCH($B$2, resultados!$A$1:$ZZ$1, 0))</f>
        <v/>
      </c>
      <c r="C67">
        <f>INDEX(resultados!$A$2:$ZZ$222, 61, MATCH($B$3, resultados!$A$1:$ZZ$1, 0))</f>
        <v/>
      </c>
    </row>
    <row r="68">
      <c r="A68">
        <f>INDEX(resultados!$A$2:$ZZ$222, 62, MATCH($B$1, resultados!$A$1:$ZZ$1, 0))</f>
        <v/>
      </c>
      <c r="B68">
        <f>INDEX(resultados!$A$2:$ZZ$222, 62, MATCH($B$2, resultados!$A$1:$ZZ$1, 0))</f>
        <v/>
      </c>
      <c r="C68">
        <f>INDEX(resultados!$A$2:$ZZ$222, 62, MATCH($B$3, resultados!$A$1:$ZZ$1, 0))</f>
        <v/>
      </c>
    </row>
    <row r="69">
      <c r="A69">
        <f>INDEX(resultados!$A$2:$ZZ$222, 63, MATCH($B$1, resultados!$A$1:$ZZ$1, 0))</f>
        <v/>
      </c>
      <c r="B69">
        <f>INDEX(resultados!$A$2:$ZZ$222, 63, MATCH($B$2, resultados!$A$1:$ZZ$1, 0))</f>
        <v/>
      </c>
      <c r="C69">
        <f>INDEX(resultados!$A$2:$ZZ$222, 63, MATCH($B$3, resultados!$A$1:$ZZ$1, 0))</f>
        <v/>
      </c>
    </row>
    <row r="70">
      <c r="A70">
        <f>INDEX(resultados!$A$2:$ZZ$222, 64, MATCH($B$1, resultados!$A$1:$ZZ$1, 0))</f>
        <v/>
      </c>
      <c r="B70">
        <f>INDEX(resultados!$A$2:$ZZ$222, 64, MATCH($B$2, resultados!$A$1:$ZZ$1, 0))</f>
        <v/>
      </c>
      <c r="C70">
        <f>INDEX(resultados!$A$2:$ZZ$222, 64, MATCH($B$3, resultados!$A$1:$ZZ$1, 0))</f>
        <v/>
      </c>
    </row>
    <row r="71">
      <c r="A71">
        <f>INDEX(resultados!$A$2:$ZZ$222, 65, MATCH($B$1, resultados!$A$1:$ZZ$1, 0))</f>
        <v/>
      </c>
      <c r="B71">
        <f>INDEX(resultados!$A$2:$ZZ$222, 65, MATCH($B$2, resultados!$A$1:$ZZ$1, 0))</f>
        <v/>
      </c>
      <c r="C71">
        <f>INDEX(resultados!$A$2:$ZZ$222, 65, MATCH($B$3, resultados!$A$1:$ZZ$1, 0))</f>
        <v/>
      </c>
    </row>
    <row r="72">
      <c r="A72">
        <f>INDEX(resultados!$A$2:$ZZ$222, 66, MATCH($B$1, resultados!$A$1:$ZZ$1, 0))</f>
        <v/>
      </c>
      <c r="B72">
        <f>INDEX(resultados!$A$2:$ZZ$222, 66, MATCH($B$2, resultados!$A$1:$ZZ$1, 0))</f>
        <v/>
      </c>
      <c r="C72">
        <f>INDEX(resultados!$A$2:$ZZ$222, 66, MATCH($B$3, resultados!$A$1:$ZZ$1, 0))</f>
        <v/>
      </c>
    </row>
    <row r="73">
      <c r="A73">
        <f>INDEX(resultados!$A$2:$ZZ$222, 67, MATCH($B$1, resultados!$A$1:$ZZ$1, 0))</f>
        <v/>
      </c>
      <c r="B73">
        <f>INDEX(resultados!$A$2:$ZZ$222, 67, MATCH($B$2, resultados!$A$1:$ZZ$1, 0))</f>
        <v/>
      </c>
      <c r="C73">
        <f>INDEX(resultados!$A$2:$ZZ$222, 67, MATCH($B$3, resultados!$A$1:$ZZ$1, 0))</f>
        <v/>
      </c>
    </row>
    <row r="74">
      <c r="A74">
        <f>INDEX(resultados!$A$2:$ZZ$222, 68, MATCH($B$1, resultados!$A$1:$ZZ$1, 0))</f>
        <v/>
      </c>
      <c r="B74">
        <f>INDEX(resultados!$A$2:$ZZ$222, 68, MATCH($B$2, resultados!$A$1:$ZZ$1, 0))</f>
        <v/>
      </c>
      <c r="C74">
        <f>INDEX(resultados!$A$2:$ZZ$222, 68, MATCH($B$3, resultados!$A$1:$ZZ$1, 0))</f>
        <v/>
      </c>
    </row>
    <row r="75">
      <c r="A75">
        <f>INDEX(resultados!$A$2:$ZZ$222, 69, MATCH($B$1, resultados!$A$1:$ZZ$1, 0))</f>
        <v/>
      </c>
      <c r="B75">
        <f>INDEX(resultados!$A$2:$ZZ$222, 69, MATCH($B$2, resultados!$A$1:$ZZ$1, 0))</f>
        <v/>
      </c>
      <c r="C75">
        <f>INDEX(resultados!$A$2:$ZZ$222, 69, MATCH($B$3, resultados!$A$1:$ZZ$1, 0))</f>
        <v/>
      </c>
    </row>
    <row r="76">
      <c r="A76">
        <f>INDEX(resultados!$A$2:$ZZ$222, 70, MATCH($B$1, resultados!$A$1:$ZZ$1, 0))</f>
        <v/>
      </c>
      <c r="B76">
        <f>INDEX(resultados!$A$2:$ZZ$222, 70, MATCH($B$2, resultados!$A$1:$ZZ$1, 0))</f>
        <v/>
      </c>
      <c r="C76">
        <f>INDEX(resultados!$A$2:$ZZ$222, 70, MATCH($B$3, resultados!$A$1:$ZZ$1, 0))</f>
        <v/>
      </c>
    </row>
    <row r="77">
      <c r="A77">
        <f>INDEX(resultados!$A$2:$ZZ$222, 71, MATCH($B$1, resultados!$A$1:$ZZ$1, 0))</f>
        <v/>
      </c>
      <c r="B77">
        <f>INDEX(resultados!$A$2:$ZZ$222, 71, MATCH($B$2, resultados!$A$1:$ZZ$1, 0))</f>
        <v/>
      </c>
      <c r="C77">
        <f>INDEX(resultados!$A$2:$ZZ$222, 71, MATCH($B$3, resultados!$A$1:$ZZ$1, 0))</f>
        <v/>
      </c>
    </row>
    <row r="78">
      <c r="A78">
        <f>INDEX(resultados!$A$2:$ZZ$222, 72, MATCH($B$1, resultados!$A$1:$ZZ$1, 0))</f>
        <v/>
      </c>
      <c r="B78">
        <f>INDEX(resultados!$A$2:$ZZ$222, 72, MATCH($B$2, resultados!$A$1:$ZZ$1, 0))</f>
        <v/>
      </c>
      <c r="C78">
        <f>INDEX(resultados!$A$2:$ZZ$222, 72, MATCH($B$3, resultados!$A$1:$ZZ$1, 0))</f>
        <v/>
      </c>
    </row>
    <row r="79">
      <c r="A79">
        <f>INDEX(resultados!$A$2:$ZZ$222, 73, MATCH($B$1, resultados!$A$1:$ZZ$1, 0))</f>
        <v/>
      </c>
      <c r="B79">
        <f>INDEX(resultados!$A$2:$ZZ$222, 73, MATCH($B$2, resultados!$A$1:$ZZ$1, 0))</f>
        <v/>
      </c>
      <c r="C79">
        <f>INDEX(resultados!$A$2:$ZZ$222, 73, MATCH($B$3, resultados!$A$1:$ZZ$1, 0))</f>
        <v/>
      </c>
    </row>
    <row r="80">
      <c r="A80">
        <f>INDEX(resultados!$A$2:$ZZ$222, 74, MATCH($B$1, resultados!$A$1:$ZZ$1, 0))</f>
        <v/>
      </c>
      <c r="B80">
        <f>INDEX(resultados!$A$2:$ZZ$222, 74, MATCH($B$2, resultados!$A$1:$ZZ$1, 0))</f>
        <v/>
      </c>
      <c r="C80">
        <f>INDEX(resultados!$A$2:$ZZ$222, 74, MATCH($B$3, resultados!$A$1:$ZZ$1, 0))</f>
        <v/>
      </c>
    </row>
    <row r="81">
      <c r="A81">
        <f>INDEX(resultados!$A$2:$ZZ$222, 75, MATCH($B$1, resultados!$A$1:$ZZ$1, 0))</f>
        <v/>
      </c>
      <c r="B81">
        <f>INDEX(resultados!$A$2:$ZZ$222, 75, MATCH($B$2, resultados!$A$1:$ZZ$1, 0))</f>
        <v/>
      </c>
      <c r="C81">
        <f>INDEX(resultados!$A$2:$ZZ$222, 75, MATCH($B$3, resultados!$A$1:$ZZ$1, 0))</f>
        <v/>
      </c>
    </row>
    <row r="82">
      <c r="A82">
        <f>INDEX(resultados!$A$2:$ZZ$222, 76, MATCH($B$1, resultados!$A$1:$ZZ$1, 0))</f>
        <v/>
      </c>
      <c r="B82">
        <f>INDEX(resultados!$A$2:$ZZ$222, 76, MATCH($B$2, resultados!$A$1:$ZZ$1, 0))</f>
        <v/>
      </c>
      <c r="C82">
        <f>INDEX(resultados!$A$2:$ZZ$222, 76, MATCH($B$3, resultados!$A$1:$ZZ$1, 0))</f>
        <v/>
      </c>
    </row>
    <row r="83">
      <c r="A83">
        <f>INDEX(resultados!$A$2:$ZZ$222, 77, MATCH($B$1, resultados!$A$1:$ZZ$1, 0))</f>
        <v/>
      </c>
      <c r="B83">
        <f>INDEX(resultados!$A$2:$ZZ$222, 77, MATCH($B$2, resultados!$A$1:$ZZ$1, 0))</f>
        <v/>
      </c>
      <c r="C83">
        <f>INDEX(resultados!$A$2:$ZZ$222, 77, MATCH($B$3, resultados!$A$1:$ZZ$1, 0))</f>
        <v/>
      </c>
    </row>
    <row r="84">
      <c r="A84">
        <f>INDEX(resultados!$A$2:$ZZ$222, 78, MATCH($B$1, resultados!$A$1:$ZZ$1, 0))</f>
        <v/>
      </c>
      <c r="B84">
        <f>INDEX(resultados!$A$2:$ZZ$222, 78, MATCH($B$2, resultados!$A$1:$ZZ$1, 0))</f>
        <v/>
      </c>
      <c r="C84">
        <f>INDEX(resultados!$A$2:$ZZ$222, 78, MATCH($B$3, resultados!$A$1:$ZZ$1, 0))</f>
        <v/>
      </c>
    </row>
    <row r="85">
      <c r="A85">
        <f>INDEX(resultados!$A$2:$ZZ$222, 79, MATCH($B$1, resultados!$A$1:$ZZ$1, 0))</f>
        <v/>
      </c>
      <c r="B85">
        <f>INDEX(resultados!$A$2:$ZZ$222, 79, MATCH($B$2, resultados!$A$1:$ZZ$1, 0))</f>
        <v/>
      </c>
      <c r="C85">
        <f>INDEX(resultados!$A$2:$ZZ$222, 79, MATCH($B$3, resultados!$A$1:$ZZ$1, 0))</f>
        <v/>
      </c>
    </row>
    <row r="86">
      <c r="A86">
        <f>INDEX(resultados!$A$2:$ZZ$222, 80, MATCH($B$1, resultados!$A$1:$ZZ$1, 0))</f>
        <v/>
      </c>
      <c r="B86">
        <f>INDEX(resultados!$A$2:$ZZ$222, 80, MATCH($B$2, resultados!$A$1:$ZZ$1, 0))</f>
        <v/>
      </c>
      <c r="C86">
        <f>INDEX(resultados!$A$2:$ZZ$222, 80, MATCH($B$3, resultados!$A$1:$ZZ$1, 0))</f>
        <v/>
      </c>
    </row>
    <row r="87">
      <c r="A87">
        <f>INDEX(resultados!$A$2:$ZZ$222, 81, MATCH($B$1, resultados!$A$1:$ZZ$1, 0))</f>
        <v/>
      </c>
      <c r="B87">
        <f>INDEX(resultados!$A$2:$ZZ$222, 81, MATCH($B$2, resultados!$A$1:$ZZ$1, 0))</f>
        <v/>
      </c>
      <c r="C87">
        <f>INDEX(resultados!$A$2:$ZZ$222, 81, MATCH($B$3, resultados!$A$1:$ZZ$1, 0))</f>
        <v/>
      </c>
    </row>
    <row r="88">
      <c r="A88">
        <f>INDEX(resultados!$A$2:$ZZ$222, 82, MATCH($B$1, resultados!$A$1:$ZZ$1, 0))</f>
        <v/>
      </c>
      <c r="B88">
        <f>INDEX(resultados!$A$2:$ZZ$222, 82, MATCH($B$2, resultados!$A$1:$ZZ$1, 0))</f>
        <v/>
      </c>
      <c r="C88">
        <f>INDEX(resultados!$A$2:$ZZ$222, 82, MATCH($B$3, resultados!$A$1:$ZZ$1, 0))</f>
        <v/>
      </c>
    </row>
    <row r="89">
      <c r="A89">
        <f>INDEX(resultados!$A$2:$ZZ$222, 83, MATCH($B$1, resultados!$A$1:$ZZ$1, 0))</f>
        <v/>
      </c>
      <c r="B89">
        <f>INDEX(resultados!$A$2:$ZZ$222, 83, MATCH($B$2, resultados!$A$1:$ZZ$1, 0))</f>
        <v/>
      </c>
      <c r="C89">
        <f>INDEX(resultados!$A$2:$ZZ$222, 83, MATCH($B$3, resultados!$A$1:$ZZ$1, 0))</f>
        <v/>
      </c>
    </row>
    <row r="90">
      <c r="A90">
        <f>INDEX(resultados!$A$2:$ZZ$222, 84, MATCH($B$1, resultados!$A$1:$ZZ$1, 0))</f>
        <v/>
      </c>
      <c r="B90">
        <f>INDEX(resultados!$A$2:$ZZ$222, 84, MATCH($B$2, resultados!$A$1:$ZZ$1, 0))</f>
        <v/>
      </c>
      <c r="C90">
        <f>INDEX(resultados!$A$2:$ZZ$222, 84, MATCH($B$3, resultados!$A$1:$ZZ$1, 0))</f>
        <v/>
      </c>
    </row>
    <row r="91">
      <c r="A91">
        <f>INDEX(resultados!$A$2:$ZZ$222, 85, MATCH($B$1, resultados!$A$1:$ZZ$1, 0))</f>
        <v/>
      </c>
      <c r="B91">
        <f>INDEX(resultados!$A$2:$ZZ$222, 85, MATCH($B$2, resultados!$A$1:$ZZ$1, 0))</f>
        <v/>
      </c>
      <c r="C91">
        <f>INDEX(resultados!$A$2:$ZZ$222, 85, MATCH($B$3, resultados!$A$1:$ZZ$1, 0))</f>
        <v/>
      </c>
    </row>
    <row r="92">
      <c r="A92">
        <f>INDEX(resultados!$A$2:$ZZ$222, 86, MATCH($B$1, resultados!$A$1:$ZZ$1, 0))</f>
        <v/>
      </c>
      <c r="B92">
        <f>INDEX(resultados!$A$2:$ZZ$222, 86, MATCH($B$2, resultados!$A$1:$ZZ$1, 0))</f>
        <v/>
      </c>
      <c r="C92">
        <f>INDEX(resultados!$A$2:$ZZ$222, 86, MATCH($B$3, resultados!$A$1:$ZZ$1, 0))</f>
        <v/>
      </c>
    </row>
    <row r="93">
      <c r="A93">
        <f>INDEX(resultados!$A$2:$ZZ$222, 87, MATCH($B$1, resultados!$A$1:$ZZ$1, 0))</f>
        <v/>
      </c>
      <c r="B93">
        <f>INDEX(resultados!$A$2:$ZZ$222, 87, MATCH($B$2, resultados!$A$1:$ZZ$1, 0))</f>
        <v/>
      </c>
      <c r="C93">
        <f>INDEX(resultados!$A$2:$ZZ$222, 87, MATCH($B$3, resultados!$A$1:$ZZ$1, 0))</f>
        <v/>
      </c>
    </row>
    <row r="94">
      <c r="A94">
        <f>INDEX(resultados!$A$2:$ZZ$222, 88, MATCH($B$1, resultados!$A$1:$ZZ$1, 0))</f>
        <v/>
      </c>
      <c r="B94">
        <f>INDEX(resultados!$A$2:$ZZ$222, 88, MATCH($B$2, resultados!$A$1:$ZZ$1, 0))</f>
        <v/>
      </c>
      <c r="C94">
        <f>INDEX(resultados!$A$2:$ZZ$222, 88, MATCH($B$3, resultados!$A$1:$ZZ$1, 0))</f>
        <v/>
      </c>
    </row>
    <row r="95">
      <c r="A95">
        <f>INDEX(resultados!$A$2:$ZZ$222, 89, MATCH($B$1, resultados!$A$1:$ZZ$1, 0))</f>
        <v/>
      </c>
      <c r="B95">
        <f>INDEX(resultados!$A$2:$ZZ$222, 89, MATCH($B$2, resultados!$A$1:$ZZ$1, 0))</f>
        <v/>
      </c>
      <c r="C95">
        <f>INDEX(resultados!$A$2:$ZZ$222, 89, MATCH($B$3, resultados!$A$1:$ZZ$1, 0))</f>
        <v/>
      </c>
    </row>
    <row r="96">
      <c r="A96">
        <f>INDEX(resultados!$A$2:$ZZ$222, 90, MATCH($B$1, resultados!$A$1:$ZZ$1, 0))</f>
        <v/>
      </c>
      <c r="B96">
        <f>INDEX(resultados!$A$2:$ZZ$222, 90, MATCH($B$2, resultados!$A$1:$ZZ$1, 0))</f>
        <v/>
      </c>
      <c r="C96">
        <f>INDEX(resultados!$A$2:$ZZ$222, 90, MATCH($B$3, resultados!$A$1:$ZZ$1, 0))</f>
        <v/>
      </c>
    </row>
    <row r="97">
      <c r="A97">
        <f>INDEX(resultados!$A$2:$ZZ$222, 91, MATCH($B$1, resultados!$A$1:$ZZ$1, 0))</f>
        <v/>
      </c>
      <c r="B97">
        <f>INDEX(resultados!$A$2:$ZZ$222, 91, MATCH($B$2, resultados!$A$1:$ZZ$1, 0))</f>
        <v/>
      </c>
      <c r="C97">
        <f>INDEX(resultados!$A$2:$ZZ$222, 91, MATCH($B$3, resultados!$A$1:$ZZ$1, 0))</f>
        <v/>
      </c>
    </row>
    <row r="98">
      <c r="A98">
        <f>INDEX(resultados!$A$2:$ZZ$222, 92, MATCH($B$1, resultados!$A$1:$ZZ$1, 0))</f>
        <v/>
      </c>
      <c r="B98">
        <f>INDEX(resultados!$A$2:$ZZ$222, 92, MATCH($B$2, resultados!$A$1:$ZZ$1, 0))</f>
        <v/>
      </c>
      <c r="C98">
        <f>INDEX(resultados!$A$2:$ZZ$222, 92, MATCH($B$3, resultados!$A$1:$ZZ$1, 0))</f>
        <v/>
      </c>
    </row>
    <row r="99">
      <c r="A99">
        <f>INDEX(resultados!$A$2:$ZZ$222, 93, MATCH($B$1, resultados!$A$1:$ZZ$1, 0))</f>
        <v/>
      </c>
      <c r="B99">
        <f>INDEX(resultados!$A$2:$ZZ$222, 93, MATCH($B$2, resultados!$A$1:$ZZ$1, 0))</f>
        <v/>
      </c>
      <c r="C99">
        <f>INDEX(resultados!$A$2:$ZZ$222, 93, MATCH($B$3, resultados!$A$1:$ZZ$1, 0))</f>
        <v/>
      </c>
    </row>
    <row r="100">
      <c r="A100">
        <f>INDEX(resultados!$A$2:$ZZ$222, 94, MATCH($B$1, resultados!$A$1:$ZZ$1, 0))</f>
        <v/>
      </c>
      <c r="B100">
        <f>INDEX(resultados!$A$2:$ZZ$222, 94, MATCH($B$2, resultados!$A$1:$ZZ$1, 0))</f>
        <v/>
      </c>
      <c r="C100">
        <f>INDEX(resultados!$A$2:$ZZ$222, 94, MATCH($B$3, resultados!$A$1:$ZZ$1, 0))</f>
        <v/>
      </c>
    </row>
    <row r="101">
      <c r="A101">
        <f>INDEX(resultados!$A$2:$ZZ$222, 95, MATCH($B$1, resultados!$A$1:$ZZ$1, 0))</f>
        <v/>
      </c>
      <c r="B101">
        <f>INDEX(resultados!$A$2:$ZZ$222, 95, MATCH($B$2, resultados!$A$1:$ZZ$1, 0))</f>
        <v/>
      </c>
      <c r="C101">
        <f>INDEX(resultados!$A$2:$ZZ$222, 95, MATCH($B$3, resultados!$A$1:$ZZ$1, 0))</f>
        <v/>
      </c>
    </row>
    <row r="102">
      <c r="A102">
        <f>INDEX(resultados!$A$2:$ZZ$222, 96, MATCH($B$1, resultados!$A$1:$ZZ$1, 0))</f>
        <v/>
      </c>
      <c r="B102">
        <f>INDEX(resultados!$A$2:$ZZ$222, 96, MATCH($B$2, resultados!$A$1:$ZZ$1, 0))</f>
        <v/>
      </c>
      <c r="C102">
        <f>INDEX(resultados!$A$2:$ZZ$222, 96, MATCH($B$3, resultados!$A$1:$ZZ$1, 0))</f>
        <v/>
      </c>
    </row>
    <row r="103">
      <c r="A103">
        <f>INDEX(resultados!$A$2:$ZZ$222, 97, MATCH($B$1, resultados!$A$1:$ZZ$1, 0))</f>
        <v/>
      </c>
      <c r="B103">
        <f>INDEX(resultados!$A$2:$ZZ$222, 97, MATCH($B$2, resultados!$A$1:$ZZ$1, 0))</f>
        <v/>
      </c>
      <c r="C103">
        <f>INDEX(resultados!$A$2:$ZZ$222, 97, MATCH($B$3, resultados!$A$1:$ZZ$1, 0))</f>
        <v/>
      </c>
    </row>
    <row r="104">
      <c r="A104">
        <f>INDEX(resultados!$A$2:$ZZ$222, 98, MATCH($B$1, resultados!$A$1:$ZZ$1, 0))</f>
        <v/>
      </c>
      <c r="B104">
        <f>INDEX(resultados!$A$2:$ZZ$222, 98, MATCH($B$2, resultados!$A$1:$ZZ$1, 0))</f>
        <v/>
      </c>
      <c r="C104">
        <f>INDEX(resultados!$A$2:$ZZ$222, 98, MATCH($B$3, resultados!$A$1:$ZZ$1, 0))</f>
        <v/>
      </c>
    </row>
    <row r="105">
      <c r="A105">
        <f>INDEX(resultados!$A$2:$ZZ$222, 99, MATCH($B$1, resultados!$A$1:$ZZ$1, 0))</f>
        <v/>
      </c>
      <c r="B105">
        <f>INDEX(resultados!$A$2:$ZZ$222, 99, MATCH($B$2, resultados!$A$1:$ZZ$1, 0))</f>
        <v/>
      </c>
      <c r="C105">
        <f>INDEX(resultados!$A$2:$ZZ$222, 99, MATCH($B$3, resultados!$A$1:$ZZ$1, 0))</f>
        <v/>
      </c>
    </row>
    <row r="106">
      <c r="A106">
        <f>INDEX(resultados!$A$2:$ZZ$222, 100, MATCH($B$1, resultados!$A$1:$ZZ$1, 0))</f>
        <v/>
      </c>
      <c r="B106">
        <f>INDEX(resultados!$A$2:$ZZ$222, 100, MATCH($B$2, resultados!$A$1:$ZZ$1, 0))</f>
        <v/>
      </c>
      <c r="C106">
        <f>INDEX(resultados!$A$2:$ZZ$222, 100, MATCH($B$3, resultados!$A$1:$ZZ$1, 0))</f>
        <v/>
      </c>
    </row>
    <row r="107">
      <c r="A107">
        <f>INDEX(resultados!$A$2:$ZZ$222, 101, MATCH($B$1, resultados!$A$1:$ZZ$1, 0))</f>
        <v/>
      </c>
      <c r="B107">
        <f>INDEX(resultados!$A$2:$ZZ$222, 101, MATCH($B$2, resultados!$A$1:$ZZ$1, 0))</f>
        <v/>
      </c>
      <c r="C107">
        <f>INDEX(resultados!$A$2:$ZZ$222, 101, MATCH($B$3, resultados!$A$1:$ZZ$1, 0))</f>
        <v/>
      </c>
    </row>
    <row r="108">
      <c r="A108">
        <f>INDEX(resultados!$A$2:$ZZ$222, 102, MATCH($B$1, resultados!$A$1:$ZZ$1, 0))</f>
        <v/>
      </c>
      <c r="B108">
        <f>INDEX(resultados!$A$2:$ZZ$222, 102, MATCH($B$2, resultados!$A$1:$ZZ$1, 0))</f>
        <v/>
      </c>
      <c r="C108">
        <f>INDEX(resultados!$A$2:$ZZ$222, 102, MATCH($B$3, resultados!$A$1:$ZZ$1, 0))</f>
        <v/>
      </c>
    </row>
    <row r="109">
      <c r="A109">
        <f>INDEX(resultados!$A$2:$ZZ$222, 103, MATCH($B$1, resultados!$A$1:$ZZ$1, 0))</f>
        <v/>
      </c>
      <c r="B109">
        <f>INDEX(resultados!$A$2:$ZZ$222, 103, MATCH($B$2, resultados!$A$1:$ZZ$1, 0))</f>
        <v/>
      </c>
      <c r="C109">
        <f>INDEX(resultados!$A$2:$ZZ$222, 103, MATCH($B$3, resultados!$A$1:$ZZ$1, 0))</f>
        <v/>
      </c>
    </row>
    <row r="110">
      <c r="A110">
        <f>INDEX(resultados!$A$2:$ZZ$222, 104, MATCH($B$1, resultados!$A$1:$ZZ$1, 0))</f>
        <v/>
      </c>
      <c r="B110">
        <f>INDEX(resultados!$A$2:$ZZ$222, 104, MATCH($B$2, resultados!$A$1:$ZZ$1, 0))</f>
        <v/>
      </c>
      <c r="C110">
        <f>INDEX(resultados!$A$2:$ZZ$222, 104, MATCH($B$3, resultados!$A$1:$ZZ$1, 0))</f>
        <v/>
      </c>
    </row>
    <row r="111">
      <c r="A111">
        <f>INDEX(resultados!$A$2:$ZZ$222, 105, MATCH($B$1, resultados!$A$1:$ZZ$1, 0))</f>
        <v/>
      </c>
      <c r="B111">
        <f>INDEX(resultados!$A$2:$ZZ$222, 105, MATCH($B$2, resultados!$A$1:$ZZ$1, 0))</f>
        <v/>
      </c>
      <c r="C111">
        <f>INDEX(resultados!$A$2:$ZZ$222, 105, MATCH($B$3, resultados!$A$1:$ZZ$1, 0))</f>
        <v/>
      </c>
    </row>
    <row r="112">
      <c r="A112">
        <f>INDEX(resultados!$A$2:$ZZ$222, 106, MATCH($B$1, resultados!$A$1:$ZZ$1, 0))</f>
        <v/>
      </c>
      <c r="B112">
        <f>INDEX(resultados!$A$2:$ZZ$222, 106, MATCH($B$2, resultados!$A$1:$ZZ$1, 0))</f>
        <v/>
      </c>
      <c r="C112">
        <f>INDEX(resultados!$A$2:$ZZ$222, 106, MATCH($B$3, resultados!$A$1:$ZZ$1, 0))</f>
        <v/>
      </c>
    </row>
    <row r="113">
      <c r="A113">
        <f>INDEX(resultados!$A$2:$ZZ$222, 107, MATCH($B$1, resultados!$A$1:$ZZ$1, 0))</f>
        <v/>
      </c>
      <c r="B113">
        <f>INDEX(resultados!$A$2:$ZZ$222, 107, MATCH($B$2, resultados!$A$1:$ZZ$1, 0))</f>
        <v/>
      </c>
      <c r="C113">
        <f>INDEX(resultados!$A$2:$ZZ$222, 107, MATCH($B$3, resultados!$A$1:$ZZ$1, 0))</f>
        <v/>
      </c>
    </row>
    <row r="114">
      <c r="A114">
        <f>INDEX(resultados!$A$2:$ZZ$222, 108, MATCH($B$1, resultados!$A$1:$ZZ$1, 0))</f>
        <v/>
      </c>
      <c r="B114">
        <f>INDEX(resultados!$A$2:$ZZ$222, 108, MATCH($B$2, resultados!$A$1:$ZZ$1, 0))</f>
        <v/>
      </c>
      <c r="C114">
        <f>INDEX(resultados!$A$2:$ZZ$222, 108, MATCH($B$3, resultados!$A$1:$ZZ$1, 0))</f>
        <v/>
      </c>
    </row>
    <row r="115">
      <c r="A115">
        <f>INDEX(resultados!$A$2:$ZZ$222, 109, MATCH($B$1, resultados!$A$1:$ZZ$1, 0))</f>
        <v/>
      </c>
      <c r="B115">
        <f>INDEX(resultados!$A$2:$ZZ$222, 109, MATCH($B$2, resultados!$A$1:$ZZ$1, 0))</f>
        <v/>
      </c>
      <c r="C115">
        <f>INDEX(resultados!$A$2:$ZZ$222, 109, MATCH($B$3, resultados!$A$1:$ZZ$1, 0))</f>
        <v/>
      </c>
    </row>
    <row r="116">
      <c r="A116">
        <f>INDEX(resultados!$A$2:$ZZ$222, 110, MATCH($B$1, resultados!$A$1:$ZZ$1, 0))</f>
        <v/>
      </c>
      <c r="B116">
        <f>INDEX(resultados!$A$2:$ZZ$222, 110, MATCH($B$2, resultados!$A$1:$ZZ$1, 0))</f>
        <v/>
      </c>
      <c r="C116">
        <f>INDEX(resultados!$A$2:$ZZ$222, 110, MATCH($B$3, resultados!$A$1:$ZZ$1, 0))</f>
        <v/>
      </c>
    </row>
    <row r="117">
      <c r="A117">
        <f>INDEX(resultados!$A$2:$ZZ$222, 111, MATCH($B$1, resultados!$A$1:$ZZ$1, 0))</f>
        <v/>
      </c>
      <c r="B117">
        <f>INDEX(resultados!$A$2:$ZZ$222, 111, MATCH($B$2, resultados!$A$1:$ZZ$1, 0))</f>
        <v/>
      </c>
      <c r="C117">
        <f>INDEX(resultados!$A$2:$ZZ$222, 111, MATCH($B$3, resultados!$A$1:$ZZ$1, 0))</f>
        <v/>
      </c>
    </row>
    <row r="118">
      <c r="A118">
        <f>INDEX(resultados!$A$2:$ZZ$222, 112, MATCH($B$1, resultados!$A$1:$ZZ$1, 0))</f>
        <v/>
      </c>
      <c r="B118">
        <f>INDEX(resultados!$A$2:$ZZ$222, 112, MATCH($B$2, resultados!$A$1:$ZZ$1, 0))</f>
        <v/>
      </c>
      <c r="C118">
        <f>INDEX(resultados!$A$2:$ZZ$222, 112, MATCH($B$3, resultados!$A$1:$ZZ$1, 0))</f>
        <v/>
      </c>
    </row>
    <row r="119">
      <c r="A119">
        <f>INDEX(resultados!$A$2:$ZZ$222, 113, MATCH($B$1, resultados!$A$1:$ZZ$1, 0))</f>
        <v/>
      </c>
      <c r="B119">
        <f>INDEX(resultados!$A$2:$ZZ$222, 113, MATCH($B$2, resultados!$A$1:$ZZ$1, 0))</f>
        <v/>
      </c>
      <c r="C119">
        <f>INDEX(resultados!$A$2:$ZZ$222, 113, MATCH($B$3, resultados!$A$1:$ZZ$1, 0))</f>
        <v/>
      </c>
    </row>
    <row r="120">
      <c r="A120">
        <f>INDEX(resultados!$A$2:$ZZ$222, 114, MATCH($B$1, resultados!$A$1:$ZZ$1, 0))</f>
        <v/>
      </c>
      <c r="B120">
        <f>INDEX(resultados!$A$2:$ZZ$222, 114, MATCH($B$2, resultados!$A$1:$ZZ$1, 0))</f>
        <v/>
      </c>
      <c r="C120">
        <f>INDEX(resultados!$A$2:$ZZ$222, 114, MATCH($B$3, resultados!$A$1:$ZZ$1, 0))</f>
        <v/>
      </c>
    </row>
    <row r="121">
      <c r="A121">
        <f>INDEX(resultados!$A$2:$ZZ$222, 115, MATCH($B$1, resultados!$A$1:$ZZ$1, 0))</f>
        <v/>
      </c>
      <c r="B121">
        <f>INDEX(resultados!$A$2:$ZZ$222, 115, MATCH($B$2, resultados!$A$1:$ZZ$1, 0))</f>
        <v/>
      </c>
      <c r="C121">
        <f>INDEX(resultados!$A$2:$ZZ$222, 115, MATCH($B$3, resultados!$A$1:$ZZ$1, 0))</f>
        <v/>
      </c>
    </row>
    <row r="122">
      <c r="A122">
        <f>INDEX(resultados!$A$2:$ZZ$222, 116, MATCH($B$1, resultados!$A$1:$ZZ$1, 0))</f>
        <v/>
      </c>
      <c r="B122">
        <f>INDEX(resultados!$A$2:$ZZ$222, 116, MATCH($B$2, resultados!$A$1:$ZZ$1, 0))</f>
        <v/>
      </c>
      <c r="C122">
        <f>INDEX(resultados!$A$2:$ZZ$222, 116, MATCH($B$3, resultados!$A$1:$ZZ$1, 0))</f>
        <v/>
      </c>
    </row>
    <row r="123">
      <c r="A123">
        <f>INDEX(resultados!$A$2:$ZZ$222, 117, MATCH($B$1, resultados!$A$1:$ZZ$1, 0))</f>
        <v/>
      </c>
      <c r="B123">
        <f>INDEX(resultados!$A$2:$ZZ$222, 117, MATCH($B$2, resultados!$A$1:$ZZ$1, 0))</f>
        <v/>
      </c>
      <c r="C123">
        <f>INDEX(resultados!$A$2:$ZZ$222, 117, MATCH($B$3, resultados!$A$1:$ZZ$1, 0))</f>
        <v/>
      </c>
    </row>
    <row r="124">
      <c r="A124">
        <f>INDEX(resultados!$A$2:$ZZ$222, 118, MATCH($B$1, resultados!$A$1:$ZZ$1, 0))</f>
        <v/>
      </c>
      <c r="B124">
        <f>INDEX(resultados!$A$2:$ZZ$222, 118, MATCH($B$2, resultados!$A$1:$ZZ$1, 0))</f>
        <v/>
      </c>
      <c r="C124">
        <f>INDEX(resultados!$A$2:$ZZ$222, 118, MATCH($B$3, resultados!$A$1:$ZZ$1, 0))</f>
        <v/>
      </c>
    </row>
    <row r="125">
      <c r="A125">
        <f>INDEX(resultados!$A$2:$ZZ$222, 119, MATCH($B$1, resultados!$A$1:$ZZ$1, 0))</f>
        <v/>
      </c>
      <c r="B125">
        <f>INDEX(resultados!$A$2:$ZZ$222, 119, MATCH($B$2, resultados!$A$1:$ZZ$1, 0))</f>
        <v/>
      </c>
      <c r="C125">
        <f>INDEX(resultados!$A$2:$ZZ$222, 119, MATCH($B$3, resultados!$A$1:$ZZ$1, 0))</f>
        <v/>
      </c>
    </row>
    <row r="126">
      <c r="A126">
        <f>INDEX(resultados!$A$2:$ZZ$222, 120, MATCH($B$1, resultados!$A$1:$ZZ$1, 0))</f>
        <v/>
      </c>
      <c r="B126">
        <f>INDEX(resultados!$A$2:$ZZ$222, 120, MATCH($B$2, resultados!$A$1:$ZZ$1, 0))</f>
        <v/>
      </c>
      <c r="C126">
        <f>INDEX(resultados!$A$2:$ZZ$222, 120, MATCH($B$3, resultados!$A$1:$ZZ$1, 0))</f>
        <v/>
      </c>
    </row>
    <row r="127">
      <c r="A127">
        <f>INDEX(resultados!$A$2:$ZZ$222, 121, MATCH($B$1, resultados!$A$1:$ZZ$1, 0))</f>
        <v/>
      </c>
      <c r="B127">
        <f>INDEX(resultados!$A$2:$ZZ$222, 121, MATCH($B$2, resultados!$A$1:$ZZ$1, 0))</f>
        <v/>
      </c>
      <c r="C127">
        <f>INDEX(resultados!$A$2:$ZZ$222, 121, MATCH($B$3, resultados!$A$1:$ZZ$1, 0))</f>
        <v/>
      </c>
    </row>
    <row r="128">
      <c r="A128">
        <f>INDEX(resultados!$A$2:$ZZ$222, 122, MATCH($B$1, resultados!$A$1:$ZZ$1, 0))</f>
        <v/>
      </c>
      <c r="B128">
        <f>INDEX(resultados!$A$2:$ZZ$222, 122, MATCH($B$2, resultados!$A$1:$ZZ$1, 0))</f>
        <v/>
      </c>
      <c r="C128">
        <f>INDEX(resultados!$A$2:$ZZ$222, 122, MATCH($B$3, resultados!$A$1:$ZZ$1, 0))</f>
        <v/>
      </c>
    </row>
    <row r="129">
      <c r="A129">
        <f>INDEX(resultados!$A$2:$ZZ$222, 123, MATCH($B$1, resultados!$A$1:$ZZ$1, 0))</f>
        <v/>
      </c>
      <c r="B129">
        <f>INDEX(resultados!$A$2:$ZZ$222, 123, MATCH($B$2, resultados!$A$1:$ZZ$1, 0))</f>
        <v/>
      </c>
      <c r="C129">
        <f>INDEX(resultados!$A$2:$ZZ$222, 123, MATCH($B$3, resultados!$A$1:$ZZ$1, 0))</f>
        <v/>
      </c>
    </row>
    <row r="130">
      <c r="A130">
        <f>INDEX(resultados!$A$2:$ZZ$222, 124, MATCH($B$1, resultados!$A$1:$ZZ$1, 0))</f>
        <v/>
      </c>
      <c r="B130">
        <f>INDEX(resultados!$A$2:$ZZ$222, 124, MATCH($B$2, resultados!$A$1:$ZZ$1, 0))</f>
        <v/>
      </c>
      <c r="C130">
        <f>INDEX(resultados!$A$2:$ZZ$222, 124, MATCH($B$3, resultados!$A$1:$ZZ$1, 0))</f>
        <v/>
      </c>
    </row>
    <row r="131">
      <c r="A131">
        <f>INDEX(resultados!$A$2:$ZZ$222, 125, MATCH($B$1, resultados!$A$1:$ZZ$1, 0))</f>
        <v/>
      </c>
      <c r="B131">
        <f>INDEX(resultados!$A$2:$ZZ$222, 125, MATCH($B$2, resultados!$A$1:$ZZ$1, 0))</f>
        <v/>
      </c>
      <c r="C131">
        <f>INDEX(resultados!$A$2:$ZZ$222, 125, MATCH($B$3, resultados!$A$1:$ZZ$1, 0))</f>
        <v/>
      </c>
    </row>
    <row r="132">
      <c r="A132">
        <f>INDEX(resultados!$A$2:$ZZ$222, 126, MATCH($B$1, resultados!$A$1:$ZZ$1, 0))</f>
        <v/>
      </c>
      <c r="B132">
        <f>INDEX(resultados!$A$2:$ZZ$222, 126, MATCH($B$2, resultados!$A$1:$ZZ$1, 0))</f>
        <v/>
      </c>
      <c r="C132">
        <f>INDEX(resultados!$A$2:$ZZ$222, 126, MATCH($B$3, resultados!$A$1:$ZZ$1, 0))</f>
        <v/>
      </c>
    </row>
    <row r="133">
      <c r="A133">
        <f>INDEX(resultados!$A$2:$ZZ$222, 127, MATCH($B$1, resultados!$A$1:$ZZ$1, 0))</f>
        <v/>
      </c>
      <c r="B133">
        <f>INDEX(resultados!$A$2:$ZZ$222, 127, MATCH($B$2, resultados!$A$1:$ZZ$1, 0))</f>
        <v/>
      </c>
      <c r="C133">
        <f>INDEX(resultados!$A$2:$ZZ$222, 127, MATCH($B$3, resultados!$A$1:$ZZ$1, 0))</f>
        <v/>
      </c>
    </row>
    <row r="134">
      <c r="A134">
        <f>INDEX(resultados!$A$2:$ZZ$222, 128, MATCH($B$1, resultados!$A$1:$ZZ$1, 0))</f>
        <v/>
      </c>
      <c r="B134">
        <f>INDEX(resultados!$A$2:$ZZ$222, 128, MATCH($B$2, resultados!$A$1:$ZZ$1, 0))</f>
        <v/>
      </c>
      <c r="C134">
        <f>INDEX(resultados!$A$2:$ZZ$222, 128, MATCH($B$3, resultados!$A$1:$ZZ$1, 0))</f>
        <v/>
      </c>
    </row>
    <row r="135">
      <c r="A135">
        <f>INDEX(resultados!$A$2:$ZZ$222, 129, MATCH($B$1, resultados!$A$1:$ZZ$1, 0))</f>
        <v/>
      </c>
      <c r="B135">
        <f>INDEX(resultados!$A$2:$ZZ$222, 129, MATCH($B$2, resultados!$A$1:$ZZ$1, 0))</f>
        <v/>
      </c>
      <c r="C135">
        <f>INDEX(resultados!$A$2:$ZZ$222, 129, MATCH($B$3, resultados!$A$1:$ZZ$1, 0))</f>
        <v/>
      </c>
    </row>
    <row r="136">
      <c r="A136">
        <f>INDEX(resultados!$A$2:$ZZ$222, 130, MATCH($B$1, resultados!$A$1:$ZZ$1, 0))</f>
        <v/>
      </c>
      <c r="B136">
        <f>INDEX(resultados!$A$2:$ZZ$222, 130, MATCH($B$2, resultados!$A$1:$ZZ$1, 0))</f>
        <v/>
      </c>
      <c r="C136">
        <f>INDEX(resultados!$A$2:$ZZ$222, 130, MATCH($B$3, resultados!$A$1:$ZZ$1, 0))</f>
        <v/>
      </c>
    </row>
    <row r="137">
      <c r="A137">
        <f>INDEX(resultados!$A$2:$ZZ$222, 131, MATCH($B$1, resultados!$A$1:$ZZ$1, 0))</f>
        <v/>
      </c>
      <c r="B137">
        <f>INDEX(resultados!$A$2:$ZZ$222, 131, MATCH($B$2, resultados!$A$1:$ZZ$1, 0))</f>
        <v/>
      </c>
      <c r="C137">
        <f>INDEX(resultados!$A$2:$ZZ$222, 131, MATCH($B$3, resultados!$A$1:$ZZ$1, 0))</f>
        <v/>
      </c>
    </row>
    <row r="138">
      <c r="A138">
        <f>INDEX(resultados!$A$2:$ZZ$222, 132, MATCH($B$1, resultados!$A$1:$ZZ$1, 0))</f>
        <v/>
      </c>
      <c r="B138">
        <f>INDEX(resultados!$A$2:$ZZ$222, 132, MATCH($B$2, resultados!$A$1:$ZZ$1, 0))</f>
        <v/>
      </c>
      <c r="C138">
        <f>INDEX(resultados!$A$2:$ZZ$222, 132, MATCH($B$3, resultados!$A$1:$ZZ$1, 0))</f>
        <v/>
      </c>
    </row>
    <row r="139">
      <c r="A139">
        <f>INDEX(resultados!$A$2:$ZZ$222, 133, MATCH($B$1, resultados!$A$1:$ZZ$1, 0))</f>
        <v/>
      </c>
      <c r="B139">
        <f>INDEX(resultados!$A$2:$ZZ$222, 133, MATCH($B$2, resultados!$A$1:$ZZ$1, 0))</f>
        <v/>
      </c>
      <c r="C139">
        <f>INDEX(resultados!$A$2:$ZZ$222, 133, MATCH($B$3, resultados!$A$1:$ZZ$1, 0))</f>
        <v/>
      </c>
    </row>
    <row r="140">
      <c r="A140">
        <f>INDEX(resultados!$A$2:$ZZ$222, 134, MATCH($B$1, resultados!$A$1:$ZZ$1, 0))</f>
        <v/>
      </c>
      <c r="B140">
        <f>INDEX(resultados!$A$2:$ZZ$222, 134, MATCH($B$2, resultados!$A$1:$ZZ$1, 0))</f>
        <v/>
      </c>
      <c r="C140">
        <f>INDEX(resultados!$A$2:$ZZ$222, 134, MATCH($B$3, resultados!$A$1:$ZZ$1, 0))</f>
        <v/>
      </c>
    </row>
    <row r="141">
      <c r="A141">
        <f>INDEX(resultados!$A$2:$ZZ$222, 135, MATCH($B$1, resultados!$A$1:$ZZ$1, 0))</f>
        <v/>
      </c>
      <c r="B141">
        <f>INDEX(resultados!$A$2:$ZZ$222, 135, MATCH($B$2, resultados!$A$1:$ZZ$1, 0))</f>
        <v/>
      </c>
      <c r="C141">
        <f>INDEX(resultados!$A$2:$ZZ$222, 135, MATCH($B$3, resultados!$A$1:$ZZ$1, 0))</f>
        <v/>
      </c>
    </row>
    <row r="142">
      <c r="A142">
        <f>INDEX(resultados!$A$2:$ZZ$222, 136, MATCH($B$1, resultados!$A$1:$ZZ$1, 0))</f>
        <v/>
      </c>
      <c r="B142">
        <f>INDEX(resultados!$A$2:$ZZ$222, 136, MATCH($B$2, resultados!$A$1:$ZZ$1, 0))</f>
        <v/>
      </c>
      <c r="C142">
        <f>INDEX(resultados!$A$2:$ZZ$222, 136, MATCH($B$3, resultados!$A$1:$ZZ$1, 0))</f>
        <v/>
      </c>
    </row>
    <row r="143">
      <c r="A143">
        <f>INDEX(resultados!$A$2:$ZZ$222, 137, MATCH($B$1, resultados!$A$1:$ZZ$1, 0))</f>
        <v/>
      </c>
      <c r="B143">
        <f>INDEX(resultados!$A$2:$ZZ$222, 137, MATCH($B$2, resultados!$A$1:$ZZ$1, 0))</f>
        <v/>
      </c>
      <c r="C143">
        <f>INDEX(resultados!$A$2:$ZZ$222, 137, MATCH($B$3, resultados!$A$1:$ZZ$1, 0))</f>
        <v/>
      </c>
    </row>
    <row r="144">
      <c r="A144">
        <f>INDEX(resultados!$A$2:$ZZ$222, 138, MATCH($B$1, resultados!$A$1:$ZZ$1, 0))</f>
        <v/>
      </c>
      <c r="B144">
        <f>INDEX(resultados!$A$2:$ZZ$222, 138, MATCH($B$2, resultados!$A$1:$ZZ$1, 0))</f>
        <v/>
      </c>
      <c r="C144">
        <f>INDEX(resultados!$A$2:$ZZ$222, 138, MATCH($B$3, resultados!$A$1:$ZZ$1, 0))</f>
        <v/>
      </c>
    </row>
    <row r="145">
      <c r="A145">
        <f>INDEX(resultados!$A$2:$ZZ$222, 139, MATCH($B$1, resultados!$A$1:$ZZ$1, 0))</f>
        <v/>
      </c>
      <c r="B145">
        <f>INDEX(resultados!$A$2:$ZZ$222, 139, MATCH($B$2, resultados!$A$1:$ZZ$1, 0))</f>
        <v/>
      </c>
      <c r="C145">
        <f>INDEX(resultados!$A$2:$ZZ$222, 139, MATCH($B$3, resultados!$A$1:$ZZ$1, 0))</f>
        <v/>
      </c>
    </row>
    <row r="146">
      <c r="A146">
        <f>INDEX(resultados!$A$2:$ZZ$222, 140, MATCH($B$1, resultados!$A$1:$ZZ$1, 0))</f>
        <v/>
      </c>
      <c r="B146">
        <f>INDEX(resultados!$A$2:$ZZ$222, 140, MATCH($B$2, resultados!$A$1:$ZZ$1, 0))</f>
        <v/>
      </c>
      <c r="C146">
        <f>INDEX(resultados!$A$2:$ZZ$222, 140, MATCH($B$3, resultados!$A$1:$ZZ$1, 0))</f>
        <v/>
      </c>
    </row>
    <row r="147">
      <c r="A147">
        <f>INDEX(resultados!$A$2:$ZZ$222, 141, MATCH($B$1, resultados!$A$1:$ZZ$1, 0))</f>
        <v/>
      </c>
      <c r="B147">
        <f>INDEX(resultados!$A$2:$ZZ$222, 141, MATCH($B$2, resultados!$A$1:$ZZ$1, 0))</f>
        <v/>
      </c>
      <c r="C147">
        <f>INDEX(resultados!$A$2:$ZZ$222, 141, MATCH($B$3, resultados!$A$1:$ZZ$1, 0))</f>
        <v/>
      </c>
    </row>
    <row r="148">
      <c r="A148">
        <f>INDEX(resultados!$A$2:$ZZ$222, 142, MATCH($B$1, resultados!$A$1:$ZZ$1, 0))</f>
        <v/>
      </c>
      <c r="B148">
        <f>INDEX(resultados!$A$2:$ZZ$222, 142, MATCH($B$2, resultados!$A$1:$ZZ$1, 0))</f>
        <v/>
      </c>
      <c r="C148">
        <f>INDEX(resultados!$A$2:$ZZ$222, 142, MATCH($B$3, resultados!$A$1:$ZZ$1, 0))</f>
        <v/>
      </c>
    </row>
    <row r="149">
      <c r="A149">
        <f>INDEX(resultados!$A$2:$ZZ$222, 143, MATCH($B$1, resultados!$A$1:$ZZ$1, 0))</f>
        <v/>
      </c>
      <c r="B149">
        <f>INDEX(resultados!$A$2:$ZZ$222, 143, MATCH($B$2, resultados!$A$1:$ZZ$1, 0))</f>
        <v/>
      </c>
      <c r="C149">
        <f>INDEX(resultados!$A$2:$ZZ$222, 143, MATCH($B$3, resultados!$A$1:$ZZ$1, 0))</f>
        <v/>
      </c>
    </row>
    <row r="150">
      <c r="A150">
        <f>INDEX(resultados!$A$2:$ZZ$222, 144, MATCH($B$1, resultados!$A$1:$ZZ$1, 0))</f>
        <v/>
      </c>
      <c r="B150">
        <f>INDEX(resultados!$A$2:$ZZ$222, 144, MATCH($B$2, resultados!$A$1:$ZZ$1, 0))</f>
        <v/>
      </c>
      <c r="C150">
        <f>INDEX(resultados!$A$2:$ZZ$222, 144, MATCH($B$3, resultados!$A$1:$ZZ$1, 0))</f>
        <v/>
      </c>
    </row>
    <row r="151">
      <c r="A151">
        <f>INDEX(resultados!$A$2:$ZZ$222, 145, MATCH($B$1, resultados!$A$1:$ZZ$1, 0))</f>
        <v/>
      </c>
      <c r="B151">
        <f>INDEX(resultados!$A$2:$ZZ$222, 145, MATCH($B$2, resultados!$A$1:$ZZ$1, 0))</f>
        <v/>
      </c>
      <c r="C151">
        <f>INDEX(resultados!$A$2:$ZZ$222, 145, MATCH($B$3, resultados!$A$1:$ZZ$1, 0))</f>
        <v/>
      </c>
    </row>
    <row r="152">
      <c r="A152">
        <f>INDEX(resultados!$A$2:$ZZ$222, 146, MATCH($B$1, resultados!$A$1:$ZZ$1, 0))</f>
        <v/>
      </c>
      <c r="B152">
        <f>INDEX(resultados!$A$2:$ZZ$222, 146, MATCH($B$2, resultados!$A$1:$ZZ$1, 0))</f>
        <v/>
      </c>
      <c r="C152">
        <f>INDEX(resultados!$A$2:$ZZ$222, 146, MATCH($B$3, resultados!$A$1:$ZZ$1, 0))</f>
        <v/>
      </c>
    </row>
    <row r="153">
      <c r="A153">
        <f>INDEX(resultados!$A$2:$ZZ$222, 147, MATCH($B$1, resultados!$A$1:$ZZ$1, 0))</f>
        <v/>
      </c>
      <c r="B153">
        <f>INDEX(resultados!$A$2:$ZZ$222, 147, MATCH($B$2, resultados!$A$1:$ZZ$1, 0))</f>
        <v/>
      </c>
      <c r="C153">
        <f>INDEX(resultados!$A$2:$ZZ$222, 147, MATCH($B$3, resultados!$A$1:$ZZ$1, 0))</f>
        <v/>
      </c>
    </row>
    <row r="154">
      <c r="A154">
        <f>INDEX(resultados!$A$2:$ZZ$222, 148, MATCH($B$1, resultados!$A$1:$ZZ$1, 0))</f>
        <v/>
      </c>
      <c r="B154">
        <f>INDEX(resultados!$A$2:$ZZ$222, 148, MATCH($B$2, resultados!$A$1:$ZZ$1, 0))</f>
        <v/>
      </c>
      <c r="C154">
        <f>INDEX(resultados!$A$2:$ZZ$222, 148, MATCH($B$3, resultados!$A$1:$ZZ$1, 0))</f>
        <v/>
      </c>
    </row>
    <row r="155">
      <c r="A155">
        <f>INDEX(resultados!$A$2:$ZZ$222, 149, MATCH($B$1, resultados!$A$1:$ZZ$1, 0))</f>
        <v/>
      </c>
      <c r="B155">
        <f>INDEX(resultados!$A$2:$ZZ$222, 149, MATCH($B$2, resultados!$A$1:$ZZ$1, 0))</f>
        <v/>
      </c>
      <c r="C155">
        <f>INDEX(resultados!$A$2:$ZZ$222, 149, MATCH($B$3, resultados!$A$1:$ZZ$1, 0))</f>
        <v/>
      </c>
    </row>
    <row r="156">
      <c r="A156">
        <f>INDEX(resultados!$A$2:$ZZ$222, 150, MATCH($B$1, resultados!$A$1:$ZZ$1, 0))</f>
        <v/>
      </c>
      <c r="B156">
        <f>INDEX(resultados!$A$2:$ZZ$222, 150, MATCH($B$2, resultados!$A$1:$ZZ$1, 0))</f>
        <v/>
      </c>
      <c r="C156">
        <f>INDEX(resultados!$A$2:$ZZ$222, 150, MATCH($B$3, resultados!$A$1:$ZZ$1, 0))</f>
        <v/>
      </c>
    </row>
    <row r="157">
      <c r="A157">
        <f>INDEX(resultados!$A$2:$ZZ$222, 151, MATCH($B$1, resultados!$A$1:$ZZ$1, 0))</f>
        <v/>
      </c>
      <c r="B157">
        <f>INDEX(resultados!$A$2:$ZZ$222, 151, MATCH($B$2, resultados!$A$1:$ZZ$1, 0))</f>
        <v/>
      </c>
      <c r="C157">
        <f>INDEX(resultados!$A$2:$ZZ$222, 151, MATCH($B$3, resultados!$A$1:$ZZ$1, 0))</f>
        <v/>
      </c>
    </row>
    <row r="158">
      <c r="A158">
        <f>INDEX(resultados!$A$2:$ZZ$222, 152, MATCH($B$1, resultados!$A$1:$ZZ$1, 0))</f>
        <v/>
      </c>
      <c r="B158">
        <f>INDEX(resultados!$A$2:$ZZ$222, 152, MATCH($B$2, resultados!$A$1:$ZZ$1, 0))</f>
        <v/>
      </c>
      <c r="C158">
        <f>INDEX(resultados!$A$2:$ZZ$222, 152, MATCH($B$3, resultados!$A$1:$ZZ$1, 0))</f>
        <v/>
      </c>
    </row>
    <row r="159">
      <c r="A159">
        <f>INDEX(resultados!$A$2:$ZZ$222, 153, MATCH($B$1, resultados!$A$1:$ZZ$1, 0))</f>
        <v/>
      </c>
      <c r="B159">
        <f>INDEX(resultados!$A$2:$ZZ$222, 153, MATCH($B$2, resultados!$A$1:$ZZ$1, 0))</f>
        <v/>
      </c>
      <c r="C159">
        <f>INDEX(resultados!$A$2:$ZZ$222, 153, MATCH($B$3, resultados!$A$1:$ZZ$1, 0))</f>
        <v/>
      </c>
    </row>
    <row r="160">
      <c r="A160">
        <f>INDEX(resultados!$A$2:$ZZ$222, 154, MATCH($B$1, resultados!$A$1:$ZZ$1, 0))</f>
        <v/>
      </c>
      <c r="B160">
        <f>INDEX(resultados!$A$2:$ZZ$222, 154, MATCH($B$2, resultados!$A$1:$ZZ$1, 0))</f>
        <v/>
      </c>
      <c r="C160">
        <f>INDEX(resultados!$A$2:$ZZ$222, 154, MATCH($B$3, resultados!$A$1:$ZZ$1, 0))</f>
        <v/>
      </c>
    </row>
    <row r="161">
      <c r="A161">
        <f>INDEX(resultados!$A$2:$ZZ$222, 155, MATCH($B$1, resultados!$A$1:$ZZ$1, 0))</f>
        <v/>
      </c>
      <c r="B161">
        <f>INDEX(resultados!$A$2:$ZZ$222, 155, MATCH($B$2, resultados!$A$1:$ZZ$1, 0))</f>
        <v/>
      </c>
      <c r="C161">
        <f>INDEX(resultados!$A$2:$ZZ$222, 155, MATCH($B$3, resultados!$A$1:$ZZ$1, 0))</f>
        <v/>
      </c>
    </row>
    <row r="162">
      <c r="A162">
        <f>INDEX(resultados!$A$2:$ZZ$222, 156, MATCH($B$1, resultados!$A$1:$ZZ$1, 0))</f>
        <v/>
      </c>
      <c r="B162">
        <f>INDEX(resultados!$A$2:$ZZ$222, 156, MATCH($B$2, resultados!$A$1:$ZZ$1, 0))</f>
        <v/>
      </c>
      <c r="C162">
        <f>INDEX(resultados!$A$2:$ZZ$222, 156, MATCH($B$3, resultados!$A$1:$ZZ$1, 0))</f>
        <v/>
      </c>
    </row>
    <row r="163">
      <c r="A163">
        <f>INDEX(resultados!$A$2:$ZZ$222, 157, MATCH($B$1, resultados!$A$1:$ZZ$1, 0))</f>
        <v/>
      </c>
      <c r="B163">
        <f>INDEX(resultados!$A$2:$ZZ$222, 157, MATCH($B$2, resultados!$A$1:$ZZ$1, 0))</f>
        <v/>
      </c>
      <c r="C163">
        <f>INDEX(resultados!$A$2:$ZZ$222, 157, MATCH($B$3, resultados!$A$1:$ZZ$1, 0))</f>
        <v/>
      </c>
    </row>
    <row r="164">
      <c r="A164">
        <f>INDEX(resultados!$A$2:$ZZ$222, 158, MATCH($B$1, resultados!$A$1:$ZZ$1, 0))</f>
        <v/>
      </c>
      <c r="B164">
        <f>INDEX(resultados!$A$2:$ZZ$222, 158, MATCH($B$2, resultados!$A$1:$ZZ$1, 0))</f>
        <v/>
      </c>
      <c r="C164">
        <f>INDEX(resultados!$A$2:$ZZ$222, 158, MATCH($B$3, resultados!$A$1:$ZZ$1, 0))</f>
        <v/>
      </c>
    </row>
    <row r="165">
      <c r="A165">
        <f>INDEX(resultados!$A$2:$ZZ$222, 159, MATCH($B$1, resultados!$A$1:$ZZ$1, 0))</f>
        <v/>
      </c>
      <c r="B165">
        <f>INDEX(resultados!$A$2:$ZZ$222, 159, MATCH($B$2, resultados!$A$1:$ZZ$1, 0))</f>
        <v/>
      </c>
      <c r="C165">
        <f>INDEX(resultados!$A$2:$ZZ$222, 159, MATCH($B$3, resultados!$A$1:$ZZ$1, 0))</f>
        <v/>
      </c>
    </row>
    <row r="166">
      <c r="A166">
        <f>INDEX(resultados!$A$2:$ZZ$222, 160, MATCH($B$1, resultados!$A$1:$ZZ$1, 0))</f>
        <v/>
      </c>
      <c r="B166">
        <f>INDEX(resultados!$A$2:$ZZ$222, 160, MATCH($B$2, resultados!$A$1:$ZZ$1, 0))</f>
        <v/>
      </c>
      <c r="C166">
        <f>INDEX(resultados!$A$2:$ZZ$222, 160, MATCH($B$3, resultados!$A$1:$ZZ$1, 0))</f>
        <v/>
      </c>
    </row>
    <row r="167">
      <c r="A167">
        <f>INDEX(resultados!$A$2:$ZZ$222, 161, MATCH($B$1, resultados!$A$1:$ZZ$1, 0))</f>
        <v/>
      </c>
      <c r="B167">
        <f>INDEX(resultados!$A$2:$ZZ$222, 161, MATCH($B$2, resultados!$A$1:$ZZ$1, 0))</f>
        <v/>
      </c>
      <c r="C167">
        <f>INDEX(resultados!$A$2:$ZZ$222, 161, MATCH($B$3, resultados!$A$1:$ZZ$1, 0))</f>
        <v/>
      </c>
    </row>
    <row r="168">
      <c r="A168">
        <f>INDEX(resultados!$A$2:$ZZ$222, 162, MATCH($B$1, resultados!$A$1:$ZZ$1, 0))</f>
        <v/>
      </c>
      <c r="B168">
        <f>INDEX(resultados!$A$2:$ZZ$222, 162, MATCH($B$2, resultados!$A$1:$ZZ$1, 0))</f>
        <v/>
      </c>
      <c r="C168">
        <f>INDEX(resultados!$A$2:$ZZ$222, 162, MATCH($B$3, resultados!$A$1:$ZZ$1, 0))</f>
        <v/>
      </c>
    </row>
    <row r="169">
      <c r="A169">
        <f>INDEX(resultados!$A$2:$ZZ$222, 163, MATCH($B$1, resultados!$A$1:$ZZ$1, 0))</f>
        <v/>
      </c>
      <c r="B169">
        <f>INDEX(resultados!$A$2:$ZZ$222, 163, MATCH($B$2, resultados!$A$1:$ZZ$1, 0))</f>
        <v/>
      </c>
      <c r="C169">
        <f>INDEX(resultados!$A$2:$ZZ$222, 163, MATCH($B$3, resultados!$A$1:$ZZ$1, 0))</f>
        <v/>
      </c>
    </row>
    <row r="170">
      <c r="A170">
        <f>INDEX(resultados!$A$2:$ZZ$222, 164, MATCH($B$1, resultados!$A$1:$ZZ$1, 0))</f>
        <v/>
      </c>
      <c r="B170">
        <f>INDEX(resultados!$A$2:$ZZ$222, 164, MATCH($B$2, resultados!$A$1:$ZZ$1, 0))</f>
        <v/>
      </c>
      <c r="C170">
        <f>INDEX(resultados!$A$2:$ZZ$222, 164, MATCH($B$3, resultados!$A$1:$ZZ$1, 0))</f>
        <v/>
      </c>
    </row>
    <row r="171">
      <c r="A171">
        <f>INDEX(resultados!$A$2:$ZZ$222, 165, MATCH($B$1, resultados!$A$1:$ZZ$1, 0))</f>
        <v/>
      </c>
      <c r="B171">
        <f>INDEX(resultados!$A$2:$ZZ$222, 165, MATCH($B$2, resultados!$A$1:$ZZ$1, 0))</f>
        <v/>
      </c>
      <c r="C171">
        <f>INDEX(resultados!$A$2:$ZZ$222, 165, MATCH($B$3, resultados!$A$1:$ZZ$1, 0))</f>
        <v/>
      </c>
    </row>
    <row r="172">
      <c r="A172">
        <f>INDEX(resultados!$A$2:$ZZ$222, 166, MATCH($B$1, resultados!$A$1:$ZZ$1, 0))</f>
        <v/>
      </c>
      <c r="B172">
        <f>INDEX(resultados!$A$2:$ZZ$222, 166, MATCH($B$2, resultados!$A$1:$ZZ$1, 0))</f>
        <v/>
      </c>
      <c r="C172">
        <f>INDEX(resultados!$A$2:$ZZ$222, 166, MATCH($B$3, resultados!$A$1:$ZZ$1, 0))</f>
        <v/>
      </c>
    </row>
    <row r="173">
      <c r="A173">
        <f>INDEX(resultados!$A$2:$ZZ$222, 167, MATCH($B$1, resultados!$A$1:$ZZ$1, 0))</f>
        <v/>
      </c>
      <c r="B173">
        <f>INDEX(resultados!$A$2:$ZZ$222, 167, MATCH($B$2, resultados!$A$1:$ZZ$1, 0))</f>
        <v/>
      </c>
      <c r="C173">
        <f>INDEX(resultados!$A$2:$ZZ$222, 167, MATCH($B$3, resultados!$A$1:$ZZ$1, 0))</f>
        <v/>
      </c>
    </row>
    <row r="174">
      <c r="A174">
        <f>INDEX(resultados!$A$2:$ZZ$222, 168, MATCH($B$1, resultados!$A$1:$ZZ$1, 0))</f>
        <v/>
      </c>
      <c r="B174">
        <f>INDEX(resultados!$A$2:$ZZ$222, 168, MATCH($B$2, resultados!$A$1:$ZZ$1, 0))</f>
        <v/>
      </c>
      <c r="C174">
        <f>INDEX(resultados!$A$2:$ZZ$222, 168, MATCH($B$3, resultados!$A$1:$ZZ$1, 0))</f>
        <v/>
      </c>
    </row>
    <row r="175">
      <c r="A175">
        <f>INDEX(resultados!$A$2:$ZZ$222, 169, MATCH($B$1, resultados!$A$1:$ZZ$1, 0))</f>
        <v/>
      </c>
      <c r="B175">
        <f>INDEX(resultados!$A$2:$ZZ$222, 169, MATCH($B$2, resultados!$A$1:$ZZ$1, 0))</f>
        <v/>
      </c>
      <c r="C175">
        <f>INDEX(resultados!$A$2:$ZZ$222, 169, MATCH($B$3, resultados!$A$1:$ZZ$1, 0))</f>
        <v/>
      </c>
    </row>
    <row r="176">
      <c r="A176">
        <f>INDEX(resultados!$A$2:$ZZ$222, 170, MATCH($B$1, resultados!$A$1:$ZZ$1, 0))</f>
        <v/>
      </c>
      <c r="B176">
        <f>INDEX(resultados!$A$2:$ZZ$222, 170, MATCH($B$2, resultados!$A$1:$ZZ$1, 0))</f>
        <v/>
      </c>
      <c r="C176">
        <f>INDEX(resultados!$A$2:$ZZ$222, 170, MATCH($B$3, resultados!$A$1:$ZZ$1, 0))</f>
        <v/>
      </c>
    </row>
    <row r="177">
      <c r="A177">
        <f>INDEX(resultados!$A$2:$ZZ$222, 171, MATCH($B$1, resultados!$A$1:$ZZ$1, 0))</f>
        <v/>
      </c>
      <c r="B177">
        <f>INDEX(resultados!$A$2:$ZZ$222, 171, MATCH($B$2, resultados!$A$1:$ZZ$1, 0))</f>
        <v/>
      </c>
      <c r="C177">
        <f>INDEX(resultados!$A$2:$ZZ$222, 171, MATCH($B$3, resultados!$A$1:$ZZ$1, 0))</f>
        <v/>
      </c>
    </row>
    <row r="178">
      <c r="A178">
        <f>INDEX(resultados!$A$2:$ZZ$222, 172, MATCH($B$1, resultados!$A$1:$ZZ$1, 0))</f>
        <v/>
      </c>
      <c r="B178">
        <f>INDEX(resultados!$A$2:$ZZ$222, 172, MATCH($B$2, resultados!$A$1:$ZZ$1, 0))</f>
        <v/>
      </c>
      <c r="C178">
        <f>INDEX(resultados!$A$2:$ZZ$222, 172, MATCH($B$3, resultados!$A$1:$ZZ$1, 0))</f>
        <v/>
      </c>
    </row>
    <row r="179">
      <c r="A179">
        <f>INDEX(resultados!$A$2:$ZZ$222, 173, MATCH($B$1, resultados!$A$1:$ZZ$1, 0))</f>
        <v/>
      </c>
      <c r="B179">
        <f>INDEX(resultados!$A$2:$ZZ$222, 173, MATCH($B$2, resultados!$A$1:$ZZ$1, 0))</f>
        <v/>
      </c>
      <c r="C179">
        <f>INDEX(resultados!$A$2:$ZZ$222, 173, MATCH($B$3, resultados!$A$1:$ZZ$1, 0))</f>
        <v/>
      </c>
    </row>
    <row r="180">
      <c r="A180">
        <f>INDEX(resultados!$A$2:$ZZ$222, 174, MATCH($B$1, resultados!$A$1:$ZZ$1, 0))</f>
        <v/>
      </c>
      <c r="B180">
        <f>INDEX(resultados!$A$2:$ZZ$222, 174, MATCH($B$2, resultados!$A$1:$ZZ$1, 0))</f>
        <v/>
      </c>
      <c r="C180">
        <f>INDEX(resultados!$A$2:$ZZ$222, 174, MATCH($B$3, resultados!$A$1:$ZZ$1, 0))</f>
        <v/>
      </c>
    </row>
    <row r="181">
      <c r="A181">
        <f>INDEX(resultados!$A$2:$ZZ$222, 175, MATCH($B$1, resultados!$A$1:$ZZ$1, 0))</f>
        <v/>
      </c>
      <c r="B181">
        <f>INDEX(resultados!$A$2:$ZZ$222, 175, MATCH($B$2, resultados!$A$1:$ZZ$1, 0))</f>
        <v/>
      </c>
      <c r="C181">
        <f>INDEX(resultados!$A$2:$ZZ$222, 175, MATCH($B$3, resultados!$A$1:$ZZ$1, 0))</f>
        <v/>
      </c>
    </row>
    <row r="182">
      <c r="A182">
        <f>INDEX(resultados!$A$2:$ZZ$222, 176, MATCH($B$1, resultados!$A$1:$ZZ$1, 0))</f>
        <v/>
      </c>
      <c r="B182">
        <f>INDEX(resultados!$A$2:$ZZ$222, 176, MATCH($B$2, resultados!$A$1:$ZZ$1, 0))</f>
        <v/>
      </c>
      <c r="C182">
        <f>INDEX(resultados!$A$2:$ZZ$222, 176, MATCH($B$3, resultados!$A$1:$ZZ$1, 0))</f>
        <v/>
      </c>
    </row>
    <row r="183">
      <c r="A183">
        <f>INDEX(resultados!$A$2:$ZZ$222, 177, MATCH($B$1, resultados!$A$1:$ZZ$1, 0))</f>
        <v/>
      </c>
      <c r="B183">
        <f>INDEX(resultados!$A$2:$ZZ$222, 177, MATCH($B$2, resultados!$A$1:$ZZ$1, 0))</f>
        <v/>
      </c>
      <c r="C183">
        <f>INDEX(resultados!$A$2:$ZZ$222, 177, MATCH($B$3, resultados!$A$1:$ZZ$1, 0))</f>
        <v/>
      </c>
    </row>
    <row r="184">
      <c r="A184">
        <f>INDEX(resultados!$A$2:$ZZ$222, 178, MATCH($B$1, resultados!$A$1:$ZZ$1, 0))</f>
        <v/>
      </c>
      <c r="B184">
        <f>INDEX(resultados!$A$2:$ZZ$222, 178, MATCH($B$2, resultados!$A$1:$ZZ$1, 0))</f>
        <v/>
      </c>
      <c r="C184">
        <f>INDEX(resultados!$A$2:$ZZ$222, 178, MATCH($B$3, resultados!$A$1:$ZZ$1, 0))</f>
        <v/>
      </c>
    </row>
    <row r="185">
      <c r="A185">
        <f>INDEX(resultados!$A$2:$ZZ$222, 179, MATCH($B$1, resultados!$A$1:$ZZ$1, 0))</f>
        <v/>
      </c>
      <c r="B185">
        <f>INDEX(resultados!$A$2:$ZZ$222, 179, MATCH($B$2, resultados!$A$1:$ZZ$1, 0))</f>
        <v/>
      </c>
      <c r="C185">
        <f>INDEX(resultados!$A$2:$ZZ$222, 179, MATCH($B$3, resultados!$A$1:$ZZ$1, 0))</f>
        <v/>
      </c>
    </row>
    <row r="186">
      <c r="A186">
        <f>INDEX(resultados!$A$2:$ZZ$222, 180, MATCH($B$1, resultados!$A$1:$ZZ$1, 0))</f>
        <v/>
      </c>
      <c r="B186">
        <f>INDEX(resultados!$A$2:$ZZ$222, 180, MATCH($B$2, resultados!$A$1:$ZZ$1, 0))</f>
        <v/>
      </c>
      <c r="C186">
        <f>INDEX(resultados!$A$2:$ZZ$222, 180, MATCH($B$3, resultados!$A$1:$ZZ$1, 0))</f>
        <v/>
      </c>
    </row>
    <row r="187">
      <c r="A187">
        <f>INDEX(resultados!$A$2:$ZZ$222, 181, MATCH($B$1, resultados!$A$1:$ZZ$1, 0))</f>
        <v/>
      </c>
      <c r="B187">
        <f>INDEX(resultados!$A$2:$ZZ$222, 181, MATCH($B$2, resultados!$A$1:$ZZ$1, 0))</f>
        <v/>
      </c>
      <c r="C187">
        <f>INDEX(resultados!$A$2:$ZZ$222, 181, MATCH($B$3, resultados!$A$1:$ZZ$1, 0))</f>
        <v/>
      </c>
    </row>
    <row r="188">
      <c r="A188">
        <f>INDEX(resultados!$A$2:$ZZ$222, 182, MATCH($B$1, resultados!$A$1:$ZZ$1, 0))</f>
        <v/>
      </c>
      <c r="B188">
        <f>INDEX(resultados!$A$2:$ZZ$222, 182, MATCH($B$2, resultados!$A$1:$ZZ$1, 0))</f>
        <v/>
      </c>
      <c r="C188">
        <f>INDEX(resultados!$A$2:$ZZ$222, 182, MATCH($B$3, resultados!$A$1:$ZZ$1, 0))</f>
        <v/>
      </c>
    </row>
    <row r="189">
      <c r="A189">
        <f>INDEX(resultados!$A$2:$ZZ$222, 183, MATCH($B$1, resultados!$A$1:$ZZ$1, 0))</f>
        <v/>
      </c>
      <c r="B189">
        <f>INDEX(resultados!$A$2:$ZZ$222, 183, MATCH($B$2, resultados!$A$1:$ZZ$1, 0))</f>
        <v/>
      </c>
      <c r="C189">
        <f>INDEX(resultados!$A$2:$ZZ$222, 183, MATCH($B$3, resultados!$A$1:$ZZ$1, 0))</f>
        <v/>
      </c>
    </row>
    <row r="190">
      <c r="A190">
        <f>INDEX(resultados!$A$2:$ZZ$222, 184, MATCH($B$1, resultados!$A$1:$ZZ$1, 0))</f>
        <v/>
      </c>
      <c r="B190">
        <f>INDEX(resultados!$A$2:$ZZ$222, 184, MATCH($B$2, resultados!$A$1:$ZZ$1, 0))</f>
        <v/>
      </c>
      <c r="C190">
        <f>INDEX(resultados!$A$2:$ZZ$222, 184, MATCH($B$3, resultados!$A$1:$ZZ$1, 0))</f>
        <v/>
      </c>
    </row>
    <row r="191">
      <c r="A191">
        <f>INDEX(resultados!$A$2:$ZZ$222, 185, MATCH($B$1, resultados!$A$1:$ZZ$1, 0))</f>
        <v/>
      </c>
      <c r="B191">
        <f>INDEX(resultados!$A$2:$ZZ$222, 185, MATCH($B$2, resultados!$A$1:$ZZ$1, 0))</f>
        <v/>
      </c>
      <c r="C191">
        <f>INDEX(resultados!$A$2:$ZZ$222, 185, MATCH($B$3, resultados!$A$1:$ZZ$1, 0))</f>
        <v/>
      </c>
    </row>
    <row r="192">
      <c r="A192">
        <f>INDEX(resultados!$A$2:$ZZ$222, 186, MATCH($B$1, resultados!$A$1:$ZZ$1, 0))</f>
        <v/>
      </c>
      <c r="B192">
        <f>INDEX(resultados!$A$2:$ZZ$222, 186, MATCH($B$2, resultados!$A$1:$ZZ$1, 0))</f>
        <v/>
      </c>
      <c r="C192">
        <f>INDEX(resultados!$A$2:$ZZ$222, 186, MATCH($B$3, resultados!$A$1:$ZZ$1, 0))</f>
        <v/>
      </c>
    </row>
    <row r="193">
      <c r="A193">
        <f>INDEX(resultados!$A$2:$ZZ$222, 187, MATCH($B$1, resultados!$A$1:$ZZ$1, 0))</f>
        <v/>
      </c>
      <c r="B193">
        <f>INDEX(resultados!$A$2:$ZZ$222, 187, MATCH($B$2, resultados!$A$1:$ZZ$1, 0))</f>
        <v/>
      </c>
      <c r="C193">
        <f>INDEX(resultados!$A$2:$ZZ$222, 187, MATCH($B$3, resultados!$A$1:$ZZ$1, 0))</f>
        <v/>
      </c>
    </row>
    <row r="194">
      <c r="A194">
        <f>INDEX(resultados!$A$2:$ZZ$222, 188, MATCH($B$1, resultados!$A$1:$ZZ$1, 0))</f>
        <v/>
      </c>
      <c r="B194">
        <f>INDEX(resultados!$A$2:$ZZ$222, 188, MATCH($B$2, resultados!$A$1:$ZZ$1, 0))</f>
        <v/>
      </c>
      <c r="C194">
        <f>INDEX(resultados!$A$2:$ZZ$222, 188, MATCH($B$3, resultados!$A$1:$ZZ$1, 0))</f>
        <v/>
      </c>
    </row>
    <row r="195">
      <c r="A195">
        <f>INDEX(resultados!$A$2:$ZZ$222, 189, MATCH($B$1, resultados!$A$1:$ZZ$1, 0))</f>
        <v/>
      </c>
      <c r="B195">
        <f>INDEX(resultados!$A$2:$ZZ$222, 189, MATCH($B$2, resultados!$A$1:$ZZ$1, 0))</f>
        <v/>
      </c>
      <c r="C195">
        <f>INDEX(resultados!$A$2:$ZZ$222, 189, MATCH($B$3, resultados!$A$1:$ZZ$1, 0))</f>
        <v/>
      </c>
    </row>
    <row r="196">
      <c r="A196">
        <f>INDEX(resultados!$A$2:$ZZ$222, 190, MATCH($B$1, resultados!$A$1:$ZZ$1, 0))</f>
        <v/>
      </c>
      <c r="B196">
        <f>INDEX(resultados!$A$2:$ZZ$222, 190, MATCH($B$2, resultados!$A$1:$ZZ$1, 0))</f>
        <v/>
      </c>
      <c r="C196">
        <f>INDEX(resultados!$A$2:$ZZ$222, 190, MATCH($B$3, resultados!$A$1:$ZZ$1, 0))</f>
        <v/>
      </c>
    </row>
    <row r="197">
      <c r="A197">
        <f>INDEX(resultados!$A$2:$ZZ$222, 191, MATCH($B$1, resultados!$A$1:$ZZ$1, 0))</f>
        <v/>
      </c>
      <c r="B197">
        <f>INDEX(resultados!$A$2:$ZZ$222, 191, MATCH($B$2, resultados!$A$1:$ZZ$1, 0))</f>
        <v/>
      </c>
      <c r="C197">
        <f>INDEX(resultados!$A$2:$ZZ$222, 191, MATCH($B$3, resultados!$A$1:$ZZ$1, 0))</f>
        <v/>
      </c>
    </row>
    <row r="198">
      <c r="A198">
        <f>INDEX(resultados!$A$2:$ZZ$222, 192, MATCH($B$1, resultados!$A$1:$ZZ$1, 0))</f>
        <v/>
      </c>
      <c r="B198">
        <f>INDEX(resultados!$A$2:$ZZ$222, 192, MATCH($B$2, resultados!$A$1:$ZZ$1, 0))</f>
        <v/>
      </c>
      <c r="C198">
        <f>INDEX(resultados!$A$2:$ZZ$222, 192, MATCH($B$3, resultados!$A$1:$ZZ$1, 0))</f>
        <v/>
      </c>
    </row>
    <row r="199">
      <c r="A199">
        <f>INDEX(resultados!$A$2:$ZZ$222, 193, MATCH($B$1, resultados!$A$1:$ZZ$1, 0))</f>
        <v/>
      </c>
      <c r="B199">
        <f>INDEX(resultados!$A$2:$ZZ$222, 193, MATCH($B$2, resultados!$A$1:$ZZ$1, 0))</f>
        <v/>
      </c>
      <c r="C199">
        <f>INDEX(resultados!$A$2:$ZZ$222, 193, MATCH($B$3, resultados!$A$1:$ZZ$1, 0))</f>
        <v/>
      </c>
    </row>
    <row r="200">
      <c r="A200">
        <f>INDEX(resultados!$A$2:$ZZ$222, 194, MATCH($B$1, resultados!$A$1:$ZZ$1, 0))</f>
        <v/>
      </c>
      <c r="B200">
        <f>INDEX(resultados!$A$2:$ZZ$222, 194, MATCH($B$2, resultados!$A$1:$ZZ$1, 0))</f>
        <v/>
      </c>
      <c r="C200">
        <f>INDEX(resultados!$A$2:$ZZ$222, 194, MATCH($B$3, resultados!$A$1:$ZZ$1, 0))</f>
        <v/>
      </c>
    </row>
    <row r="201">
      <c r="A201">
        <f>INDEX(resultados!$A$2:$ZZ$222, 195, MATCH($B$1, resultados!$A$1:$ZZ$1, 0))</f>
        <v/>
      </c>
      <c r="B201">
        <f>INDEX(resultados!$A$2:$ZZ$222, 195, MATCH($B$2, resultados!$A$1:$ZZ$1, 0))</f>
        <v/>
      </c>
      <c r="C201">
        <f>INDEX(resultados!$A$2:$ZZ$222, 195, MATCH($B$3, resultados!$A$1:$ZZ$1, 0))</f>
        <v/>
      </c>
    </row>
    <row r="202">
      <c r="A202">
        <f>INDEX(resultados!$A$2:$ZZ$222, 196, MATCH($B$1, resultados!$A$1:$ZZ$1, 0))</f>
        <v/>
      </c>
      <c r="B202">
        <f>INDEX(resultados!$A$2:$ZZ$222, 196, MATCH($B$2, resultados!$A$1:$ZZ$1, 0))</f>
        <v/>
      </c>
      <c r="C202">
        <f>INDEX(resultados!$A$2:$ZZ$222, 196, MATCH($B$3, resultados!$A$1:$ZZ$1, 0))</f>
        <v/>
      </c>
    </row>
    <row r="203">
      <c r="A203">
        <f>INDEX(resultados!$A$2:$ZZ$222, 197, MATCH($B$1, resultados!$A$1:$ZZ$1, 0))</f>
        <v/>
      </c>
      <c r="B203">
        <f>INDEX(resultados!$A$2:$ZZ$222, 197, MATCH($B$2, resultados!$A$1:$ZZ$1, 0))</f>
        <v/>
      </c>
      <c r="C203">
        <f>INDEX(resultados!$A$2:$ZZ$222, 197, MATCH($B$3, resultados!$A$1:$ZZ$1, 0))</f>
        <v/>
      </c>
    </row>
    <row r="204">
      <c r="A204">
        <f>INDEX(resultados!$A$2:$ZZ$222, 198, MATCH($B$1, resultados!$A$1:$ZZ$1, 0))</f>
        <v/>
      </c>
      <c r="B204">
        <f>INDEX(resultados!$A$2:$ZZ$222, 198, MATCH($B$2, resultados!$A$1:$ZZ$1, 0))</f>
        <v/>
      </c>
      <c r="C204">
        <f>INDEX(resultados!$A$2:$ZZ$222, 198, MATCH($B$3, resultados!$A$1:$ZZ$1, 0))</f>
        <v/>
      </c>
    </row>
    <row r="205">
      <c r="A205">
        <f>INDEX(resultados!$A$2:$ZZ$222, 199, MATCH($B$1, resultados!$A$1:$ZZ$1, 0))</f>
        <v/>
      </c>
      <c r="B205">
        <f>INDEX(resultados!$A$2:$ZZ$222, 199, MATCH($B$2, resultados!$A$1:$ZZ$1, 0))</f>
        <v/>
      </c>
      <c r="C205">
        <f>INDEX(resultados!$A$2:$ZZ$222, 199, MATCH($B$3, resultados!$A$1:$ZZ$1, 0))</f>
        <v/>
      </c>
    </row>
    <row r="206">
      <c r="A206">
        <f>INDEX(resultados!$A$2:$ZZ$222, 200, MATCH($B$1, resultados!$A$1:$ZZ$1, 0))</f>
        <v/>
      </c>
      <c r="B206">
        <f>INDEX(resultados!$A$2:$ZZ$222, 200, MATCH($B$2, resultados!$A$1:$ZZ$1, 0))</f>
        <v/>
      </c>
      <c r="C206">
        <f>INDEX(resultados!$A$2:$ZZ$222, 200, MATCH($B$3, resultados!$A$1:$ZZ$1, 0))</f>
        <v/>
      </c>
    </row>
    <row r="207">
      <c r="A207">
        <f>INDEX(resultados!$A$2:$ZZ$222, 201, MATCH($B$1, resultados!$A$1:$ZZ$1, 0))</f>
        <v/>
      </c>
      <c r="B207">
        <f>INDEX(resultados!$A$2:$ZZ$222, 201, MATCH($B$2, resultados!$A$1:$ZZ$1, 0))</f>
        <v/>
      </c>
      <c r="C207">
        <f>INDEX(resultados!$A$2:$ZZ$222, 201, MATCH($B$3, resultados!$A$1:$ZZ$1, 0))</f>
        <v/>
      </c>
    </row>
    <row r="208">
      <c r="A208">
        <f>INDEX(resultados!$A$2:$ZZ$222, 202, MATCH($B$1, resultados!$A$1:$ZZ$1, 0))</f>
        <v/>
      </c>
      <c r="B208">
        <f>INDEX(resultados!$A$2:$ZZ$222, 202, MATCH($B$2, resultados!$A$1:$ZZ$1, 0))</f>
        <v/>
      </c>
      <c r="C208">
        <f>INDEX(resultados!$A$2:$ZZ$222, 202, MATCH($B$3, resultados!$A$1:$ZZ$1, 0))</f>
        <v/>
      </c>
    </row>
    <row r="209">
      <c r="A209">
        <f>INDEX(resultados!$A$2:$ZZ$222, 203, MATCH($B$1, resultados!$A$1:$ZZ$1, 0))</f>
        <v/>
      </c>
      <c r="B209">
        <f>INDEX(resultados!$A$2:$ZZ$222, 203, MATCH($B$2, resultados!$A$1:$ZZ$1, 0))</f>
        <v/>
      </c>
      <c r="C209">
        <f>INDEX(resultados!$A$2:$ZZ$222, 203, MATCH($B$3, resultados!$A$1:$ZZ$1, 0))</f>
        <v/>
      </c>
    </row>
    <row r="210">
      <c r="A210">
        <f>INDEX(resultados!$A$2:$ZZ$222, 204, MATCH($B$1, resultados!$A$1:$ZZ$1, 0))</f>
        <v/>
      </c>
      <c r="B210">
        <f>INDEX(resultados!$A$2:$ZZ$222, 204, MATCH($B$2, resultados!$A$1:$ZZ$1, 0))</f>
        <v/>
      </c>
      <c r="C210">
        <f>INDEX(resultados!$A$2:$ZZ$222, 204, MATCH($B$3, resultados!$A$1:$ZZ$1, 0))</f>
        <v/>
      </c>
    </row>
    <row r="211">
      <c r="A211">
        <f>INDEX(resultados!$A$2:$ZZ$222, 205, MATCH($B$1, resultados!$A$1:$ZZ$1, 0))</f>
        <v/>
      </c>
      <c r="B211">
        <f>INDEX(resultados!$A$2:$ZZ$222, 205, MATCH($B$2, resultados!$A$1:$ZZ$1, 0))</f>
        <v/>
      </c>
      <c r="C211">
        <f>INDEX(resultados!$A$2:$ZZ$222, 205, MATCH($B$3, resultados!$A$1:$ZZ$1, 0))</f>
        <v/>
      </c>
    </row>
    <row r="212">
      <c r="A212">
        <f>INDEX(resultados!$A$2:$ZZ$222, 206, MATCH($B$1, resultados!$A$1:$ZZ$1, 0))</f>
        <v/>
      </c>
      <c r="B212">
        <f>INDEX(resultados!$A$2:$ZZ$222, 206, MATCH($B$2, resultados!$A$1:$ZZ$1, 0))</f>
        <v/>
      </c>
      <c r="C212">
        <f>INDEX(resultados!$A$2:$ZZ$222, 206, MATCH($B$3, resultados!$A$1:$ZZ$1, 0))</f>
        <v/>
      </c>
    </row>
    <row r="213">
      <c r="A213">
        <f>INDEX(resultados!$A$2:$ZZ$222, 207, MATCH($B$1, resultados!$A$1:$ZZ$1, 0))</f>
        <v/>
      </c>
      <c r="B213">
        <f>INDEX(resultados!$A$2:$ZZ$222, 207, MATCH($B$2, resultados!$A$1:$ZZ$1, 0))</f>
        <v/>
      </c>
      <c r="C213">
        <f>INDEX(resultados!$A$2:$ZZ$222, 207, MATCH($B$3, resultados!$A$1:$ZZ$1, 0))</f>
        <v/>
      </c>
    </row>
    <row r="214">
      <c r="A214">
        <f>INDEX(resultados!$A$2:$ZZ$222, 208, MATCH($B$1, resultados!$A$1:$ZZ$1, 0))</f>
        <v/>
      </c>
      <c r="B214">
        <f>INDEX(resultados!$A$2:$ZZ$222, 208, MATCH($B$2, resultados!$A$1:$ZZ$1, 0))</f>
        <v/>
      </c>
      <c r="C214">
        <f>INDEX(resultados!$A$2:$ZZ$222, 208, MATCH($B$3, resultados!$A$1:$ZZ$1, 0))</f>
        <v/>
      </c>
    </row>
    <row r="215">
      <c r="A215">
        <f>INDEX(resultados!$A$2:$ZZ$222, 209, MATCH($B$1, resultados!$A$1:$ZZ$1, 0))</f>
        <v/>
      </c>
      <c r="B215">
        <f>INDEX(resultados!$A$2:$ZZ$222, 209, MATCH($B$2, resultados!$A$1:$ZZ$1, 0))</f>
        <v/>
      </c>
      <c r="C215">
        <f>INDEX(resultados!$A$2:$ZZ$222, 209, MATCH($B$3, resultados!$A$1:$ZZ$1, 0))</f>
        <v/>
      </c>
    </row>
    <row r="216">
      <c r="A216">
        <f>INDEX(resultados!$A$2:$ZZ$222, 210, MATCH($B$1, resultados!$A$1:$ZZ$1, 0))</f>
        <v/>
      </c>
      <c r="B216">
        <f>INDEX(resultados!$A$2:$ZZ$222, 210, MATCH($B$2, resultados!$A$1:$ZZ$1, 0))</f>
        <v/>
      </c>
      <c r="C216">
        <f>INDEX(resultados!$A$2:$ZZ$222, 210, MATCH($B$3, resultados!$A$1:$ZZ$1, 0))</f>
        <v/>
      </c>
    </row>
    <row r="217">
      <c r="A217">
        <f>INDEX(resultados!$A$2:$ZZ$222, 211, MATCH($B$1, resultados!$A$1:$ZZ$1, 0))</f>
        <v/>
      </c>
      <c r="B217">
        <f>INDEX(resultados!$A$2:$ZZ$222, 211, MATCH($B$2, resultados!$A$1:$ZZ$1, 0))</f>
        <v/>
      </c>
      <c r="C217">
        <f>INDEX(resultados!$A$2:$ZZ$222, 211, MATCH($B$3, resultados!$A$1:$ZZ$1, 0))</f>
        <v/>
      </c>
    </row>
    <row r="218">
      <c r="A218">
        <f>INDEX(resultados!$A$2:$ZZ$222, 212, MATCH($B$1, resultados!$A$1:$ZZ$1, 0))</f>
        <v/>
      </c>
      <c r="B218">
        <f>INDEX(resultados!$A$2:$ZZ$222, 212, MATCH($B$2, resultados!$A$1:$ZZ$1, 0))</f>
        <v/>
      </c>
      <c r="C218">
        <f>INDEX(resultados!$A$2:$ZZ$222, 212, MATCH($B$3, resultados!$A$1:$ZZ$1, 0))</f>
        <v/>
      </c>
    </row>
    <row r="219">
      <c r="A219">
        <f>INDEX(resultados!$A$2:$ZZ$222, 213, MATCH($B$1, resultados!$A$1:$ZZ$1, 0))</f>
        <v/>
      </c>
      <c r="B219">
        <f>INDEX(resultados!$A$2:$ZZ$222, 213, MATCH($B$2, resultados!$A$1:$ZZ$1, 0))</f>
        <v/>
      </c>
      <c r="C219">
        <f>INDEX(resultados!$A$2:$ZZ$222, 213, MATCH($B$3, resultados!$A$1:$ZZ$1, 0))</f>
        <v/>
      </c>
    </row>
    <row r="220">
      <c r="A220">
        <f>INDEX(resultados!$A$2:$ZZ$222, 214, MATCH($B$1, resultados!$A$1:$ZZ$1, 0))</f>
        <v/>
      </c>
      <c r="B220">
        <f>INDEX(resultados!$A$2:$ZZ$222, 214, MATCH($B$2, resultados!$A$1:$ZZ$1, 0))</f>
        <v/>
      </c>
      <c r="C220">
        <f>INDEX(resultados!$A$2:$ZZ$222, 214, MATCH($B$3, resultados!$A$1:$ZZ$1, 0))</f>
        <v/>
      </c>
    </row>
    <row r="221">
      <c r="A221">
        <f>INDEX(resultados!$A$2:$ZZ$222, 215, MATCH($B$1, resultados!$A$1:$ZZ$1, 0))</f>
        <v/>
      </c>
      <c r="B221">
        <f>INDEX(resultados!$A$2:$ZZ$222, 215, MATCH($B$2, resultados!$A$1:$ZZ$1, 0))</f>
        <v/>
      </c>
      <c r="C221">
        <f>INDEX(resultados!$A$2:$ZZ$222, 215, MATCH($B$3, resultados!$A$1:$ZZ$1, 0))</f>
        <v/>
      </c>
    </row>
    <row r="222">
      <c r="A222">
        <f>INDEX(resultados!$A$2:$ZZ$222, 216, MATCH($B$1, resultados!$A$1:$ZZ$1, 0))</f>
        <v/>
      </c>
      <c r="B222">
        <f>INDEX(resultados!$A$2:$ZZ$222, 216, MATCH($B$2, resultados!$A$1:$ZZ$1, 0))</f>
        <v/>
      </c>
      <c r="C222">
        <f>INDEX(resultados!$A$2:$ZZ$222, 216, MATCH($B$3, resultados!$A$1:$ZZ$1, 0))</f>
        <v/>
      </c>
    </row>
    <row r="223">
      <c r="A223">
        <f>INDEX(resultados!$A$2:$ZZ$222, 217, MATCH($B$1, resultados!$A$1:$ZZ$1, 0))</f>
        <v/>
      </c>
      <c r="B223">
        <f>INDEX(resultados!$A$2:$ZZ$222, 217, MATCH($B$2, resultados!$A$1:$ZZ$1, 0))</f>
        <v/>
      </c>
      <c r="C223">
        <f>INDEX(resultados!$A$2:$ZZ$222, 217, MATCH($B$3, resultados!$A$1:$ZZ$1, 0))</f>
        <v/>
      </c>
    </row>
    <row r="224">
      <c r="A224">
        <f>INDEX(resultados!$A$2:$ZZ$222, 218, MATCH($B$1, resultados!$A$1:$ZZ$1, 0))</f>
        <v/>
      </c>
      <c r="B224">
        <f>INDEX(resultados!$A$2:$ZZ$222, 218, MATCH($B$2, resultados!$A$1:$ZZ$1, 0))</f>
        <v/>
      </c>
      <c r="C224">
        <f>INDEX(resultados!$A$2:$ZZ$222, 218, MATCH($B$3, resultados!$A$1:$ZZ$1, 0))</f>
        <v/>
      </c>
    </row>
    <row r="225">
      <c r="A225">
        <f>INDEX(resultados!$A$2:$ZZ$222, 219, MATCH($B$1, resultados!$A$1:$ZZ$1, 0))</f>
        <v/>
      </c>
      <c r="B225">
        <f>INDEX(resultados!$A$2:$ZZ$222, 219, MATCH($B$2, resultados!$A$1:$ZZ$1, 0))</f>
        <v/>
      </c>
      <c r="C225">
        <f>INDEX(resultados!$A$2:$ZZ$222, 219, MATCH($B$3, resultados!$A$1:$ZZ$1, 0))</f>
        <v/>
      </c>
    </row>
    <row r="226">
      <c r="A226">
        <f>INDEX(resultados!$A$2:$ZZ$222, 220, MATCH($B$1, resultados!$A$1:$ZZ$1, 0))</f>
        <v/>
      </c>
      <c r="B226">
        <f>INDEX(resultados!$A$2:$ZZ$222, 220, MATCH($B$2, resultados!$A$1:$ZZ$1, 0))</f>
        <v/>
      </c>
      <c r="C226">
        <f>INDEX(resultados!$A$2:$ZZ$222, 220, MATCH($B$3, resultados!$A$1:$ZZ$1, 0))</f>
        <v/>
      </c>
    </row>
    <row r="227">
      <c r="A227">
        <f>INDEX(resultados!$A$2:$ZZ$222, 221, MATCH($B$1, resultados!$A$1:$ZZ$1, 0))</f>
        <v/>
      </c>
      <c r="B227">
        <f>INDEX(resultados!$A$2:$ZZ$222, 221, MATCH($B$2, resultados!$A$1:$ZZ$1, 0))</f>
        <v/>
      </c>
      <c r="C227">
        <f>INDEX(resultados!$A$2:$ZZ$222, 221,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2024-09-26T13:14:39Z</dcterms:created>
  <dcterms:modified xmlns:dcterms="http://purl.org/dc/terms/" xmlns:xsi="http://www.w3.org/2001/XMLSchema-instance" xsi:type="dcterms:W3CDTF">2024-09-26T13:14:39Z</dcterms:modified>
</cp:coreProperties>
</file>