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gráficos!$A$7:$A$228</f>
              <numCache>
                <formatCode>General</formatCode>
                <ptCount val="2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</numCache>
            </numRef>
          </xVal>
          <yVal>
            <numRef>
              <f>gráficos!$B$7:$B$228</f>
              <numCache>
                <formatCode>General</formatCode>
                <ptCount val="2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1.3679</v>
      </c>
      <c r="E2" t="n">
        <v>73.09999999999999</v>
      </c>
      <c r="F2" t="n">
        <v>50.4</v>
      </c>
      <c r="G2" t="n">
        <v>5.83</v>
      </c>
      <c r="H2" t="n">
        <v>0.09</v>
      </c>
      <c r="I2" t="n">
        <v>519</v>
      </c>
      <c r="J2" t="n">
        <v>194.77</v>
      </c>
      <c r="K2" t="n">
        <v>54.38</v>
      </c>
      <c r="L2" t="n">
        <v>1</v>
      </c>
      <c r="M2" t="n">
        <v>517</v>
      </c>
      <c r="N2" t="n">
        <v>39.4</v>
      </c>
      <c r="O2" t="n">
        <v>24256.19</v>
      </c>
      <c r="P2" t="n">
        <v>717.53</v>
      </c>
      <c r="Q2" t="n">
        <v>1239.96</v>
      </c>
      <c r="R2" t="n">
        <v>604.08</v>
      </c>
      <c r="S2" t="n">
        <v>94.92</v>
      </c>
      <c r="T2" t="n">
        <v>251237.94</v>
      </c>
      <c r="U2" t="n">
        <v>0.16</v>
      </c>
      <c r="V2" t="n">
        <v>0.61</v>
      </c>
      <c r="W2" t="n">
        <v>21.49</v>
      </c>
      <c r="X2" t="n">
        <v>15.51</v>
      </c>
      <c r="Y2" t="n">
        <v>4</v>
      </c>
      <c r="Z2" t="n">
        <v>10</v>
      </c>
      <c r="AA2" t="n">
        <v>2324.08619698644</v>
      </c>
      <c r="AB2" t="n">
        <v>3179.917266163733</v>
      </c>
      <c r="AC2" t="n">
        <v>2876.430425322861</v>
      </c>
      <c r="AD2" t="n">
        <v>2324086.19698644</v>
      </c>
      <c r="AE2" t="n">
        <v>3179917.266163733</v>
      </c>
      <c r="AF2" t="n">
        <v>1.035690432359612e-06</v>
      </c>
      <c r="AG2" t="n">
        <v>42.30324074074074</v>
      </c>
      <c r="AH2" t="n">
        <v>2876430.42532286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1.9375</v>
      </c>
      <c r="E3" t="n">
        <v>51.61</v>
      </c>
      <c r="F3" t="n">
        <v>40.93</v>
      </c>
      <c r="G3" t="n">
        <v>11.69</v>
      </c>
      <c r="H3" t="n">
        <v>0.18</v>
      </c>
      <c r="I3" t="n">
        <v>210</v>
      </c>
      <c r="J3" t="n">
        <v>196.32</v>
      </c>
      <c r="K3" t="n">
        <v>54.38</v>
      </c>
      <c r="L3" t="n">
        <v>2</v>
      </c>
      <c r="M3" t="n">
        <v>208</v>
      </c>
      <c r="N3" t="n">
        <v>39.95</v>
      </c>
      <c r="O3" t="n">
        <v>24447.22</v>
      </c>
      <c r="P3" t="n">
        <v>581.34</v>
      </c>
      <c r="Q3" t="n">
        <v>1234.94</v>
      </c>
      <c r="R3" t="n">
        <v>295.72</v>
      </c>
      <c r="S3" t="n">
        <v>94.92</v>
      </c>
      <c r="T3" t="n">
        <v>98604.69</v>
      </c>
      <c r="U3" t="n">
        <v>0.32</v>
      </c>
      <c r="V3" t="n">
        <v>0.75</v>
      </c>
      <c r="W3" t="n">
        <v>21</v>
      </c>
      <c r="X3" t="n">
        <v>6.11</v>
      </c>
      <c r="Y3" t="n">
        <v>4</v>
      </c>
      <c r="Z3" t="n">
        <v>10</v>
      </c>
      <c r="AA3" t="n">
        <v>1407.25987429381</v>
      </c>
      <c r="AB3" t="n">
        <v>1925.47504393278</v>
      </c>
      <c r="AC3" t="n">
        <v>1741.710408161033</v>
      </c>
      <c r="AD3" t="n">
        <v>1407259.87429381</v>
      </c>
      <c r="AE3" t="n">
        <v>1925475.04393278</v>
      </c>
      <c r="AF3" t="n">
        <v>1.466956804369288e-06</v>
      </c>
      <c r="AG3" t="n">
        <v>29.86689814814815</v>
      </c>
      <c r="AH3" t="n">
        <v>1741710.408161032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2.1608</v>
      </c>
      <c r="E4" t="n">
        <v>46.28</v>
      </c>
      <c r="F4" t="n">
        <v>38.63</v>
      </c>
      <c r="G4" t="n">
        <v>17.56</v>
      </c>
      <c r="H4" t="n">
        <v>0.27</v>
      </c>
      <c r="I4" t="n">
        <v>132</v>
      </c>
      <c r="J4" t="n">
        <v>197.88</v>
      </c>
      <c r="K4" t="n">
        <v>54.38</v>
      </c>
      <c r="L4" t="n">
        <v>3</v>
      </c>
      <c r="M4" t="n">
        <v>130</v>
      </c>
      <c r="N4" t="n">
        <v>40.5</v>
      </c>
      <c r="O4" t="n">
        <v>24639</v>
      </c>
      <c r="P4" t="n">
        <v>545.67</v>
      </c>
      <c r="Q4" t="n">
        <v>1233.23</v>
      </c>
      <c r="R4" t="n">
        <v>221.3</v>
      </c>
      <c r="S4" t="n">
        <v>94.92</v>
      </c>
      <c r="T4" t="n">
        <v>61784.81</v>
      </c>
      <c r="U4" t="n">
        <v>0.43</v>
      </c>
      <c r="V4" t="n">
        <v>0.79</v>
      </c>
      <c r="W4" t="n">
        <v>20.87</v>
      </c>
      <c r="X4" t="n">
        <v>3.83</v>
      </c>
      <c r="Y4" t="n">
        <v>4</v>
      </c>
      <c r="Z4" t="n">
        <v>10</v>
      </c>
      <c r="AA4" t="n">
        <v>1205.869202858242</v>
      </c>
      <c r="AB4" t="n">
        <v>1649.923442545266</v>
      </c>
      <c r="AC4" t="n">
        <v>1492.45706487084</v>
      </c>
      <c r="AD4" t="n">
        <v>1205869.202858242</v>
      </c>
      <c r="AE4" t="n">
        <v>1649923.442545266</v>
      </c>
      <c r="AF4" t="n">
        <v>1.63602594213221e-06</v>
      </c>
      <c r="AG4" t="n">
        <v>26.78240740740741</v>
      </c>
      <c r="AH4" t="n">
        <v>1492457.06487084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2.2843</v>
      </c>
      <c r="E5" t="n">
        <v>43.78</v>
      </c>
      <c r="F5" t="n">
        <v>37.53</v>
      </c>
      <c r="G5" t="n">
        <v>23.45</v>
      </c>
      <c r="H5" t="n">
        <v>0.36</v>
      </c>
      <c r="I5" t="n">
        <v>96</v>
      </c>
      <c r="J5" t="n">
        <v>199.44</v>
      </c>
      <c r="K5" t="n">
        <v>54.38</v>
      </c>
      <c r="L5" t="n">
        <v>4</v>
      </c>
      <c r="M5" t="n">
        <v>94</v>
      </c>
      <c r="N5" t="n">
        <v>41.06</v>
      </c>
      <c r="O5" t="n">
        <v>24831.54</v>
      </c>
      <c r="P5" t="n">
        <v>526.83</v>
      </c>
      <c r="Q5" t="n">
        <v>1232.08</v>
      </c>
      <c r="R5" t="n">
        <v>186.18</v>
      </c>
      <c r="S5" t="n">
        <v>94.92</v>
      </c>
      <c r="T5" t="n">
        <v>44404.71</v>
      </c>
      <c r="U5" t="n">
        <v>0.51</v>
      </c>
      <c r="V5" t="n">
        <v>0.8100000000000001</v>
      </c>
      <c r="W5" t="n">
        <v>20.79</v>
      </c>
      <c r="X5" t="n">
        <v>2.73</v>
      </c>
      <c r="Y5" t="n">
        <v>4</v>
      </c>
      <c r="Z5" t="n">
        <v>10</v>
      </c>
      <c r="AA5" t="n">
        <v>1116.22934591179</v>
      </c>
      <c r="AB5" t="n">
        <v>1527.274235639746</v>
      </c>
      <c r="AC5" t="n">
        <v>1381.513326133141</v>
      </c>
      <c r="AD5" t="n">
        <v>1116229.34591179</v>
      </c>
      <c r="AE5" t="n">
        <v>1527274.235639746</v>
      </c>
      <c r="AF5" t="n">
        <v>1.729532608113943e-06</v>
      </c>
      <c r="AG5" t="n">
        <v>25.33564814814815</v>
      </c>
      <c r="AH5" t="n">
        <v>1381513.326133141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2.3607</v>
      </c>
      <c r="E6" t="n">
        <v>42.36</v>
      </c>
      <c r="F6" t="n">
        <v>36.93</v>
      </c>
      <c r="G6" t="n">
        <v>29.54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73</v>
      </c>
      <c r="N6" t="n">
        <v>41.63</v>
      </c>
      <c r="O6" t="n">
        <v>25024.84</v>
      </c>
      <c r="P6" t="n">
        <v>514.83</v>
      </c>
      <c r="Q6" t="n">
        <v>1232.16</v>
      </c>
      <c r="R6" t="n">
        <v>166.59</v>
      </c>
      <c r="S6" t="n">
        <v>94.92</v>
      </c>
      <c r="T6" t="n">
        <v>34710.4</v>
      </c>
      <c r="U6" t="n">
        <v>0.57</v>
      </c>
      <c r="V6" t="n">
        <v>0.83</v>
      </c>
      <c r="W6" t="n">
        <v>20.77</v>
      </c>
      <c r="X6" t="n">
        <v>2.14</v>
      </c>
      <c r="Y6" t="n">
        <v>4</v>
      </c>
      <c r="Z6" t="n">
        <v>10</v>
      </c>
      <c r="AA6" t="n">
        <v>1066.811252442512</v>
      </c>
      <c r="AB6" t="n">
        <v>1459.658219982666</v>
      </c>
      <c r="AC6" t="n">
        <v>1320.350488110698</v>
      </c>
      <c r="AD6" t="n">
        <v>1066811.252442512</v>
      </c>
      <c r="AE6" t="n">
        <v>1459658.219982665</v>
      </c>
      <c r="AF6" t="n">
        <v>1.787378027393331e-06</v>
      </c>
      <c r="AG6" t="n">
        <v>24.51388888888889</v>
      </c>
      <c r="AH6" t="n">
        <v>1320350.488110698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2.4119</v>
      </c>
      <c r="E7" t="n">
        <v>41.46</v>
      </c>
      <c r="F7" t="n">
        <v>36.53</v>
      </c>
      <c r="G7" t="n">
        <v>35.36</v>
      </c>
      <c r="H7" t="n">
        <v>0.53</v>
      </c>
      <c r="I7" t="n">
        <v>62</v>
      </c>
      <c r="J7" t="n">
        <v>202.58</v>
      </c>
      <c r="K7" t="n">
        <v>54.38</v>
      </c>
      <c r="L7" t="n">
        <v>6</v>
      </c>
      <c r="M7" t="n">
        <v>60</v>
      </c>
      <c r="N7" t="n">
        <v>42.2</v>
      </c>
      <c r="O7" t="n">
        <v>25218.93</v>
      </c>
      <c r="P7" t="n">
        <v>505.94</v>
      </c>
      <c r="Q7" t="n">
        <v>1231.87</v>
      </c>
      <c r="R7" t="n">
        <v>153.82</v>
      </c>
      <c r="S7" t="n">
        <v>94.92</v>
      </c>
      <c r="T7" t="n">
        <v>28390.98</v>
      </c>
      <c r="U7" t="n">
        <v>0.62</v>
      </c>
      <c r="V7" t="n">
        <v>0.83</v>
      </c>
      <c r="W7" t="n">
        <v>20.75</v>
      </c>
      <c r="X7" t="n">
        <v>1.75</v>
      </c>
      <c r="Y7" t="n">
        <v>4</v>
      </c>
      <c r="Z7" t="n">
        <v>10</v>
      </c>
      <c r="AA7" t="n">
        <v>1031.282187798698</v>
      </c>
      <c r="AB7" t="n">
        <v>1411.04578630529</v>
      </c>
      <c r="AC7" t="n">
        <v>1276.377556875512</v>
      </c>
      <c r="AD7" t="n">
        <v>1031282.187798698</v>
      </c>
      <c r="AE7" t="n">
        <v>1411045.78630529</v>
      </c>
      <c r="AF7" t="n">
        <v>1.82614354397847e-06</v>
      </c>
      <c r="AG7" t="n">
        <v>23.99305555555556</v>
      </c>
      <c r="AH7" t="n">
        <v>1276377.556875512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2.4529</v>
      </c>
      <c r="E8" t="n">
        <v>40.77</v>
      </c>
      <c r="F8" t="n">
        <v>36.23</v>
      </c>
      <c r="G8" t="n">
        <v>41.8</v>
      </c>
      <c r="H8" t="n">
        <v>0.61</v>
      </c>
      <c r="I8" t="n">
        <v>52</v>
      </c>
      <c r="J8" t="n">
        <v>204.16</v>
      </c>
      <c r="K8" t="n">
        <v>54.38</v>
      </c>
      <c r="L8" t="n">
        <v>7</v>
      </c>
      <c r="M8" t="n">
        <v>50</v>
      </c>
      <c r="N8" t="n">
        <v>42.78</v>
      </c>
      <c r="O8" t="n">
        <v>25413.94</v>
      </c>
      <c r="P8" t="n">
        <v>498.08</v>
      </c>
      <c r="Q8" t="n">
        <v>1231.84</v>
      </c>
      <c r="R8" t="n">
        <v>144.3</v>
      </c>
      <c r="S8" t="n">
        <v>94.92</v>
      </c>
      <c r="T8" t="n">
        <v>23684.07</v>
      </c>
      <c r="U8" t="n">
        <v>0.66</v>
      </c>
      <c r="V8" t="n">
        <v>0.84</v>
      </c>
      <c r="W8" t="n">
        <v>20.72</v>
      </c>
      <c r="X8" t="n">
        <v>1.44</v>
      </c>
      <c r="Y8" t="n">
        <v>4</v>
      </c>
      <c r="Z8" t="n">
        <v>10</v>
      </c>
      <c r="AA8" t="n">
        <v>1001.602169560558</v>
      </c>
      <c r="AB8" t="n">
        <v>1370.436275961875</v>
      </c>
      <c r="AC8" t="n">
        <v>1239.643761203466</v>
      </c>
      <c r="AD8" t="n">
        <v>1001602.169560558</v>
      </c>
      <c r="AE8" t="n">
        <v>1370436.275961875</v>
      </c>
      <c r="AF8" t="n">
        <v>1.857186242806414e-06</v>
      </c>
      <c r="AG8" t="n">
        <v>23.59375</v>
      </c>
      <c r="AH8" t="n">
        <v>1239643.761203466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2.4812</v>
      </c>
      <c r="E9" t="n">
        <v>40.3</v>
      </c>
      <c r="F9" t="n">
        <v>36.04</v>
      </c>
      <c r="G9" t="n">
        <v>48.05</v>
      </c>
      <c r="H9" t="n">
        <v>0.6899999999999999</v>
      </c>
      <c r="I9" t="n">
        <v>45</v>
      </c>
      <c r="J9" t="n">
        <v>205.75</v>
      </c>
      <c r="K9" t="n">
        <v>54.38</v>
      </c>
      <c r="L9" t="n">
        <v>8</v>
      </c>
      <c r="M9" t="n">
        <v>43</v>
      </c>
      <c r="N9" t="n">
        <v>43.37</v>
      </c>
      <c r="O9" t="n">
        <v>25609.61</v>
      </c>
      <c r="P9" t="n">
        <v>491.74</v>
      </c>
      <c r="Q9" t="n">
        <v>1231.62</v>
      </c>
      <c r="R9" t="n">
        <v>137.76</v>
      </c>
      <c r="S9" t="n">
        <v>94.92</v>
      </c>
      <c r="T9" t="n">
        <v>20445.62</v>
      </c>
      <c r="U9" t="n">
        <v>0.6899999999999999</v>
      </c>
      <c r="V9" t="n">
        <v>0.85</v>
      </c>
      <c r="W9" t="n">
        <v>20.72</v>
      </c>
      <c r="X9" t="n">
        <v>1.25</v>
      </c>
      <c r="Y9" t="n">
        <v>4</v>
      </c>
      <c r="Z9" t="n">
        <v>10</v>
      </c>
      <c r="AA9" t="n">
        <v>986.3952482945289</v>
      </c>
      <c r="AB9" t="n">
        <v>1349.629495403676</v>
      </c>
      <c r="AC9" t="n">
        <v>1220.822750579242</v>
      </c>
      <c r="AD9" t="n">
        <v>986395.2482945289</v>
      </c>
      <c r="AE9" t="n">
        <v>1349629.495403676</v>
      </c>
      <c r="AF9" t="n">
        <v>1.878613276387653e-06</v>
      </c>
      <c r="AG9" t="n">
        <v>23.32175925925926</v>
      </c>
      <c r="AH9" t="n">
        <v>1220822.750579242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2.5022</v>
      </c>
      <c r="E10" t="n">
        <v>39.97</v>
      </c>
      <c r="F10" t="n">
        <v>35.89</v>
      </c>
      <c r="G10" t="n">
        <v>53.84</v>
      </c>
      <c r="H10" t="n">
        <v>0.77</v>
      </c>
      <c r="I10" t="n">
        <v>40</v>
      </c>
      <c r="J10" t="n">
        <v>207.34</v>
      </c>
      <c r="K10" t="n">
        <v>54.38</v>
      </c>
      <c r="L10" t="n">
        <v>9</v>
      </c>
      <c r="M10" t="n">
        <v>38</v>
      </c>
      <c r="N10" t="n">
        <v>43.96</v>
      </c>
      <c r="O10" t="n">
        <v>25806.1</v>
      </c>
      <c r="P10" t="n">
        <v>486.69</v>
      </c>
      <c r="Q10" t="n">
        <v>1231.44</v>
      </c>
      <c r="R10" t="n">
        <v>133.36</v>
      </c>
      <c r="S10" t="n">
        <v>94.92</v>
      </c>
      <c r="T10" t="n">
        <v>18274.56</v>
      </c>
      <c r="U10" t="n">
        <v>0.71</v>
      </c>
      <c r="V10" t="n">
        <v>0.85</v>
      </c>
      <c r="W10" t="n">
        <v>20.7</v>
      </c>
      <c r="X10" t="n">
        <v>1.11</v>
      </c>
      <c r="Y10" t="n">
        <v>4</v>
      </c>
      <c r="Z10" t="n">
        <v>10</v>
      </c>
      <c r="AA10" t="n">
        <v>975.0756846092563</v>
      </c>
      <c r="AB10" t="n">
        <v>1334.141568985581</v>
      </c>
      <c r="AC10" t="n">
        <v>1206.812970121049</v>
      </c>
      <c r="AD10" t="n">
        <v>975075.6846092563</v>
      </c>
      <c r="AE10" t="n">
        <v>1334141.568985581</v>
      </c>
      <c r="AF10" t="n">
        <v>1.894513195299526e-06</v>
      </c>
      <c r="AG10" t="n">
        <v>23.13078703703704</v>
      </c>
      <c r="AH10" t="n">
        <v>1206812.970121049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2.5192</v>
      </c>
      <c r="E11" t="n">
        <v>39.7</v>
      </c>
      <c r="F11" t="n">
        <v>35.78</v>
      </c>
      <c r="G11" t="n">
        <v>59.63</v>
      </c>
      <c r="H11" t="n">
        <v>0.85</v>
      </c>
      <c r="I11" t="n">
        <v>36</v>
      </c>
      <c r="J11" t="n">
        <v>208.94</v>
      </c>
      <c r="K11" t="n">
        <v>54.38</v>
      </c>
      <c r="L11" t="n">
        <v>10</v>
      </c>
      <c r="M11" t="n">
        <v>34</v>
      </c>
      <c r="N11" t="n">
        <v>44.56</v>
      </c>
      <c r="O11" t="n">
        <v>26003.41</v>
      </c>
      <c r="P11" t="n">
        <v>481.19</v>
      </c>
      <c r="Q11" t="n">
        <v>1231.52</v>
      </c>
      <c r="R11" t="n">
        <v>129.47</v>
      </c>
      <c r="S11" t="n">
        <v>94.92</v>
      </c>
      <c r="T11" t="n">
        <v>16346.92</v>
      </c>
      <c r="U11" t="n">
        <v>0.73</v>
      </c>
      <c r="V11" t="n">
        <v>0.85</v>
      </c>
      <c r="W11" t="n">
        <v>20.7</v>
      </c>
      <c r="X11" t="n">
        <v>1</v>
      </c>
      <c r="Y11" t="n">
        <v>4</v>
      </c>
      <c r="Z11" t="n">
        <v>10</v>
      </c>
      <c r="AA11" t="n">
        <v>956.1218754563655</v>
      </c>
      <c r="AB11" t="n">
        <v>1308.208131119551</v>
      </c>
      <c r="AC11" t="n">
        <v>1183.354583167144</v>
      </c>
      <c r="AD11" t="n">
        <v>956121.8754563655</v>
      </c>
      <c r="AE11" t="n">
        <v>1308208.131119551</v>
      </c>
      <c r="AF11" t="n">
        <v>1.907384558228186e-06</v>
      </c>
      <c r="AG11" t="n">
        <v>22.97453703703704</v>
      </c>
      <c r="AH11" t="n">
        <v>1183354.583167144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2.5359</v>
      </c>
      <c r="E12" t="n">
        <v>39.43</v>
      </c>
      <c r="F12" t="n">
        <v>35.67</v>
      </c>
      <c r="G12" t="n">
        <v>66.88</v>
      </c>
      <c r="H12" t="n">
        <v>0.93</v>
      </c>
      <c r="I12" t="n">
        <v>32</v>
      </c>
      <c r="J12" t="n">
        <v>210.55</v>
      </c>
      <c r="K12" t="n">
        <v>54.38</v>
      </c>
      <c r="L12" t="n">
        <v>11</v>
      </c>
      <c r="M12" t="n">
        <v>30</v>
      </c>
      <c r="N12" t="n">
        <v>45.17</v>
      </c>
      <c r="O12" t="n">
        <v>26201.54</v>
      </c>
      <c r="P12" t="n">
        <v>475.86</v>
      </c>
      <c r="Q12" t="n">
        <v>1231.52</v>
      </c>
      <c r="R12" t="n">
        <v>126.26</v>
      </c>
      <c r="S12" t="n">
        <v>94.92</v>
      </c>
      <c r="T12" t="n">
        <v>14763.02</v>
      </c>
      <c r="U12" t="n">
        <v>0.75</v>
      </c>
      <c r="V12" t="n">
        <v>0.85</v>
      </c>
      <c r="W12" t="n">
        <v>20.69</v>
      </c>
      <c r="X12" t="n">
        <v>0.89</v>
      </c>
      <c r="Y12" t="n">
        <v>4</v>
      </c>
      <c r="Z12" t="n">
        <v>10</v>
      </c>
      <c r="AA12" t="n">
        <v>946.1776045429772</v>
      </c>
      <c r="AB12" t="n">
        <v>1294.601940945583</v>
      </c>
      <c r="AC12" t="n">
        <v>1171.046948686972</v>
      </c>
      <c r="AD12" t="n">
        <v>946177.6045429772</v>
      </c>
      <c r="AE12" t="n">
        <v>1294601.940945583</v>
      </c>
      <c r="AF12" t="n">
        <v>1.920028779458104e-06</v>
      </c>
      <c r="AG12" t="n">
        <v>22.81828703703704</v>
      </c>
      <c r="AH12" t="n">
        <v>1171046.948686972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2.5449</v>
      </c>
      <c r="E13" t="n">
        <v>39.29</v>
      </c>
      <c r="F13" t="n">
        <v>35.61</v>
      </c>
      <c r="G13" t="n">
        <v>71.22</v>
      </c>
      <c r="H13" t="n">
        <v>1</v>
      </c>
      <c r="I13" t="n">
        <v>30</v>
      </c>
      <c r="J13" t="n">
        <v>212.16</v>
      </c>
      <c r="K13" t="n">
        <v>54.38</v>
      </c>
      <c r="L13" t="n">
        <v>12</v>
      </c>
      <c r="M13" t="n">
        <v>28</v>
      </c>
      <c r="N13" t="n">
        <v>45.78</v>
      </c>
      <c r="O13" t="n">
        <v>26400.51</v>
      </c>
      <c r="P13" t="n">
        <v>471.73</v>
      </c>
      <c r="Q13" t="n">
        <v>1231.28</v>
      </c>
      <c r="R13" t="n">
        <v>124</v>
      </c>
      <c r="S13" t="n">
        <v>94.92</v>
      </c>
      <c r="T13" t="n">
        <v>13642.08</v>
      </c>
      <c r="U13" t="n">
        <v>0.77</v>
      </c>
      <c r="V13" t="n">
        <v>0.86</v>
      </c>
      <c r="W13" t="n">
        <v>20.7</v>
      </c>
      <c r="X13" t="n">
        <v>0.83</v>
      </c>
      <c r="Y13" t="n">
        <v>4</v>
      </c>
      <c r="Z13" t="n">
        <v>10</v>
      </c>
      <c r="AA13" t="n">
        <v>939.673628543153</v>
      </c>
      <c r="AB13" t="n">
        <v>1285.702914047453</v>
      </c>
      <c r="AC13" t="n">
        <v>1162.997232426137</v>
      </c>
      <c r="AD13" t="n">
        <v>939673.6285431529</v>
      </c>
      <c r="AE13" t="n">
        <v>1285702.914047453</v>
      </c>
      <c r="AF13" t="n">
        <v>1.926843030420336e-06</v>
      </c>
      <c r="AG13" t="n">
        <v>22.73726851851852</v>
      </c>
      <c r="AH13" t="n">
        <v>1162997.232426137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2.5591</v>
      </c>
      <c r="E14" t="n">
        <v>39.08</v>
      </c>
      <c r="F14" t="n">
        <v>35.51</v>
      </c>
      <c r="G14" t="n">
        <v>78.91</v>
      </c>
      <c r="H14" t="n">
        <v>1.08</v>
      </c>
      <c r="I14" t="n">
        <v>27</v>
      </c>
      <c r="J14" t="n">
        <v>213.78</v>
      </c>
      <c r="K14" t="n">
        <v>54.38</v>
      </c>
      <c r="L14" t="n">
        <v>13</v>
      </c>
      <c r="M14" t="n">
        <v>25</v>
      </c>
      <c r="N14" t="n">
        <v>46.4</v>
      </c>
      <c r="O14" t="n">
        <v>26600.32</v>
      </c>
      <c r="P14" t="n">
        <v>466.54</v>
      </c>
      <c r="Q14" t="n">
        <v>1231.34</v>
      </c>
      <c r="R14" t="n">
        <v>120.82</v>
      </c>
      <c r="S14" t="n">
        <v>94.92</v>
      </c>
      <c r="T14" t="n">
        <v>12067.68</v>
      </c>
      <c r="U14" t="n">
        <v>0.79</v>
      </c>
      <c r="V14" t="n">
        <v>0.86</v>
      </c>
      <c r="W14" t="n">
        <v>20.69</v>
      </c>
      <c r="X14" t="n">
        <v>0.73</v>
      </c>
      <c r="Y14" t="n">
        <v>4</v>
      </c>
      <c r="Z14" t="n">
        <v>10</v>
      </c>
      <c r="AA14" t="n">
        <v>930.7305857811573</v>
      </c>
      <c r="AB14" t="n">
        <v>1273.466648401289</v>
      </c>
      <c r="AC14" t="n">
        <v>1151.928778799536</v>
      </c>
      <c r="AD14" t="n">
        <v>930730.5857811572</v>
      </c>
      <c r="AE14" t="n">
        <v>1273466.648401289</v>
      </c>
      <c r="AF14" t="n">
        <v>1.937594404160746e-06</v>
      </c>
      <c r="AG14" t="n">
        <v>22.61574074074074</v>
      </c>
      <c r="AH14" t="n">
        <v>1151928.778799536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2.567</v>
      </c>
      <c r="E15" t="n">
        <v>38.96</v>
      </c>
      <c r="F15" t="n">
        <v>35.47</v>
      </c>
      <c r="G15" t="n">
        <v>85.12</v>
      </c>
      <c r="H15" t="n">
        <v>1.15</v>
      </c>
      <c r="I15" t="n">
        <v>25</v>
      </c>
      <c r="J15" t="n">
        <v>215.41</v>
      </c>
      <c r="K15" t="n">
        <v>54.38</v>
      </c>
      <c r="L15" t="n">
        <v>14</v>
      </c>
      <c r="M15" t="n">
        <v>23</v>
      </c>
      <c r="N15" t="n">
        <v>47.03</v>
      </c>
      <c r="O15" t="n">
        <v>26801</v>
      </c>
      <c r="P15" t="n">
        <v>462.39</v>
      </c>
      <c r="Q15" t="n">
        <v>1231.32</v>
      </c>
      <c r="R15" t="n">
        <v>119.42</v>
      </c>
      <c r="S15" t="n">
        <v>94.92</v>
      </c>
      <c r="T15" t="n">
        <v>11380</v>
      </c>
      <c r="U15" t="n">
        <v>0.79</v>
      </c>
      <c r="V15" t="n">
        <v>0.86</v>
      </c>
      <c r="W15" t="n">
        <v>20.68</v>
      </c>
      <c r="X15" t="n">
        <v>0.6899999999999999</v>
      </c>
      <c r="Y15" t="n">
        <v>4</v>
      </c>
      <c r="Z15" t="n">
        <v>10</v>
      </c>
      <c r="AA15" t="n">
        <v>924.689315631279</v>
      </c>
      <c r="AB15" t="n">
        <v>1265.200716060197</v>
      </c>
      <c r="AC15" t="n">
        <v>1144.451735439769</v>
      </c>
      <c r="AD15" t="n">
        <v>924689.315631279</v>
      </c>
      <c r="AE15" t="n">
        <v>1265200.716060197</v>
      </c>
      <c r="AF15" t="n">
        <v>1.943575802227594e-06</v>
      </c>
      <c r="AG15" t="n">
        <v>22.54629629629629</v>
      </c>
      <c r="AH15" t="n">
        <v>1144451.735439769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2.5761</v>
      </c>
      <c r="E16" t="n">
        <v>38.82</v>
      </c>
      <c r="F16" t="n">
        <v>35.41</v>
      </c>
      <c r="G16" t="n">
        <v>92.37</v>
      </c>
      <c r="H16" t="n">
        <v>1.23</v>
      </c>
      <c r="I16" t="n">
        <v>23</v>
      </c>
      <c r="J16" t="n">
        <v>217.04</v>
      </c>
      <c r="K16" t="n">
        <v>54.38</v>
      </c>
      <c r="L16" t="n">
        <v>15</v>
      </c>
      <c r="M16" t="n">
        <v>21</v>
      </c>
      <c r="N16" t="n">
        <v>47.66</v>
      </c>
      <c r="O16" t="n">
        <v>27002.55</v>
      </c>
      <c r="P16" t="n">
        <v>457.85</v>
      </c>
      <c r="Q16" t="n">
        <v>1231.19</v>
      </c>
      <c r="R16" t="n">
        <v>117.69</v>
      </c>
      <c r="S16" t="n">
        <v>94.92</v>
      </c>
      <c r="T16" t="n">
        <v>10521.87</v>
      </c>
      <c r="U16" t="n">
        <v>0.8100000000000001</v>
      </c>
      <c r="V16" t="n">
        <v>0.86</v>
      </c>
      <c r="W16" t="n">
        <v>20.68</v>
      </c>
      <c r="X16" t="n">
        <v>0.63</v>
      </c>
      <c r="Y16" t="n">
        <v>4</v>
      </c>
      <c r="Z16" t="n">
        <v>10</v>
      </c>
      <c r="AA16" t="n">
        <v>917.7596153644971</v>
      </c>
      <c r="AB16" t="n">
        <v>1255.719194438386</v>
      </c>
      <c r="AC16" t="n">
        <v>1135.875116934145</v>
      </c>
      <c r="AD16" t="n">
        <v>917759.6153644971</v>
      </c>
      <c r="AE16" t="n">
        <v>1255719.194438386</v>
      </c>
      <c r="AF16" t="n">
        <v>1.950465767089405e-06</v>
      </c>
      <c r="AG16" t="n">
        <v>22.46527777777778</v>
      </c>
      <c r="AH16" t="n">
        <v>1135875.116934145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2.5808</v>
      </c>
      <c r="E17" t="n">
        <v>38.75</v>
      </c>
      <c r="F17" t="n">
        <v>35.38</v>
      </c>
      <c r="G17" t="n">
        <v>96.48</v>
      </c>
      <c r="H17" t="n">
        <v>1.3</v>
      </c>
      <c r="I17" t="n">
        <v>22</v>
      </c>
      <c r="J17" t="n">
        <v>218.68</v>
      </c>
      <c r="K17" t="n">
        <v>54.38</v>
      </c>
      <c r="L17" t="n">
        <v>16</v>
      </c>
      <c r="M17" t="n">
        <v>20</v>
      </c>
      <c r="N17" t="n">
        <v>48.31</v>
      </c>
      <c r="O17" t="n">
        <v>27204.98</v>
      </c>
      <c r="P17" t="n">
        <v>453.38</v>
      </c>
      <c r="Q17" t="n">
        <v>1231.32</v>
      </c>
      <c r="R17" t="n">
        <v>116.72</v>
      </c>
      <c r="S17" t="n">
        <v>94.92</v>
      </c>
      <c r="T17" t="n">
        <v>10040.97</v>
      </c>
      <c r="U17" t="n">
        <v>0.8100000000000001</v>
      </c>
      <c r="V17" t="n">
        <v>0.86</v>
      </c>
      <c r="W17" t="n">
        <v>20.67</v>
      </c>
      <c r="X17" t="n">
        <v>0.6</v>
      </c>
      <c r="Y17" t="n">
        <v>4</v>
      </c>
      <c r="Z17" t="n">
        <v>10</v>
      </c>
      <c r="AA17" t="n">
        <v>903.8380772293802</v>
      </c>
      <c r="AB17" t="n">
        <v>1236.671131787004</v>
      </c>
      <c r="AC17" t="n">
        <v>1118.644974648086</v>
      </c>
      <c r="AD17" t="n">
        <v>903838.0772293803</v>
      </c>
      <c r="AE17" t="n">
        <v>1236671.131787003</v>
      </c>
      <c r="AF17" t="n">
        <v>1.954024320369682e-06</v>
      </c>
      <c r="AG17" t="n">
        <v>22.42476851851852</v>
      </c>
      <c r="AH17" t="n">
        <v>1118644.974648086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2.5904</v>
      </c>
      <c r="E18" t="n">
        <v>38.6</v>
      </c>
      <c r="F18" t="n">
        <v>35.31</v>
      </c>
      <c r="G18" t="n">
        <v>105.93</v>
      </c>
      <c r="H18" t="n">
        <v>1.37</v>
      </c>
      <c r="I18" t="n">
        <v>20</v>
      </c>
      <c r="J18" t="n">
        <v>220.33</v>
      </c>
      <c r="K18" t="n">
        <v>54.38</v>
      </c>
      <c r="L18" t="n">
        <v>17</v>
      </c>
      <c r="M18" t="n">
        <v>18</v>
      </c>
      <c r="N18" t="n">
        <v>48.95</v>
      </c>
      <c r="O18" t="n">
        <v>27408.3</v>
      </c>
      <c r="P18" t="n">
        <v>448.28</v>
      </c>
      <c r="Q18" t="n">
        <v>1231.11</v>
      </c>
      <c r="R18" t="n">
        <v>114.4</v>
      </c>
      <c r="S18" t="n">
        <v>94.92</v>
      </c>
      <c r="T18" t="n">
        <v>8891.4</v>
      </c>
      <c r="U18" t="n">
        <v>0.83</v>
      </c>
      <c r="V18" t="n">
        <v>0.86</v>
      </c>
      <c r="W18" t="n">
        <v>20.67</v>
      </c>
      <c r="X18" t="n">
        <v>0.53</v>
      </c>
      <c r="Y18" t="n">
        <v>4</v>
      </c>
      <c r="Z18" t="n">
        <v>10</v>
      </c>
      <c r="AA18" t="n">
        <v>896.4679043509414</v>
      </c>
      <c r="AB18" t="n">
        <v>1226.586936105644</v>
      </c>
      <c r="AC18" t="n">
        <v>1109.523200449298</v>
      </c>
      <c r="AD18" t="n">
        <v>896467.9043509413</v>
      </c>
      <c r="AE18" t="n">
        <v>1226586.936105644</v>
      </c>
      <c r="AF18" t="n">
        <v>1.961292854729395e-06</v>
      </c>
      <c r="AG18" t="n">
        <v>22.33796296296297</v>
      </c>
      <c r="AH18" t="n">
        <v>1109523.200449297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2.5939</v>
      </c>
      <c r="E19" t="n">
        <v>38.55</v>
      </c>
      <c r="F19" t="n">
        <v>35.3</v>
      </c>
      <c r="G19" t="n">
        <v>111.46</v>
      </c>
      <c r="H19" t="n">
        <v>1.44</v>
      </c>
      <c r="I19" t="n">
        <v>19</v>
      </c>
      <c r="J19" t="n">
        <v>221.99</v>
      </c>
      <c r="K19" t="n">
        <v>54.38</v>
      </c>
      <c r="L19" t="n">
        <v>18</v>
      </c>
      <c r="M19" t="n">
        <v>17</v>
      </c>
      <c r="N19" t="n">
        <v>49.61</v>
      </c>
      <c r="O19" t="n">
        <v>27612.53</v>
      </c>
      <c r="P19" t="n">
        <v>444.67</v>
      </c>
      <c r="Q19" t="n">
        <v>1231.15</v>
      </c>
      <c r="R19" t="n">
        <v>114.03</v>
      </c>
      <c r="S19" t="n">
        <v>94.92</v>
      </c>
      <c r="T19" t="n">
        <v>8713.059999999999</v>
      </c>
      <c r="U19" t="n">
        <v>0.83</v>
      </c>
      <c r="V19" t="n">
        <v>0.86</v>
      </c>
      <c r="W19" t="n">
        <v>20.67</v>
      </c>
      <c r="X19" t="n">
        <v>0.52</v>
      </c>
      <c r="Y19" t="n">
        <v>4</v>
      </c>
      <c r="Z19" t="n">
        <v>10</v>
      </c>
      <c r="AA19" t="n">
        <v>892.2415555392187</v>
      </c>
      <c r="AB19" t="n">
        <v>1220.804259208094</v>
      </c>
      <c r="AC19" t="n">
        <v>1104.292414118813</v>
      </c>
      <c r="AD19" t="n">
        <v>892241.5555392187</v>
      </c>
      <c r="AE19" t="n">
        <v>1220804.259208094</v>
      </c>
      <c r="AF19" t="n">
        <v>1.963942841214707e-06</v>
      </c>
      <c r="AG19" t="n">
        <v>22.30902777777778</v>
      </c>
      <c r="AH19" t="n">
        <v>1104292.414118812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2.5986</v>
      </c>
      <c r="E20" t="n">
        <v>38.48</v>
      </c>
      <c r="F20" t="n">
        <v>35.27</v>
      </c>
      <c r="G20" t="n">
        <v>117.55</v>
      </c>
      <c r="H20" t="n">
        <v>1.51</v>
      </c>
      <c r="I20" t="n">
        <v>18</v>
      </c>
      <c r="J20" t="n">
        <v>223.65</v>
      </c>
      <c r="K20" t="n">
        <v>54.38</v>
      </c>
      <c r="L20" t="n">
        <v>19</v>
      </c>
      <c r="M20" t="n">
        <v>16</v>
      </c>
      <c r="N20" t="n">
        <v>50.27</v>
      </c>
      <c r="O20" t="n">
        <v>27817.81</v>
      </c>
      <c r="P20" t="n">
        <v>440.63</v>
      </c>
      <c r="Q20" t="n">
        <v>1231.1</v>
      </c>
      <c r="R20" t="n">
        <v>112.98</v>
      </c>
      <c r="S20" t="n">
        <v>94.92</v>
      </c>
      <c r="T20" t="n">
        <v>8192.799999999999</v>
      </c>
      <c r="U20" t="n">
        <v>0.84</v>
      </c>
      <c r="V20" t="n">
        <v>0.86</v>
      </c>
      <c r="W20" t="n">
        <v>20.67</v>
      </c>
      <c r="X20" t="n">
        <v>0.49</v>
      </c>
      <c r="Y20" t="n">
        <v>4</v>
      </c>
      <c r="Z20" t="n">
        <v>10</v>
      </c>
      <c r="AA20" t="n">
        <v>887.2511659592305</v>
      </c>
      <c r="AB20" t="n">
        <v>1213.976188024304</v>
      </c>
      <c r="AC20" t="n">
        <v>1098.116004465545</v>
      </c>
      <c r="AD20" t="n">
        <v>887251.1659592305</v>
      </c>
      <c r="AE20" t="n">
        <v>1213976.188024304</v>
      </c>
      <c r="AF20" t="n">
        <v>1.967501394494984e-06</v>
      </c>
      <c r="AG20" t="n">
        <v>22.26851851851852</v>
      </c>
      <c r="AH20" t="n">
        <v>1098116.004465545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2.6041</v>
      </c>
      <c r="E21" t="n">
        <v>38.4</v>
      </c>
      <c r="F21" t="n">
        <v>35.22</v>
      </c>
      <c r="G21" t="n">
        <v>124.32</v>
      </c>
      <c r="H21" t="n">
        <v>1.58</v>
      </c>
      <c r="I21" t="n">
        <v>17</v>
      </c>
      <c r="J21" t="n">
        <v>225.32</v>
      </c>
      <c r="K21" t="n">
        <v>54.38</v>
      </c>
      <c r="L21" t="n">
        <v>20</v>
      </c>
      <c r="M21" t="n">
        <v>15</v>
      </c>
      <c r="N21" t="n">
        <v>50.95</v>
      </c>
      <c r="O21" t="n">
        <v>28023.89</v>
      </c>
      <c r="P21" t="n">
        <v>436.21</v>
      </c>
      <c r="Q21" t="n">
        <v>1231.22</v>
      </c>
      <c r="R21" t="n">
        <v>111.7</v>
      </c>
      <c r="S21" t="n">
        <v>94.92</v>
      </c>
      <c r="T21" t="n">
        <v>7558.96</v>
      </c>
      <c r="U21" t="n">
        <v>0.85</v>
      </c>
      <c r="V21" t="n">
        <v>0.86</v>
      </c>
      <c r="W21" t="n">
        <v>20.67</v>
      </c>
      <c r="X21" t="n">
        <v>0.45</v>
      </c>
      <c r="Y21" t="n">
        <v>4</v>
      </c>
      <c r="Z21" t="n">
        <v>10</v>
      </c>
      <c r="AA21" t="n">
        <v>881.644011601236</v>
      </c>
      <c r="AB21" t="n">
        <v>1206.304232061505</v>
      </c>
      <c r="AC21" t="n">
        <v>1091.176249212177</v>
      </c>
      <c r="AD21" t="n">
        <v>881644.011601236</v>
      </c>
      <c r="AE21" t="n">
        <v>1206304.232061505</v>
      </c>
      <c r="AF21" t="n">
        <v>1.971665658971903e-06</v>
      </c>
      <c r="AG21" t="n">
        <v>22.22222222222222</v>
      </c>
      <c r="AH21" t="n">
        <v>1091176.249212177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2.6078</v>
      </c>
      <c r="E22" t="n">
        <v>38.35</v>
      </c>
      <c r="F22" t="n">
        <v>35.21</v>
      </c>
      <c r="G22" t="n">
        <v>132.03</v>
      </c>
      <c r="H22" t="n">
        <v>1.64</v>
      </c>
      <c r="I22" t="n">
        <v>16</v>
      </c>
      <c r="J22" t="n">
        <v>227</v>
      </c>
      <c r="K22" t="n">
        <v>54.38</v>
      </c>
      <c r="L22" t="n">
        <v>21</v>
      </c>
      <c r="M22" t="n">
        <v>14</v>
      </c>
      <c r="N22" t="n">
        <v>51.62</v>
      </c>
      <c r="O22" t="n">
        <v>28230.92</v>
      </c>
      <c r="P22" t="n">
        <v>431.84</v>
      </c>
      <c r="Q22" t="n">
        <v>1231.11</v>
      </c>
      <c r="R22" t="n">
        <v>111.03</v>
      </c>
      <c r="S22" t="n">
        <v>94.92</v>
      </c>
      <c r="T22" t="n">
        <v>7226.88</v>
      </c>
      <c r="U22" t="n">
        <v>0.85</v>
      </c>
      <c r="V22" t="n">
        <v>0.87</v>
      </c>
      <c r="W22" t="n">
        <v>20.67</v>
      </c>
      <c r="X22" t="n">
        <v>0.43</v>
      </c>
      <c r="Y22" t="n">
        <v>4</v>
      </c>
      <c r="Z22" t="n">
        <v>10</v>
      </c>
      <c r="AA22" t="n">
        <v>876.7103625510924</v>
      </c>
      <c r="AB22" t="n">
        <v>1199.553795773864</v>
      </c>
      <c r="AC22" t="n">
        <v>1085.070065089532</v>
      </c>
      <c r="AD22" t="n">
        <v>876710.3625510924</v>
      </c>
      <c r="AE22" t="n">
        <v>1199553.795773864</v>
      </c>
      <c r="AF22" t="n">
        <v>1.974467073256376e-06</v>
      </c>
      <c r="AG22" t="n">
        <v>22.19328703703704</v>
      </c>
      <c r="AH22" t="n">
        <v>1085070.065089532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2.6129</v>
      </c>
      <c r="E23" t="n">
        <v>38.27</v>
      </c>
      <c r="F23" t="n">
        <v>35.17</v>
      </c>
      <c r="G23" t="n">
        <v>140.69</v>
      </c>
      <c r="H23" t="n">
        <v>1.71</v>
      </c>
      <c r="I23" t="n">
        <v>15</v>
      </c>
      <c r="J23" t="n">
        <v>228.69</v>
      </c>
      <c r="K23" t="n">
        <v>54.38</v>
      </c>
      <c r="L23" t="n">
        <v>22</v>
      </c>
      <c r="M23" t="n">
        <v>13</v>
      </c>
      <c r="N23" t="n">
        <v>52.31</v>
      </c>
      <c r="O23" t="n">
        <v>28438.91</v>
      </c>
      <c r="P23" t="n">
        <v>427.13</v>
      </c>
      <c r="Q23" t="n">
        <v>1231.1</v>
      </c>
      <c r="R23" t="n">
        <v>109.93</v>
      </c>
      <c r="S23" t="n">
        <v>94.92</v>
      </c>
      <c r="T23" t="n">
        <v>6684.71</v>
      </c>
      <c r="U23" t="n">
        <v>0.86</v>
      </c>
      <c r="V23" t="n">
        <v>0.87</v>
      </c>
      <c r="W23" t="n">
        <v>20.67</v>
      </c>
      <c r="X23" t="n">
        <v>0.4</v>
      </c>
      <c r="Y23" t="n">
        <v>4</v>
      </c>
      <c r="Z23" t="n">
        <v>10</v>
      </c>
      <c r="AA23" t="n">
        <v>871.015435779627</v>
      </c>
      <c r="AB23" t="n">
        <v>1191.761745722707</v>
      </c>
      <c r="AC23" t="n">
        <v>1078.021677359047</v>
      </c>
      <c r="AD23" t="n">
        <v>871015.4357796269</v>
      </c>
      <c r="AE23" t="n">
        <v>1191761.745722707</v>
      </c>
      <c r="AF23" t="n">
        <v>1.978328482134974e-06</v>
      </c>
      <c r="AG23" t="n">
        <v>22.14699074074074</v>
      </c>
      <c r="AH23" t="n">
        <v>1078021.677359047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2.6133</v>
      </c>
      <c r="E24" t="n">
        <v>38.27</v>
      </c>
      <c r="F24" t="n">
        <v>35.17</v>
      </c>
      <c r="G24" t="n">
        <v>140.66</v>
      </c>
      <c r="H24" t="n">
        <v>1.77</v>
      </c>
      <c r="I24" t="n">
        <v>15</v>
      </c>
      <c r="J24" t="n">
        <v>230.38</v>
      </c>
      <c r="K24" t="n">
        <v>54.38</v>
      </c>
      <c r="L24" t="n">
        <v>23</v>
      </c>
      <c r="M24" t="n">
        <v>13</v>
      </c>
      <c r="N24" t="n">
        <v>53</v>
      </c>
      <c r="O24" t="n">
        <v>28647.87</v>
      </c>
      <c r="P24" t="n">
        <v>422.11</v>
      </c>
      <c r="Q24" t="n">
        <v>1231.08</v>
      </c>
      <c r="R24" t="n">
        <v>109.8</v>
      </c>
      <c r="S24" t="n">
        <v>94.92</v>
      </c>
      <c r="T24" t="n">
        <v>6616.88</v>
      </c>
      <c r="U24" t="n">
        <v>0.86</v>
      </c>
      <c r="V24" t="n">
        <v>0.87</v>
      </c>
      <c r="W24" t="n">
        <v>20.66</v>
      </c>
      <c r="X24" t="n">
        <v>0.39</v>
      </c>
      <c r="Y24" t="n">
        <v>4</v>
      </c>
      <c r="Z24" t="n">
        <v>10</v>
      </c>
      <c r="AA24" t="n">
        <v>866.2814701724141</v>
      </c>
      <c r="AB24" t="n">
        <v>1185.284525131096</v>
      </c>
      <c r="AC24" t="n">
        <v>1072.162633609862</v>
      </c>
      <c r="AD24" t="n">
        <v>866281.4701724141</v>
      </c>
      <c r="AE24" t="n">
        <v>1185284.525131096</v>
      </c>
      <c r="AF24" t="n">
        <v>1.978631337733296e-06</v>
      </c>
      <c r="AG24" t="n">
        <v>22.14699074074074</v>
      </c>
      <c r="AH24" t="n">
        <v>1072162.633609863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2.6174</v>
      </c>
      <c r="E25" t="n">
        <v>38.21</v>
      </c>
      <c r="F25" t="n">
        <v>35.14</v>
      </c>
      <c r="G25" t="n">
        <v>150.62</v>
      </c>
      <c r="H25" t="n">
        <v>1.84</v>
      </c>
      <c r="I25" t="n">
        <v>14</v>
      </c>
      <c r="J25" t="n">
        <v>232.08</v>
      </c>
      <c r="K25" t="n">
        <v>54.38</v>
      </c>
      <c r="L25" t="n">
        <v>24</v>
      </c>
      <c r="M25" t="n">
        <v>7</v>
      </c>
      <c r="N25" t="n">
        <v>53.71</v>
      </c>
      <c r="O25" t="n">
        <v>28857.81</v>
      </c>
      <c r="P25" t="n">
        <v>419.94</v>
      </c>
      <c r="Q25" t="n">
        <v>1231.13</v>
      </c>
      <c r="R25" t="n">
        <v>108.67</v>
      </c>
      <c r="S25" t="n">
        <v>94.92</v>
      </c>
      <c r="T25" t="n">
        <v>6056.23</v>
      </c>
      <c r="U25" t="n">
        <v>0.87</v>
      </c>
      <c r="V25" t="n">
        <v>0.87</v>
      </c>
      <c r="W25" t="n">
        <v>20.68</v>
      </c>
      <c r="X25" t="n">
        <v>0.37</v>
      </c>
      <c r="Y25" t="n">
        <v>4</v>
      </c>
      <c r="Z25" t="n">
        <v>10</v>
      </c>
      <c r="AA25" t="n">
        <v>863.232071928004</v>
      </c>
      <c r="AB25" t="n">
        <v>1181.112203923138</v>
      </c>
      <c r="AC25" t="n">
        <v>1068.388512882103</v>
      </c>
      <c r="AD25" t="n">
        <v>863232.0719280039</v>
      </c>
      <c r="AE25" t="n">
        <v>1181112.203923138</v>
      </c>
      <c r="AF25" t="n">
        <v>1.98173560761609e-06</v>
      </c>
      <c r="AG25" t="n">
        <v>22.11226851851852</v>
      </c>
      <c r="AH25" t="n">
        <v>1068388.512882103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2.6167</v>
      </c>
      <c r="E26" t="n">
        <v>38.22</v>
      </c>
      <c r="F26" t="n">
        <v>35.16</v>
      </c>
      <c r="G26" t="n">
        <v>150.66</v>
      </c>
      <c r="H26" t="n">
        <v>1.9</v>
      </c>
      <c r="I26" t="n">
        <v>14</v>
      </c>
      <c r="J26" t="n">
        <v>233.79</v>
      </c>
      <c r="K26" t="n">
        <v>54.38</v>
      </c>
      <c r="L26" t="n">
        <v>25</v>
      </c>
      <c r="M26" t="n">
        <v>1</v>
      </c>
      <c r="N26" t="n">
        <v>54.42</v>
      </c>
      <c r="O26" t="n">
        <v>29068.74</v>
      </c>
      <c r="P26" t="n">
        <v>420.49</v>
      </c>
      <c r="Q26" t="n">
        <v>1231.16</v>
      </c>
      <c r="R26" t="n">
        <v>108.85</v>
      </c>
      <c r="S26" t="n">
        <v>94.92</v>
      </c>
      <c r="T26" t="n">
        <v>6145.85</v>
      </c>
      <c r="U26" t="n">
        <v>0.87</v>
      </c>
      <c r="V26" t="n">
        <v>0.87</v>
      </c>
      <c r="W26" t="n">
        <v>20.68</v>
      </c>
      <c r="X26" t="n">
        <v>0.38</v>
      </c>
      <c r="Y26" t="n">
        <v>4</v>
      </c>
      <c r="Z26" t="n">
        <v>10</v>
      </c>
      <c r="AA26" t="n">
        <v>863.993465237143</v>
      </c>
      <c r="AB26" t="n">
        <v>1182.153975839004</v>
      </c>
      <c r="AC26" t="n">
        <v>1069.330859548455</v>
      </c>
      <c r="AD26" t="n">
        <v>863993.465237143</v>
      </c>
      <c r="AE26" t="n">
        <v>1182153.975839004</v>
      </c>
      <c r="AF26" t="n">
        <v>1.981205610319027e-06</v>
      </c>
      <c r="AG26" t="n">
        <v>22.11805555555556</v>
      </c>
      <c r="AH26" t="n">
        <v>1069330.859548455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2.6168</v>
      </c>
      <c r="E27" t="n">
        <v>38.21</v>
      </c>
      <c r="F27" t="n">
        <v>35.15</v>
      </c>
      <c r="G27" t="n">
        <v>150.66</v>
      </c>
      <c r="H27" t="n">
        <v>1.96</v>
      </c>
      <c r="I27" t="n">
        <v>14</v>
      </c>
      <c r="J27" t="n">
        <v>235.51</v>
      </c>
      <c r="K27" t="n">
        <v>54.38</v>
      </c>
      <c r="L27" t="n">
        <v>26</v>
      </c>
      <c r="M27" t="n">
        <v>0</v>
      </c>
      <c r="N27" t="n">
        <v>55.14</v>
      </c>
      <c r="O27" t="n">
        <v>29280.69</v>
      </c>
      <c r="P27" t="n">
        <v>423.14</v>
      </c>
      <c r="Q27" t="n">
        <v>1231.18</v>
      </c>
      <c r="R27" t="n">
        <v>108.86</v>
      </c>
      <c r="S27" t="n">
        <v>94.92</v>
      </c>
      <c r="T27" t="n">
        <v>6152.21</v>
      </c>
      <c r="U27" t="n">
        <v>0.87</v>
      </c>
      <c r="V27" t="n">
        <v>0.87</v>
      </c>
      <c r="W27" t="n">
        <v>20.68</v>
      </c>
      <c r="X27" t="n">
        <v>0.38</v>
      </c>
      <c r="Y27" t="n">
        <v>4</v>
      </c>
      <c r="Z27" t="n">
        <v>10</v>
      </c>
      <c r="AA27" t="n">
        <v>866.3703727314028</v>
      </c>
      <c r="AB27" t="n">
        <v>1185.406165534408</v>
      </c>
      <c r="AC27" t="n">
        <v>1072.272664823806</v>
      </c>
      <c r="AD27" t="n">
        <v>866370.3727314027</v>
      </c>
      <c r="AE27" t="n">
        <v>1185406.165534408</v>
      </c>
      <c r="AF27" t="n">
        <v>1.981281324218608e-06</v>
      </c>
      <c r="AG27" t="n">
        <v>22.11226851851852</v>
      </c>
      <c r="AH27" t="n">
        <v>1072272.664823806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2.0289</v>
      </c>
      <c r="E2" t="n">
        <v>49.29</v>
      </c>
      <c r="F2" t="n">
        <v>42.42</v>
      </c>
      <c r="G2" t="n">
        <v>9.75</v>
      </c>
      <c r="H2" t="n">
        <v>0.2</v>
      </c>
      <c r="I2" t="n">
        <v>261</v>
      </c>
      <c r="J2" t="n">
        <v>89.87</v>
      </c>
      <c r="K2" t="n">
        <v>37.55</v>
      </c>
      <c r="L2" t="n">
        <v>1</v>
      </c>
      <c r="M2" t="n">
        <v>259</v>
      </c>
      <c r="N2" t="n">
        <v>11.32</v>
      </c>
      <c r="O2" t="n">
        <v>11317.98</v>
      </c>
      <c r="P2" t="n">
        <v>361.46</v>
      </c>
      <c r="Q2" t="n">
        <v>1235.84</v>
      </c>
      <c r="R2" t="n">
        <v>344.84</v>
      </c>
      <c r="S2" t="n">
        <v>94.92</v>
      </c>
      <c r="T2" t="n">
        <v>122907.75</v>
      </c>
      <c r="U2" t="n">
        <v>0.28</v>
      </c>
      <c r="V2" t="n">
        <v>0.72</v>
      </c>
      <c r="W2" t="n">
        <v>21.06</v>
      </c>
      <c r="X2" t="n">
        <v>7.58</v>
      </c>
      <c r="Y2" t="n">
        <v>4</v>
      </c>
      <c r="Z2" t="n">
        <v>10</v>
      </c>
      <c r="AA2" t="n">
        <v>972.386376611826</v>
      </c>
      <c r="AB2" t="n">
        <v>1330.461939139601</v>
      </c>
      <c r="AC2" t="n">
        <v>1203.484518983176</v>
      </c>
      <c r="AD2" t="n">
        <v>972386.376611826</v>
      </c>
      <c r="AE2" t="n">
        <v>1330461.939139601</v>
      </c>
      <c r="AF2" t="n">
        <v>1.85643219223909e-06</v>
      </c>
      <c r="AG2" t="n">
        <v>28.52430555555556</v>
      </c>
      <c r="AH2" t="n">
        <v>1203484.518983176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2.3683</v>
      </c>
      <c r="E3" t="n">
        <v>42.22</v>
      </c>
      <c r="F3" t="n">
        <v>38.11</v>
      </c>
      <c r="G3" t="n">
        <v>19.88</v>
      </c>
      <c r="H3" t="n">
        <v>0.39</v>
      </c>
      <c r="I3" t="n">
        <v>115</v>
      </c>
      <c r="J3" t="n">
        <v>91.09999999999999</v>
      </c>
      <c r="K3" t="n">
        <v>37.55</v>
      </c>
      <c r="L3" t="n">
        <v>2</v>
      </c>
      <c r="M3" t="n">
        <v>113</v>
      </c>
      <c r="N3" t="n">
        <v>11.54</v>
      </c>
      <c r="O3" t="n">
        <v>11468.97</v>
      </c>
      <c r="P3" t="n">
        <v>316.17</v>
      </c>
      <c r="Q3" t="n">
        <v>1232.92</v>
      </c>
      <c r="R3" t="n">
        <v>204.57</v>
      </c>
      <c r="S3" t="n">
        <v>94.92</v>
      </c>
      <c r="T3" t="n">
        <v>53501.01</v>
      </c>
      <c r="U3" t="n">
        <v>0.46</v>
      </c>
      <c r="V3" t="n">
        <v>0.8</v>
      </c>
      <c r="W3" t="n">
        <v>20.84</v>
      </c>
      <c r="X3" t="n">
        <v>3.31</v>
      </c>
      <c r="Y3" t="n">
        <v>4</v>
      </c>
      <c r="Z3" t="n">
        <v>10</v>
      </c>
      <c r="AA3" t="n">
        <v>772.5209384002111</v>
      </c>
      <c r="AB3" t="n">
        <v>1056.99722913764</v>
      </c>
      <c r="AC3" t="n">
        <v>956.1188970936713</v>
      </c>
      <c r="AD3" t="n">
        <v>772520.938400211</v>
      </c>
      <c r="AE3" t="n">
        <v>1056997.22913764</v>
      </c>
      <c r="AF3" t="n">
        <v>2.166981300645589e-06</v>
      </c>
      <c r="AG3" t="n">
        <v>24.43287037037037</v>
      </c>
      <c r="AH3" t="n">
        <v>956118.8970936713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2.4918</v>
      </c>
      <c r="E4" t="n">
        <v>40.13</v>
      </c>
      <c r="F4" t="n">
        <v>36.83</v>
      </c>
      <c r="G4" t="n">
        <v>30.69</v>
      </c>
      <c r="H4" t="n">
        <v>0.57</v>
      </c>
      <c r="I4" t="n">
        <v>72</v>
      </c>
      <c r="J4" t="n">
        <v>92.31999999999999</v>
      </c>
      <c r="K4" t="n">
        <v>37.55</v>
      </c>
      <c r="L4" t="n">
        <v>3</v>
      </c>
      <c r="M4" t="n">
        <v>70</v>
      </c>
      <c r="N4" t="n">
        <v>11.77</v>
      </c>
      <c r="O4" t="n">
        <v>11620.34</v>
      </c>
      <c r="P4" t="n">
        <v>295.76</v>
      </c>
      <c r="Q4" t="n">
        <v>1231.88</v>
      </c>
      <c r="R4" t="n">
        <v>163.2</v>
      </c>
      <c r="S4" t="n">
        <v>94.92</v>
      </c>
      <c r="T4" t="n">
        <v>33031.39</v>
      </c>
      <c r="U4" t="n">
        <v>0.58</v>
      </c>
      <c r="V4" t="n">
        <v>0.83</v>
      </c>
      <c r="W4" t="n">
        <v>20.77</v>
      </c>
      <c r="X4" t="n">
        <v>2.04</v>
      </c>
      <c r="Y4" t="n">
        <v>4</v>
      </c>
      <c r="Z4" t="n">
        <v>10</v>
      </c>
      <c r="AA4" t="n">
        <v>708.9566615658965</v>
      </c>
      <c r="AB4" t="n">
        <v>970.0257813149514</v>
      </c>
      <c r="AC4" t="n">
        <v>877.4478821859865</v>
      </c>
      <c r="AD4" t="n">
        <v>708956.6615658965</v>
      </c>
      <c r="AE4" t="n">
        <v>970025.7813149514</v>
      </c>
      <c r="AF4" t="n">
        <v>2.279983112337406e-06</v>
      </c>
      <c r="AG4" t="n">
        <v>23.22337962962963</v>
      </c>
      <c r="AH4" t="n">
        <v>877447.8821859865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2.5512</v>
      </c>
      <c r="E5" t="n">
        <v>39.2</v>
      </c>
      <c r="F5" t="n">
        <v>36.27</v>
      </c>
      <c r="G5" t="n">
        <v>41.86</v>
      </c>
      <c r="H5" t="n">
        <v>0.75</v>
      </c>
      <c r="I5" t="n">
        <v>52</v>
      </c>
      <c r="J5" t="n">
        <v>93.55</v>
      </c>
      <c r="K5" t="n">
        <v>37.55</v>
      </c>
      <c r="L5" t="n">
        <v>4</v>
      </c>
      <c r="M5" t="n">
        <v>50</v>
      </c>
      <c r="N5" t="n">
        <v>12</v>
      </c>
      <c r="O5" t="n">
        <v>11772.07</v>
      </c>
      <c r="P5" t="n">
        <v>280.68</v>
      </c>
      <c r="Q5" t="n">
        <v>1231.53</v>
      </c>
      <c r="R5" t="n">
        <v>145.55</v>
      </c>
      <c r="S5" t="n">
        <v>94.92</v>
      </c>
      <c r="T5" t="n">
        <v>24309.32</v>
      </c>
      <c r="U5" t="n">
        <v>0.65</v>
      </c>
      <c r="V5" t="n">
        <v>0.84</v>
      </c>
      <c r="W5" t="n">
        <v>20.73</v>
      </c>
      <c r="X5" t="n">
        <v>1.49</v>
      </c>
      <c r="Y5" t="n">
        <v>4</v>
      </c>
      <c r="Z5" t="n">
        <v>10</v>
      </c>
      <c r="AA5" t="n">
        <v>674.9451440561566</v>
      </c>
      <c r="AB5" t="n">
        <v>923.4897225758714</v>
      </c>
      <c r="AC5" t="n">
        <v>835.3531595791958</v>
      </c>
      <c r="AD5" t="n">
        <v>674945.1440561565</v>
      </c>
      <c r="AE5" t="n">
        <v>923489.7225758714</v>
      </c>
      <c r="AF5" t="n">
        <v>2.334333781280677e-06</v>
      </c>
      <c r="AG5" t="n">
        <v>22.68518518518519</v>
      </c>
      <c r="AH5" t="n">
        <v>835353.1595791958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2.5915</v>
      </c>
      <c r="E6" t="n">
        <v>38.59</v>
      </c>
      <c r="F6" t="n">
        <v>35.89</v>
      </c>
      <c r="G6" t="n">
        <v>53.84</v>
      </c>
      <c r="H6" t="n">
        <v>0.93</v>
      </c>
      <c r="I6" t="n">
        <v>40</v>
      </c>
      <c r="J6" t="n">
        <v>94.79000000000001</v>
      </c>
      <c r="K6" t="n">
        <v>37.55</v>
      </c>
      <c r="L6" t="n">
        <v>5</v>
      </c>
      <c r="M6" t="n">
        <v>38</v>
      </c>
      <c r="N6" t="n">
        <v>12.23</v>
      </c>
      <c r="O6" t="n">
        <v>11924.18</v>
      </c>
      <c r="P6" t="n">
        <v>266.58</v>
      </c>
      <c r="Q6" t="n">
        <v>1231.52</v>
      </c>
      <c r="R6" t="n">
        <v>133.18</v>
      </c>
      <c r="S6" t="n">
        <v>94.92</v>
      </c>
      <c r="T6" t="n">
        <v>18180.83</v>
      </c>
      <c r="U6" t="n">
        <v>0.71</v>
      </c>
      <c r="V6" t="n">
        <v>0.85</v>
      </c>
      <c r="W6" t="n">
        <v>20.71</v>
      </c>
      <c r="X6" t="n">
        <v>1.11</v>
      </c>
      <c r="Y6" t="n">
        <v>4</v>
      </c>
      <c r="Z6" t="n">
        <v>10</v>
      </c>
      <c r="AA6" t="n">
        <v>646.4147278292949</v>
      </c>
      <c r="AB6" t="n">
        <v>884.4531484211481</v>
      </c>
      <c r="AC6" t="n">
        <v>800.0421812736232</v>
      </c>
      <c r="AD6" t="n">
        <v>646414.7278292949</v>
      </c>
      <c r="AE6" t="n">
        <v>884453.1484211481</v>
      </c>
      <c r="AF6" t="n">
        <v>2.371208056674848e-06</v>
      </c>
      <c r="AG6" t="n">
        <v>22.33217592592593</v>
      </c>
      <c r="AH6" t="n">
        <v>800042.1812736233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2.6123</v>
      </c>
      <c r="E7" t="n">
        <v>38.28</v>
      </c>
      <c r="F7" t="n">
        <v>35.72</v>
      </c>
      <c r="G7" t="n">
        <v>64.94</v>
      </c>
      <c r="H7" t="n">
        <v>1.1</v>
      </c>
      <c r="I7" t="n">
        <v>33</v>
      </c>
      <c r="J7" t="n">
        <v>96.02</v>
      </c>
      <c r="K7" t="n">
        <v>37.55</v>
      </c>
      <c r="L7" t="n">
        <v>6</v>
      </c>
      <c r="M7" t="n">
        <v>11</v>
      </c>
      <c r="N7" t="n">
        <v>12.47</v>
      </c>
      <c r="O7" t="n">
        <v>12076.67</v>
      </c>
      <c r="P7" t="n">
        <v>255.87</v>
      </c>
      <c r="Q7" t="n">
        <v>1231.57</v>
      </c>
      <c r="R7" t="n">
        <v>126.83</v>
      </c>
      <c r="S7" t="n">
        <v>94.92</v>
      </c>
      <c r="T7" t="n">
        <v>15040.23</v>
      </c>
      <c r="U7" t="n">
        <v>0.75</v>
      </c>
      <c r="V7" t="n">
        <v>0.85</v>
      </c>
      <c r="W7" t="n">
        <v>20.72</v>
      </c>
      <c r="X7" t="n">
        <v>0.9399999999999999</v>
      </c>
      <c r="Y7" t="n">
        <v>4</v>
      </c>
      <c r="Z7" t="n">
        <v>10</v>
      </c>
      <c r="AA7" t="n">
        <v>632.9083771109115</v>
      </c>
      <c r="AB7" t="n">
        <v>865.9731635101158</v>
      </c>
      <c r="AC7" t="n">
        <v>783.3259001856782</v>
      </c>
      <c r="AD7" t="n">
        <v>632908.3771109115</v>
      </c>
      <c r="AE7" t="n">
        <v>865973.1635101158</v>
      </c>
      <c r="AF7" t="n">
        <v>2.39023994074926e-06</v>
      </c>
      <c r="AG7" t="n">
        <v>22.15277777777778</v>
      </c>
      <c r="AH7" t="n">
        <v>783325.9001856782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2.6133</v>
      </c>
      <c r="E8" t="n">
        <v>38.27</v>
      </c>
      <c r="F8" t="n">
        <v>35.72</v>
      </c>
      <c r="G8" t="n">
        <v>66.98</v>
      </c>
      <c r="H8" t="n">
        <v>1.27</v>
      </c>
      <c r="I8" t="n">
        <v>32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258.32</v>
      </c>
      <c r="Q8" t="n">
        <v>1231.72</v>
      </c>
      <c r="R8" t="n">
        <v>126.26</v>
      </c>
      <c r="S8" t="n">
        <v>94.92</v>
      </c>
      <c r="T8" t="n">
        <v>14761.27</v>
      </c>
      <c r="U8" t="n">
        <v>0.75</v>
      </c>
      <c r="V8" t="n">
        <v>0.85</v>
      </c>
      <c r="W8" t="n">
        <v>20.74</v>
      </c>
      <c r="X8" t="n">
        <v>0.9399999999999999</v>
      </c>
      <c r="Y8" t="n">
        <v>4</v>
      </c>
      <c r="Z8" t="n">
        <v>10</v>
      </c>
      <c r="AA8" t="n">
        <v>635.0372157661569</v>
      </c>
      <c r="AB8" t="n">
        <v>868.8859344759558</v>
      </c>
      <c r="AC8" t="n">
        <v>785.960680378638</v>
      </c>
      <c r="AD8" t="n">
        <v>635037.2157661569</v>
      </c>
      <c r="AE8" t="n">
        <v>868885.9344759558</v>
      </c>
      <c r="AF8" t="n">
        <v>2.391154935175915e-06</v>
      </c>
      <c r="AG8" t="n">
        <v>22.14699074074074</v>
      </c>
      <c r="AH8" t="n">
        <v>785960.680378638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2.1662</v>
      </c>
      <c r="E2" t="n">
        <v>46.16</v>
      </c>
      <c r="F2" t="n">
        <v>41.01</v>
      </c>
      <c r="G2" t="n">
        <v>11.55</v>
      </c>
      <c r="H2" t="n">
        <v>0.24</v>
      </c>
      <c r="I2" t="n">
        <v>213</v>
      </c>
      <c r="J2" t="n">
        <v>71.52</v>
      </c>
      <c r="K2" t="n">
        <v>32.27</v>
      </c>
      <c r="L2" t="n">
        <v>1</v>
      </c>
      <c r="M2" t="n">
        <v>211</v>
      </c>
      <c r="N2" t="n">
        <v>8.25</v>
      </c>
      <c r="O2" t="n">
        <v>9054.6</v>
      </c>
      <c r="P2" t="n">
        <v>295.25</v>
      </c>
      <c r="Q2" t="n">
        <v>1234.7</v>
      </c>
      <c r="R2" t="n">
        <v>297.92</v>
      </c>
      <c r="S2" t="n">
        <v>94.92</v>
      </c>
      <c r="T2" t="n">
        <v>99687.42</v>
      </c>
      <c r="U2" t="n">
        <v>0.32</v>
      </c>
      <c r="V2" t="n">
        <v>0.74</v>
      </c>
      <c r="W2" t="n">
        <v>21.01</v>
      </c>
      <c r="X2" t="n">
        <v>6.18</v>
      </c>
      <c r="Y2" t="n">
        <v>4</v>
      </c>
      <c r="Z2" t="n">
        <v>10</v>
      </c>
      <c r="AA2" t="n">
        <v>802.4447337180906</v>
      </c>
      <c r="AB2" t="n">
        <v>1097.940286036241</v>
      </c>
      <c r="AC2" t="n">
        <v>993.1544061058112</v>
      </c>
      <c r="AD2" t="n">
        <v>802444.7337180906</v>
      </c>
      <c r="AE2" t="n">
        <v>1097940.286036241</v>
      </c>
      <c r="AF2" t="n">
        <v>2.088762464422533e-06</v>
      </c>
      <c r="AG2" t="n">
        <v>26.71296296296296</v>
      </c>
      <c r="AH2" t="n">
        <v>993154.4061058111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2.4512</v>
      </c>
      <c r="E3" t="n">
        <v>40.8</v>
      </c>
      <c r="F3" t="n">
        <v>37.49</v>
      </c>
      <c r="G3" t="n">
        <v>23.93</v>
      </c>
      <c r="H3" t="n">
        <v>0.48</v>
      </c>
      <c r="I3" t="n">
        <v>94</v>
      </c>
      <c r="J3" t="n">
        <v>72.7</v>
      </c>
      <c r="K3" t="n">
        <v>32.27</v>
      </c>
      <c r="L3" t="n">
        <v>2</v>
      </c>
      <c r="M3" t="n">
        <v>92</v>
      </c>
      <c r="N3" t="n">
        <v>8.43</v>
      </c>
      <c r="O3" t="n">
        <v>9200.25</v>
      </c>
      <c r="P3" t="n">
        <v>257.84</v>
      </c>
      <c r="Q3" t="n">
        <v>1232.19</v>
      </c>
      <c r="R3" t="n">
        <v>184.91</v>
      </c>
      <c r="S3" t="n">
        <v>94.92</v>
      </c>
      <c r="T3" t="n">
        <v>43778.87</v>
      </c>
      <c r="U3" t="n">
        <v>0.51</v>
      </c>
      <c r="V3" t="n">
        <v>0.8100000000000001</v>
      </c>
      <c r="W3" t="n">
        <v>20.8</v>
      </c>
      <c r="X3" t="n">
        <v>2.7</v>
      </c>
      <c r="Y3" t="n">
        <v>4</v>
      </c>
      <c r="Z3" t="n">
        <v>10</v>
      </c>
      <c r="AA3" t="n">
        <v>658.9672853062774</v>
      </c>
      <c r="AB3" t="n">
        <v>901.6281113409076</v>
      </c>
      <c r="AC3" t="n">
        <v>815.5779898375328</v>
      </c>
      <c r="AD3" t="n">
        <v>658967.2853062775</v>
      </c>
      <c r="AE3" t="n">
        <v>901628.1113409076</v>
      </c>
      <c r="AF3" t="n">
        <v>2.363574255743935e-06</v>
      </c>
      <c r="AG3" t="n">
        <v>23.61111111111111</v>
      </c>
      <c r="AH3" t="n">
        <v>815577.9898375327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2.552</v>
      </c>
      <c r="E4" t="n">
        <v>39.18</v>
      </c>
      <c r="F4" t="n">
        <v>36.44</v>
      </c>
      <c r="G4" t="n">
        <v>37.7</v>
      </c>
      <c r="H4" t="n">
        <v>0.71</v>
      </c>
      <c r="I4" t="n">
        <v>58</v>
      </c>
      <c r="J4" t="n">
        <v>73.88</v>
      </c>
      <c r="K4" t="n">
        <v>32.27</v>
      </c>
      <c r="L4" t="n">
        <v>3</v>
      </c>
      <c r="M4" t="n">
        <v>56</v>
      </c>
      <c r="N4" t="n">
        <v>8.609999999999999</v>
      </c>
      <c r="O4" t="n">
        <v>9346.23</v>
      </c>
      <c r="P4" t="n">
        <v>237.25</v>
      </c>
      <c r="Q4" t="n">
        <v>1231.89</v>
      </c>
      <c r="R4" t="n">
        <v>150.52</v>
      </c>
      <c r="S4" t="n">
        <v>94.92</v>
      </c>
      <c r="T4" t="n">
        <v>26760.55</v>
      </c>
      <c r="U4" t="n">
        <v>0.63</v>
      </c>
      <c r="V4" t="n">
        <v>0.84</v>
      </c>
      <c r="W4" t="n">
        <v>20.75</v>
      </c>
      <c r="X4" t="n">
        <v>1.65</v>
      </c>
      <c r="Y4" t="n">
        <v>4</v>
      </c>
      <c r="Z4" t="n">
        <v>10</v>
      </c>
      <c r="AA4" t="n">
        <v>613.2662454160235</v>
      </c>
      <c r="AB4" t="n">
        <v>839.0979323754779</v>
      </c>
      <c r="AC4" t="n">
        <v>759.0156033909061</v>
      </c>
      <c r="AD4" t="n">
        <v>613266.2454160235</v>
      </c>
      <c r="AE4" t="n">
        <v>839097.9323754779</v>
      </c>
      <c r="AF4" t="n">
        <v>2.460770847200768e-06</v>
      </c>
      <c r="AG4" t="n">
        <v>22.67361111111111</v>
      </c>
      <c r="AH4" t="n">
        <v>759015.6033909061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2.5937</v>
      </c>
      <c r="E5" t="n">
        <v>38.56</v>
      </c>
      <c r="F5" t="n">
        <v>36.04</v>
      </c>
      <c r="G5" t="n">
        <v>50.29</v>
      </c>
      <c r="H5" t="n">
        <v>0.93</v>
      </c>
      <c r="I5" t="n">
        <v>43</v>
      </c>
      <c r="J5" t="n">
        <v>75.06999999999999</v>
      </c>
      <c r="K5" t="n">
        <v>32.27</v>
      </c>
      <c r="L5" t="n">
        <v>4</v>
      </c>
      <c r="M5" t="n">
        <v>9</v>
      </c>
      <c r="N5" t="n">
        <v>8.800000000000001</v>
      </c>
      <c r="O5" t="n">
        <v>9492.549999999999</v>
      </c>
      <c r="P5" t="n">
        <v>222.86</v>
      </c>
      <c r="Q5" t="n">
        <v>1231.99</v>
      </c>
      <c r="R5" t="n">
        <v>136.3</v>
      </c>
      <c r="S5" t="n">
        <v>94.92</v>
      </c>
      <c r="T5" t="n">
        <v>19729.96</v>
      </c>
      <c r="U5" t="n">
        <v>0.7</v>
      </c>
      <c r="V5" t="n">
        <v>0.85</v>
      </c>
      <c r="W5" t="n">
        <v>20.77</v>
      </c>
      <c r="X5" t="n">
        <v>1.26</v>
      </c>
      <c r="Y5" t="n">
        <v>4</v>
      </c>
      <c r="Z5" t="n">
        <v>10</v>
      </c>
      <c r="AA5" t="n">
        <v>585.4278728020959</v>
      </c>
      <c r="AB5" t="n">
        <v>801.0082428227803</v>
      </c>
      <c r="AC5" t="n">
        <v>724.5611403499031</v>
      </c>
      <c r="AD5" t="n">
        <v>585427.8728020958</v>
      </c>
      <c r="AE5" t="n">
        <v>801008.2428227803</v>
      </c>
      <c r="AF5" t="n">
        <v>2.500980151404636e-06</v>
      </c>
      <c r="AG5" t="n">
        <v>22.31481481481482</v>
      </c>
      <c r="AH5" t="n">
        <v>724561.1403499031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2.5952</v>
      </c>
      <c r="E6" t="n">
        <v>38.53</v>
      </c>
      <c r="F6" t="n">
        <v>36.02</v>
      </c>
      <c r="G6" t="n">
        <v>50.26</v>
      </c>
      <c r="H6" t="n">
        <v>1.15</v>
      </c>
      <c r="I6" t="n">
        <v>43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225.24</v>
      </c>
      <c r="Q6" t="n">
        <v>1231.99</v>
      </c>
      <c r="R6" t="n">
        <v>135.5</v>
      </c>
      <c r="S6" t="n">
        <v>94.92</v>
      </c>
      <c r="T6" t="n">
        <v>19328.14</v>
      </c>
      <c r="U6" t="n">
        <v>0.7</v>
      </c>
      <c r="V6" t="n">
        <v>0.85</v>
      </c>
      <c r="W6" t="n">
        <v>20.77</v>
      </c>
      <c r="X6" t="n">
        <v>1.24</v>
      </c>
      <c r="Y6" t="n">
        <v>4</v>
      </c>
      <c r="Z6" t="n">
        <v>10</v>
      </c>
      <c r="AA6" t="n">
        <v>587.3972334338629</v>
      </c>
      <c r="AB6" t="n">
        <v>803.7028089212231</v>
      </c>
      <c r="AC6" t="n">
        <v>726.9985408417577</v>
      </c>
      <c r="AD6" t="n">
        <v>587397.2334338629</v>
      </c>
      <c r="AE6" t="n">
        <v>803702.808921223</v>
      </c>
      <c r="AF6" t="n">
        <v>2.502426529253696e-06</v>
      </c>
      <c r="AG6" t="n">
        <v>22.29745370370371</v>
      </c>
      <c r="AH6" t="n">
        <v>726998.5408417578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2.4265</v>
      </c>
      <c r="E2" t="n">
        <v>41.21</v>
      </c>
      <c r="F2" t="n">
        <v>38.19</v>
      </c>
      <c r="G2" t="n">
        <v>19.26</v>
      </c>
      <c r="H2" t="n">
        <v>0.43</v>
      </c>
      <c r="I2" t="n">
        <v>119</v>
      </c>
      <c r="J2" t="n">
        <v>39.78</v>
      </c>
      <c r="K2" t="n">
        <v>19.54</v>
      </c>
      <c r="L2" t="n">
        <v>1</v>
      </c>
      <c r="M2" t="n">
        <v>117</v>
      </c>
      <c r="N2" t="n">
        <v>4.24</v>
      </c>
      <c r="O2" t="n">
        <v>5140</v>
      </c>
      <c r="P2" t="n">
        <v>164.01</v>
      </c>
      <c r="Q2" t="n">
        <v>1232.67</v>
      </c>
      <c r="R2" t="n">
        <v>207.7</v>
      </c>
      <c r="S2" t="n">
        <v>94.92</v>
      </c>
      <c r="T2" t="n">
        <v>55049.8</v>
      </c>
      <c r="U2" t="n">
        <v>0.46</v>
      </c>
      <c r="V2" t="n">
        <v>0.8</v>
      </c>
      <c r="W2" t="n">
        <v>20.83</v>
      </c>
      <c r="X2" t="n">
        <v>3.39</v>
      </c>
      <c r="Y2" t="n">
        <v>4</v>
      </c>
      <c r="Z2" t="n">
        <v>10</v>
      </c>
      <c r="AA2" t="n">
        <v>533.8563787543488</v>
      </c>
      <c r="AB2" t="n">
        <v>730.4458494929091</v>
      </c>
      <c r="AC2" t="n">
        <v>660.7331228044936</v>
      </c>
      <c r="AD2" t="n">
        <v>533856.3787543488</v>
      </c>
      <c r="AE2" t="n">
        <v>730445.8494929092</v>
      </c>
      <c r="AF2" t="n">
        <v>2.619272806211201e-06</v>
      </c>
      <c r="AG2" t="n">
        <v>23.84837962962963</v>
      </c>
      <c r="AH2" t="n">
        <v>660733.1228044936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2.5068</v>
      </c>
      <c r="E3" t="n">
        <v>39.89</v>
      </c>
      <c r="F3" t="n">
        <v>37.26</v>
      </c>
      <c r="G3" t="n">
        <v>26.61</v>
      </c>
      <c r="H3" t="n">
        <v>0.84</v>
      </c>
      <c r="I3" t="n">
        <v>84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153.73</v>
      </c>
      <c r="Q3" t="n">
        <v>1233.22</v>
      </c>
      <c r="R3" t="n">
        <v>173.55</v>
      </c>
      <c r="S3" t="n">
        <v>94.92</v>
      </c>
      <c r="T3" t="n">
        <v>38147.03</v>
      </c>
      <c r="U3" t="n">
        <v>0.55</v>
      </c>
      <c r="V3" t="n">
        <v>0.82</v>
      </c>
      <c r="W3" t="n">
        <v>20.89</v>
      </c>
      <c r="X3" t="n">
        <v>2.47</v>
      </c>
      <c r="Y3" t="n">
        <v>4</v>
      </c>
      <c r="Z3" t="n">
        <v>10</v>
      </c>
      <c r="AA3" t="n">
        <v>498.8810472311712</v>
      </c>
      <c r="AB3" t="n">
        <v>682.5910579001703</v>
      </c>
      <c r="AC3" t="n">
        <v>617.4455253567442</v>
      </c>
      <c r="AD3" t="n">
        <v>498881.0472311712</v>
      </c>
      <c r="AE3" t="n">
        <v>682591.0579001703</v>
      </c>
      <c r="AF3" t="n">
        <v>2.705952223618479e-06</v>
      </c>
      <c r="AG3" t="n">
        <v>23.08449074074074</v>
      </c>
      <c r="AH3" t="n">
        <v>617445.5253567442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1.6718</v>
      </c>
      <c r="E2" t="n">
        <v>59.81</v>
      </c>
      <c r="F2" t="n">
        <v>46.35</v>
      </c>
      <c r="G2" t="n">
        <v>7.15</v>
      </c>
      <c r="H2" t="n">
        <v>0.12</v>
      </c>
      <c r="I2" t="n">
        <v>389</v>
      </c>
      <c r="J2" t="n">
        <v>141.81</v>
      </c>
      <c r="K2" t="n">
        <v>47.83</v>
      </c>
      <c r="L2" t="n">
        <v>1</v>
      </c>
      <c r="M2" t="n">
        <v>387</v>
      </c>
      <c r="N2" t="n">
        <v>22.98</v>
      </c>
      <c r="O2" t="n">
        <v>17723.39</v>
      </c>
      <c r="P2" t="n">
        <v>538.5599999999999</v>
      </c>
      <c r="Q2" t="n">
        <v>1237.69</v>
      </c>
      <c r="R2" t="n">
        <v>471.57</v>
      </c>
      <c r="S2" t="n">
        <v>94.92</v>
      </c>
      <c r="T2" t="n">
        <v>185630.39</v>
      </c>
      <c r="U2" t="n">
        <v>0.2</v>
      </c>
      <c r="V2" t="n">
        <v>0.66</v>
      </c>
      <c r="W2" t="n">
        <v>21.29</v>
      </c>
      <c r="X2" t="n">
        <v>11.48</v>
      </c>
      <c r="Y2" t="n">
        <v>4</v>
      </c>
      <c r="Z2" t="n">
        <v>10</v>
      </c>
      <c r="AA2" t="n">
        <v>1542.141097343025</v>
      </c>
      <c r="AB2" t="n">
        <v>2110.02548384831</v>
      </c>
      <c r="AC2" t="n">
        <v>1908.647613109193</v>
      </c>
      <c r="AD2" t="n">
        <v>1542141.097343025</v>
      </c>
      <c r="AE2" t="n">
        <v>2110025.48384831</v>
      </c>
      <c r="AF2" t="n">
        <v>1.368146107563383e-06</v>
      </c>
      <c r="AG2" t="n">
        <v>34.61226851851852</v>
      </c>
      <c r="AH2" t="n">
        <v>1908647.613109193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2.1477</v>
      </c>
      <c r="E3" t="n">
        <v>46.56</v>
      </c>
      <c r="F3" t="n">
        <v>39.57</v>
      </c>
      <c r="G3" t="n">
        <v>14.39</v>
      </c>
      <c r="H3" t="n">
        <v>0.25</v>
      </c>
      <c r="I3" t="n">
        <v>165</v>
      </c>
      <c r="J3" t="n">
        <v>143.17</v>
      </c>
      <c r="K3" t="n">
        <v>47.83</v>
      </c>
      <c r="L3" t="n">
        <v>2</v>
      </c>
      <c r="M3" t="n">
        <v>163</v>
      </c>
      <c r="N3" t="n">
        <v>23.34</v>
      </c>
      <c r="O3" t="n">
        <v>17891.86</v>
      </c>
      <c r="P3" t="n">
        <v>455.77</v>
      </c>
      <c r="Q3" t="n">
        <v>1234.16</v>
      </c>
      <c r="R3" t="n">
        <v>251.67</v>
      </c>
      <c r="S3" t="n">
        <v>94.92</v>
      </c>
      <c r="T3" t="n">
        <v>76802.87</v>
      </c>
      <c r="U3" t="n">
        <v>0.38</v>
      </c>
      <c r="V3" t="n">
        <v>0.77</v>
      </c>
      <c r="W3" t="n">
        <v>20.91</v>
      </c>
      <c r="X3" t="n">
        <v>4.75</v>
      </c>
      <c r="Y3" t="n">
        <v>4</v>
      </c>
      <c r="Z3" t="n">
        <v>10</v>
      </c>
      <c r="AA3" t="n">
        <v>1069.041186599356</v>
      </c>
      <c r="AB3" t="n">
        <v>1462.70931427381</v>
      </c>
      <c r="AC3" t="n">
        <v>1323.110390244933</v>
      </c>
      <c r="AD3" t="n">
        <v>1069041.186599356</v>
      </c>
      <c r="AE3" t="n">
        <v>1462709.31427381</v>
      </c>
      <c r="AF3" t="n">
        <v>1.757607007545087e-06</v>
      </c>
      <c r="AG3" t="n">
        <v>26.94444444444445</v>
      </c>
      <c r="AH3" t="n">
        <v>1323110.390244933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2.3245</v>
      </c>
      <c r="E4" t="n">
        <v>43.02</v>
      </c>
      <c r="F4" t="n">
        <v>37.79</v>
      </c>
      <c r="G4" t="n">
        <v>21.8</v>
      </c>
      <c r="H4" t="n">
        <v>0.37</v>
      </c>
      <c r="I4" t="n">
        <v>104</v>
      </c>
      <c r="J4" t="n">
        <v>144.54</v>
      </c>
      <c r="K4" t="n">
        <v>47.83</v>
      </c>
      <c r="L4" t="n">
        <v>3</v>
      </c>
      <c r="M4" t="n">
        <v>102</v>
      </c>
      <c r="N4" t="n">
        <v>23.71</v>
      </c>
      <c r="O4" t="n">
        <v>18060.85</v>
      </c>
      <c r="P4" t="n">
        <v>430.15</v>
      </c>
      <c r="Q4" t="n">
        <v>1232.77</v>
      </c>
      <c r="R4" t="n">
        <v>194.3</v>
      </c>
      <c r="S4" t="n">
        <v>94.92</v>
      </c>
      <c r="T4" t="n">
        <v>48421.02</v>
      </c>
      <c r="U4" t="n">
        <v>0.49</v>
      </c>
      <c r="V4" t="n">
        <v>0.8100000000000001</v>
      </c>
      <c r="W4" t="n">
        <v>20.82</v>
      </c>
      <c r="X4" t="n">
        <v>2.99</v>
      </c>
      <c r="Y4" t="n">
        <v>4</v>
      </c>
      <c r="Z4" t="n">
        <v>10</v>
      </c>
      <c r="AA4" t="n">
        <v>953.3573902740762</v>
      </c>
      <c r="AB4" t="n">
        <v>1304.425640532664</v>
      </c>
      <c r="AC4" t="n">
        <v>1179.933088173111</v>
      </c>
      <c r="AD4" t="n">
        <v>953357.3902740763</v>
      </c>
      <c r="AE4" t="n">
        <v>1304425.640532664</v>
      </c>
      <c r="AF4" t="n">
        <v>1.902294309744636e-06</v>
      </c>
      <c r="AG4" t="n">
        <v>24.89583333333334</v>
      </c>
      <c r="AH4" t="n">
        <v>1179933.088173111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2.4178</v>
      </c>
      <c r="E5" t="n">
        <v>41.36</v>
      </c>
      <c r="F5" t="n">
        <v>36.94</v>
      </c>
      <c r="G5" t="n">
        <v>29.16</v>
      </c>
      <c r="H5" t="n">
        <v>0.49</v>
      </c>
      <c r="I5" t="n">
        <v>76</v>
      </c>
      <c r="J5" t="n">
        <v>145.92</v>
      </c>
      <c r="K5" t="n">
        <v>47.83</v>
      </c>
      <c r="L5" t="n">
        <v>4</v>
      </c>
      <c r="M5" t="n">
        <v>74</v>
      </c>
      <c r="N5" t="n">
        <v>24.09</v>
      </c>
      <c r="O5" t="n">
        <v>18230.35</v>
      </c>
      <c r="P5" t="n">
        <v>414.94</v>
      </c>
      <c r="Q5" t="n">
        <v>1232.39</v>
      </c>
      <c r="R5" t="n">
        <v>166.71</v>
      </c>
      <c r="S5" t="n">
        <v>94.92</v>
      </c>
      <c r="T5" t="n">
        <v>34767.5</v>
      </c>
      <c r="U5" t="n">
        <v>0.57</v>
      </c>
      <c r="V5" t="n">
        <v>0.83</v>
      </c>
      <c r="W5" t="n">
        <v>20.77</v>
      </c>
      <c r="X5" t="n">
        <v>2.14</v>
      </c>
      <c r="Y5" t="n">
        <v>4</v>
      </c>
      <c r="Z5" t="n">
        <v>10</v>
      </c>
      <c r="AA5" t="n">
        <v>901.1439996454747</v>
      </c>
      <c r="AB5" t="n">
        <v>1232.984975982389</v>
      </c>
      <c r="AC5" t="n">
        <v>1115.310620379912</v>
      </c>
      <c r="AD5" t="n">
        <v>901143.9996454746</v>
      </c>
      <c r="AE5" t="n">
        <v>1232984.975982389</v>
      </c>
      <c r="AF5" t="n">
        <v>1.978647959604466e-06</v>
      </c>
      <c r="AG5" t="n">
        <v>23.93518518518519</v>
      </c>
      <c r="AH5" t="n">
        <v>1115310.620379912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2.477</v>
      </c>
      <c r="E6" t="n">
        <v>40.37</v>
      </c>
      <c r="F6" t="n">
        <v>36.44</v>
      </c>
      <c r="G6" t="n">
        <v>37.06</v>
      </c>
      <c r="H6" t="n">
        <v>0.6</v>
      </c>
      <c r="I6" t="n">
        <v>59</v>
      </c>
      <c r="J6" t="n">
        <v>147.3</v>
      </c>
      <c r="K6" t="n">
        <v>47.83</v>
      </c>
      <c r="L6" t="n">
        <v>5</v>
      </c>
      <c r="M6" t="n">
        <v>57</v>
      </c>
      <c r="N6" t="n">
        <v>24.47</v>
      </c>
      <c r="O6" t="n">
        <v>18400.38</v>
      </c>
      <c r="P6" t="n">
        <v>403.79</v>
      </c>
      <c r="Q6" t="n">
        <v>1231.79</v>
      </c>
      <c r="R6" t="n">
        <v>150.76</v>
      </c>
      <c r="S6" t="n">
        <v>94.92</v>
      </c>
      <c r="T6" t="n">
        <v>26877.61</v>
      </c>
      <c r="U6" t="n">
        <v>0.63</v>
      </c>
      <c r="V6" t="n">
        <v>0.84</v>
      </c>
      <c r="W6" t="n">
        <v>20.74</v>
      </c>
      <c r="X6" t="n">
        <v>1.65</v>
      </c>
      <c r="Y6" t="n">
        <v>4</v>
      </c>
      <c r="Z6" t="n">
        <v>10</v>
      </c>
      <c r="AA6" t="n">
        <v>865.5175192664149</v>
      </c>
      <c r="AB6" t="n">
        <v>1184.239253798372</v>
      </c>
      <c r="AC6" t="n">
        <v>1071.217121506087</v>
      </c>
      <c r="AD6" t="n">
        <v>865517.5192664149</v>
      </c>
      <c r="AE6" t="n">
        <v>1184239.253798372</v>
      </c>
      <c r="AF6" t="n">
        <v>2.027095291562686e-06</v>
      </c>
      <c r="AG6" t="n">
        <v>23.36226851851852</v>
      </c>
      <c r="AH6" t="n">
        <v>1071217.121506087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2.5124</v>
      </c>
      <c r="E7" t="n">
        <v>39.8</v>
      </c>
      <c r="F7" t="n">
        <v>36.16</v>
      </c>
      <c r="G7" t="n">
        <v>44.28</v>
      </c>
      <c r="H7" t="n">
        <v>0.71</v>
      </c>
      <c r="I7" t="n">
        <v>49</v>
      </c>
      <c r="J7" t="n">
        <v>148.68</v>
      </c>
      <c r="K7" t="n">
        <v>47.83</v>
      </c>
      <c r="L7" t="n">
        <v>6</v>
      </c>
      <c r="M7" t="n">
        <v>47</v>
      </c>
      <c r="N7" t="n">
        <v>24.85</v>
      </c>
      <c r="O7" t="n">
        <v>18570.94</v>
      </c>
      <c r="P7" t="n">
        <v>394.87</v>
      </c>
      <c r="Q7" t="n">
        <v>1231.72</v>
      </c>
      <c r="R7" t="n">
        <v>141.85</v>
      </c>
      <c r="S7" t="n">
        <v>94.92</v>
      </c>
      <c r="T7" t="n">
        <v>22470.26</v>
      </c>
      <c r="U7" t="n">
        <v>0.67</v>
      </c>
      <c r="V7" t="n">
        <v>0.84</v>
      </c>
      <c r="W7" t="n">
        <v>20.72</v>
      </c>
      <c r="X7" t="n">
        <v>1.38</v>
      </c>
      <c r="Y7" t="n">
        <v>4</v>
      </c>
      <c r="Z7" t="n">
        <v>10</v>
      </c>
      <c r="AA7" t="n">
        <v>839.5824913174406</v>
      </c>
      <c r="AB7" t="n">
        <v>1148.753804385904</v>
      </c>
      <c r="AC7" t="n">
        <v>1039.118353581404</v>
      </c>
      <c r="AD7" t="n">
        <v>839582.4913174406</v>
      </c>
      <c r="AE7" t="n">
        <v>1148753.804385904</v>
      </c>
      <c r="AF7" t="n">
        <v>2.056065486686352e-06</v>
      </c>
      <c r="AG7" t="n">
        <v>23.0324074074074</v>
      </c>
      <c r="AH7" t="n">
        <v>1039118.353581404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2.5429</v>
      </c>
      <c r="E8" t="n">
        <v>39.33</v>
      </c>
      <c r="F8" t="n">
        <v>35.91</v>
      </c>
      <c r="G8" t="n">
        <v>52.56</v>
      </c>
      <c r="H8" t="n">
        <v>0.83</v>
      </c>
      <c r="I8" t="n">
        <v>41</v>
      </c>
      <c r="J8" t="n">
        <v>150.07</v>
      </c>
      <c r="K8" t="n">
        <v>47.83</v>
      </c>
      <c r="L8" t="n">
        <v>7</v>
      </c>
      <c r="M8" t="n">
        <v>39</v>
      </c>
      <c r="N8" t="n">
        <v>25.24</v>
      </c>
      <c r="O8" t="n">
        <v>18742.03</v>
      </c>
      <c r="P8" t="n">
        <v>386.44</v>
      </c>
      <c r="Q8" t="n">
        <v>1231.64</v>
      </c>
      <c r="R8" t="n">
        <v>133.86</v>
      </c>
      <c r="S8" t="n">
        <v>94.92</v>
      </c>
      <c r="T8" t="n">
        <v>18517.09</v>
      </c>
      <c r="U8" t="n">
        <v>0.71</v>
      </c>
      <c r="V8" t="n">
        <v>0.85</v>
      </c>
      <c r="W8" t="n">
        <v>20.71</v>
      </c>
      <c r="X8" t="n">
        <v>1.13</v>
      </c>
      <c r="Y8" t="n">
        <v>4</v>
      </c>
      <c r="Z8" t="n">
        <v>10</v>
      </c>
      <c r="AA8" t="n">
        <v>823.7181257558617</v>
      </c>
      <c r="AB8" t="n">
        <v>1127.047479538139</v>
      </c>
      <c r="AC8" t="n">
        <v>1019.483649912091</v>
      </c>
      <c r="AD8" t="n">
        <v>823718.1257558618</v>
      </c>
      <c r="AE8" t="n">
        <v>1127047.479538139</v>
      </c>
      <c r="AF8" t="n">
        <v>2.081025683049962e-06</v>
      </c>
      <c r="AG8" t="n">
        <v>22.76041666666667</v>
      </c>
      <c r="AH8" t="n">
        <v>1019483.649912091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2.5636</v>
      </c>
      <c r="E9" t="n">
        <v>39.01</v>
      </c>
      <c r="F9" t="n">
        <v>35.77</v>
      </c>
      <c r="G9" t="n">
        <v>61.32</v>
      </c>
      <c r="H9" t="n">
        <v>0.9399999999999999</v>
      </c>
      <c r="I9" t="n">
        <v>35</v>
      </c>
      <c r="J9" t="n">
        <v>151.46</v>
      </c>
      <c r="K9" t="n">
        <v>47.83</v>
      </c>
      <c r="L9" t="n">
        <v>8</v>
      </c>
      <c r="M9" t="n">
        <v>33</v>
      </c>
      <c r="N9" t="n">
        <v>25.63</v>
      </c>
      <c r="O9" t="n">
        <v>18913.66</v>
      </c>
      <c r="P9" t="n">
        <v>378.3</v>
      </c>
      <c r="Q9" t="n">
        <v>1231.4</v>
      </c>
      <c r="R9" t="n">
        <v>129.1</v>
      </c>
      <c r="S9" t="n">
        <v>94.92</v>
      </c>
      <c r="T9" t="n">
        <v>16166.03</v>
      </c>
      <c r="U9" t="n">
        <v>0.74</v>
      </c>
      <c r="V9" t="n">
        <v>0.85</v>
      </c>
      <c r="W9" t="n">
        <v>20.7</v>
      </c>
      <c r="X9" t="n">
        <v>0.99</v>
      </c>
      <c r="Y9" t="n">
        <v>4</v>
      </c>
      <c r="Z9" t="n">
        <v>10</v>
      </c>
      <c r="AA9" t="n">
        <v>811.1308920120845</v>
      </c>
      <c r="AB9" t="n">
        <v>1109.825071020342</v>
      </c>
      <c r="AC9" t="n">
        <v>1003.90492389143</v>
      </c>
      <c r="AD9" t="n">
        <v>811130.8920120845</v>
      </c>
      <c r="AE9" t="n">
        <v>1109825.071020342</v>
      </c>
      <c r="AF9" t="n">
        <v>2.097965881893461e-06</v>
      </c>
      <c r="AG9" t="n">
        <v>22.57523148148148</v>
      </c>
      <c r="AH9" t="n">
        <v>1003904.92389143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2.5797</v>
      </c>
      <c r="E10" t="n">
        <v>38.76</v>
      </c>
      <c r="F10" t="n">
        <v>35.64</v>
      </c>
      <c r="G10" t="n">
        <v>68.98</v>
      </c>
      <c r="H10" t="n">
        <v>1.04</v>
      </c>
      <c r="I10" t="n">
        <v>31</v>
      </c>
      <c r="J10" t="n">
        <v>152.85</v>
      </c>
      <c r="K10" t="n">
        <v>47.83</v>
      </c>
      <c r="L10" t="n">
        <v>9</v>
      </c>
      <c r="M10" t="n">
        <v>29</v>
      </c>
      <c r="N10" t="n">
        <v>26.03</v>
      </c>
      <c r="O10" t="n">
        <v>19085.83</v>
      </c>
      <c r="P10" t="n">
        <v>371.91</v>
      </c>
      <c r="Q10" t="n">
        <v>1231.33</v>
      </c>
      <c r="R10" t="n">
        <v>125.04</v>
      </c>
      <c r="S10" t="n">
        <v>94.92</v>
      </c>
      <c r="T10" t="n">
        <v>14157.96</v>
      </c>
      <c r="U10" t="n">
        <v>0.76</v>
      </c>
      <c r="V10" t="n">
        <v>0.85</v>
      </c>
      <c r="W10" t="n">
        <v>20.69</v>
      </c>
      <c r="X10" t="n">
        <v>0.86</v>
      </c>
      <c r="Y10" t="n">
        <v>4</v>
      </c>
      <c r="Z10" t="n">
        <v>10</v>
      </c>
      <c r="AA10" t="n">
        <v>793.0340356886934</v>
      </c>
      <c r="AB10" t="n">
        <v>1085.064153821724</v>
      </c>
      <c r="AC10" t="n">
        <v>981.5071538780825</v>
      </c>
      <c r="AD10" t="n">
        <v>793034.0356886934</v>
      </c>
      <c r="AE10" t="n">
        <v>1085064.153821724</v>
      </c>
      <c r="AF10" t="n">
        <v>2.111141592105071e-06</v>
      </c>
      <c r="AG10" t="n">
        <v>22.43055555555556</v>
      </c>
      <c r="AH10" t="n">
        <v>981507.1538780825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2.5956</v>
      </c>
      <c r="E11" t="n">
        <v>38.53</v>
      </c>
      <c r="F11" t="n">
        <v>35.52</v>
      </c>
      <c r="G11" t="n">
        <v>78.93000000000001</v>
      </c>
      <c r="H11" t="n">
        <v>1.15</v>
      </c>
      <c r="I11" t="n">
        <v>27</v>
      </c>
      <c r="J11" t="n">
        <v>154.25</v>
      </c>
      <c r="K11" t="n">
        <v>47.83</v>
      </c>
      <c r="L11" t="n">
        <v>10</v>
      </c>
      <c r="M11" t="n">
        <v>25</v>
      </c>
      <c r="N11" t="n">
        <v>26.43</v>
      </c>
      <c r="O11" t="n">
        <v>19258.55</v>
      </c>
      <c r="P11" t="n">
        <v>363.46</v>
      </c>
      <c r="Q11" t="n">
        <v>1231.43</v>
      </c>
      <c r="R11" t="n">
        <v>120.91</v>
      </c>
      <c r="S11" t="n">
        <v>94.92</v>
      </c>
      <c r="T11" t="n">
        <v>12112.66</v>
      </c>
      <c r="U11" t="n">
        <v>0.79</v>
      </c>
      <c r="V11" t="n">
        <v>0.86</v>
      </c>
      <c r="W11" t="n">
        <v>20.69</v>
      </c>
      <c r="X11" t="n">
        <v>0.74</v>
      </c>
      <c r="Y11" t="n">
        <v>4</v>
      </c>
      <c r="Z11" t="n">
        <v>10</v>
      </c>
      <c r="AA11" t="n">
        <v>781.5189642506875</v>
      </c>
      <c r="AB11" t="n">
        <v>1069.308725071146</v>
      </c>
      <c r="AC11" t="n">
        <v>967.2554011345766</v>
      </c>
      <c r="AD11" t="n">
        <v>781518.9642506875</v>
      </c>
      <c r="AE11" t="n">
        <v>1069308.725071146</v>
      </c>
      <c r="AF11" t="n">
        <v>2.124153628897904e-06</v>
      </c>
      <c r="AG11" t="n">
        <v>22.29745370370371</v>
      </c>
      <c r="AH11" t="n">
        <v>967255.4011345765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2.6028</v>
      </c>
      <c r="E12" t="n">
        <v>38.42</v>
      </c>
      <c r="F12" t="n">
        <v>35.47</v>
      </c>
      <c r="G12" t="n">
        <v>85.13</v>
      </c>
      <c r="H12" t="n">
        <v>1.25</v>
      </c>
      <c r="I12" t="n">
        <v>25</v>
      </c>
      <c r="J12" t="n">
        <v>155.66</v>
      </c>
      <c r="K12" t="n">
        <v>47.83</v>
      </c>
      <c r="L12" t="n">
        <v>11</v>
      </c>
      <c r="M12" t="n">
        <v>23</v>
      </c>
      <c r="N12" t="n">
        <v>26.83</v>
      </c>
      <c r="O12" t="n">
        <v>19431.82</v>
      </c>
      <c r="P12" t="n">
        <v>355.79</v>
      </c>
      <c r="Q12" t="n">
        <v>1231.24</v>
      </c>
      <c r="R12" t="n">
        <v>119.55</v>
      </c>
      <c r="S12" t="n">
        <v>94.92</v>
      </c>
      <c r="T12" t="n">
        <v>11443.64</v>
      </c>
      <c r="U12" t="n">
        <v>0.79</v>
      </c>
      <c r="V12" t="n">
        <v>0.86</v>
      </c>
      <c r="W12" t="n">
        <v>20.68</v>
      </c>
      <c r="X12" t="n">
        <v>0.6899999999999999</v>
      </c>
      <c r="Y12" t="n">
        <v>4</v>
      </c>
      <c r="Z12" t="n">
        <v>10</v>
      </c>
      <c r="AA12" t="n">
        <v>772.798400886036</v>
      </c>
      <c r="AB12" t="n">
        <v>1057.376865551527</v>
      </c>
      <c r="AC12" t="n">
        <v>956.4623015410396</v>
      </c>
      <c r="AD12" t="n">
        <v>772798.400886036</v>
      </c>
      <c r="AE12" t="n">
        <v>1057376.865551527</v>
      </c>
      <c r="AF12" t="n">
        <v>2.130045871973904e-06</v>
      </c>
      <c r="AG12" t="n">
        <v>22.2337962962963</v>
      </c>
      <c r="AH12" t="n">
        <v>956462.3015410396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2.6159</v>
      </c>
      <c r="E13" t="n">
        <v>38.23</v>
      </c>
      <c r="F13" t="n">
        <v>35.36</v>
      </c>
      <c r="G13" t="n">
        <v>96.45</v>
      </c>
      <c r="H13" t="n">
        <v>1.35</v>
      </c>
      <c r="I13" t="n">
        <v>22</v>
      </c>
      <c r="J13" t="n">
        <v>157.07</v>
      </c>
      <c r="K13" t="n">
        <v>47.83</v>
      </c>
      <c r="L13" t="n">
        <v>12</v>
      </c>
      <c r="M13" t="n">
        <v>20</v>
      </c>
      <c r="N13" t="n">
        <v>27.24</v>
      </c>
      <c r="O13" t="n">
        <v>19605.66</v>
      </c>
      <c r="P13" t="n">
        <v>348.8</v>
      </c>
      <c r="Q13" t="n">
        <v>1231.2</v>
      </c>
      <c r="R13" t="n">
        <v>116.03</v>
      </c>
      <c r="S13" t="n">
        <v>94.92</v>
      </c>
      <c r="T13" t="n">
        <v>9699.68</v>
      </c>
      <c r="U13" t="n">
        <v>0.82</v>
      </c>
      <c r="V13" t="n">
        <v>0.86</v>
      </c>
      <c r="W13" t="n">
        <v>20.68</v>
      </c>
      <c r="X13" t="n">
        <v>0.59</v>
      </c>
      <c r="Y13" t="n">
        <v>4</v>
      </c>
      <c r="Z13" t="n">
        <v>10</v>
      </c>
      <c r="AA13" t="n">
        <v>763.4112198060387</v>
      </c>
      <c r="AB13" t="n">
        <v>1044.532910264673</v>
      </c>
      <c r="AC13" t="n">
        <v>944.8441553201592</v>
      </c>
      <c r="AD13" t="n">
        <v>763411.2198060388</v>
      </c>
      <c r="AE13" t="n">
        <v>1044532.910264673</v>
      </c>
      <c r="AF13" t="n">
        <v>2.140766480903848e-06</v>
      </c>
      <c r="AG13" t="n">
        <v>22.12384259259259</v>
      </c>
      <c r="AH13" t="n">
        <v>944844.1553201592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2.6232</v>
      </c>
      <c r="E14" t="n">
        <v>38.12</v>
      </c>
      <c r="F14" t="n">
        <v>35.32</v>
      </c>
      <c r="G14" t="n">
        <v>105.95</v>
      </c>
      <c r="H14" t="n">
        <v>1.45</v>
      </c>
      <c r="I14" t="n">
        <v>20</v>
      </c>
      <c r="J14" t="n">
        <v>158.48</v>
      </c>
      <c r="K14" t="n">
        <v>47.83</v>
      </c>
      <c r="L14" t="n">
        <v>13</v>
      </c>
      <c r="M14" t="n">
        <v>16</v>
      </c>
      <c r="N14" t="n">
        <v>27.65</v>
      </c>
      <c r="O14" t="n">
        <v>19780.06</v>
      </c>
      <c r="P14" t="n">
        <v>341.71</v>
      </c>
      <c r="Q14" t="n">
        <v>1231.26</v>
      </c>
      <c r="R14" t="n">
        <v>114.48</v>
      </c>
      <c r="S14" t="n">
        <v>94.92</v>
      </c>
      <c r="T14" t="n">
        <v>8930.76</v>
      </c>
      <c r="U14" t="n">
        <v>0.83</v>
      </c>
      <c r="V14" t="n">
        <v>0.86</v>
      </c>
      <c r="W14" t="n">
        <v>20.68</v>
      </c>
      <c r="X14" t="n">
        <v>0.54</v>
      </c>
      <c r="Y14" t="n">
        <v>4</v>
      </c>
      <c r="Z14" t="n">
        <v>10</v>
      </c>
      <c r="AA14" t="n">
        <v>755.3685731007266</v>
      </c>
      <c r="AB14" t="n">
        <v>1033.528606225934</v>
      </c>
      <c r="AC14" t="n">
        <v>934.8900866142395</v>
      </c>
      <c r="AD14" t="n">
        <v>755368.5731007266</v>
      </c>
      <c r="AE14" t="n">
        <v>1033528.606225934</v>
      </c>
      <c r="AF14" t="n">
        <v>2.146740560689237e-06</v>
      </c>
      <c r="AG14" t="n">
        <v>22.06018518518519</v>
      </c>
      <c r="AH14" t="n">
        <v>934890.0866142395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2.6246</v>
      </c>
      <c r="E15" t="n">
        <v>38.1</v>
      </c>
      <c r="F15" t="n">
        <v>35.32</v>
      </c>
      <c r="G15" t="n">
        <v>111.55</v>
      </c>
      <c r="H15" t="n">
        <v>1.55</v>
      </c>
      <c r="I15" t="n">
        <v>19</v>
      </c>
      <c r="J15" t="n">
        <v>159.9</v>
      </c>
      <c r="K15" t="n">
        <v>47.83</v>
      </c>
      <c r="L15" t="n">
        <v>14</v>
      </c>
      <c r="M15" t="n">
        <v>3</v>
      </c>
      <c r="N15" t="n">
        <v>28.07</v>
      </c>
      <c r="O15" t="n">
        <v>19955.16</v>
      </c>
      <c r="P15" t="n">
        <v>338.54</v>
      </c>
      <c r="Q15" t="n">
        <v>1231.3</v>
      </c>
      <c r="R15" t="n">
        <v>114.08</v>
      </c>
      <c r="S15" t="n">
        <v>94.92</v>
      </c>
      <c r="T15" t="n">
        <v>8735.9</v>
      </c>
      <c r="U15" t="n">
        <v>0.83</v>
      </c>
      <c r="V15" t="n">
        <v>0.86</v>
      </c>
      <c r="W15" t="n">
        <v>20.7</v>
      </c>
      <c r="X15" t="n">
        <v>0.55</v>
      </c>
      <c r="Y15" t="n">
        <v>4</v>
      </c>
      <c r="Z15" t="n">
        <v>10</v>
      </c>
      <c r="AA15" t="n">
        <v>752.1966556721636</v>
      </c>
      <c r="AB15" t="n">
        <v>1029.188648865053</v>
      </c>
      <c r="AC15" t="n">
        <v>930.9643286927129</v>
      </c>
      <c r="AD15" t="n">
        <v>752196.6556721636</v>
      </c>
      <c r="AE15" t="n">
        <v>1029188.648865053</v>
      </c>
      <c r="AF15" t="n">
        <v>2.147886274620681e-06</v>
      </c>
      <c r="AG15" t="n">
        <v>22.04861111111111</v>
      </c>
      <c r="AH15" t="n">
        <v>930964.3286927129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2.6241</v>
      </c>
      <c r="E16" t="n">
        <v>38.11</v>
      </c>
      <c r="F16" t="n">
        <v>35.33</v>
      </c>
      <c r="G16" t="n">
        <v>111.57</v>
      </c>
      <c r="H16" t="n">
        <v>1.65</v>
      </c>
      <c r="I16" t="n">
        <v>19</v>
      </c>
      <c r="J16" t="n">
        <v>161.32</v>
      </c>
      <c r="K16" t="n">
        <v>47.83</v>
      </c>
      <c r="L16" t="n">
        <v>15</v>
      </c>
      <c r="M16" t="n">
        <v>0</v>
      </c>
      <c r="N16" t="n">
        <v>28.5</v>
      </c>
      <c r="O16" t="n">
        <v>20130.71</v>
      </c>
      <c r="P16" t="n">
        <v>340.91</v>
      </c>
      <c r="Q16" t="n">
        <v>1231.35</v>
      </c>
      <c r="R16" t="n">
        <v>114.2</v>
      </c>
      <c r="S16" t="n">
        <v>94.92</v>
      </c>
      <c r="T16" t="n">
        <v>8798.93</v>
      </c>
      <c r="U16" t="n">
        <v>0.83</v>
      </c>
      <c r="V16" t="n">
        <v>0.86</v>
      </c>
      <c r="W16" t="n">
        <v>20.7</v>
      </c>
      <c r="X16" t="n">
        <v>0.55</v>
      </c>
      <c r="Y16" t="n">
        <v>4</v>
      </c>
      <c r="Z16" t="n">
        <v>10</v>
      </c>
      <c r="AA16" t="n">
        <v>754.5138658943714</v>
      </c>
      <c r="AB16" t="n">
        <v>1032.359158119178</v>
      </c>
      <c r="AC16" t="n">
        <v>933.8322489934617</v>
      </c>
      <c r="AD16" t="n">
        <v>754513.8658943714</v>
      </c>
      <c r="AE16" t="n">
        <v>1032359.158119178</v>
      </c>
      <c r="AF16" t="n">
        <v>2.147477091073737e-06</v>
      </c>
      <c r="AG16" t="n">
        <v>22.05439814814815</v>
      </c>
      <c r="AH16" t="n">
        <v>933832.2489934617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1.4646</v>
      </c>
      <c r="E2" t="n">
        <v>68.28</v>
      </c>
      <c r="F2" t="n">
        <v>49</v>
      </c>
      <c r="G2" t="n">
        <v>6.2</v>
      </c>
      <c r="H2" t="n">
        <v>0.1</v>
      </c>
      <c r="I2" t="n">
        <v>474</v>
      </c>
      <c r="J2" t="n">
        <v>176.73</v>
      </c>
      <c r="K2" t="n">
        <v>52.44</v>
      </c>
      <c r="L2" t="n">
        <v>1</v>
      </c>
      <c r="M2" t="n">
        <v>472</v>
      </c>
      <c r="N2" t="n">
        <v>33.29</v>
      </c>
      <c r="O2" t="n">
        <v>22031.19</v>
      </c>
      <c r="P2" t="n">
        <v>656.0700000000001</v>
      </c>
      <c r="Q2" t="n">
        <v>1239.57</v>
      </c>
      <c r="R2" t="n">
        <v>558.36</v>
      </c>
      <c r="S2" t="n">
        <v>94.92</v>
      </c>
      <c r="T2" t="n">
        <v>228603.11</v>
      </c>
      <c r="U2" t="n">
        <v>0.17</v>
      </c>
      <c r="V2" t="n">
        <v>0.62</v>
      </c>
      <c r="W2" t="n">
        <v>21.42</v>
      </c>
      <c r="X2" t="n">
        <v>14.12</v>
      </c>
      <c r="Y2" t="n">
        <v>4</v>
      </c>
      <c r="Z2" t="n">
        <v>10</v>
      </c>
      <c r="AA2" t="n">
        <v>2025.902199865979</v>
      </c>
      <c r="AB2" t="n">
        <v>2771.928766353814</v>
      </c>
      <c r="AC2" t="n">
        <v>2507.379775319464</v>
      </c>
      <c r="AD2" t="n">
        <v>2025902.199865979</v>
      </c>
      <c r="AE2" t="n">
        <v>2771928.766353814</v>
      </c>
      <c r="AF2" t="n">
        <v>1.135280126211363e-06</v>
      </c>
      <c r="AG2" t="n">
        <v>39.51388888888889</v>
      </c>
      <c r="AH2" t="n">
        <v>2507379.775319464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2.0077</v>
      </c>
      <c r="E3" t="n">
        <v>49.81</v>
      </c>
      <c r="F3" t="n">
        <v>40.45</v>
      </c>
      <c r="G3" t="n">
        <v>12.45</v>
      </c>
      <c r="H3" t="n">
        <v>0.2</v>
      </c>
      <c r="I3" t="n">
        <v>195</v>
      </c>
      <c r="J3" t="n">
        <v>178.21</v>
      </c>
      <c r="K3" t="n">
        <v>52.44</v>
      </c>
      <c r="L3" t="n">
        <v>2</v>
      </c>
      <c r="M3" t="n">
        <v>193</v>
      </c>
      <c r="N3" t="n">
        <v>33.77</v>
      </c>
      <c r="O3" t="n">
        <v>22213.89</v>
      </c>
      <c r="P3" t="n">
        <v>539.51</v>
      </c>
      <c r="Q3" t="n">
        <v>1234.17</v>
      </c>
      <c r="R3" t="n">
        <v>280.93</v>
      </c>
      <c r="S3" t="n">
        <v>94.92</v>
      </c>
      <c r="T3" t="n">
        <v>91281.98</v>
      </c>
      <c r="U3" t="n">
        <v>0.34</v>
      </c>
      <c r="V3" t="n">
        <v>0.75</v>
      </c>
      <c r="W3" t="n">
        <v>20.96</v>
      </c>
      <c r="X3" t="n">
        <v>5.63</v>
      </c>
      <c r="Y3" t="n">
        <v>4</v>
      </c>
      <c r="Z3" t="n">
        <v>10</v>
      </c>
      <c r="AA3" t="n">
        <v>1285.514240291824</v>
      </c>
      <c r="AB3" t="n">
        <v>1758.897296452961</v>
      </c>
      <c r="AC3" t="n">
        <v>1591.03060710735</v>
      </c>
      <c r="AD3" t="n">
        <v>1285514.240291824</v>
      </c>
      <c r="AE3" t="n">
        <v>1758897.296452961</v>
      </c>
      <c r="AF3" t="n">
        <v>1.556262398876522e-06</v>
      </c>
      <c r="AG3" t="n">
        <v>28.82523148148148</v>
      </c>
      <c r="AH3" t="n">
        <v>1591030.60710735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2.217</v>
      </c>
      <c r="E4" t="n">
        <v>45.11</v>
      </c>
      <c r="F4" t="n">
        <v>38.31</v>
      </c>
      <c r="G4" t="n">
        <v>18.69</v>
      </c>
      <c r="H4" t="n">
        <v>0.3</v>
      </c>
      <c r="I4" t="n">
        <v>123</v>
      </c>
      <c r="J4" t="n">
        <v>179.7</v>
      </c>
      <c r="K4" t="n">
        <v>52.44</v>
      </c>
      <c r="L4" t="n">
        <v>3</v>
      </c>
      <c r="M4" t="n">
        <v>121</v>
      </c>
      <c r="N4" t="n">
        <v>34.26</v>
      </c>
      <c r="O4" t="n">
        <v>22397.24</v>
      </c>
      <c r="P4" t="n">
        <v>507.28</v>
      </c>
      <c r="Q4" t="n">
        <v>1233.02</v>
      </c>
      <c r="R4" t="n">
        <v>211.77</v>
      </c>
      <c r="S4" t="n">
        <v>94.92</v>
      </c>
      <c r="T4" t="n">
        <v>57065.08</v>
      </c>
      <c r="U4" t="n">
        <v>0.45</v>
      </c>
      <c r="V4" t="n">
        <v>0.8</v>
      </c>
      <c r="W4" t="n">
        <v>20.83</v>
      </c>
      <c r="X4" t="n">
        <v>3.51</v>
      </c>
      <c r="Y4" t="n">
        <v>4</v>
      </c>
      <c r="Z4" t="n">
        <v>10</v>
      </c>
      <c r="AA4" t="n">
        <v>1118.210232309199</v>
      </c>
      <c r="AB4" t="n">
        <v>1529.984571799221</v>
      </c>
      <c r="AC4" t="n">
        <v>1383.964991613536</v>
      </c>
      <c r="AD4" t="n">
        <v>1118210.232309199</v>
      </c>
      <c r="AE4" t="n">
        <v>1529984.571799221</v>
      </c>
      <c r="AF4" t="n">
        <v>1.718500641684141e-06</v>
      </c>
      <c r="AG4" t="n">
        <v>26.10532407407408</v>
      </c>
      <c r="AH4" t="n">
        <v>1383964.991613536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2.3287</v>
      </c>
      <c r="E5" t="n">
        <v>42.94</v>
      </c>
      <c r="F5" t="n">
        <v>37.36</v>
      </c>
      <c r="G5" t="n">
        <v>25.19</v>
      </c>
      <c r="H5" t="n">
        <v>0.39</v>
      </c>
      <c r="I5" t="n">
        <v>89</v>
      </c>
      <c r="J5" t="n">
        <v>181.19</v>
      </c>
      <c r="K5" t="n">
        <v>52.44</v>
      </c>
      <c r="L5" t="n">
        <v>4</v>
      </c>
      <c r="M5" t="n">
        <v>87</v>
      </c>
      <c r="N5" t="n">
        <v>34.75</v>
      </c>
      <c r="O5" t="n">
        <v>22581.25</v>
      </c>
      <c r="P5" t="n">
        <v>490.75</v>
      </c>
      <c r="Q5" t="n">
        <v>1232.34</v>
      </c>
      <c r="R5" t="n">
        <v>180.07</v>
      </c>
      <c r="S5" t="n">
        <v>94.92</v>
      </c>
      <c r="T5" t="n">
        <v>41383.2</v>
      </c>
      <c r="U5" t="n">
        <v>0.53</v>
      </c>
      <c r="V5" t="n">
        <v>0.82</v>
      </c>
      <c r="W5" t="n">
        <v>20.81</v>
      </c>
      <c r="X5" t="n">
        <v>2.56</v>
      </c>
      <c r="Y5" t="n">
        <v>4</v>
      </c>
      <c r="Z5" t="n">
        <v>10</v>
      </c>
      <c r="AA5" t="n">
        <v>1041.524414800146</v>
      </c>
      <c r="AB5" t="n">
        <v>1425.059653143837</v>
      </c>
      <c r="AC5" t="n">
        <v>1289.053959931573</v>
      </c>
      <c r="AD5" t="n">
        <v>1041524.414800146</v>
      </c>
      <c r="AE5" t="n">
        <v>1425059.653143837</v>
      </c>
      <c r="AF5" t="n">
        <v>1.805084548619692e-06</v>
      </c>
      <c r="AG5" t="n">
        <v>24.84953703703704</v>
      </c>
      <c r="AH5" t="n">
        <v>1289053.959931573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2.3985</v>
      </c>
      <c r="E6" t="n">
        <v>41.69</v>
      </c>
      <c r="F6" t="n">
        <v>36.78</v>
      </c>
      <c r="G6" t="n">
        <v>31.53</v>
      </c>
      <c r="H6" t="n">
        <v>0.49</v>
      </c>
      <c r="I6" t="n">
        <v>70</v>
      </c>
      <c r="J6" t="n">
        <v>182.69</v>
      </c>
      <c r="K6" t="n">
        <v>52.44</v>
      </c>
      <c r="L6" t="n">
        <v>5</v>
      </c>
      <c r="M6" t="n">
        <v>68</v>
      </c>
      <c r="N6" t="n">
        <v>35.25</v>
      </c>
      <c r="O6" t="n">
        <v>22766.06</v>
      </c>
      <c r="P6" t="n">
        <v>479.18</v>
      </c>
      <c r="Q6" t="n">
        <v>1231.91</v>
      </c>
      <c r="R6" t="n">
        <v>161.77</v>
      </c>
      <c r="S6" t="n">
        <v>94.92</v>
      </c>
      <c r="T6" t="n">
        <v>32327.41</v>
      </c>
      <c r="U6" t="n">
        <v>0.59</v>
      </c>
      <c r="V6" t="n">
        <v>0.83</v>
      </c>
      <c r="W6" t="n">
        <v>20.76</v>
      </c>
      <c r="X6" t="n">
        <v>1.99</v>
      </c>
      <c r="Y6" t="n">
        <v>4</v>
      </c>
      <c r="Z6" t="n">
        <v>10</v>
      </c>
      <c r="AA6" t="n">
        <v>997.474208458163</v>
      </c>
      <c r="AB6" t="n">
        <v>1364.788217468787</v>
      </c>
      <c r="AC6" t="n">
        <v>1234.534745485859</v>
      </c>
      <c r="AD6" t="n">
        <v>997474.2084581631</v>
      </c>
      <c r="AE6" t="n">
        <v>1364788.217468787</v>
      </c>
      <c r="AF6" t="n">
        <v>1.859189801118363e-06</v>
      </c>
      <c r="AG6" t="n">
        <v>24.1261574074074</v>
      </c>
      <c r="AH6" t="n">
        <v>1234534.745485859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2.4459</v>
      </c>
      <c r="E7" t="n">
        <v>40.89</v>
      </c>
      <c r="F7" t="n">
        <v>36.4</v>
      </c>
      <c r="G7" t="n">
        <v>37.66</v>
      </c>
      <c r="H7" t="n">
        <v>0.58</v>
      </c>
      <c r="I7" t="n">
        <v>58</v>
      </c>
      <c r="J7" t="n">
        <v>184.19</v>
      </c>
      <c r="K7" t="n">
        <v>52.44</v>
      </c>
      <c r="L7" t="n">
        <v>6</v>
      </c>
      <c r="M7" t="n">
        <v>56</v>
      </c>
      <c r="N7" t="n">
        <v>35.75</v>
      </c>
      <c r="O7" t="n">
        <v>22951.43</v>
      </c>
      <c r="P7" t="n">
        <v>470.2</v>
      </c>
      <c r="Q7" t="n">
        <v>1231.85</v>
      </c>
      <c r="R7" t="n">
        <v>149.37</v>
      </c>
      <c r="S7" t="n">
        <v>94.92</v>
      </c>
      <c r="T7" t="n">
        <v>26188.54</v>
      </c>
      <c r="U7" t="n">
        <v>0.64</v>
      </c>
      <c r="V7" t="n">
        <v>0.84</v>
      </c>
      <c r="W7" t="n">
        <v>20.75</v>
      </c>
      <c r="X7" t="n">
        <v>1.62</v>
      </c>
      <c r="Y7" t="n">
        <v>4</v>
      </c>
      <c r="Z7" t="n">
        <v>10</v>
      </c>
      <c r="AA7" t="n">
        <v>964.940915910025</v>
      </c>
      <c r="AB7" t="n">
        <v>1320.274731336854</v>
      </c>
      <c r="AC7" t="n">
        <v>1194.269563995287</v>
      </c>
      <c r="AD7" t="n">
        <v>964940.915910025</v>
      </c>
      <c r="AE7" t="n">
        <v>1320274.731336854</v>
      </c>
      <c r="AF7" t="n">
        <v>1.895931763416887e-06</v>
      </c>
      <c r="AG7" t="n">
        <v>23.66319444444445</v>
      </c>
      <c r="AH7" t="n">
        <v>1194269.563995287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2.4797</v>
      </c>
      <c r="E8" t="n">
        <v>40.33</v>
      </c>
      <c r="F8" t="n">
        <v>36.16</v>
      </c>
      <c r="G8" t="n">
        <v>44.28</v>
      </c>
      <c r="H8" t="n">
        <v>0.67</v>
      </c>
      <c r="I8" t="n">
        <v>49</v>
      </c>
      <c r="J8" t="n">
        <v>185.7</v>
      </c>
      <c r="K8" t="n">
        <v>52.44</v>
      </c>
      <c r="L8" t="n">
        <v>7</v>
      </c>
      <c r="M8" t="n">
        <v>47</v>
      </c>
      <c r="N8" t="n">
        <v>36.26</v>
      </c>
      <c r="O8" t="n">
        <v>23137.49</v>
      </c>
      <c r="P8" t="n">
        <v>462.94</v>
      </c>
      <c r="Q8" t="n">
        <v>1231.55</v>
      </c>
      <c r="R8" t="n">
        <v>141.73</v>
      </c>
      <c r="S8" t="n">
        <v>94.92</v>
      </c>
      <c r="T8" t="n">
        <v>22413.7</v>
      </c>
      <c r="U8" t="n">
        <v>0.67</v>
      </c>
      <c r="V8" t="n">
        <v>0.84</v>
      </c>
      <c r="W8" t="n">
        <v>20.73</v>
      </c>
      <c r="X8" t="n">
        <v>1.38</v>
      </c>
      <c r="Y8" t="n">
        <v>4</v>
      </c>
      <c r="Z8" t="n">
        <v>10</v>
      </c>
      <c r="AA8" t="n">
        <v>947.5373020261787</v>
      </c>
      <c r="AB8" t="n">
        <v>1296.462339027719</v>
      </c>
      <c r="AC8" t="n">
        <v>1172.729792987233</v>
      </c>
      <c r="AD8" t="n">
        <v>947537.3020261787</v>
      </c>
      <c r="AE8" t="n">
        <v>1296462.339027719</v>
      </c>
      <c r="AF8" t="n">
        <v>1.922131728093894e-06</v>
      </c>
      <c r="AG8" t="n">
        <v>23.33912037037037</v>
      </c>
      <c r="AH8" t="n">
        <v>1172729.792987233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2.5082</v>
      </c>
      <c r="E9" t="n">
        <v>39.87</v>
      </c>
      <c r="F9" t="n">
        <v>35.95</v>
      </c>
      <c r="G9" t="n">
        <v>51.36</v>
      </c>
      <c r="H9" t="n">
        <v>0.76</v>
      </c>
      <c r="I9" t="n">
        <v>42</v>
      </c>
      <c r="J9" t="n">
        <v>187.22</v>
      </c>
      <c r="K9" t="n">
        <v>52.44</v>
      </c>
      <c r="L9" t="n">
        <v>8</v>
      </c>
      <c r="M9" t="n">
        <v>40</v>
      </c>
      <c r="N9" t="n">
        <v>36.78</v>
      </c>
      <c r="O9" t="n">
        <v>23324.24</v>
      </c>
      <c r="P9" t="n">
        <v>455.82</v>
      </c>
      <c r="Q9" t="n">
        <v>1231.55</v>
      </c>
      <c r="R9" t="n">
        <v>135.2</v>
      </c>
      <c r="S9" t="n">
        <v>94.92</v>
      </c>
      <c r="T9" t="n">
        <v>19181.79</v>
      </c>
      <c r="U9" t="n">
        <v>0.7</v>
      </c>
      <c r="V9" t="n">
        <v>0.85</v>
      </c>
      <c r="W9" t="n">
        <v>20.71</v>
      </c>
      <c r="X9" t="n">
        <v>1.17</v>
      </c>
      <c r="Y9" t="n">
        <v>4</v>
      </c>
      <c r="Z9" t="n">
        <v>10</v>
      </c>
      <c r="AA9" t="n">
        <v>924.0076293883924</v>
      </c>
      <c r="AB9" t="n">
        <v>1264.268002868805</v>
      </c>
      <c r="AC9" t="n">
        <v>1143.608039086292</v>
      </c>
      <c r="AD9" t="n">
        <v>924007.6293883924</v>
      </c>
      <c r="AE9" t="n">
        <v>1264268.002868805</v>
      </c>
      <c r="AF9" t="n">
        <v>1.944223414286045e-06</v>
      </c>
      <c r="AG9" t="n">
        <v>23.07291666666667</v>
      </c>
      <c r="AH9" t="n">
        <v>1143608.039086292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2.529</v>
      </c>
      <c r="E10" t="n">
        <v>39.54</v>
      </c>
      <c r="F10" t="n">
        <v>35.81</v>
      </c>
      <c r="G10" t="n">
        <v>58.06</v>
      </c>
      <c r="H10" t="n">
        <v>0.85</v>
      </c>
      <c r="I10" t="n">
        <v>37</v>
      </c>
      <c r="J10" t="n">
        <v>188.74</v>
      </c>
      <c r="K10" t="n">
        <v>52.44</v>
      </c>
      <c r="L10" t="n">
        <v>9</v>
      </c>
      <c r="M10" t="n">
        <v>35</v>
      </c>
      <c r="N10" t="n">
        <v>37.3</v>
      </c>
      <c r="O10" t="n">
        <v>23511.69</v>
      </c>
      <c r="P10" t="n">
        <v>450.16</v>
      </c>
      <c r="Q10" t="n">
        <v>1231.53</v>
      </c>
      <c r="R10" t="n">
        <v>130.15</v>
      </c>
      <c r="S10" t="n">
        <v>94.92</v>
      </c>
      <c r="T10" t="n">
        <v>16683.64</v>
      </c>
      <c r="U10" t="n">
        <v>0.73</v>
      </c>
      <c r="V10" t="n">
        <v>0.85</v>
      </c>
      <c r="W10" t="n">
        <v>20.71</v>
      </c>
      <c r="X10" t="n">
        <v>1.02</v>
      </c>
      <c r="Y10" t="n">
        <v>4</v>
      </c>
      <c r="Z10" t="n">
        <v>10</v>
      </c>
      <c r="AA10" t="n">
        <v>912.6037795021725</v>
      </c>
      <c r="AB10" t="n">
        <v>1248.664752352129</v>
      </c>
      <c r="AC10" t="n">
        <v>1129.493940899628</v>
      </c>
      <c r="AD10" t="n">
        <v>912603.7795021725</v>
      </c>
      <c r="AE10" t="n">
        <v>1248664.752352129</v>
      </c>
      <c r="AF10" t="n">
        <v>1.960346469471895e-06</v>
      </c>
      <c r="AG10" t="n">
        <v>22.88194444444444</v>
      </c>
      <c r="AH10" t="n">
        <v>1129493.940899628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2.546</v>
      </c>
      <c r="E11" t="n">
        <v>39.28</v>
      </c>
      <c r="F11" t="n">
        <v>35.68</v>
      </c>
      <c r="G11" t="n">
        <v>64.88</v>
      </c>
      <c r="H11" t="n">
        <v>0.93</v>
      </c>
      <c r="I11" t="n">
        <v>33</v>
      </c>
      <c r="J11" t="n">
        <v>190.26</v>
      </c>
      <c r="K11" t="n">
        <v>52.44</v>
      </c>
      <c r="L11" t="n">
        <v>10</v>
      </c>
      <c r="M11" t="n">
        <v>31</v>
      </c>
      <c r="N11" t="n">
        <v>37.82</v>
      </c>
      <c r="O11" t="n">
        <v>23699.85</v>
      </c>
      <c r="P11" t="n">
        <v>444.12</v>
      </c>
      <c r="Q11" t="n">
        <v>1231.4</v>
      </c>
      <c r="R11" t="n">
        <v>126.48</v>
      </c>
      <c r="S11" t="n">
        <v>94.92</v>
      </c>
      <c r="T11" t="n">
        <v>14869.6</v>
      </c>
      <c r="U11" t="n">
        <v>0.75</v>
      </c>
      <c r="V11" t="n">
        <v>0.85</v>
      </c>
      <c r="W11" t="n">
        <v>20.69</v>
      </c>
      <c r="X11" t="n">
        <v>0.9</v>
      </c>
      <c r="Y11" t="n">
        <v>4</v>
      </c>
      <c r="Z11" t="n">
        <v>10</v>
      </c>
      <c r="AA11" t="n">
        <v>902.1378756924663</v>
      </c>
      <c r="AB11" t="n">
        <v>1234.3448410366</v>
      </c>
      <c r="AC11" t="n">
        <v>1116.540701821931</v>
      </c>
      <c r="AD11" t="n">
        <v>902137.8756924663</v>
      </c>
      <c r="AE11" t="n">
        <v>1234344.8410366</v>
      </c>
      <c r="AF11" t="n">
        <v>1.973523966498792e-06</v>
      </c>
      <c r="AG11" t="n">
        <v>22.73148148148148</v>
      </c>
      <c r="AH11" t="n">
        <v>1116540.701821931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2.5584</v>
      </c>
      <c r="E12" t="n">
        <v>39.09</v>
      </c>
      <c r="F12" t="n">
        <v>35.6</v>
      </c>
      <c r="G12" t="n">
        <v>71.2</v>
      </c>
      <c r="H12" t="n">
        <v>1.02</v>
      </c>
      <c r="I12" t="n">
        <v>30</v>
      </c>
      <c r="J12" t="n">
        <v>191.79</v>
      </c>
      <c r="K12" t="n">
        <v>52.44</v>
      </c>
      <c r="L12" t="n">
        <v>11</v>
      </c>
      <c r="M12" t="n">
        <v>28</v>
      </c>
      <c r="N12" t="n">
        <v>38.35</v>
      </c>
      <c r="O12" t="n">
        <v>23888.73</v>
      </c>
      <c r="P12" t="n">
        <v>438.92</v>
      </c>
      <c r="Q12" t="n">
        <v>1231.31</v>
      </c>
      <c r="R12" t="n">
        <v>123.59</v>
      </c>
      <c r="S12" t="n">
        <v>94.92</v>
      </c>
      <c r="T12" t="n">
        <v>13439.36</v>
      </c>
      <c r="U12" t="n">
        <v>0.77</v>
      </c>
      <c r="V12" t="n">
        <v>0.86</v>
      </c>
      <c r="W12" t="n">
        <v>20.69</v>
      </c>
      <c r="X12" t="n">
        <v>0.82</v>
      </c>
      <c r="Y12" t="n">
        <v>4</v>
      </c>
      <c r="Z12" t="n">
        <v>10</v>
      </c>
      <c r="AA12" t="n">
        <v>893.9144380075149</v>
      </c>
      <c r="AB12" t="n">
        <v>1223.093170803583</v>
      </c>
      <c r="AC12" t="n">
        <v>1106.362875204135</v>
      </c>
      <c r="AD12" t="n">
        <v>893914.4380075149</v>
      </c>
      <c r="AE12" t="n">
        <v>1223093.170803583</v>
      </c>
      <c r="AF12" t="n">
        <v>1.983135787859587e-06</v>
      </c>
      <c r="AG12" t="n">
        <v>22.62152777777778</v>
      </c>
      <c r="AH12" t="n">
        <v>1106362.875204135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2.5699</v>
      </c>
      <c r="E13" t="n">
        <v>38.91</v>
      </c>
      <c r="F13" t="n">
        <v>35.53</v>
      </c>
      <c r="G13" t="n">
        <v>78.95999999999999</v>
      </c>
      <c r="H13" t="n">
        <v>1.1</v>
      </c>
      <c r="I13" t="n">
        <v>27</v>
      </c>
      <c r="J13" t="n">
        <v>193.33</v>
      </c>
      <c r="K13" t="n">
        <v>52.44</v>
      </c>
      <c r="L13" t="n">
        <v>12</v>
      </c>
      <c r="M13" t="n">
        <v>25</v>
      </c>
      <c r="N13" t="n">
        <v>38.89</v>
      </c>
      <c r="O13" t="n">
        <v>24078.33</v>
      </c>
      <c r="P13" t="n">
        <v>433.08</v>
      </c>
      <c r="Q13" t="n">
        <v>1231.36</v>
      </c>
      <c r="R13" t="n">
        <v>121.49</v>
      </c>
      <c r="S13" t="n">
        <v>94.92</v>
      </c>
      <c r="T13" t="n">
        <v>12401</v>
      </c>
      <c r="U13" t="n">
        <v>0.78</v>
      </c>
      <c r="V13" t="n">
        <v>0.86</v>
      </c>
      <c r="W13" t="n">
        <v>20.69</v>
      </c>
      <c r="X13" t="n">
        <v>0.75</v>
      </c>
      <c r="Y13" t="n">
        <v>4</v>
      </c>
      <c r="Z13" t="n">
        <v>10</v>
      </c>
      <c r="AA13" t="n">
        <v>885.42202140274</v>
      </c>
      <c r="AB13" t="n">
        <v>1211.473471745952</v>
      </c>
      <c r="AC13" t="n">
        <v>1095.852143916214</v>
      </c>
      <c r="AD13" t="n">
        <v>885422.02140274</v>
      </c>
      <c r="AE13" t="n">
        <v>1211473.471745952</v>
      </c>
      <c r="AF13" t="n">
        <v>1.992049977024841e-06</v>
      </c>
      <c r="AG13" t="n">
        <v>22.51736111111111</v>
      </c>
      <c r="AH13" t="n">
        <v>1095852.143916214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2.5784</v>
      </c>
      <c r="E14" t="n">
        <v>38.78</v>
      </c>
      <c r="F14" t="n">
        <v>35.47</v>
      </c>
      <c r="G14" t="n">
        <v>85.14</v>
      </c>
      <c r="H14" t="n">
        <v>1.18</v>
      </c>
      <c r="I14" t="n">
        <v>25</v>
      </c>
      <c r="J14" t="n">
        <v>194.88</v>
      </c>
      <c r="K14" t="n">
        <v>52.44</v>
      </c>
      <c r="L14" t="n">
        <v>13</v>
      </c>
      <c r="M14" t="n">
        <v>23</v>
      </c>
      <c r="N14" t="n">
        <v>39.43</v>
      </c>
      <c r="O14" t="n">
        <v>24268.67</v>
      </c>
      <c r="P14" t="n">
        <v>428.29</v>
      </c>
      <c r="Q14" t="n">
        <v>1231.21</v>
      </c>
      <c r="R14" t="n">
        <v>119.55</v>
      </c>
      <c r="S14" t="n">
        <v>94.92</v>
      </c>
      <c r="T14" t="n">
        <v>11442.14</v>
      </c>
      <c r="U14" t="n">
        <v>0.79</v>
      </c>
      <c r="V14" t="n">
        <v>0.86</v>
      </c>
      <c r="W14" t="n">
        <v>20.69</v>
      </c>
      <c r="X14" t="n">
        <v>0.7</v>
      </c>
      <c r="Y14" t="n">
        <v>4</v>
      </c>
      <c r="Z14" t="n">
        <v>10</v>
      </c>
      <c r="AA14" t="n">
        <v>878.538190716309</v>
      </c>
      <c r="AB14" t="n">
        <v>1202.0547109076</v>
      </c>
      <c r="AC14" t="n">
        <v>1087.332296392961</v>
      </c>
      <c r="AD14" t="n">
        <v>878538.190716309</v>
      </c>
      <c r="AE14" t="n">
        <v>1202054.7109076</v>
      </c>
      <c r="AF14" t="n">
        <v>1.998638725538289e-06</v>
      </c>
      <c r="AG14" t="n">
        <v>22.44212962962963</v>
      </c>
      <c r="AH14" t="n">
        <v>1087332.296392961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2.5873</v>
      </c>
      <c r="E15" t="n">
        <v>38.65</v>
      </c>
      <c r="F15" t="n">
        <v>35.41</v>
      </c>
      <c r="G15" t="n">
        <v>92.38</v>
      </c>
      <c r="H15" t="n">
        <v>1.27</v>
      </c>
      <c r="I15" t="n">
        <v>23</v>
      </c>
      <c r="J15" t="n">
        <v>196.42</v>
      </c>
      <c r="K15" t="n">
        <v>52.44</v>
      </c>
      <c r="L15" t="n">
        <v>14</v>
      </c>
      <c r="M15" t="n">
        <v>21</v>
      </c>
      <c r="N15" t="n">
        <v>39.98</v>
      </c>
      <c r="O15" t="n">
        <v>24459.75</v>
      </c>
      <c r="P15" t="n">
        <v>422.82</v>
      </c>
      <c r="Q15" t="n">
        <v>1231.14</v>
      </c>
      <c r="R15" t="n">
        <v>117.69</v>
      </c>
      <c r="S15" t="n">
        <v>94.92</v>
      </c>
      <c r="T15" t="n">
        <v>10521.07</v>
      </c>
      <c r="U15" t="n">
        <v>0.8100000000000001</v>
      </c>
      <c r="V15" t="n">
        <v>0.86</v>
      </c>
      <c r="W15" t="n">
        <v>20.68</v>
      </c>
      <c r="X15" t="n">
        <v>0.63</v>
      </c>
      <c r="Y15" t="n">
        <v>4</v>
      </c>
      <c r="Z15" t="n">
        <v>10</v>
      </c>
      <c r="AA15" t="n">
        <v>862.7869409860541</v>
      </c>
      <c r="AB15" t="n">
        <v>1180.503156130571</v>
      </c>
      <c r="AC15" t="n">
        <v>1067.837591756055</v>
      </c>
      <c r="AD15" t="n">
        <v>862786.9409860541</v>
      </c>
      <c r="AE15" t="n">
        <v>1180503.156130571</v>
      </c>
      <c r="AF15" t="n">
        <v>2.005537532805312e-06</v>
      </c>
      <c r="AG15" t="n">
        <v>22.36689814814815</v>
      </c>
      <c r="AH15" t="n">
        <v>1067837.591756054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2.597</v>
      </c>
      <c r="E16" t="n">
        <v>38.51</v>
      </c>
      <c r="F16" t="n">
        <v>35.34</v>
      </c>
      <c r="G16" t="n">
        <v>100.97</v>
      </c>
      <c r="H16" t="n">
        <v>1.35</v>
      </c>
      <c r="I16" t="n">
        <v>21</v>
      </c>
      <c r="J16" t="n">
        <v>197.98</v>
      </c>
      <c r="K16" t="n">
        <v>52.44</v>
      </c>
      <c r="L16" t="n">
        <v>15</v>
      </c>
      <c r="M16" t="n">
        <v>19</v>
      </c>
      <c r="N16" t="n">
        <v>40.54</v>
      </c>
      <c r="O16" t="n">
        <v>24651.58</v>
      </c>
      <c r="P16" t="n">
        <v>417.09</v>
      </c>
      <c r="Q16" t="n">
        <v>1231.16</v>
      </c>
      <c r="R16" t="n">
        <v>115.38</v>
      </c>
      <c r="S16" t="n">
        <v>94.92</v>
      </c>
      <c r="T16" t="n">
        <v>9377.65</v>
      </c>
      <c r="U16" t="n">
        <v>0.82</v>
      </c>
      <c r="V16" t="n">
        <v>0.86</v>
      </c>
      <c r="W16" t="n">
        <v>20.67</v>
      </c>
      <c r="X16" t="n">
        <v>0.5600000000000001</v>
      </c>
      <c r="Y16" t="n">
        <v>4</v>
      </c>
      <c r="Z16" t="n">
        <v>10</v>
      </c>
      <c r="AA16" t="n">
        <v>854.980361209334</v>
      </c>
      <c r="AB16" t="n">
        <v>1169.821849278069</v>
      </c>
      <c r="AC16" t="n">
        <v>1058.175693838247</v>
      </c>
      <c r="AD16" t="n">
        <v>854980.361209334</v>
      </c>
      <c r="AE16" t="n">
        <v>1169821.849278069</v>
      </c>
      <c r="AF16" t="n">
        <v>2.013056457579483e-06</v>
      </c>
      <c r="AG16" t="n">
        <v>22.28587962962963</v>
      </c>
      <c r="AH16" t="n">
        <v>1058175.693838247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2.6003</v>
      </c>
      <c r="E17" t="n">
        <v>38.46</v>
      </c>
      <c r="F17" t="n">
        <v>35.33</v>
      </c>
      <c r="G17" t="n">
        <v>105.98</v>
      </c>
      <c r="H17" t="n">
        <v>1.42</v>
      </c>
      <c r="I17" t="n">
        <v>20</v>
      </c>
      <c r="J17" t="n">
        <v>199.54</v>
      </c>
      <c r="K17" t="n">
        <v>52.44</v>
      </c>
      <c r="L17" t="n">
        <v>16</v>
      </c>
      <c r="M17" t="n">
        <v>18</v>
      </c>
      <c r="N17" t="n">
        <v>41.1</v>
      </c>
      <c r="O17" t="n">
        <v>24844.17</v>
      </c>
      <c r="P17" t="n">
        <v>412.93</v>
      </c>
      <c r="Q17" t="n">
        <v>1231.12</v>
      </c>
      <c r="R17" t="n">
        <v>114.96</v>
      </c>
      <c r="S17" t="n">
        <v>94.92</v>
      </c>
      <c r="T17" t="n">
        <v>9173.32</v>
      </c>
      <c r="U17" t="n">
        <v>0.83</v>
      </c>
      <c r="V17" t="n">
        <v>0.86</v>
      </c>
      <c r="W17" t="n">
        <v>20.67</v>
      </c>
      <c r="X17" t="n">
        <v>0.55</v>
      </c>
      <c r="Y17" t="n">
        <v>4</v>
      </c>
      <c r="Z17" t="n">
        <v>10</v>
      </c>
      <c r="AA17" t="n">
        <v>850.3492263136291</v>
      </c>
      <c r="AB17" t="n">
        <v>1163.485326202514</v>
      </c>
      <c r="AC17" t="n">
        <v>1052.443919631657</v>
      </c>
      <c r="AD17" t="n">
        <v>850349.2263136291</v>
      </c>
      <c r="AE17" t="n">
        <v>1163485.326202514</v>
      </c>
      <c r="AF17" t="n">
        <v>2.015614442296468e-06</v>
      </c>
      <c r="AG17" t="n">
        <v>22.25694444444445</v>
      </c>
      <c r="AH17" t="n">
        <v>1052443.919631657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2.6048</v>
      </c>
      <c r="E18" t="n">
        <v>38.39</v>
      </c>
      <c r="F18" t="n">
        <v>35.29</v>
      </c>
      <c r="G18" t="n">
        <v>111.45</v>
      </c>
      <c r="H18" t="n">
        <v>1.5</v>
      </c>
      <c r="I18" t="n">
        <v>19</v>
      </c>
      <c r="J18" t="n">
        <v>201.11</v>
      </c>
      <c r="K18" t="n">
        <v>52.44</v>
      </c>
      <c r="L18" t="n">
        <v>17</v>
      </c>
      <c r="M18" t="n">
        <v>17</v>
      </c>
      <c r="N18" t="n">
        <v>41.67</v>
      </c>
      <c r="O18" t="n">
        <v>25037.53</v>
      </c>
      <c r="P18" t="n">
        <v>406.34</v>
      </c>
      <c r="Q18" t="n">
        <v>1231.23</v>
      </c>
      <c r="R18" t="n">
        <v>113.79</v>
      </c>
      <c r="S18" t="n">
        <v>94.92</v>
      </c>
      <c r="T18" t="n">
        <v>8591.049999999999</v>
      </c>
      <c r="U18" t="n">
        <v>0.83</v>
      </c>
      <c r="V18" t="n">
        <v>0.86</v>
      </c>
      <c r="W18" t="n">
        <v>20.68</v>
      </c>
      <c r="X18" t="n">
        <v>0.52</v>
      </c>
      <c r="Y18" t="n">
        <v>4</v>
      </c>
      <c r="Z18" t="n">
        <v>10</v>
      </c>
      <c r="AA18" t="n">
        <v>843.0724028643856</v>
      </c>
      <c r="AB18" t="n">
        <v>1153.528855328466</v>
      </c>
      <c r="AC18" t="n">
        <v>1043.437680363833</v>
      </c>
      <c r="AD18" t="n">
        <v>843072.4028643856</v>
      </c>
      <c r="AE18" t="n">
        <v>1153528.855328466</v>
      </c>
      <c r="AF18" t="n">
        <v>2.019102603274177e-06</v>
      </c>
      <c r="AG18" t="n">
        <v>22.21643518518519</v>
      </c>
      <c r="AH18" t="n">
        <v>1043437.680363833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2.6131</v>
      </c>
      <c r="E19" t="n">
        <v>38.27</v>
      </c>
      <c r="F19" t="n">
        <v>35.24</v>
      </c>
      <c r="G19" t="n">
        <v>124.39</v>
      </c>
      <c r="H19" t="n">
        <v>1.58</v>
      </c>
      <c r="I19" t="n">
        <v>17</v>
      </c>
      <c r="J19" t="n">
        <v>202.68</v>
      </c>
      <c r="K19" t="n">
        <v>52.44</v>
      </c>
      <c r="L19" t="n">
        <v>18</v>
      </c>
      <c r="M19" t="n">
        <v>15</v>
      </c>
      <c r="N19" t="n">
        <v>42.24</v>
      </c>
      <c r="O19" t="n">
        <v>25231.66</v>
      </c>
      <c r="P19" t="n">
        <v>400.95</v>
      </c>
      <c r="Q19" t="n">
        <v>1231.07</v>
      </c>
      <c r="R19" t="n">
        <v>112.44</v>
      </c>
      <c r="S19" t="n">
        <v>94.92</v>
      </c>
      <c r="T19" t="n">
        <v>7925.25</v>
      </c>
      <c r="U19" t="n">
        <v>0.84</v>
      </c>
      <c r="V19" t="n">
        <v>0.86</v>
      </c>
      <c r="W19" t="n">
        <v>20.67</v>
      </c>
      <c r="X19" t="n">
        <v>0.47</v>
      </c>
      <c r="Y19" t="n">
        <v>4</v>
      </c>
      <c r="Z19" t="n">
        <v>10</v>
      </c>
      <c r="AA19" t="n">
        <v>836.0937610828001</v>
      </c>
      <c r="AB19" t="n">
        <v>1143.980369766954</v>
      </c>
      <c r="AC19" t="n">
        <v>1034.800488862928</v>
      </c>
      <c r="AD19" t="n">
        <v>836093.7610828001</v>
      </c>
      <c r="AE19" t="n">
        <v>1143980.369766954</v>
      </c>
      <c r="AF19" t="n">
        <v>2.025536322410838e-06</v>
      </c>
      <c r="AG19" t="n">
        <v>22.14699074074074</v>
      </c>
      <c r="AH19" t="n">
        <v>1034800.488862928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2.6183</v>
      </c>
      <c r="E20" t="n">
        <v>38.19</v>
      </c>
      <c r="F20" t="n">
        <v>35.2</v>
      </c>
      <c r="G20" t="n">
        <v>132.01</v>
      </c>
      <c r="H20" t="n">
        <v>1.65</v>
      </c>
      <c r="I20" t="n">
        <v>16</v>
      </c>
      <c r="J20" t="n">
        <v>204.26</v>
      </c>
      <c r="K20" t="n">
        <v>52.44</v>
      </c>
      <c r="L20" t="n">
        <v>19</v>
      </c>
      <c r="M20" t="n">
        <v>14</v>
      </c>
      <c r="N20" t="n">
        <v>42.82</v>
      </c>
      <c r="O20" t="n">
        <v>25426.72</v>
      </c>
      <c r="P20" t="n">
        <v>395.97</v>
      </c>
      <c r="Q20" t="n">
        <v>1231.12</v>
      </c>
      <c r="R20" t="n">
        <v>110.96</v>
      </c>
      <c r="S20" t="n">
        <v>94.92</v>
      </c>
      <c r="T20" t="n">
        <v>7193.43</v>
      </c>
      <c r="U20" t="n">
        <v>0.86</v>
      </c>
      <c r="V20" t="n">
        <v>0.87</v>
      </c>
      <c r="W20" t="n">
        <v>20.67</v>
      </c>
      <c r="X20" t="n">
        <v>0.43</v>
      </c>
      <c r="Y20" t="n">
        <v>4</v>
      </c>
      <c r="Z20" t="n">
        <v>10</v>
      </c>
      <c r="AA20" t="n">
        <v>830.2210813670821</v>
      </c>
      <c r="AB20" t="n">
        <v>1135.945110295564</v>
      </c>
      <c r="AC20" t="n">
        <v>1027.532103277931</v>
      </c>
      <c r="AD20" t="n">
        <v>830221.0813670821</v>
      </c>
      <c r="AE20" t="n">
        <v>1135945.110295564</v>
      </c>
      <c r="AF20" t="n">
        <v>2.029567086207301e-06</v>
      </c>
      <c r="AG20" t="n">
        <v>22.10069444444444</v>
      </c>
      <c r="AH20" t="n">
        <v>1027532.103277931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2.6169</v>
      </c>
      <c r="E21" t="n">
        <v>38.21</v>
      </c>
      <c r="F21" t="n">
        <v>35.22</v>
      </c>
      <c r="G21" t="n">
        <v>132.09</v>
      </c>
      <c r="H21" t="n">
        <v>1.73</v>
      </c>
      <c r="I21" t="n">
        <v>16</v>
      </c>
      <c r="J21" t="n">
        <v>205.85</v>
      </c>
      <c r="K21" t="n">
        <v>52.44</v>
      </c>
      <c r="L21" t="n">
        <v>20</v>
      </c>
      <c r="M21" t="n">
        <v>10</v>
      </c>
      <c r="N21" t="n">
        <v>43.41</v>
      </c>
      <c r="O21" t="n">
        <v>25622.45</v>
      </c>
      <c r="P21" t="n">
        <v>392.9</v>
      </c>
      <c r="Q21" t="n">
        <v>1231.12</v>
      </c>
      <c r="R21" t="n">
        <v>111.51</v>
      </c>
      <c r="S21" t="n">
        <v>94.92</v>
      </c>
      <c r="T21" t="n">
        <v>7465.89</v>
      </c>
      <c r="U21" t="n">
        <v>0.85</v>
      </c>
      <c r="V21" t="n">
        <v>0.86</v>
      </c>
      <c r="W21" t="n">
        <v>20.67</v>
      </c>
      <c r="X21" t="n">
        <v>0.45</v>
      </c>
      <c r="Y21" t="n">
        <v>4</v>
      </c>
      <c r="Z21" t="n">
        <v>10</v>
      </c>
      <c r="AA21" t="n">
        <v>827.7681735110493</v>
      </c>
      <c r="AB21" t="n">
        <v>1132.588933552283</v>
      </c>
      <c r="AC21" t="n">
        <v>1024.496235332605</v>
      </c>
      <c r="AD21" t="n">
        <v>827768.1735110494</v>
      </c>
      <c r="AE21" t="n">
        <v>1132588.933552283</v>
      </c>
      <c r="AF21" t="n">
        <v>2.028481880569791e-06</v>
      </c>
      <c r="AG21" t="n">
        <v>22.11226851851852</v>
      </c>
      <c r="AH21" t="n">
        <v>1024496.235332605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2.6222</v>
      </c>
      <c r="E22" t="n">
        <v>38.14</v>
      </c>
      <c r="F22" t="n">
        <v>35.18</v>
      </c>
      <c r="G22" t="n">
        <v>140.73</v>
      </c>
      <c r="H22" t="n">
        <v>1.8</v>
      </c>
      <c r="I22" t="n">
        <v>15</v>
      </c>
      <c r="J22" t="n">
        <v>207.45</v>
      </c>
      <c r="K22" t="n">
        <v>52.44</v>
      </c>
      <c r="L22" t="n">
        <v>21</v>
      </c>
      <c r="M22" t="n">
        <v>1</v>
      </c>
      <c r="N22" t="n">
        <v>44</v>
      </c>
      <c r="O22" t="n">
        <v>25818.99</v>
      </c>
      <c r="P22" t="n">
        <v>392.58</v>
      </c>
      <c r="Q22" t="n">
        <v>1231.23</v>
      </c>
      <c r="R22" t="n">
        <v>109.61</v>
      </c>
      <c r="S22" t="n">
        <v>94.92</v>
      </c>
      <c r="T22" t="n">
        <v>6523.21</v>
      </c>
      <c r="U22" t="n">
        <v>0.87</v>
      </c>
      <c r="V22" t="n">
        <v>0.87</v>
      </c>
      <c r="W22" t="n">
        <v>20.69</v>
      </c>
      <c r="X22" t="n">
        <v>0.41</v>
      </c>
      <c r="Y22" t="n">
        <v>4</v>
      </c>
      <c r="Z22" t="n">
        <v>10</v>
      </c>
      <c r="AA22" t="n">
        <v>826.1986181389295</v>
      </c>
      <c r="AB22" t="n">
        <v>1130.441398648253</v>
      </c>
      <c r="AC22" t="n">
        <v>1022.553658145731</v>
      </c>
      <c r="AD22" t="n">
        <v>826198.6181389295</v>
      </c>
      <c r="AE22" t="n">
        <v>1130441.398648253</v>
      </c>
      <c r="AF22" t="n">
        <v>2.032590159054647e-06</v>
      </c>
      <c r="AG22" t="n">
        <v>22.07175925925926</v>
      </c>
      <c r="AH22" t="n">
        <v>1022553.658145731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2.6225</v>
      </c>
      <c r="E23" t="n">
        <v>38.13</v>
      </c>
      <c r="F23" t="n">
        <v>35.18</v>
      </c>
      <c r="G23" t="n">
        <v>140.71</v>
      </c>
      <c r="H23" t="n">
        <v>1.87</v>
      </c>
      <c r="I23" t="n">
        <v>15</v>
      </c>
      <c r="J23" t="n">
        <v>209.05</v>
      </c>
      <c r="K23" t="n">
        <v>52.44</v>
      </c>
      <c r="L23" t="n">
        <v>22</v>
      </c>
      <c r="M23" t="n">
        <v>0</v>
      </c>
      <c r="N23" t="n">
        <v>44.6</v>
      </c>
      <c r="O23" t="n">
        <v>26016.35</v>
      </c>
      <c r="P23" t="n">
        <v>395.26</v>
      </c>
      <c r="Q23" t="n">
        <v>1231.24</v>
      </c>
      <c r="R23" t="n">
        <v>109.47</v>
      </c>
      <c r="S23" t="n">
        <v>94.92</v>
      </c>
      <c r="T23" t="n">
        <v>6453.76</v>
      </c>
      <c r="U23" t="n">
        <v>0.87</v>
      </c>
      <c r="V23" t="n">
        <v>0.87</v>
      </c>
      <c r="W23" t="n">
        <v>20.69</v>
      </c>
      <c r="X23" t="n">
        <v>0.4</v>
      </c>
      <c r="Y23" t="n">
        <v>4</v>
      </c>
      <c r="Z23" t="n">
        <v>10</v>
      </c>
      <c r="AA23" t="n">
        <v>828.6093384675387</v>
      </c>
      <c r="AB23" t="n">
        <v>1133.739852555331</v>
      </c>
      <c r="AC23" t="n">
        <v>1025.537312241326</v>
      </c>
      <c r="AD23" t="n">
        <v>828609.3384675387</v>
      </c>
      <c r="AE23" t="n">
        <v>1133739.852555331</v>
      </c>
      <c r="AF23" t="n">
        <v>2.032822703119828e-06</v>
      </c>
      <c r="AG23" t="n">
        <v>22.06597222222222</v>
      </c>
      <c r="AH23" t="n">
        <v>1025537.312241326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2.4071</v>
      </c>
      <c r="E2" t="n">
        <v>41.54</v>
      </c>
      <c r="F2" t="n">
        <v>38.51</v>
      </c>
      <c r="G2" t="n">
        <v>18.48</v>
      </c>
      <c r="H2" t="n">
        <v>0.64</v>
      </c>
      <c r="I2" t="n">
        <v>125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112.61</v>
      </c>
      <c r="Q2" t="n">
        <v>1234.58</v>
      </c>
      <c r="R2" t="n">
        <v>212.29</v>
      </c>
      <c r="S2" t="n">
        <v>94.92</v>
      </c>
      <c r="T2" t="n">
        <v>57313.16</v>
      </c>
      <c r="U2" t="n">
        <v>0.45</v>
      </c>
      <c r="V2" t="n">
        <v>0.79</v>
      </c>
      <c r="W2" t="n">
        <v>21.01</v>
      </c>
      <c r="X2" t="n">
        <v>3.7</v>
      </c>
      <c r="Y2" t="n">
        <v>4</v>
      </c>
      <c r="Z2" t="n">
        <v>10</v>
      </c>
      <c r="AA2" t="n">
        <v>463.8731876036211</v>
      </c>
      <c r="AB2" t="n">
        <v>634.6917599199905</v>
      </c>
      <c r="AC2" t="n">
        <v>574.1176691487055</v>
      </c>
      <c r="AD2" t="n">
        <v>463873.1876036211</v>
      </c>
      <c r="AE2" t="n">
        <v>634691.7599199906</v>
      </c>
      <c r="AF2" t="n">
        <v>2.752101063923119e-06</v>
      </c>
      <c r="AG2" t="n">
        <v>24.03935185185185</v>
      </c>
      <c r="AH2" t="n">
        <v>574117.6691487056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1.9661</v>
      </c>
      <c r="E2" t="n">
        <v>50.86</v>
      </c>
      <c r="F2" t="n">
        <v>43.06</v>
      </c>
      <c r="G2" t="n">
        <v>9.130000000000001</v>
      </c>
      <c r="H2" t="n">
        <v>0.18</v>
      </c>
      <c r="I2" t="n">
        <v>283</v>
      </c>
      <c r="J2" t="n">
        <v>98.70999999999999</v>
      </c>
      <c r="K2" t="n">
        <v>39.72</v>
      </c>
      <c r="L2" t="n">
        <v>1</v>
      </c>
      <c r="M2" t="n">
        <v>281</v>
      </c>
      <c r="N2" t="n">
        <v>12.99</v>
      </c>
      <c r="O2" t="n">
        <v>12407.75</v>
      </c>
      <c r="P2" t="n">
        <v>392.04</v>
      </c>
      <c r="Q2" t="n">
        <v>1236.08</v>
      </c>
      <c r="R2" t="n">
        <v>365.85</v>
      </c>
      <c r="S2" t="n">
        <v>94.92</v>
      </c>
      <c r="T2" t="n">
        <v>133301.78</v>
      </c>
      <c r="U2" t="n">
        <v>0.26</v>
      </c>
      <c r="V2" t="n">
        <v>0.71</v>
      </c>
      <c r="W2" t="n">
        <v>21.08</v>
      </c>
      <c r="X2" t="n">
        <v>8.220000000000001</v>
      </c>
      <c r="Y2" t="n">
        <v>4</v>
      </c>
      <c r="Z2" t="n">
        <v>10</v>
      </c>
      <c r="AA2" t="n">
        <v>1054.318835990866</v>
      </c>
      <c r="AB2" t="n">
        <v>1442.565544667006</v>
      </c>
      <c r="AC2" t="n">
        <v>1304.889113737444</v>
      </c>
      <c r="AD2" t="n">
        <v>1054318.835990866</v>
      </c>
      <c r="AE2" t="n">
        <v>1442565.544667006</v>
      </c>
      <c r="AF2" t="n">
        <v>1.759063901086825e-06</v>
      </c>
      <c r="AG2" t="n">
        <v>29.43287037037037</v>
      </c>
      <c r="AH2" t="n">
        <v>1304889.113737444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2.3315</v>
      </c>
      <c r="E3" t="n">
        <v>42.89</v>
      </c>
      <c r="F3" t="n">
        <v>38.35</v>
      </c>
      <c r="G3" t="n">
        <v>18.56</v>
      </c>
      <c r="H3" t="n">
        <v>0.35</v>
      </c>
      <c r="I3" t="n">
        <v>124</v>
      </c>
      <c r="J3" t="n">
        <v>99.95</v>
      </c>
      <c r="K3" t="n">
        <v>39.72</v>
      </c>
      <c r="L3" t="n">
        <v>2</v>
      </c>
      <c r="M3" t="n">
        <v>122</v>
      </c>
      <c r="N3" t="n">
        <v>13.24</v>
      </c>
      <c r="O3" t="n">
        <v>12561.45</v>
      </c>
      <c r="P3" t="n">
        <v>341.6</v>
      </c>
      <c r="Q3" t="n">
        <v>1233.44</v>
      </c>
      <c r="R3" t="n">
        <v>212.7</v>
      </c>
      <c r="S3" t="n">
        <v>94.92</v>
      </c>
      <c r="T3" t="n">
        <v>57524.84</v>
      </c>
      <c r="U3" t="n">
        <v>0.45</v>
      </c>
      <c r="V3" t="n">
        <v>0.79</v>
      </c>
      <c r="W3" t="n">
        <v>20.85</v>
      </c>
      <c r="X3" t="n">
        <v>3.55</v>
      </c>
      <c r="Y3" t="n">
        <v>4</v>
      </c>
      <c r="Z3" t="n">
        <v>10</v>
      </c>
      <c r="AA3" t="n">
        <v>817.9946420647282</v>
      </c>
      <c r="AB3" t="n">
        <v>1119.216356649651</v>
      </c>
      <c r="AC3" t="n">
        <v>1012.399918401029</v>
      </c>
      <c r="AD3" t="n">
        <v>817994.6420647282</v>
      </c>
      <c r="AE3" t="n">
        <v>1119216.35664965</v>
      </c>
      <c r="AF3" t="n">
        <v>2.085986208933387e-06</v>
      </c>
      <c r="AG3" t="n">
        <v>24.82060185185185</v>
      </c>
      <c r="AH3" t="n">
        <v>1012399.918401029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2.4633</v>
      </c>
      <c r="E4" t="n">
        <v>40.6</v>
      </c>
      <c r="F4" t="n">
        <v>37</v>
      </c>
      <c r="G4" t="n">
        <v>28.46</v>
      </c>
      <c r="H4" t="n">
        <v>0.52</v>
      </c>
      <c r="I4" t="n">
        <v>78</v>
      </c>
      <c r="J4" t="n">
        <v>101.2</v>
      </c>
      <c r="K4" t="n">
        <v>39.72</v>
      </c>
      <c r="L4" t="n">
        <v>3</v>
      </c>
      <c r="M4" t="n">
        <v>76</v>
      </c>
      <c r="N4" t="n">
        <v>13.49</v>
      </c>
      <c r="O4" t="n">
        <v>12715.54</v>
      </c>
      <c r="P4" t="n">
        <v>320.96</v>
      </c>
      <c r="Q4" t="n">
        <v>1232.38</v>
      </c>
      <c r="R4" t="n">
        <v>169.13</v>
      </c>
      <c r="S4" t="n">
        <v>94.92</v>
      </c>
      <c r="T4" t="n">
        <v>35967.86</v>
      </c>
      <c r="U4" t="n">
        <v>0.5600000000000001</v>
      </c>
      <c r="V4" t="n">
        <v>0.82</v>
      </c>
      <c r="W4" t="n">
        <v>20.77</v>
      </c>
      <c r="X4" t="n">
        <v>2.21</v>
      </c>
      <c r="Y4" t="n">
        <v>4</v>
      </c>
      <c r="Z4" t="n">
        <v>10</v>
      </c>
      <c r="AA4" t="n">
        <v>748.9680718774766</v>
      </c>
      <c r="AB4" t="n">
        <v>1024.771158082098</v>
      </c>
      <c r="AC4" t="n">
        <v>926.9684370300956</v>
      </c>
      <c r="AD4" t="n">
        <v>748968.0718774766</v>
      </c>
      <c r="AE4" t="n">
        <v>1024771.158082098</v>
      </c>
      <c r="AF4" t="n">
        <v>2.203907282206996e-06</v>
      </c>
      <c r="AG4" t="n">
        <v>23.49537037037037</v>
      </c>
      <c r="AH4" t="n">
        <v>926968.4370300956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2.5314</v>
      </c>
      <c r="E5" t="n">
        <v>39.5</v>
      </c>
      <c r="F5" t="n">
        <v>36.36</v>
      </c>
      <c r="G5" t="n">
        <v>38.96</v>
      </c>
      <c r="H5" t="n">
        <v>0.6899999999999999</v>
      </c>
      <c r="I5" t="n">
        <v>56</v>
      </c>
      <c r="J5" t="n">
        <v>102.45</v>
      </c>
      <c r="K5" t="n">
        <v>39.72</v>
      </c>
      <c r="L5" t="n">
        <v>4</v>
      </c>
      <c r="M5" t="n">
        <v>54</v>
      </c>
      <c r="N5" t="n">
        <v>13.74</v>
      </c>
      <c r="O5" t="n">
        <v>12870.03</v>
      </c>
      <c r="P5" t="n">
        <v>306.47</v>
      </c>
      <c r="Q5" t="n">
        <v>1231.74</v>
      </c>
      <c r="R5" t="n">
        <v>148.12</v>
      </c>
      <c r="S5" t="n">
        <v>94.92</v>
      </c>
      <c r="T5" t="n">
        <v>25574.6</v>
      </c>
      <c r="U5" t="n">
        <v>0.64</v>
      </c>
      <c r="V5" t="n">
        <v>0.84</v>
      </c>
      <c r="W5" t="n">
        <v>20.74</v>
      </c>
      <c r="X5" t="n">
        <v>1.58</v>
      </c>
      <c r="Y5" t="n">
        <v>4</v>
      </c>
      <c r="Z5" t="n">
        <v>10</v>
      </c>
      <c r="AA5" t="n">
        <v>712.3808814378999</v>
      </c>
      <c r="AB5" t="n">
        <v>974.7109500097456</v>
      </c>
      <c r="AC5" t="n">
        <v>881.685904956225</v>
      </c>
      <c r="AD5" t="n">
        <v>712380.8814378999</v>
      </c>
      <c r="AE5" t="n">
        <v>974710.9500097455</v>
      </c>
      <c r="AF5" t="n">
        <v>2.264836152388581e-06</v>
      </c>
      <c r="AG5" t="n">
        <v>22.85879629629629</v>
      </c>
      <c r="AH5" t="n">
        <v>881685.9049562251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2.5711</v>
      </c>
      <c r="E6" t="n">
        <v>38.89</v>
      </c>
      <c r="F6" t="n">
        <v>36</v>
      </c>
      <c r="G6" t="n">
        <v>49.09</v>
      </c>
      <c r="H6" t="n">
        <v>0.85</v>
      </c>
      <c r="I6" t="n">
        <v>44</v>
      </c>
      <c r="J6" t="n">
        <v>103.71</v>
      </c>
      <c r="K6" t="n">
        <v>39.72</v>
      </c>
      <c r="L6" t="n">
        <v>5</v>
      </c>
      <c r="M6" t="n">
        <v>42</v>
      </c>
      <c r="N6" t="n">
        <v>14</v>
      </c>
      <c r="O6" t="n">
        <v>13024.91</v>
      </c>
      <c r="P6" t="n">
        <v>293.92</v>
      </c>
      <c r="Q6" t="n">
        <v>1231.69</v>
      </c>
      <c r="R6" t="n">
        <v>136.7</v>
      </c>
      <c r="S6" t="n">
        <v>94.92</v>
      </c>
      <c r="T6" t="n">
        <v>19921.08</v>
      </c>
      <c r="U6" t="n">
        <v>0.6899999999999999</v>
      </c>
      <c r="V6" t="n">
        <v>0.85</v>
      </c>
      <c r="W6" t="n">
        <v>20.71</v>
      </c>
      <c r="X6" t="n">
        <v>1.22</v>
      </c>
      <c r="Y6" t="n">
        <v>4</v>
      </c>
      <c r="Z6" t="n">
        <v>10</v>
      </c>
      <c r="AA6" t="n">
        <v>692.5715956120404</v>
      </c>
      <c r="AB6" t="n">
        <v>947.6070112187925</v>
      </c>
      <c r="AC6" t="n">
        <v>857.1687280428636</v>
      </c>
      <c r="AD6" t="n">
        <v>692571.5956120404</v>
      </c>
      <c r="AE6" t="n">
        <v>947607.0112187925</v>
      </c>
      <c r="AF6" t="n">
        <v>2.300355625901193e-06</v>
      </c>
      <c r="AG6" t="n">
        <v>22.50578703703704</v>
      </c>
      <c r="AH6" t="n">
        <v>857168.7280428635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2.5992</v>
      </c>
      <c r="E7" t="n">
        <v>38.47</v>
      </c>
      <c r="F7" t="n">
        <v>35.77</v>
      </c>
      <c r="G7" t="n">
        <v>61.31</v>
      </c>
      <c r="H7" t="n">
        <v>1.01</v>
      </c>
      <c r="I7" t="n">
        <v>35</v>
      </c>
      <c r="J7" t="n">
        <v>104.97</v>
      </c>
      <c r="K7" t="n">
        <v>39.72</v>
      </c>
      <c r="L7" t="n">
        <v>6</v>
      </c>
      <c r="M7" t="n">
        <v>33</v>
      </c>
      <c r="N7" t="n">
        <v>14.25</v>
      </c>
      <c r="O7" t="n">
        <v>13180.19</v>
      </c>
      <c r="P7" t="n">
        <v>282.09</v>
      </c>
      <c r="Q7" t="n">
        <v>1231.47</v>
      </c>
      <c r="R7" t="n">
        <v>129.37</v>
      </c>
      <c r="S7" t="n">
        <v>94.92</v>
      </c>
      <c r="T7" t="n">
        <v>16303.69</v>
      </c>
      <c r="U7" t="n">
        <v>0.73</v>
      </c>
      <c r="V7" t="n">
        <v>0.85</v>
      </c>
      <c r="W7" t="n">
        <v>20.69</v>
      </c>
      <c r="X7" t="n">
        <v>0.98</v>
      </c>
      <c r="Y7" t="n">
        <v>4</v>
      </c>
      <c r="Z7" t="n">
        <v>10</v>
      </c>
      <c r="AA7" t="n">
        <v>668.3232814823654</v>
      </c>
      <c r="AB7" t="n">
        <v>914.4293980664515</v>
      </c>
      <c r="AC7" t="n">
        <v>827.1575397247095</v>
      </c>
      <c r="AD7" t="n">
        <v>668323.2814823653</v>
      </c>
      <c r="AE7" t="n">
        <v>914429.3980664515</v>
      </c>
      <c r="AF7" t="n">
        <v>2.325496613450422e-06</v>
      </c>
      <c r="AG7" t="n">
        <v>22.26273148148148</v>
      </c>
      <c r="AH7" t="n">
        <v>827157.5397247095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2.6205</v>
      </c>
      <c r="E8" t="n">
        <v>38.16</v>
      </c>
      <c r="F8" t="n">
        <v>35.58</v>
      </c>
      <c r="G8" t="n">
        <v>73.61</v>
      </c>
      <c r="H8" t="n">
        <v>1.16</v>
      </c>
      <c r="I8" t="n">
        <v>29</v>
      </c>
      <c r="J8" t="n">
        <v>106.23</v>
      </c>
      <c r="K8" t="n">
        <v>39.72</v>
      </c>
      <c r="L8" t="n">
        <v>7</v>
      </c>
      <c r="M8" t="n">
        <v>16</v>
      </c>
      <c r="N8" t="n">
        <v>14.52</v>
      </c>
      <c r="O8" t="n">
        <v>13335.87</v>
      </c>
      <c r="P8" t="n">
        <v>270.97</v>
      </c>
      <c r="Q8" t="n">
        <v>1231.47</v>
      </c>
      <c r="R8" t="n">
        <v>122.67</v>
      </c>
      <c r="S8" t="n">
        <v>94.92</v>
      </c>
      <c r="T8" t="n">
        <v>12983.7</v>
      </c>
      <c r="U8" t="n">
        <v>0.77</v>
      </c>
      <c r="V8" t="n">
        <v>0.86</v>
      </c>
      <c r="W8" t="n">
        <v>20.7</v>
      </c>
      <c r="X8" t="n">
        <v>0.8</v>
      </c>
      <c r="Y8" t="n">
        <v>4</v>
      </c>
      <c r="Z8" t="n">
        <v>10</v>
      </c>
      <c r="AA8" t="n">
        <v>654.1518644290506</v>
      </c>
      <c r="AB8" t="n">
        <v>895.0394400553101</v>
      </c>
      <c r="AC8" t="n">
        <v>809.6181320921745</v>
      </c>
      <c r="AD8" t="n">
        <v>654151.8644290506</v>
      </c>
      <c r="AE8" t="n">
        <v>895039.4400553101</v>
      </c>
      <c r="AF8" t="n">
        <v>2.344553660952151e-06</v>
      </c>
      <c r="AG8" t="n">
        <v>22.08333333333333</v>
      </c>
      <c r="AH8" t="n">
        <v>809618.1320921745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2.6181</v>
      </c>
      <c r="E9" t="n">
        <v>38.2</v>
      </c>
      <c r="F9" t="n">
        <v>35.61</v>
      </c>
      <c r="G9" t="n">
        <v>73.68000000000001</v>
      </c>
      <c r="H9" t="n">
        <v>1.31</v>
      </c>
      <c r="I9" t="n">
        <v>29</v>
      </c>
      <c r="J9" t="n">
        <v>107.5</v>
      </c>
      <c r="K9" t="n">
        <v>39.72</v>
      </c>
      <c r="L9" t="n">
        <v>8</v>
      </c>
      <c r="M9" t="n">
        <v>0</v>
      </c>
      <c r="N9" t="n">
        <v>14.78</v>
      </c>
      <c r="O9" t="n">
        <v>13491.96</v>
      </c>
      <c r="P9" t="n">
        <v>273.04</v>
      </c>
      <c r="Q9" t="n">
        <v>1231.91</v>
      </c>
      <c r="R9" t="n">
        <v>122.86</v>
      </c>
      <c r="S9" t="n">
        <v>94.92</v>
      </c>
      <c r="T9" t="n">
        <v>13075.8</v>
      </c>
      <c r="U9" t="n">
        <v>0.77</v>
      </c>
      <c r="V9" t="n">
        <v>0.86</v>
      </c>
      <c r="W9" t="n">
        <v>20.73</v>
      </c>
      <c r="X9" t="n">
        <v>0.83</v>
      </c>
      <c r="Y9" t="n">
        <v>4</v>
      </c>
      <c r="Z9" t="n">
        <v>10</v>
      </c>
      <c r="AA9" t="n">
        <v>656.5234976278607</v>
      </c>
      <c r="AB9" t="n">
        <v>898.2844132269947</v>
      </c>
      <c r="AC9" t="n">
        <v>812.5534095787018</v>
      </c>
      <c r="AD9" t="n">
        <v>656523.4976278608</v>
      </c>
      <c r="AE9" t="n">
        <v>898284.4132269947</v>
      </c>
      <c r="AF9" t="n">
        <v>2.34240638799421e-06</v>
      </c>
      <c r="AG9" t="n">
        <v>22.10648148148148</v>
      </c>
      <c r="AH9" t="n">
        <v>812553.4095787018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1.7843</v>
      </c>
      <c r="E2" t="n">
        <v>56.04</v>
      </c>
      <c r="F2" t="n">
        <v>45.04</v>
      </c>
      <c r="G2" t="n">
        <v>7.79</v>
      </c>
      <c r="H2" t="n">
        <v>0.14</v>
      </c>
      <c r="I2" t="n">
        <v>347</v>
      </c>
      <c r="J2" t="n">
        <v>124.63</v>
      </c>
      <c r="K2" t="n">
        <v>45</v>
      </c>
      <c r="L2" t="n">
        <v>1</v>
      </c>
      <c r="M2" t="n">
        <v>345</v>
      </c>
      <c r="N2" t="n">
        <v>18.64</v>
      </c>
      <c r="O2" t="n">
        <v>15605.44</v>
      </c>
      <c r="P2" t="n">
        <v>480.7</v>
      </c>
      <c r="Q2" t="n">
        <v>1237.4</v>
      </c>
      <c r="R2" t="n">
        <v>429.68</v>
      </c>
      <c r="S2" t="n">
        <v>94.92</v>
      </c>
      <c r="T2" t="n">
        <v>164899.26</v>
      </c>
      <c r="U2" t="n">
        <v>0.22</v>
      </c>
      <c r="V2" t="n">
        <v>0.68</v>
      </c>
      <c r="W2" t="n">
        <v>21.2</v>
      </c>
      <c r="X2" t="n">
        <v>10.19</v>
      </c>
      <c r="Y2" t="n">
        <v>4</v>
      </c>
      <c r="Z2" t="n">
        <v>10</v>
      </c>
      <c r="AA2" t="n">
        <v>1336.751734265976</v>
      </c>
      <c r="AB2" t="n">
        <v>1829.002696147096</v>
      </c>
      <c r="AC2" t="n">
        <v>1654.445245848223</v>
      </c>
      <c r="AD2" t="n">
        <v>1336751.734265976</v>
      </c>
      <c r="AE2" t="n">
        <v>1829002.696147096</v>
      </c>
      <c r="AF2" t="n">
        <v>1.507715230872513e-06</v>
      </c>
      <c r="AG2" t="n">
        <v>32.43055555555556</v>
      </c>
      <c r="AH2" t="n">
        <v>1654445.245848223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2.221</v>
      </c>
      <c r="E3" t="n">
        <v>45.02</v>
      </c>
      <c r="F3" t="n">
        <v>39.08</v>
      </c>
      <c r="G3" t="n">
        <v>15.74</v>
      </c>
      <c r="H3" t="n">
        <v>0.28</v>
      </c>
      <c r="I3" t="n">
        <v>149</v>
      </c>
      <c r="J3" t="n">
        <v>125.95</v>
      </c>
      <c r="K3" t="n">
        <v>45</v>
      </c>
      <c r="L3" t="n">
        <v>2</v>
      </c>
      <c r="M3" t="n">
        <v>147</v>
      </c>
      <c r="N3" t="n">
        <v>18.95</v>
      </c>
      <c r="O3" t="n">
        <v>15767.7</v>
      </c>
      <c r="P3" t="n">
        <v>411.94</v>
      </c>
      <c r="Q3" t="n">
        <v>1233.72</v>
      </c>
      <c r="R3" t="n">
        <v>236.53</v>
      </c>
      <c r="S3" t="n">
        <v>94.92</v>
      </c>
      <c r="T3" t="n">
        <v>69311.86</v>
      </c>
      <c r="U3" t="n">
        <v>0.4</v>
      </c>
      <c r="V3" t="n">
        <v>0.78</v>
      </c>
      <c r="W3" t="n">
        <v>20.88</v>
      </c>
      <c r="X3" t="n">
        <v>4.28</v>
      </c>
      <c r="Y3" t="n">
        <v>4</v>
      </c>
      <c r="Z3" t="n">
        <v>10</v>
      </c>
      <c r="AA3" t="n">
        <v>969.1032738536161</v>
      </c>
      <c r="AB3" t="n">
        <v>1325.969853105547</v>
      </c>
      <c r="AC3" t="n">
        <v>1199.42115133553</v>
      </c>
      <c r="AD3" t="n">
        <v>969103.2738536161</v>
      </c>
      <c r="AE3" t="n">
        <v>1325969.853105547</v>
      </c>
      <c r="AF3" t="n">
        <v>1.876722259579583e-06</v>
      </c>
      <c r="AG3" t="n">
        <v>26.05324074074074</v>
      </c>
      <c r="AH3" t="n">
        <v>1199421.15133553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37.5</v>
      </c>
      <c r="G4" t="n">
        <v>23.93</v>
      </c>
      <c r="H4" t="n">
        <v>0.42</v>
      </c>
      <c r="I4" t="n">
        <v>94</v>
      </c>
      <c r="J4" t="n">
        <v>127.27</v>
      </c>
      <c r="K4" t="n">
        <v>45</v>
      </c>
      <c r="L4" t="n">
        <v>3</v>
      </c>
      <c r="M4" t="n">
        <v>92</v>
      </c>
      <c r="N4" t="n">
        <v>19.27</v>
      </c>
      <c r="O4" t="n">
        <v>15930.42</v>
      </c>
      <c r="P4" t="n">
        <v>388.93</v>
      </c>
      <c r="Q4" t="n">
        <v>1232.53</v>
      </c>
      <c r="R4" t="n">
        <v>185.01</v>
      </c>
      <c r="S4" t="n">
        <v>94.92</v>
      </c>
      <c r="T4" t="n">
        <v>43826.05</v>
      </c>
      <c r="U4" t="n">
        <v>0.51</v>
      </c>
      <c r="V4" t="n">
        <v>0.8100000000000001</v>
      </c>
      <c r="W4" t="n">
        <v>20.8</v>
      </c>
      <c r="X4" t="n">
        <v>2.7</v>
      </c>
      <c r="Y4" t="n">
        <v>4</v>
      </c>
      <c r="Z4" t="n">
        <v>10</v>
      </c>
      <c r="AA4" t="n">
        <v>871.3908701491594</v>
      </c>
      <c r="AB4" t="n">
        <v>1192.275431590097</v>
      </c>
      <c r="AC4" t="n">
        <v>1078.486337768215</v>
      </c>
      <c r="AD4" t="n">
        <v>871390.8701491593</v>
      </c>
      <c r="AE4" t="n">
        <v>1192275.431590097</v>
      </c>
      <c r="AF4" t="n">
        <v>2.010399639798174e-06</v>
      </c>
      <c r="AG4" t="n">
        <v>24.32291666666667</v>
      </c>
      <c r="AH4" t="n">
        <v>1078486.337768215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2.4598</v>
      </c>
      <c r="E5" t="n">
        <v>40.65</v>
      </c>
      <c r="F5" t="n">
        <v>36.76</v>
      </c>
      <c r="G5" t="n">
        <v>31.96</v>
      </c>
      <c r="H5" t="n">
        <v>0.55</v>
      </c>
      <c r="I5" t="n">
        <v>69</v>
      </c>
      <c r="J5" t="n">
        <v>128.59</v>
      </c>
      <c r="K5" t="n">
        <v>45</v>
      </c>
      <c r="L5" t="n">
        <v>4</v>
      </c>
      <c r="M5" t="n">
        <v>67</v>
      </c>
      <c r="N5" t="n">
        <v>19.59</v>
      </c>
      <c r="O5" t="n">
        <v>16093.6</v>
      </c>
      <c r="P5" t="n">
        <v>374.88</v>
      </c>
      <c r="Q5" t="n">
        <v>1231.88</v>
      </c>
      <c r="R5" t="n">
        <v>161.07</v>
      </c>
      <c r="S5" t="n">
        <v>94.92</v>
      </c>
      <c r="T5" t="n">
        <v>31983.57</v>
      </c>
      <c r="U5" t="n">
        <v>0.59</v>
      </c>
      <c r="V5" t="n">
        <v>0.83</v>
      </c>
      <c r="W5" t="n">
        <v>20.76</v>
      </c>
      <c r="X5" t="n">
        <v>1.97</v>
      </c>
      <c r="Y5" t="n">
        <v>4</v>
      </c>
      <c r="Z5" t="n">
        <v>10</v>
      </c>
      <c r="AA5" t="n">
        <v>827.6208840647346</v>
      </c>
      <c r="AB5" t="n">
        <v>1132.387405633884</v>
      </c>
      <c r="AC5" t="n">
        <v>1024.313940955891</v>
      </c>
      <c r="AD5" t="n">
        <v>827620.8840647346</v>
      </c>
      <c r="AE5" t="n">
        <v>1132387.405633884</v>
      </c>
      <c r="AF5" t="n">
        <v>2.078505814549238e-06</v>
      </c>
      <c r="AG5" t="n">
        <v>23.52430555555556</v>
      </c>
      <c r="AH5" t="n">
        <v>1024313.940955891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2.5144</v>
      </c>
      <c r="E6" t="n">
        <v>39.77</v>
      </c>
      <c r="F6" t="n">
        <v>36.28</v>
      </c>
      <c r="G6" t="n">
        <v>41.08</v>
      </c>
      <c r="H6" t="n">
        <v>0.68</v>
      </c>
      <c r="I6" t="n">
        <v>53</v>
      </c>
      <c r="J6" t="n">
        <v>129.92</v>
      </c>
      <c r="K6" t="n">
        <v>45</v>
      </c>
      <c r="L6" t="n">
        <v>5</v>
      </c>
      <c r="M6" t="n">
        <v>51</v>
      </c>
      <c r="N6" t="n">
        <v>19.92</v>
      </c>
      <c r="O6" t="n">
        <v>16257.24</v>
      </c>
      <c r="P6" t="n">
        <v>363.15</v>
      </c>
      <c r="Q6" t="n">
        <v>1231.68</v>
      </c>
      <c r="R6" t="n">
        <v>145.66</v>
      </c>
      <c r="S6" t="n">
        <v>94.92</v>
      </c>
      <c r="T6" t="n">
        <v>24358.37</v>
      </c>
      <c r="U6" t="n">
        <v>0.65</v>
      </c>
      <c r="V6" t="n">
        <v>0.84</v>
      </c>
      <c r="W6" t="n">
        <v>20.74</v>
      </c>
      <c r="X6" t="n">
        <v>1.5</v>
      </c>
      <c r="Y6" t="n">
        <v>4</v>
      </c>
      <c r="Z6" t="n">
        <v>10</v>
      </c>
      <c r="AA6" t="n">
        <v>794.5963892064216</v>
      </c>
      <c r="AB6" t="n">
        <v>1087.201834830852</v>
      </c>
      <c r="AC6" t="n">
        <v>983.4408176119537</v>
      </c>
      <c r="AD6" t="n">
        <v>794596.3892064216</v>
      </c>
      <c r="AE6" t="n">
        <v>1087201.834830852</v>
      </c>
      <c r="AF6" t="n">
        <v>2.124642255509637e-06</v>
      </c>
      <c r="AG6" t="n">
        <v>23.0150462962963</v>
      </c>
      <c r="AH6" t="n">
        <v>983440.8176119537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2.5448</v>
      </c>
      <c r="E7" t="n">
        <v>39.3</v>
      </c>
      <c r="F7" t="n">
        <v>36.04</v>
      </c>
      <c r="G7" t="n">
        <v>49.14</v>
      </c>
      <c r="H7" t="n">
        <v>0.8100000000000001</v>
      </c>
      <c r="I7" t="n">
        <v>44</v>
      </c>
      <c r="J7" t="n">
        <v>131.25</v>
      </c>
      <c r="K7" t="n">
        <v>45</v>
      </c>
      <c r="L7" t="n">
        <v>6</v>
      </c>
      <c r="M7" t="n">
        <v>42</v>
      </c>
      <c r="N7" t="n">
        <v>20.25</v>
      </c>
      <c r="O7" t="n">
        <v>16421.36</v>
      </c>
      <c r="P7" t="n">
        <v>353.97</v>
      </c>
      <c r="Q7" t="n">
        <v>1231.82</v>
      </c>
      <c r="R7" t="n">
        <v>137.56</v>
      </c>
      <c r="S7" t="n">
        <v>94.92</v>
      </c>
      <c r="T7" t="n">
        <v>20352.03</v>
      </c>
      <c r="U7" t="n">
        <v>0.6899999999999999</v>
      </c>
      <c r="V7" t="n">
        <v>0.85</v>
      </c>
      <c r="W7" t="n">
        <v>20.72</v>
      </c>
      <c r="X7" t="n">
        <v>1.26</v>
      </c>
      <c r="Y7" t="n">
        <v>4</v>
      </c>
      <c r="Z7" t="n">
        <v>10</v>
      </c>
      <c r="AA7" t="n">
        <v>778.6455924762822</v>
      </c>
      <c r="AB7" t="n">
        <v>1065.377251045189</v>
      </c>
      <c r="AC7" t="n">
        <v>963.699141471798</v>
      </c>
      <c r="AD7" t="n">
        <v>778645.5924762823</v>
      </c>
      <c r="AE7" t="n">
        <v>1065377.251045189</v>
      </c>
      <c r="AF7" t="n">
        <v>2.150329944249493e-06</v>
      </c>
      <c r="AG7" t="n">
        <v>22.74305555555555</v>
      </c>
      <c r="AH7" t="n">
        <v>963699.1414717981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2.5705</v>
      </c>
      <c r="E8" t="n">
        <v>38.9</v>
      </c>
      <c r="F8" t="n">
        <v>35.83</v>
      </c>
      <c r="G8" t="n">
        <v>58.1</v>
      </c>
      <c r="H8" t="n">
        <v>0.93</v>
      </c>
      <c r="I8" t="n">
        <v>37</v>
      </c>
      <c r="J8" t="n">
        <v>132.58</v>
      </c>
      <c r="K8" t="n">
        <v>45</v>
      </c>
      <c r="L8" t="n">
        <v>7</v>
      </c>
      <c r="M8" t="n">
        <v>35</v>
      </c>
      <c r="N8" t="n">
        <v>20.59</v>
      </c>
      <c r="O8" t="n">
        <v>16585.95</v>
      </c>
      <c r="P8" t="n">
        <v>344.59</v>
      </c>
      <c r="Q8" t="n">
        <v>1231.55</v>
      </c>
      <c r="R8" t="n">
        <v>130.96</v>
      </c>
      <c r="S8" t="n">
        <v>94.92</v>
      </c>
      <c r="T8" t="n">
        <v>17085.6</v>
      </c>
      <c r="U8" t="n">
        <v>0.72</v>
      </c>
      <c r="V8" t="n">
        <v>0.85</v>
      </c>
      <c r="W8" t="n">
        <v>20.7</v>
      </c>
      <c r="X8" t="n">
        <v>1.04</v>
      </c>
      <c r="Y8" t="n">
        <v>4</v>
      </c>
      <c r="Z8" t="n">
        <v>10</v>
      </c>
      <c r="AA8" t="n">
        <v>764.0427473184001</v>
      </c>
      <c r="AB8" t="n">
        <v>1045.396994068114</v>
      </c>
      <c r="AC8" t="n">
        <v>945.6257721781484</v>
      </c>
      <c r="AD8" t="n">
        <v>764042.7473184001</v>
      </c>
      <c r="AE8" t="n">
        <v>1045396.994068114</v>
      </c>
      <c r="AF8" t="n">
        <v>2.172046181111805e-06</v>
      </c>
      <c r="AG8" t="n">
        <v>22.51157407407408</v>
      </c>
      <c r="AH8" t="n">
        <v>945625.7721781484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2.593</v>
      </c>
      <c r="E9" t="n">
        <v>38.56</v>
      </c>
      <c r="F9" t="n">
        <v>35.64</v>
      </c>
      <c r="G9" t="n">
        <v>68.98</v>
      </c>
      <c r="H9" t="n">
        <v>1.06</v>
      </c>
      <c r="I9" t="n">
        <v>31</v>
      </c>
      <c r="J9" t="n">
        <v>133.92</v>
      </c>
      <c r="K9" t="n">
        <v>45</v>
      </c>
      <c r="L9" t="n">
        <v>8</v>
      </c>
      <c r="M9" t="n">
        <v>29</v>
      </c>
      <c r="N9" t="n">
        <v>20.93</v>
      </c>
      <c r="O9" t="n">
        <v>16751.02</v>
      </c>
      <c r="P9" t="n">
        <v>335.14</v>
      </c>
      <c r="Q9" t="n">
        <v>1231.39</v>
      </c>
      <c r="R9" t="n">
        <v>124.94</v>
      </c>
      <c r="S9" t="n">
        <v>94.92</v>
      </c>
      <c r="T9" t="n">
        <v>14106.59</v>
      </c>
      <c r="U9" t="n">
        <v>0.76</v>
      </c>
      <c r="V9" t="n">
        <v>0.85</v>
      </c>
      <c r="W9" t="n">
        <v>20.7</v>
      </c>
      <c r="X9" t="n">
        <v>0.86</v>
      </c>
      <c r="Y9" t="n">
        <v>4</v>
      </c>
      <c r="Z9" t="n">
        <v>10</v>
      </c>
      <c r="AA9" t="n">
        <v>742.1493446638815</v>
      </c>
      <c r="AB9" t="n">
        <v>1015.441474687443</v>
      </c>
      <c r="AC9" t="n">
        <v>918.5291655243342</v>
      </c>
      <c r="AD9" t="n">
        <v>742149.3446638815</v>
      </c>
      <c r="AE9" t="n">
        <v>1015441.474687443</v>
      </c>
      <c r="AF9" t="n">
        <v>2.191058450738343e-06</v>
      </c>
      <c r="AG9" t="n">
        <v>22.31481481481482</v>
      </c>
      <c r="AH9" t="n">
        <v>918529.1655243342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2.6081</v>
      </c>
      <c r="E10" t="n">
        <v>38.34</v>
      </c>
      <c r="F10" t="n">
        <v>35.52</v>
      </c>
      <c r="G10" t="n">
        <v>78.93000000000001</v>
      </c>
      <c r="H10" t="n">
        <v>1.18</v>
      </c>
      <c r="I10" t="n">
        <v>27</v>
      </c>
      <c r="J10" t="n">
        <v>135.27</v>
      </c>
      <c r="K10" t="n">
        <v>45</v>
      </c>
      <c r="L10" t="n">
        <v>9</v>
      </c>
      <c r="M10" t="n">
        <v>25</v>
      </c>
      <c r="N10" t="n">
        <v>21.27</v>
      </c>
      <c r="O10" t="n">
        <v>16916.71</v>
      </c>
      <c r="P10" t="n">
        <v>326.42</v>
      </c>
      <c r="Q10" t="n">
        <v>1231.25</v>
      </c>
      <c r="R10" t="n">
        <v>121.06</v>
      </c>
      <c r="S10" t="n">
        <v>94.92</v>
      </c>
      <c r="T10" t="n">
        <v>12190.22</v>
      </c>
      <c r="U10" t="n">
        <v>0.78</v>
      </c>
      <c r="V10" t="n">
        <v>0.86</v>
      </c>
      <c r="W10" t="n">
        <v>20.69</v>
      </c>
      <c r="X10" t="n">
        <v>0.74</v>
      </c>
      <c r="Y10" t="n">
        <v>4</v>
      </c>
      <c r="Z10" t="n">
        <v>10</v>
      </c>
      <c r="AA10" t="n">
        <v>730.8954984018864</v>
      </c>
      <c r="AB10" t="n">
        <v>1000.043465747125</v>
      </c>
      <c r="AC10" t="n">
        <v>904.6007209460379</v>
      </c>
      <c r="AD10" t="n">
        <v>730895.4984018863</v>
      </c>
      <c r="AE10" t="n">
        <v>1000043.465747125</v>
      </c>
      <c r="AF10" t="n">
        <v>2.203817796132153e-06</v>
      </c>
      <c r="AG10" t="n">
        <v>22.1875</v>
      </c>
      <c r="AH10" t="n">
        <v>904600.7209460379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2.6184</v>
      </c>
      <c r="E11" t="n">
        <v>38.19</v>
      </c>
      <c r="F11" t="n">
        <v>35.45</v>
      </c>
      <c r="G11" t="n">
        <v>88.61</v>
      </c>
      <c r="H11" t="n">
        <v>1.29</v>
      </c>
      <c r="I11" t="n">
        <v>24</v>
      </c>
      <c r="J11" t="n">
        <v>136.61</v>
      </c>
      <c r="K11" t="n">
        <v>45</v>
      </c>
      <c r="L11" t="n">
        <v>10</v>
      </c>
      <c r="M11" t="n">
        <v>22</v>
      </c>
      <c r="N11" t="n">
        <v>21.61</v>
      </c>
      <c r="O11" t="n">
        <v>17082.76</v>
      </c>
      <c r="P11" t="n">
        <v>317.62</v>
      </c>
      <c r="Q11" t="n">
        <v>1231.12</v>
      </c>
      <c r="R11" t="n">
        <v>118.57</v>
      </c>
      <c r="S11" t="n">
        <v>94.92</v>
      </c>
      <c r="T11" t="n">
        <v>10956.05</v>
      </c>
      <c r="U11" t="n">
        <v>0.8</v>
      </c>
      <c r="V11" t="n">
        <v>0.86</v>
      </c>
      <c r="W11" t="n">
        <v>20.69</v>
      </c>
      <c r="X11" t="n">
        <v>0.67</v>
      </c>
      <c r="Y11" t="n">
        <v>4</v>
      </c>
      <c r="Z11" t="n">
        <v>10</v>
      </c>
      <c r="AA11" t="n">
        <v>720.708078349233</v>
      </c>
      <c r="AB11" t="n">
        <v>986.1045881938317</v>
      </c>
      <c r="AC11" t="n">
        <v>891.9921503030937</v>
      </c>
      <c r="AD11" t="n">
        <v>720708.078349233</v>
      </c>
      <c r="AE11" t="n">
        <v>986104.5881938316</v>
      </c>
      <c r="AF11" t="n">
        <v>2.212521190672301e-06</v>
      </c>
      <c r="AG11" t="n">
        <v>22.10069444444444</v>
      </c>
      <c r="AH11" t="n">
        <v>891992.1503030937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2.6259</v>
      </c>
      <c r="E12" t="n">
        <v>38.08</v>
      </c>
      <c r="F12" t="n">
        <v>35.39</v>
      </c>
      <c r="G12" t="n">
        <v>96.51000000000001</v>
      </c>
      <c r="H12" t="n">
        <v>1.41</v>
      </c>
      <c r="I12" t="n">
        <v>22</v>
      </c>
      <c r="J12" t="n">
        <v>137.96</v>
      </c>
      <c r="K12" t="n">
        <v>45</v>
      </c>
      <c r="L12" t="n">
        <v>11</v>
      </c>
      <c r="M12" t="n">
        <v>7</v>
      </c>
      <c r="N12" t="n">
        <v>21.96</v>
      </c>
      <c r="O12" t="n">
        <v>17249.3</v>
      </c>
      <c r="P12" t="n">
        <v>312.31</v>
      </c>
      <c r="Q12" t="n">
        <v>1231.41</v>
      </c>
      <c r="R12" t="n">
        <v>116.25</v>
      </c>
      <c r="S12" t="n">
        <v>94.92</v>
      </c>
      <c r="T12" t="n">
        <v>9809.17</v>
      </c>
      <c r="U12" t="n">
        <v>0.82</v>
      </c>
      <c r="V12" t="n">
        <v>0.86</v>
      </c>
      <c r="W12" t="n">
        <v>20.7</v>
      </c>
      <c r="X12" t="n">
        <v>0.61</v>
      </c>
      <c r="Y12" t="n">
        <v>4</v>
      </c>
      <c r="Z12" t="n">
        <v>10</v>
      </c>
      <c r="AA12" t="n">
        <v>714.3142985201482</v>
      </c>
      <c r="AB12" t="n">
        <v>977.3563365580195</v>
      </c>
      <c r="AC12" t="n">
        <v>884.078819525155</v>
      </c>
      <c r="AD12" t="n">
        <v>714314.2985201483</v>
      </c>
      <c r="AE12" t="n">
        <v>977356.3365580195</v>
      </c>
      <c r="AF12" t="n">
        <v>2.218858613881147e-06</v>
      </c>
      <c r="AG12" t="n">
        <v>22.03703703703704</v>
      </c>
      <c r="AH12" t="n">
        <v>884078.819525155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2.6258</v>
      </c>
      <c r="E13" t="n">
        <v>38.08</v>
      </c>
      <c r="F13" t="n">
        <v>35.39</v>
      </c>
      <c r="G13" t="n">
        <v>96.52</v>
      </c>
      <c r="H13" t="n">
        <v>1.52</v>
      </c>
      <c r="I13" t="n">
        <v>22</v>
      </c>
      <c r="J13" t="n">
        <v>139.32</v>
      </c>
      <c r="K13" t="n">
        <v>45</v>
      </c>
      <c r="L13" t="n">
        <v>12</v>
      </c>
      <c r="M13" t="n">
        <v>0</v>
      </c>
      <c r="N13" t="n">
        <v>22.32</v>
      </c>
      <c r="O13" t="n">
        <v>17416.34</v>
      </c>
      <c r="P13" t="n">
        <v>314.44</v>
      </c>
      <c r="Q13" t="n">
        <v>1231.54</v>
      </c>
      <c r="R13" t="n">
        <v>116.07</v>
      </c>
      <c r="S13" t="n">
        <v>94.92</v>
      </c>
      <c r="T13" t="n">
        <v>9718.25</v>
      </c>
      <c r="U13" t="n">
        <v>0.82</v>
      </c>
      <c r="V13" t="n">
        <v>0.86</v>
      </c>
      <c r="W13" t="n">
        <v>20.7</v>
      </c>
      <c r="X13" t="n">
        <v>0.61</v>
      </c>
      <c r="Y13" t="n">
        <v>4</v>
      </c>
      <c r="Z13" t="n">
        <v>10</v>
      </c>
      <c r="AA13" t="n">
        <v>716.2927635539188</v>
      </c>
      <c r="AB13" t="n">
        <v>980.0633597009416</v>
      </c>
      <c r="AC13" t="n">
        <v>886.5274881786476</v>
      </c>
      <c r="AD13" t="n">
        <v>716292.7635539188</v>
      </c>
      <c r="AE13" t="n">
        <v>980063.3597009416</v>
      </c>
      <c r="AF13" t="n">
        <v>2.218774114905029e-06</v>
      </c>
      <c r="AG13" t="n">
        <v>22.03703703703704</v>
      </c>
      <c r="AH13" t="n">
        <v>886527.4881786476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1.5653</v>
      </c>
      <c r="E2" t="n">
        <v>63.89</v>
      </c>
      <c r="F2" t="n">
        <v>47.67</v>
      </c>
      <c r="G2" t="n">
        <v>6.64</v>
      </c>
      <c r="H2" t="n">
        <v>0.11</v>
      </c>
      <c r="I2" t="n">
        <v>431</v>
      </c>
      <c r="J2" t="n">
        <v>159.12</v>
      </c>
      <c r="K2" t="n">
        <v>50.28</v>
      </c>
      <c r="L2" t="n">
        <v>1</v>
      </c>
      <c r="M2" t="n">
        <v>429</v>
      </c>
      <c r="N2" t="n">
        <v>27.84</v>
      </c>
      <c r="O2" t="n">
        <v>19859.16</v>
      </c>
      <c r="P2" t="n">
        <v>596.86</v>
      </c>
      <c r="Q2" t="n">
        <v>1239.14</v>
      </c>
      <c r="R2" t="n">
        <v>513.8099999999999</v>
      </c>
      <c r="S2" t="n">
        <v>94.92</v>
      </c>
      <c r="T2" t="n">
        <v>206540.91</v>
      </c>
      <c r="U2" t="n">
        <v>0.18</v>
      </c>
      <c r="V2" t="n">
        <v>0.64</v>
      </c>
      <c r="W2" t="n">
        <v>21.38</v>
      </c>
      <c r="X2" t="n">
        <v>12.8</v>
      </c>
      <c r="Y2" t="n">
        <v>4</v>
      </c>
      <c r="Z2" t="n">
        <v>10</v>
      </c>
      <c r="AA2" t="n">
        <v>1776.056877878308</v>
      </c>
      <c r="AB2" t="n">
        <v>2430.079374412598</v>
      </c>
      <c r="AC2" t="n">
        <v>2198.156009556481</v>
      </c>
      <c r="AD2" t="n">
        <v>1776056.877878308</v>
      </c>
      <c r="AE2" t="n">
        <v>2430079.374412598</v>
      </c>
      <c r="AF2" t="n">
        <v>1.244983397233855e-06</v>
      </c>
      <c r="AG2" t="n">
        <v>36.97337962962963</v>
      </c>
      <c r="AH2" t="n">
        <v>2198156.009556482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2.0784</v>
      </c>
      <c r="E3" t="n">
        <v>48.11</v>
      </c>
      <c r="F3" t="n">
        <v>39.99</v>
      </c>
      <c r="G3" t="n">
        <v>13.33</v>
      </c>
      <c r="H3" t="n">
        <v>0.22</v>
      </c>
      <c r="I3" t="n">
        <v>180</v>
      </c>
      <c r="J3" t="n">
        <v>160.54</v>
      </c>
      <c r="K3" t="n">
        <v>50.28</v>
      </c>
      <c r="L3" t="n">
        <v>2</v>
      </c>
      <c r="M3" t="n">
        <v>178</v>
      </c>
      <c r="N3" t="n">
        <v>28.26</v>
      </c>
      <c r="O3" t="n">
        <v>20034.4</v>
      </c>
      <c r="P3" t="n">
        <v>497.7</v>
      </c>
      <c r="Q3" t="n">
        <v>1233.95</v>
      </c>
      <c r="R3" t="n">
        <v>266.06</v>
      </c>
      <c r="S3" t="n">
        <v>94.92</v>
      </c>
      <c r="T3" t="n">
        <v>83924.35000000001</v>
      </c>
      <c r="U3" t="n">
        <v>0.36</v>
      </c>
      <c r="V3" t="n">
        <v>0.76</v>
      </c>
      <c r="W3" t="n">
        <v>20.93</v>
      </c>
      <c r="X3" t="n">
        <v>5.18</v>
      </c>
      <c r="Y3" t="n">
        <v>4</v>
      </c>
      <c r="Z3" t="n">
        <v>10</v>
      </c>
      <c r="AA3" t="n">
        <v>1178.349953908958</v>
      </c>
      <c r="AB3" t="n">
        <v>1612.270392069277</v>
      </c>
      <c r="AC3" t="n">
        <v>1458.397568685892</v>
      </c>
      <c r="AD3" t="n">
        <v>1178349.953908958</v>
      </c>
      <c r="AE3" t="n">
        <v>1612270.392069277</v>
      </c>
      <c r="AF3" t="n">
        <v>1.653084707602915e-06</v>
      </c>
      <c r="AG3" t="n">
        <v>27.84143518518519</v>
      </c>
      <c r="AH3" t="n">
        <v>1458397.568685892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2.2691</v>
      </c>
      <c r="E4" t="n">
        <v>44.07</v>
      </c>
      <c r="F4" t="n">
        <v>38.07</v>
      </c>
      <c r="G4" t="n">
        <v>20.04</v>
      </c>
      <c r="H4" t="n">
        <v>0.33</v>
      </c>
      <c r="I4" t="n">
        <v>114</v>
      </c>
      <c r="J4" t="n">
        <v>161.97</v>
      </c>
      <c r="K4" t="n">
        <v>50.28</v>
      </c>
      <c r="L4" t="n">
        <v>3</v>
      </c>
      <c r="M4" t="n">
        <v>112</v>
      </c>
      <c r="N4" t="n">
        <v>28.69</v>
      </c>
      <c r="O4" t="n">
        <v>20210.21</v>
      </c>
      <c r="P4" t="n">
        <v>469.49</v>
      </c>
      <c r="Q4" t="n">
        <v>1232.89</v>
      </c>
      <c r="R4" t="n">
        <v>203.26</v>
      </c>
      <c r="S4" t="n">
        <v>94.92</v>
      </c>
      <c r="T4" t="n">
        <v>52855.2</v>
      </c>
      <c r="U4" t="n">
        <v>0.47</v>
      </c>
      <c r="V4" t="n">
        <v>0.8</v>
      </c>
      <c r="W4" t="n">
        <v>20.84</v>
      </c>
      <c r="X4" t="n">
        <v>3.27</v>
      </c>
      <c r="Y4" t="n">
        <v>4</v>
      </c>
      <c r="Z4" t="n">
        <v>10</v>
      </c>
      <c r="AA4" t="n">
        <v>1036.037559546131</v>
      </c>
      <c r="AB4" t="n">
        <v>1417.552295722324</v>
      </c>
      <c r="AC4" t="n">
        <v>1282.263094165728</v>
      </c>
      <c r="AD4" t="n">
        <v>1036037.559546132</v>
      </c>
      <c r="AE4" t="n">
        <v>1417552.295722324</v>
      </c>
      <c r="AF4" t="n">
        <v>1.804760638001239e-06</v>
      </c>
      <c r="AG4" t="n">
        <v>25.50347222222222</v>
      </c>
      <c r="AH4" t="n">
        <v>1282263.094165727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2.3722</v>
      </c>
      <c r="E5" t="n">
        <v>42.15</v>
      </c>
      <c r="F5" t="n">
        <v>37.16</v>
      </c>
      <c r="G5" t="n">
        <v>26.86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81</v>
      </c>
      <c r="N5" t="n">
        <v>29.12</v>
      </c>
      <c r="O5" t="n">
        <v>20386.62</v>
      </c>
      <c r="P5" t="n">
        <v>453.46</v>
      </c>
      <c r="Q5" t="n">
        <v>1232.38</v>
      </c>
      <c r="R5" t="n">
        <v>174.38</v>
      </c>
      <c r="S5" t="n">
        <v>94.92</v>
      </c>
      <c r="T5" t="n">
        <v>38565.77</v>
      </c>
      <c r="U5" t="n">
        <v>0.54</v>
      </c>
      <c r="V5" t="n">
        <v>0.82</v>
      </c>
      <c r="W5" t="n">
        <v>20.77</v>
      </c>
      <c r="X5" t="n">
        <v>2.36</v>
      </c>
      <c r="Y5" t="n">
        <v>4</v>
      </c>
      <c r="Z5" t="n">
        <v>10</v>
      </c>
      <c r="AA5" t="n">
        <v>967.431469823956</v>
      </c>
      <c r="AB5" t="n">
        <v>1323.682417077378</v>
      </c>
      <c r="AC5" t="n">
        <v>1197.352024991453</v>
      </c>
      <c r="AD5" t="n">
        <v>967431.469823956</v>
      </c>
      <c r="AE5" t="n">
        <v>1323682.417077378</v>
      </c>
      <c r="AF5" t="n">
        <v>1.886762674834313e-06</v>
      </c>
      <c r="AG5" t="n">
        <v>24.39236111111111</v>
      </c>
      <c r="AH5" t="n">
        <v>1197352.024991453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2.4385</v>
      </c>
      <c r="E6" t="n">
        <v>41.01</v>
      </c>
      <c r="F6" t="n">
        <v>36.59</v>
      </c>
      <c r="G6" t="n">
        <v>33.78</v>
      </c>
      <c r="H6" t="n">
        <v>0.54</v>
      </c>
      <c r="I6" t="n">
        <v>65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442.03</v>
      </c>
      <c r="Q6" t="n">
        <v>1232.1</v>
      </c>
      <c r="R6" t="n">
        <v>155.86</v>
      </c>
      <c r="S6" t="n">
        <v>94.92</v>
      </c>
      <c r="T6" t="n">
        <v>29395.81</v>
      </c>
      <c r="U6" t="n">
        <v>0.61</v>
      </c>
      <c r="V6" t="n">
        <v>0.83</v>
      </c>
      <c r="W6" t="n">
        <v>20.74</v>
      </c>
      <c r="X6" t="n">
        <v>1.8</v>
      </c>
      <c r="Y6" t="n">
        <v>4</v>
      </c>
      <c r="Z6" t="n">
        <v>10</v>
      </c>
      <c r="AA6" t="n">
        <v>927.0996855766377</v>
      </c>
      <c r="AB6" t="n">
        <v>1268.498690557454</v>
      </c>
      <c r="AC6" t="n">
        <v>1147.434955879743</v>
      </c>
      <c r="AD6" t="n">
        <v>927099.6855766377</v>
      </c>
      <c r="AE6" t="n">
        <v>1268498.690557454</v>
      </c>
      <c r="AF6" t="n">
        <v>1.939495313457328e-06</v>
      </c>
      <c r="AG6" t="n">
        <v>23.73263888888889</v>
      </c>
      <c r="AH6" t="n">
        <v>1147434.955879743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2.4811</v>
      </c>
      <c r="E7" t="n">
        <v>40.3</v>
      </c>
      <c r="F7" t="n">
        <v>36.27</v>
      </c>
      <c r="G7" t="n">
        <v>41.06</v>
      </c>
      <c r="H7" t="n">
        <v>0.64</v>
      </c>
      <c r="I7" t="n">
        <v>53</v>
      </c>
      <c r="J7" t="n">
        <v>166.27</v>
      </c>
      <c r="K7" t="n">
        <v>50.28</v>
      </c>
      <c r="L7" t="n">
        <v>6</v>
      </c>
      <c r="M7" t="n">
        <v>51</v>
      </c>
      <c r="N7" t="n">
        <v>29.99</v>
      </c>
      <c r="O7" t="n">
        <v>20741.2</v>
      </c>
      <c r="P7" t="n">
        <v>433.31</v>
      </c>
      <c r="Q7" t="n">
        <v>1231.58</v>
      </c>
      <c r="R7" t="n">
        <v>145.5</v>
      </c>
      <c r="S7" t="n">
        <v>94.92</v>
      </c>
      <c r="T7" t="n">
        <v>24277.75</v>
      </c>
      <c r="U7" t="n">
        <v>0.65</v>
      </c>
      <c r="V7" t="n">
        <v>0.84</v>
      </c>
      <c r="W7" t="n">
        <v>20.73</v>
      </c>
      <c r="X7" t="n">
        <v>1.49</v>
      </c>
      <c r="Y7" t="n">
        <v>4</v>
      </c>
      <c r="Z7" t="n">
        <v>10</v>
      </c>
      <c r="AA7" t="n">
        <v>906.2080601809001</v>
      </c>
      <c r="AB7" t="n">
        <v>1239.913847017541</v>
      </c>
      <c r="AC7" t="n">
        <v>1121.578209688201</v>
      </c>
      <c r="AD7" t="n">
        <v>906208.0601809002</v>
      </c>
      <c r="AE7" t="n">
        <v>1239913.847017542</v>
      </c>
      <c r="AF7" t="n">
        <v>1.973377823341798e-06</v>
      </c>
      <c r="AG7" t="n">
        <v>23.32175925925926</v>
      </c>
      <c r="AH7" t="n">
        <v>1121578.209688201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2.5106</v>
      </c>
      <c r="E8" t="n">
        <v>39.83</v>
      </c>
      <c r="F8" t="n">
        <v>36.06</v>
      </c>
      <c r="G8" t="n">
        <v>48.08</v>
      </c>
      <c r="H8" t="n">
        <v>0.74</v>
      </c>
      <c r="I8" t="n">
        <v>45</v>
      </c>
      <c r="J8" t="n">
        <v>167.72</v>
      </c>
      <c r="K8" t="n">
        <v>50.28</v>
      </c>
      <c r="L8" t="n">
        <v>7</v>
      </c>
      <c r="M8" t="n">
        <v>43</v>
      </c>
      <c r="N8" t="n">
        <v>30.44</v>
      </c>
      <c r="O8" t="n">
        <v>20919.39</v>
      </c>
      <c r="P8" t="n">
        <v>425.83</v>
      </c>
      <c r="Q8" t="n">
        <v>1231.51</v>
      </c>
      <c r="R8" t="n">
        <v>138.72</v>
      </c>
      <c r="S8" t="n">
        <v>94.92</v>
      </c>
      <c r="T8" t="n">
        <v>20929.38</v>
      </c>
      <c r="U8" t="n">
        <v>0.68</v>
      </c>
      <c r="V8" t="n">
        <v>0.85</v>
      </c>
      <c r="W8" t="n">
        <v>20.71</v>
      </c>
      <c r="X8" t="n">
        <v>1.27</v>
      </c>
      <c r="Y8" t="n">
        <v>4</v>
      </c>
      <c r="Z8" t="n">
        <v>10</v>
      </c>
      <c r="AA8" t="n">
        <v>882.6916845329091</v>
      </c>
      <c r="AB8" t="n">
        <v>1207.737704386688</v>
      </c>
      <c r="AC8" t="n">
        <v>1092.472912950536</v>
      </c>
      <c r="AD8" t="n">
        <v>882691.6845329091</v>
      </c>
      <c r="AE8" t="n">
        <v>1207737.704386688</v>
      </c>
      <c r="AF8" t="n">
        <v>1.996841063754754e-06</v>
      </c>
      <c r="AG8" t="n">
        <v>23.04976851851852</v>
      </c>
      <c r="AH8" t="n">
        <v>1092472.912950536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2.5343</v>
      </c>
      <c r="E9" t="n">
        <v>39.46</v>
      </c>
      <c r="F9" t="n">
        <v>35.88</v>
      </c>
      <c r="G9" t="n">
        <v>55.2</v>
      </c>
      <c r="H9" t="n">
        <v>0.84</v>
      </c>
      <c r="I9" t="n">
        <v>39</v>
      </c>
      <c r="J9" t="n">
        <v>169.17</v>
      </c>
      <c r="K9" t="n">
        <v>50.28</v>
      </c>
      <c r="L9" t="n">
        <v>8</v>
      </c>
      <c r="M9" t="n">
        <v>37</v>
      </c>
      <c r="N9" t="n">
        <v>30.89</v>
      </c>
      <c r="O9" t="n">
        <v>21098.19</v>
      </c>
      <c r="P9" t="n">
        <v>418.88</v>
      </c>
      <c r="Q9" t="n">
        <v>1231.41</v>
      </c>
      <c r="R9" t="n">
        <v>132.54</v>
      </c>
      <c r="S9" t="n">
        <v>94.92</v>
      </c>
      <c r="T9" t="n">
        <v>17867.71</v>
      </c>
      <c r="U9" t="n">
        <v>0.72</v>
      </c>
      <c r="V9" t="n">
        <v>0.85</v>
      </c>
      <c r="W9" t="n">
        <v>20.71</v>
      </c>
      <c r="X9" t="n">
        <v>1.09</v>
      </c>
      <c r="Y9" t="n">
        <v>4</v>
      </c>
      <c r="Z9" t="n">
        <v>10</v>
      </c>
      <c r="AA9" t="n">
        <v>869.5593590524595</v>
      </c>
      <c r="AB9" t="n">
        <v>1189.769477307025</v>
      </c>
      <c r="AC9" t="n">
        <v>1076.219548244791</v>
      </c>
      <c r="AD9" t="n">
        <v>869559.3590524595</v>
      </c>
      <c r="AE9" t="n">
        <v>1189769.477307025</v>
      </c>
      <c r="AF9" t="n">
        <v>2.015691192493297e-06</v>
      </c>
      <c r="AG9" t="n">
        <v>22.83564814814815</v>
      </c>
      <c r="AH9" t="n">
        <v>1076219.548244791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2.5552</v>
      </c>
      <c r="E10" t="n">
        <v>39.14</v>
      </c>
      <c r="F10" t="n">
        <v>35.72</v>
      </c>
      <c r="G10" t="n">
        <v>63.03</v>
      </c>
      <c r="H10" t="n">
        <v>0.9399999999999999</v>
      </c>
      <c r="I10" t="n">
        <v>34</v>
      </c>
      <c r="J10" t="n">
        <v>170.62</v>
      </c>
      <c r="K10" t="n">
        <v>50.28</v>
      </c>
      <c r="L10" t="n">
        <v>9</v>
      </c>
      <c r="M10" t="n">
        <v>32</v>
      </c>
      <c r="N10" t="n">
        <v>31.34</v>
      </c>
      <c r="O10" t="n">
        <v>21277.6</v>
      </c>
      <c r="P10" t="n">
        <v>411.39</v>
      </c>
      <c r="Q10" t="n">
        <v>1231.47</v>
      </c>
      <c r="R10" t="n">
        <v>127.51</v>
      </c>
      <c r="S10" t="n">
        <v>94.92</v>
      </c>
      <c r="T10" t="n">
        <v>15378.88</v>
      </c>
      <c r="U10" t="n">
        <v>0.74</v>
      </c>
      <c r="V10" t="n">
        <v>0.85</v>
      </c>
      <c r="W10" t="n">
        <v>20.7</v>
      </c>
      <c r="X10" t="n">
        <v>0.9399999999999999</v>
      </c>
      <c r="Y10" t="n">
        <v>4</v>
      </c>
      <c r="Z10" t="n">
        <v>10</v>
      </c>
      <c r="AA10" t="n">
        <v>857.0341105164177</v>
      </c>
      <c r="AB10" t="n">
        <v>1172.631879685046</v>
      </c>
      <c r="AC10" t="n">
        <v>1060.717538887084</v>
      </c>
      <c r="AD10" t="n">
        <v>857034.1105164178</v>
      </c>
      <c r="AE10" t="n">
        <v>1172631.879685046</v>
      </c>
      <c r="AF10" t="n">
        <v>2.032314301802815e-06</v>
      </c>
      <c r="AG10" t="n">
        <v>22.65046296296296</v>
      </c>
      <c r="AH10" t="n">
        <v>1060717.538887084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2.5712</v>
      </c>
      <c r="E11" t="n">
        <v>38.89</v>
      </c>
      <c r="F11" t="n">
        <v>35.6</v>
      </c>
      <c r="G11" t="n">
        <v>71.2</v>
      </c>
      <c r="H11" t="n">
        <v>1.03</v>
      </c>
      <c r="I11" t="n">
        <v>30</v>
      </c>
      <c r="J11" t="n">
        <v>172.08</v>
      </c>
      <c r="K11" t="n">
        <v>50.28</v>
      </c>
      <c r="L11" t="n">
        <v>10</v>
      </c>
      <c r="M11" t="n">
        <v>28</v>
      </c>
      <c r="N11" t="n">
        <v>31.8</v>
      </c>
      <c r="O11" t="n">
        <v>21457.64</v>
      </c>
      <c r="P11" t="n">
        <v>404.57</v>
      </c>
      <c r="Q11" t="n">
        <v>1231.39</v>
      </c>
      <c r="R11" t="n">
        <v>123.79</v>
      </c>
      <c r="S11" t="n">
        <v>94.92</v>
      </c>
      <c r="T11" t="n">
        <v>13536.77</v>
      </c>
      <c r="U11" t="n">
        <v>0.77</v>
      </c>
      <c r="V11" t="n">
        <v>0.86</v>
      </c>
      <c r="W11" t="n">
        <v>20.69</v>
      </c>
      <c r="X11" t="n">
        <v>0.82</v>
      </c>
      <c r="Y11" t="n">
        <v>4</v>
      </c>
      <c r="Z11" t="n">
        <v>10</v>
      </c>
      <c r="AA11" t="n">
        <v>846.5731656776003</v>
      </c>
      <c r="AB11" t="n">
        <v>1158.318753452261</v>
      </c>
      <c r="AC11" t="n">
        <v>1047.770437333358</v>
      </c>
      <c r="AD11" t="n">
        <v>846573.1656776003</v>
      </c>
      <c r="AE11" t="n">
        <v>1158318.753452261</v>
      </c>
      <c r="AF11" t="n">
        <v>2.045040127111536e-06</v>
      </c>
      <c r="AG11" t="n">
        <v>22.50578703703704</v>
      </c>
      <c r="AH11" t="n">
        <v>1047770.437333358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2.5829</v>
      </c>
      <c r="E12" t="n">
        <v>38.72</v>
      </c>
      <c r="F12" t="n">
        <v>35.52</v>
      </c>
      <c r="G12" t="n">
        <v>78.94</v>
      </c>
      <c r="H12" t="n">
        <v>1.12</v>
      </c>
      <c r="I12" t="n">
        <v>27</v>
      </c>
      <c r="J12" t="n">
        <v>173.55</v>
      </c>
      <c r="K12" t="n">
        <v>50.28</v>
      </c>
      <c r="L12" t="n">
        <v>11</v>
      </c>
      <c r="M12" t="n">
        <v>25</v>
      </c>
      <c r="N12" t="n">
        <v>32.27</v>
      </c>
      <c r="O12" t="n">
        <v>21638.31</v>
      </c>
      <c r="P12" t="n">
        <v>398.92</v>
      </c>
      <c r="Q12" t="n">
        <v>1231.28</v>
      </c>
      <c r="R12" t="n">
        <v>121.09</v>
      </c>
      <c r="S12" t="n">
        <v>94.92</v>
      </c>
      <c r="T12" t="n">
        <v>12203.92</v>
      </c>
      <c r="U12" t="n">
        <v>0.78</v>
      </c>
      <c r="V12" t="n">
        <v>0.86</v>
      </c>
      <c r="W12" t="n">
        <v>20.69</v>
      </c>
      <c r="X12" t="n">
        <v>0.74</v>
      </c>
      <c r="Y12" t="n">
        <v>4</v>
      </c>
      <c r="Z12" t="n">
        <v>10</v>
      </c>
      <c r="AA12" t="n">
        <v>830.0040017480194</v>
      </c>
      <c r="AB12" t="n">
        <v>1135.648092383886</v>
      </c>
      <c r="AC12" t="n">
        <v>1027.263432338876</v>
      </c>
      <c r="AD12" t="n">
        <v>830004.0017480194</v>
      </c>
      <c r="AE12" t="n">
        <v>1135648.092383886</v>
      </c>
      <c r="AF12" t="n">
        <v>2.054345886868539e-06</v>
      </c>
      <c r="AG12" t="n">
        <v>22.40740740740741</v>
      </c>
      <c r="AH12" t="n">
        <v>1027263.432338876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2.5908</v>
      </c>
      <c r="E13" t="n">
        <v>38.6</v>
      </c>
      <c r="F13" t="n">
        <v>35.47</v>
      </c>
      <c r="G13" t="n">
        <v>85.12</v>
      </c>
      <c r="H13" t="n">
        <v>1.22</v>
      </c>
      <c r="I13" t="n">
        <v>25</v>
      </c>
      <c r="J13" t="n">
        <v>175.02</v>
      </c>
      <c r="K13" t="n">
        <v>50.28</v>
      </c>
      <c r="L13" t="n">
        <v>12</v>
      </c>
      <c r="M13" t="n">
        <v>23</v>
      </c>
      <c r="N13" t="n">
        <v>32.74</v>
      </c>
      <c r="O13" t="n">
        <v>21819.6</v>
      </c>
      <c r="P13" t="n">
        <v>392.93</v>
      </c>
      <c r="Q13" t="n">
        <v>1231.18</v>
      </c>
      <c r="R13" t="n">
        <v>119.46</v>
      </c>
      <c r="S13" t="n">
        <v>94.92</v>
      </c>
      <c r="T13" t="n">
        <v>11399.31</v>
      </c>
      <c r="U13" t="n">
        <v>0.79</v>
      </c>
      <c r="V13" t="n">
        <v>0.86</v>
      </c>
      <c r="W13" t="n">
        <v>20.68</v>
      </c>
      <c r="X13" t="n">
        <v>0.6899999999999999</v>
      </c>
      <c r="Y13" t="n">
        <v>4</v>
      </c>
      <c r="Z13" t="n">
        <v>10</v>
      </c>
      <c r="AA13" t="n">
        <v>822.5297190517406</v>
      </c>
      <c r="AB13" t="n">
        <v>1125.421449056757</v>
      </c>
      <c r="AC13" t="n">
        <v>1018.012805497704</v>
      </c>
      <c r="AD13" t="n">
        <v>822529.7190517406</v>
      </c>
      <c r="AE13" t="n">
        <v>1125421.449056757</v>
      </c>
      <c r="AF13" t="n">
        <v>2.06062926311472e-06</v>
      </c>
      <c r="AG13" t="n">
        <v>22.33796296296297</v>
      </c>
      <c r="AH13" t="n">
        <v>1018012.805497703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2.5976</v>
      </c>
      <c r="E14" t="n">
        <v>38.5</v>
      </c>
      <c r="F14" t="n">
        <v>35.43</v>
      </c>
      <c r="G14" t="n">
        <v>92.43000000000001</v>
      </c>
      <c r="H14" t="n">
        <v>1.31</v>
      </c>
      <c r="I14" t="n">
        <v>23</v>
      </c>
      <c r="J14" t="n">
        <v>176.49</v>
      </c>
      <c r="K14" t="n">
        <v>50.28</v>
      </c>
      <c r="L14" t="n">
        <v>13</v>
      </c>
      <c r="M14" t="n">
        <v>21</v>
      </c>
      <c r="N14" t="n">
        <v>33.21</v>
      </c>
      <c r="O14" t="n">
        <v>22001.54</v>
      </c>
      <c r="P14" t="n">
        <v>387.19</v>
      </c>
      <c r="Q14" t="n">
        <v>1231.15</v>
      </c>
      <c r="R14" t="n">
        <v>118.56</v>
      </c>
      <c r="S14" t="n">
        <v>94.92</v>
      </c>
      <c r="T14" t="n">
        <v>10956.38</v>
      </c>
      <c r="U14" t="n">
        <v>0.8</v>
      </c>
      <c r="V14" t="n">
        <v>0.86</v>
      </c>
      <c r="W14" t="n">
        <v>20.68</v>
      </c>
      <c r="X14" t="n">
        <v>0.65</v>
      </c>
      <c r="Y14" t="n">
        <v>4</v>
      </c>
      <c r="Z14" t="n">
        <v>10</v>
      </c>
      <c r="AA14" t="n">
        <v>815.602948515289</v>
      </c>
      <c r="AB14" t="n">
        <v>1115.943936021235</v>
      </c>
      <c r="AC14" t="n">
        <v>1009.439813004519</v>
      </c>
      <c r="AD14" t="n">
        <v>815602.948515289</v>
      </c>
      <c r="AE14" t="n">
        <v>1115943.936021235</v>
      </c>
      <c r="AF14" t="n">
        <v>2.066037738870927e-06</v>
      </c>
      <c r="AG14" t="n">
        <v>22.2800925925926</v>
      </c>
      <c r="AH14" t="n">
        <v>1009439.813004519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2.6073</v>
      </c>
      <c r="E15" t="n">
        <v>38.35</v>
      </c>
      <c r="F15" t="n">
        <v>35.35</v>
      </c>
      <c r="G15" t="n">
        <v>101.01</v>
      </c>
      <c r="H15" t="n">
        <v>1.4</v>
      </c>
      <c r="I15" t="n">
        <v>21</v>
      </c>
      <c r="J15" t="n">
        <v>177.97</v>
      </c>
      <c r="K15" t="n">
        <v>50.28</v>
      </c>
      <c r="L15" t="n">
        <v>14</v>
      </c>
      <c r="M15" t="n">
        <v>19</v>
      </c>
      <c r="N15" t="n">
        <v>33.69</v>
      </c>
      <c r="O15" t="n">
        <v>22184.13</v>
      </c>
      <c r="P15" t="n">
        <v>380.63</v>
      </c>
      <c r="Q15" t="n">
        <v>1231.19</v>
      </c>
      <c r="R15" t="n">
        <v>115.75</v>
      </c>
      <c r="S15" t="n">
        <v>94.92</v>
      </c>
      <c r="T15" t="n">
        <v>9561.76</v>
      </c>
      <c r="U15" t="n">
        <v>0.82</v>
      </c>
      <c r="V15" t="n">
        <v>0.86</v>
      </c>
      <c r="W15" t="n">
        <v>20.68</v>
      </c>
      <c r="X15" t="n">
        <v>0.58</v>
      </c>
      <c r="Y15" t="n">
        <v>4</v>
      </c>
      <c r="Z15" t="n">
        <v>10</v>
      </c>
      <c r="AA15" t="n">
        <v>807.1879932488268</v>
      </c>
      <c r="AB15" t="n">
        <v>1104.430222984036</v>
      </c>
      <c r="AC15" t="n">
        <v>999.0249525799926</v>
      </c>
      <c r="AD15" t="n">
        <v>807187.9932488268</v>
      </c>
      <c r="AE15" t="n">
        <v>1104430.222984036</v>
      </c>
      <c r="AF15" t="n">
        <v>2.073752770464339e-06</v>
      </c>
      <c r="AG15" t="n">
        <v>22.19328703703704</v>
      </c>
      <c r="AH15" t="n">
        <v>999024.9525799926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2.6157</v>
      </c>
      <c r="E16" t="n">
        <v>38.23</v>
      </c>
      <c r="F16" t="n">
        <v>35.29</v>
      </c>
      <c r="G16" t="n">
        <v>111.46</v>
      </c>
      <c r="H16" t="n">
        <v>1.48</v>
      </c>
      <c r="I16" t="n">
        <v>19</v>
      </c>
      <c r="J16" t="n">
        <v>179.46</v>
      </c>
      <c r="K16" t="n">
        <v>50.28</v>
      </c>
      <c r="L16" t="n">
        <v>15</v>
      </c>
      <c r="M16" t="n">
        <v>17</v>
      </c>
      <c r="N16" t="n">
        <v>34.18</v>
      </c>
      <c r="O16" t="n">
        <v>22367.38</v>
      </c>
      <c r="P16" t="n">
        <v>373.99</v>
      </c>
      <c r="Q16" t="n">
        <v>1231.26</v>
      </c>
      <c r="R16" t="n">
        <v>113.96</v>
      </c>
      <c r="S16" t="n">
        <v>94.92</v>
      </c>
      <c r="T16" t="n">
        <v>8677.459999999999</v>
      </c>
      <c r="U16" t="n">
        <v>0.83</v>
      </c>
      <c r="V16" t="n">
        <v>0.86</v>
      </c>
      <c r="W16" t="n">
        <v>20.67</v>
      </c>
      <c r="X16" t="n">
        <v>0.52</v>
      </c>
      <c r="Y16" t="n">
        <v>4</v>
      </c>
      <c r="Z16" t="n">
        <v>10</v>
      </c>
      <c r="AA16" t="n">
        <v>799.1073807038272</v>
      </c>
      <c r="AB16" t="n">
        <v>1093.373972408502</v>
      </c>
      <c r="AC16" t="n">
        <v>989.0238950418424</v>
      </c>
      <c r="AD16" t="n">
        <v>799107.3807038271</v>
      </c>
      <c r="AE16" t="n">
        <v>1093373.972408502</v>
      </c>
      <c r="AF16" t="n">
        <v>2.080433828751418e-06</v>
      </c>
      <c r="AG16" t="n">
        <v>22.12384259259259</v>
      </c>
      <c r="AH16" t="n">
        <v>989023.8950418424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2.6197</v>
      </c>
      <c r="E17" t="n">
        <v>38.17</v>
      </c>
      <c r="F17" t="n">
        <v>35.27</v>
      </c>
      <c r="G17" t="n">
        <v>117.56</v>
      </c>
      <c r="H17" t="n">
        <v>1.57</v>
      </c>
      <c r="I17" t="n">
        <v>18</v>
      </c>
      <c r="J17" t="n">
        <v>180.95</v>
      </c>
      <c r="K17" t="n">
        <v>50.28</v>
      </c>
      <c r="L17" t="n">
        <v>16</v>
      </c>
      <c r="M17" t="n">
        <v>14</v>
      </c>
      <c r="N17" t="n">
        <v>34.67</v>
      </c>
      <c r="O17" t="n">
        <v>22551.28</v>
      </c>
      <c r="P17" t="n">
        <v>369.09</v>
      </c>
      <c r="Q17" t="n">
        <v>1231.19</v>
      </c>
      <c r="R17" t="n">
        <v>112.83</v>
      </c>
      <c r="S17" t="n">
        <v>94.92</v>
      </c>
      <c r="T17" t="n">
        <v>8116.38</v>
      </c>
      <c r="U17" t="n">
        <v>0.84</v>
      </c>
      <c r="V17" t="n">
        <v>0.86</v>
      </c>
      <c r="W17" t="n">
        <v>20.68</v>
      </c>
      <c r="X17" t="n">
        <v>0.49</v>
      </c>
      <c r="Y17" t="n">
        <v>4</v>
      </c>
      <c r="Z17" t="n">
        <v>10</v>
      </c>
      <c r="AA17" t="n">
        <v>793.7126953780584</v>
      </c>
      <c r="AB17" t="n">
        <v>1085.992725949066</v>
      </c>
      <c r="AC17" t="n">
        <v>982.3471043848498</v>
      </c>
      <c r="AD17" t="n">
        <v>793712.6953780584</v>
      </c>
      <c r="AE17" t="n">
        <v>1085992.725949066</v>
      </c>
      <c r="AF17" t="n">
        <v>2.083615285078598e-06</v>
      </c>
      <c r="AG17" t="n">
        <v>22.08912037037037</v>
      </c>
      <c r="AH17" t="n">
        <v>982347.1043848498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2.6234</v>
      </c>
      <c r="E18" t="n">
        <v>38.12</v>
      </c>
      <c r="F18" t="n">
        <v>35.25</v>
      </c>
      <c r="G18" t="n">
        <v>124.4</v>
      </c>
      <c r="H18" t="n">
        <v>1.65</v>
      </c>
      <c r="I18" t="n">
        <v>17</v>
      </c>
      <c r="J18" t="n">
        <v>182.45</v>
      </c>
      <c r="K18" t="n">
        <v>50.28</v>
      </c>
      <c r="L18" t="n">
        <v>17</v>
      </c>
      <c r="M18" t="n">
        <v>4</v>
      </c>
      <c r="N18" t="n">
        <v>35.17</v>
      </c>
      <c r="O18" t="n">
        <v>22735.98</v>
      </c>
      <c r="P18" t="n">
        <v>365.09</v>
      </c>
      <c r="Q18" t="n">
        <v>1231.13</v>
      </c>
      <c r="R18" t="n">
        <v>111.71</v>
      </c>
      <c r="S18" t="n">
        <v>94.92</v>
      </c>
      <c r="T18" t="n">
        <v>7562.02</v>
      </c>
      <c r="U18" t="n">
        <v>0.85</v>
      </c>
      <c r="V18" t="n">
        <v>0.86</v>
      </c>
      <c r="W18" t="n">
        <v>20.69</v>
      </c>
      <c r="X18" t="n">
        <v>0.47</v>
      </c>
      <c r="Y18" t="n">
        <v>4</v>
      </c>
      <c r="Z18" t="n">
        <v>10</v>
      </c>
      <c r="AA18" t="n">
        <v>789.2212569399967</v>
      </c>
      <c r="AB18" t="n">
        <v>1079.84734172983</v>
      </c>
      <c r="AC18" t="n">
        <v>976.7882270103972</v>
      </c>
      <c r="AD18" t="n">
        <v>789221.2569399967</v>
      </c>
      <c r="AE18" t="n">
        <v>1079847.34172983</v>
      </c>
      <c r="AF18" t="n">
        <v>2.08655813218124e-06</v>
      </c>
      <c r="AG18" t="n">
        <v>22.06018518518519</v>
      </c>
      <c r="AH18" t="n">
        <v>976788.2270103972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2.6224</v>
      </c>
      <c r="E19" t="n">
        <v>38.13</v>
      </c>
      <c r="F19" t="n">
        <v>35.26</v>
      </c>
      <c r="G19" t="n">
        <v>124.45</v>
      </c>
      <c r="H19" t="n">
        <v>1.74</v>
      </c>
      <c r="I19" t="n">
        <v>17</v>
      </c>
      <c r="J19" t="n">
        <v>183.95</v>
      </c>
      <c r="K19" t="n">
        <v>50.28</v>
      </c>
      <c r="L19" t="n">
        <v>18</v>
      </c>
      <c r="M19" t="n">
        <v>0</v>
      </c>
      <c r="N19" t="n">
        <v>35.67</v>
      </c>
      <c r="O19" t="n">
        <v>22921.24</v>
      </c>
      <c r="P19" t="n">
        <v>366.71</v>
      </c>
      <c r="Q19" t="n">
        <v>1231.26</v>
      </c>
      <c r="R19" t="n">
        <v>112.18</v>
      </c>
      <c r="S19" t="n">
        <v>94.92</v>
      </c>
      <c r="T19" t="n">
        <v>7796.96</v>
      </c>
      <c r="U19" t="n">
        <v>0.85</v>
      </c>
      <c r="V19" t="n">
        <v>0.86</v>
      </c>
      <c r="W19" t="n">
        <v>20.69</v>
      </c>
      <c r="X19" t="n">
        <v>0.49</v>
      </c>
      <c r="Y19" t="n">
        <v>4</v>
      </c>
      <c r="Z19" t="n">
        <v>10</v>
      </c>
      <c r="AA19" t="n">
        <v>790.9522228914129</v>
      </c>
      <c r="AB19" t="n">
        <v>1082.215725709386</v>
      </c>
      <c r="AC19" t="n">
        <v>978.9305757469922</v>
      </c>
      <c r="AD19" t="n">
        <v>790952.2228914129</v>
      </c>
      <c r="AE19" t="n">
        <v>1082215.725709386</v>
      </c>
      <c r="AF19" t="n">
        <v>2.085762768099445e-06</v>
      </c>
      <c r="AG19" t="n">
        <v>22.06597222222222</v>
      </c>
      <c r="AH19" t="n">
        <v>978930.5757469921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2.0953</v>
      </c>
      <c r="E2" t="n">
        <v>47.73</v>
      </c>
      <c r="F2" t="n">
        <v>41.74</v>
      </c>
      <c r="G2" t="n">
        <v>10.52</v>
      </c>
      <c r="H2" t="n">
        <v>0.22</v>
      </c>
      <c r="I2" t="n">
        <v>238</v>
      </c>
      <c r="J2" t="n">
        <v>80.84</v>
      </c>
      <c r="K2" t="n">
        <v>35.1</v>
      </c>
      <c r="L2" t="n">
        <v>1</v>
      </c>
      <c r="M2" t="n">
        <v>236</v>
      </c>
      <c r="N2" t="n">
        <v>9.74</v>
      </c>
      <c r="O2" t="n">
        <v>10204.21</v>
      </c>
      <c r="P2" t="n">
        <v>329.47</v>
      </c>
      <c r="Q2" t="n">
        <v>1235.13</v>
      </c>
      <c r="R2" t="n">
        <v>322.23</v>
      </c>
      <c r="S2" t="n">
        <v>94.92</v>
      </c>
      <c r="T2" t="n">
        <v>111717.29</v>
      </c>
      <c r="U2" t="n">
        <v>0.29</v>
      </c>
      <c r="V2" t="n">
        <v>0.73</v>
      </c>
      <c r="W2" t="n">
        <v>21.03</v>
      </c>
      <c r="X2" t="n">
        <v>6.9</v>
      </c>
      <c r="Y2" t="n">
        <v>4</v>
      </c>
      <c r="Z2" t="n">
        <v>10</v>
      </c>
      <c r="AA2" t="n">
        <v>883.6243710191625</v>
      </c>
      <c r="AB2" t="n">
        <v>1209.013847184403</v>
      </c>
      <c r="AC2" t="n">
        <v>1093.627262470715</v>
      </c>
      <c r="AD2" t="n">
        <v>883624.3710191625</v>
      </c>
      <c r="AE2" t="n">
        <v>1209013.847184403</v>
      </c>
      <c r="AF2" t="n">
        <v>1.965236106834786e-06</v>
      </c>
      <c r="AG2" t="n">
        <v>27.62152777777778</v>
      </c>
      <c r="AH2" t="n">
        <v>1093627.262470715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2.409</v>
      </c>
      <c r="E3" t="n">
        <v>41.51</v>
      </c>
      <c r="F3" t="n">
        <v>37.81</v>
      </c>
      <c r="G3" t="n">
        <v>21.61</v>
      </c>
      <c r="H3" t="n">
        <v>0.43</v>
      </c>
      <c r="I3" t="n">
        <v>105</v>
      </c>
      <c r="J3" t="n">
        <v>82.04000000000001</v>
      </c>
      <c r="K3" t="n">
        <v>35.1</v>
      </c>
      <c r="L3" t="n">
        <v>2</v>
      </c>
      <c r="M3" t="n">
        <v>103</v>
      </c>
      <c r="N3" t="n">
        <v>9.94</v>
      </c>
      <c r="O3" t="n">
        <v>10352.53</v>
      </c>
      <c r="P3" t="n">
        <v>288.26</v>
      </c>
      <c r="Q3" t="n">
        <v>1232.61</v>
      </c>
      <c r="R3" t="n">
        <v>195.23</v>
      </c>
      <c r="S3" t="n">
        <v>94.92</v>
      </c>
      <c r="T3" t="n">
        <v>48881.49</v>
      </c>
      <c r="U3" t="n">
        <v>0.49</v>
      </c>
      <c r="V3" t="n">
        <v>0.8100000000000001</v>
      </c>
      <c r="W3" t="n">
        <v>20.81</v>
      </c>
      <c r="X3" t="n">
        <v>3.01</v>
      </c>
      <c r="Y3" t="n">
        <v>4</v>
      </c>
      <c r="Z3" t="n">
        <v>10</v>
      </c>
      <c r="AA3" t="n">
        <v>716.8016377653431</v>
      </c>
      <c r="AB3" t="n">
        <v>980.759623846958</v>
      </c>
      <c r="AC3" t="n">
        <v>887.1573018517811</v>
      </c>
      <c r="AD3" t="n">
        <v>716801.6377653431</v>
      </c>
      <c r="AE3" t="n">
        <v>980759.623846958</v>
      </c>
      <c r="AF3" t="n">
        <v>2.25946345695843e-06</v>
      </c>
      <c r="AG3" t="n">
        <v>24.02199074074074</v>
      </c>
      <c r="AH3" t="n">
        <v>887157.3018517811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2.524</v>
      </c>
      <c r="E4" t="n">
        <v>39.62</v>
      </c>
      <c r="F4" t="n">
        <v>36.61</v>
      </c>
      <c r="G4" t="n">
        <v>33.79</v>
      </c>
      <c r="H4" t="n">
        <v>0.63</v>
      </c>
      <c r="I4" t="n">
        <v>65</v>
      </c>
      <c r="J4" t="n">
        <v>83.25</v>
      </c>
      <c r="K4" t="n">
        <v>35.1</v>
      </c>
      <c r="L4" t="n">
        <v>3</v>
      </c>
      <c r="M4" t="n">
        <v>63</v>
      </c>
      <c r="N4" t="n">
        <v>10.15</v>
      </c>
      <c r="O4" t="n">
        <v>10501.19</v>
      </c>
      <c r="P4" t="n">
        <v>267.84</v>
      </c>
      <c r="Q4" t="n">
        <v>1232.03</v>
      </c>
      <c r="R4" t="n">
        <v>156.51</v>
      </c>
      <c r="S4" t="n">
        <v>94.92</v>
      </c>
      <c r="T4" t="n">
        <v>29724.57</v>
      </c>
      <c r="U4" t="n">
        <v>0.61</v>
      </c>
      <c r="V4" t="n">
        <v>0.83</v>
      </c>
      <c r="W4" t="n">
        <v>20.74</v>
      </c>
      <c r="X4" t="n">
        <v>1.82</v>
      </c>
      <c r="Y4" t="n">
        <v>4</v>
      </c>
      <c r="Z4" t="n">
        <v>10</v>
      </c>
      <c r="AA4" t="n">
        <v>657.9890540911725</v>
      </c>
      <c r="AB4" t="n">
        <v>900.2896522358858</v>
      </c>
      <c r="AC4" t="n">
        <v>814.367271390955</v>
      </c>
      <c r="AD4" t="n">
        <v>657989.0540911725</v>
      </c>
      <c r="AE4" t="n">
        <v>900289.6522358858</v>
      </c>
      <c r="AF4" t="n">
        <v>2.367324933733117e-06</v>
      </c>
      <c r="AG4" t="n">
        <v>22.92824074074074</v>
      </c>
      <c r="AH4" t="n">
        <v>814367.271390955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2.5794</v>
      </c>
      <c r="E5" t="n">
        <v>38.77</v>
      </c>
      <c r="F5" t="n">
        <v>36.09</v>
      </c>
      <c r="G5" t="n">
        <v>47.07</v>
      </c>
      <c r="H5" t="n">
        <v>0.83</v>
      </c>
      <c r="I5" t="n">
        <v>46</v>
      </c>
      <c r="J5" t="n">
        <v>84.45999999999999</v>
      </c>
      <c r="K5" t="n">
        <v>35.1</v>
      </c>
      <c r="L5" t="n">
        <v>4</v>
      </c>
      <c r="M5" t="n">
        <v>44</v>
      </c>
      <c r="N5" t="n">
        <v>10.36</v>
      </c>
      <c r="O5" t="n">
        <v>10650.22</v>
      </c>
      <c r="P5" t="n">
        <v>251.52</v>
      </c>
      <c r="Q5" t="n">
        <v>1231.8</v>
      </c>
      <c r="R5" t="n">
        <v>139.22</v>
      </c>
      <c r="S5" t="n">
        <v>94.92</v>
      </c>
      <c r="T5" t="n">
        <v>21175.11</v>
      </c>
      <c r="U5" t="n">
        <v>0.68</v>
      </c>
      <c r="V5" t="n">
        <v>0.84</v>
      </c>
      <c r="W5" t="n">
        <v>20.72</v>
      </c>
      <c r="X5" t="n">
        <v>1.3</v>
      </c>
      <c r="Y5" t="n">
        <v>4</v>
      </c>
      <c r="Z5" t="n">
        <v>10</v>
      </c>
      <c r="AA5" t="n">
        <v>624.9440947402348</v>
      </c>
      <c r="AB5" t="n">
        <v>855.0760810112157</v>
      </c>
      <c r="AC5" t="n">
        <v>773.4688199463216</v>
      </c>
      <c r="AD5" t="n">
        <v>624944.0947402349</v>
      </c>
      <c r="AE5" t="n">
        <v>855076.0810112157</v>
      </c>
      <c r="AF5" t="n">
        <v>2.419286027761966e-06</v>
      </c>
      <c r="AG5" t="n">
        <v>22.4363425925926</v>
      </c>
      <c r="AH5" t="n">
        <v>773468.8199463215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2.606</v>
      </c>
      <c r="E6" t="n">
        <v>38.37</v>
      </c>
      <c r="F6" t="n">
        <v>35.84</v>
      </c>
      <c r="G6" t="n">
        <v>58.13</v>
      </c>
      <c r="H6" t="n">
        <v>1.02</v>
      </c>
      <c r="I6" t="n">
        <v>37</v>
      </c>
      <c r="J6" t="n">
        <v>85.67</v>
      </c>
      <c r="K6" t="n">
        <v>35.1</v>
      </c>
      <c r="L6" t="n">
        <v>5</v>
      </c>
      <c r="M6" t="n">
        <v>9</v>
      </c>
      <c r="N6" t="n">
        <v>10.57</v>
      </c>
      <c r="O6" t="n">
        <v>10799.59</v>
      </c>
      <c r="P6" t="n">
        <v>240.28</v>
      </c>
      <c r="Q6" t="n">
        <v>1231.69</v>
      </c>
      <c r="R6" t="n">
        <v>130.32</v>
      </c>
      <c r="S6" t="n">
        <v>94.92</v>
      </c>
      <c r="T6" t="n">
        <v>16765.77</v>
      </c>
      <c r="U6" t="n">
        <v>0.73</v>
      </c>
      <c r="V6" t="n">
        <v>0.85</v>
      </c>
      <c r="W6" t="n">
        <v>20.74</v>
      </c>
      <c r="X6" t="n">
        <v>1.06</v>
      </c>
      <c r="Y6" t="n">
        <v>4</v>
      </c>
      <c r="Z6" t="n">
        <v>10</v>
      </c>
      <c r="AA6" t="n">
        <v>610.0286173629214</v>
      </c>
      <c r="AB6" t="n">
        <v>834.6680668391544</v>
      </c>
      <c r="AC6" t="n">
        <v>755.0085180040141</v>
      </c>
      <c r="AD6" t="n">
        <v>610028.6173629214</v>
      </c>
      <c r="AE6" t="n">
        <v>834668.0668391545</v>
      </c>
      <c r="AF6" t="n">
        <v>2.444234856302893e-06</v>
      </c>
      <c r="AG6" t="n">
        <v>22.20486111111111</v>
      </c>
      <c r="AH6" t="n">
        <v>755008.5180040142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2.6048</v>
      </c>
      <c r="E7" t="n">
        <v>38.39</v>
      </c>
      <c r="F7" t="n">
        <v>35.86</v>
      </c>
      <c r="G7" t="n">
        <v>58.15</v>
      </c>
      <c r="H7" t="n">
        <v>1.21</v>
      </c>
      <c r="I7" t="n">
        <v>37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242.69</v>
      </c>
      <c r="Q7" t="n">
        <v>1231.73</v>
      </c>
      <c r="R7" t="n">
        <v>130.73</v>
      </c>
      <c r="S7" t="n">
        <v>94.92</v>
      </c>
      <c r="T7" t="n">
        <v>16971.08</v>
      </c>
      <c r="U7" t="n">
        <v>0.73</v>
      </c>
      <c r="V7" t="n">
        <v>0.85</v>
      </c>
      <c r="W7" t="n">
        <v>20.75</v>
      </c>
      <c r="X7" t="n">
        <v>1.08</v>
      </c>
      <c r="Y7" t="n">
        <v>4</v>
      </c>
      <c r="Z7" t="n">
        <v>10</v>
      </c>
      <c r="AA7" t="n">
        <v>612.490992525775</v>
      </c>
      <c r="AB7" t="n">
        <v>838.037197169296</v>
      </c>
      <c r="AC7" t="n">
        <v>758.056103264051</v>
      </c>
      <c r="AD7" t="n">
        <v>612490.992525775</v>
      </c>
      <c r="AE7" t="n">
        <v>838037.197169296</v>
      </c>
      <c r="AF7" t="n">
        <v>2.443109345240896e-06</v>
      </c>
      <c r="AG7" t="n">
        <v>22.21643518518519</v>
      </c>
      <c r="AH7" t="n">
        <v>758056.103264051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1.9023</v>
      </c>
      <c r="E2" t="n">
        <v>52.57</v>
      </c>
      <c r="F2" t="n">
        <v>43.76</v>
      </c>
      <c r="G2" t="n">
        <v>8.609999999999999</v>
      </c>
      <c r="H2" t="n">
        <v>0.16</v>
      </c>
      <c r="I2" t="n">
        <v>305</v>
      </c>
      <c r="J2" t="n">
        <v>107.41</v>
      </c>
      <c r="K2" t="n">
        <v>41.65</v>
      </c>
      <c r="L2" t="n">
        <v>1</v>
      </c>
      <c r="M2" t="n">
        <v>303</v>
      </c>
      <c r="N2" t="n">
        <v>14.77</v>
      </c>
      <c r="O2" t="n">
        <v>13481.73</v>
      </c>
      <c r="P2" t="n">
        <v>422.33</v>
      </c>
      <c r="Q2" t="n">
        <v>1236.47</v>
      </c>
      <c r="R2" t="n">
        <v>387.55</v>
      </c>
      <c r="S2" t="n">
        <v>94.92</v>
      </c>
      <c r="T2" t="n">
        <v>144043.1</v>
      </c>
      <c r="U2" t="n">
        <v>0.24</v>
      </c>
      <c r="V2" t="n">
        <v>0.7</v>
      </c>
      <c r="W2" t="n">
        <v>21.14</v>
      </c>
      <c r="X2" t="n">
        <v>8.91</v>
      </c>
      <c r="Y2" t="n">
        <v>4</v>
      </c>
      <c r="Z2" t="n">
        <v>10</v>
      </c>
      <c r="AA2" t="n">
        <v>1148.822069917284</v>
      </c>
      <c r="AB2" t="n">
        <v>1571.869038513565</v>
      </c>
      <c r="AC2" t="n">
        <v>1421.852063609881</v>
      </c>
      <c r="AD2" t="n">
        <v>1148822.069917284</v>
      </c>
      <c r="AE2" t="n">
        <v>1571869.038513565</v>
      </c>
      <c r="AF2" t="n">
        <v>1.667373456278273e-06</v>
      </c>
      <c r="AG2" t="n">
        <v>30.42245370370371</v>
      </c>
      <c r="AH2" t="n">
        <v>1421852.063609882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2.2937</v>
      </c>
      <c r="E3" t="n">
        <v>43.6</v>
      </c>
      <c r="F3" t="n">
        <v>38.61</v>
      </c>
      <c r="G3" t="n">
        <v>17.42</v>
      </c>
      <c r="H3" t="n">
        <v>0.32</v>
      </c>
      <c r="I3" t="n">
        <v>133</v>
      </c>
      <c r="J3" t="n">
        <v>108.68</v>
      </c>
      <c r="K3" t="n">
        <v>41.65</v>
      </c>
      <c r="L3" t="n">
        <v>2</v>
      </c>
      <c r="M3" t="n">
        <v>131</v>
      </c>
      <c r="N3" t="n">
        <v>15.03</v>
      </c>
      <c r="O3" t="n">
        <v>13638.32</v>
      </c>
      <c r="P3" t="n">
        <v>365.98</v>
      </c>
      <c r="Q3" t="n">
        <v>1233.54</v>
      </c>
      <c r="R3" t="n">
        <v>220.89</v>
      </c>
      <c r="S3" t="n">
        <v>94.92</v>
      </c>
      <c r="T3" t="n">
        <v>61572.22</v>
      </c>
      <c r="U3" t="n">
        <v>0.43</v>
      </c>
      <c r="V3" t="n">
        <v>0.79</v>
      </c>
      <c r="W3" t="n">
        <v>20.86</v>
      </c>
      <c r="X3" t="n">
        <v>3.8</v>
      </c>
      <c r="Y3" t="n">
        <v>4</v>
      </c>
      <c r="Z3" t="n">
        <v>10</v>
      </c>
      <c r="AA3" t="n">
        <v>871.2963590958719</v>
      </c>
      <c r="AB3" t="n">
        <v>1192.146117397456</v>
      </c>
      <c r="AC3" t="n">
        <v>1078.369365140626</v>
      </c>
      <c r="AD3" t="n">
        <v>871296.3590958719</v>
      </c>
      <c r="AE3" t="n">
        <v>1192146.117397456</v>
      </c>
      <c r="AF3" t="n">
        <v>2.010437100702032e-06</v>
      </c>
      <c r="AG3" t="n">
        <v>25.23148148148148</v>
      </c>
      <c r="AH3" t="n">
        <v>1078369.365140626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2.4332</v>
      </c>
      <c r="E4" t="n">
        <v>41.1</v>
      </c>
      <c r="F4" t="n">
        <v>37.2</v>
      </c>
      <c r="G4" t="n">
        <v>26.57</v>
      </c>
      <c r="H4" t="n">
        <v>0.48</v>
      </c>
      <c r="I4" t="n">
        <v>84</v>
      </c>
      <c r="J4" t="n">
        <v>109.96</v>
      </c>
      <c r="K4" t="n">
        <v>41.65</v>
      </c>
      <c r="L4" t="n">
        <v>3</v>
      </c>
      <c r="M4" t="n">
        <v>82</v>
      </c>
      <c r="N4" t="n">
        <v>15.31</v>
      </c>
      <c r="O4" t="n">
        <v>13795.21</v>
      </c>
      <c r="P4" t="n">
        <v>345.07</v>
      </c>
      <c r="Q4" t="n">
        <v>1232.2</v>
      </c>
      <c r="R4" t="n">
        <v>175.51</v>
      </c>
      <c r="S4" t="n">
        <v>94.92</v>
      </c>
      <c r="T4" t="n">
        <v>39130.09</v>
      </c>
      <c r="U4" t="n">
        <v>0.54</v>
      </c>
      <c r="V4" t="n">
        <v>0.82</v>
      </c>
      <c r="W4" t="n">
        <v>20.78</v>
      </c>
      <c r="X4" t="n">
        <v>2.4</v>
      </c>
      <c r="Y4" t="n">
        <v>4</v>
      </c>
      <c r="Z4" t="n">
        <v>10</v>
      </c>
      <c r="AA4" t="n">
        <v>796.662384308129</v>
      </c>
      <c r="AB4" t="n">
        <v>1090.02862047428</v>
      </c>
      <c r="AC4" t="n">
        <v>985.9978188009911</v>
      </c>
      <c r="AD4" t="n">
        <v>796662.3843081291</v>
      </c>
      <c r="AE4" t="n">
        <v>1090028.62047428</v>
      </c>
      <c r="AF4" t="n">
        <v>2.132709401154547e-06</v>
      </c>
      <c r="AG4" t="n">
        <v>23.78472222222222</v>
      </c>
      <c r="AH4" t="n">
        <v>985997.8188009912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2.5057</v>
      </c>
      <c r="E5" t="n">
        <v>39.91</v>
      </c>
      <c r="F5" t="n">
        <v>36.52</v>
      </c>
      <c r="G5" t="n">
        <v>35.92</v>
      </c>
      <c r="H5" t="n">
        <v>0.63</v>
      </c>
      <c r="I5" t="n">
        <v>61</v>
      </c>
      <c r="J5" t="n">
        <v>111.23</v>
      </c>
      <c r="K5" t="n">
        <v>41.65</v>
      </c>
      <c r="L5" t="n">
        <v>4</v>
      </c>
      <c r="M5" t="n">
        <v>59</v>
      </c>
      <c r="N5" t="n">
        <v>15.58</v>
      </c>
      <c r="O5" t="n">
        <v>13952.52</v>
      </c>
      <c r="P5" t="n">
        <v>330.61</v>
      </c>
      <c r="Q5" t="n">
        <v>1231.99</v>
      </c>
      <c r="R5" t="n">
        <v>153</v>
      </c>
      <c r="S5" t="n">
        <v>94.92</v>
      </c>
      <c r="T5" t="n">
        <v>27988.58</v>
      </c>
      <c r="U5" t="n">
        <v>0.62</v>
      </c>
      <c r="V5" t="n">
        <v>0.83</v>
      </c>
      <c r="W5" t="n">
        <v>20.75</v>
      </c>
      <c r="X5" t="n">
        <v>1.73</v>
      </c>
      <c r="Y5" t="n">
        <v>4</v>
      </c>
      <c r="Z5" t="n">
        <v>10</v>
      </c>
      <c r="AA5" t="n">
        <v>749.740696332771</v>
      </c>
      <c r="AB5" t="n">
        <v>1025.828296947617</v>
      </c>
      <c r="AC5" t="n">
        <v>927.9246840459932</v>
      </c>
      <c r="AD5" t="n">
        <v>749740.696332771</v>
      </c>
      <c r="AE5" t="n">
        <v>1025828.296947617</v>
      </c>
      <c r="AF5" t="n">
        <v>2.196255937232019e-06</v>
      </c>
      <c r="AG5" t="n">
        <v>23.09606481481481</v>
      </c>
      <c r="AH5" t="n">
        <v>927924.6840459933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2.5524</v>
      </c>
      <c r="E6" t="n">
        <v>39.18</v>
      </c>
      <c r="F6" t="n">
        <v>36.1</v>
      </c>
      <c r="G6" t="n">
        <v>46.08</v>
      </c>
      <c r="H6" t="n">
        <v>0.78</v>
      </c>
      <c r="I6" t="n">
        <v>47</v>
      </c>
      <c r="J6" t="n">
        <v>112.51</v>
      </c>
      <c r="K6" t="n">
        <v>41.65</v>
      </c>
      <c r="L6" t="n">
        <v>5</v>
      </c>
      <c r="M6" t="n">
        <v>45</v>
      </c>
      <c r="N6" t="n">
        <v>15.86</v>
      </c>
      <c r="O6" t="n">
        <v>14110.24</v>
      </c>
      <c r="P6" t="n">
        <v>318.69</v>
      </c>
      <c r="Q6" t="n">
        <v>1231.69</v>
      </c>
      <c r="R6" t="n">
        <v>139.71</v>
      </c>
      <c r="S6" t="n">
        <v>94.92</v>
      </c>
      <c r="T6" t="n">
        <v>21412.5</v>
      </c>
      <c r="U6" t="n">
        <v>0.68</v>
      </c>
      <c r="V6" t="n">
        <v>0.84</v>
      </c>
      <c r="W6" t="n">
        <v>20.72</v>
      </c>
      <c r="X6" t="n">
        <v>1.31</v>
      </c>
      <c r="Y6" t="n">
        <v>4</v>
      </c>
      <c r="Z6" t="n">
        <v>10</v>
      </c>
      <c r="AA6" t="n">
        <v>728.1056112001825</v>
      </c>
      <c r="AB6" t="n">
        <v>996.2262189966169</v>
      </c>
      <c r="AC6" t="n">
        <v>901.1477868678593</v>
      </c>
      <c r="AD6" t="n">
        <v>728105.6112001825</v>
      </c>
      <c r="AE6" t="n">
        <v>996226.2189966169</v>
      </c>
      <c r="AF6" t="n">
        <v>2.23718867150537e-06</v>
      </c>
      <c r="AG6" t="n">
        <v>22.67361111111111</v>
      </c>
      <c r="AH6" t="n">
        <v>901147.7868678593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2.5836</v>
      </c>
      <c r="E7" t="n">
        <v>38.71</v>
      </c>
      <c r="F7" t="n">
        <v>35.83</v>
      </c>
      <c r="G7" t="n">
        <v>56.57</v>
      </c>
      <c r="H7" t="n">
        <v>0.93</v>
      </c>
      <c r="I7" t="n">
        <v>38</v>
      </c>
      <c r="J7" t="n">
        <v>113.79</v>
      </c>
      <c r="K7" t="n">
        <v>41.65</v>
      </c>
      <c r="L7" t="n">
        <v>6</v>
      </c>
      <c r="M7" t="n">
        <v>36</v>
      </c>
      <c r="N7" t="n">
        <v>16.14</v>
      </c>
      <c r="O7" t="n">
        <v>14268.39</v>
      </c>
      <c r="P7" t="n">
        <v>307.22</v>
      </c>
      <c r="Q7" t="n">
        <v>1231.47</v>
      </c>
      <c r="R7" t="n">
        <v>130.85</v>
      </c>
      <c r="S7" t="n">
        <v>94.92</v>
      </c>
      <c r="T7" t="n">
        <v>17027.08</v>
      </c>
      <c r="U7" t="n">
        <v>0.73</v>
      </c>
      <c r="V7" t="n">
        <v>0.85</v>
      </c>
      <c r="W7" t="n">
        <v>20.71</v>
      </c>
      <c r="X7" t="n">
        <v>1.04</v>
      </c>
      <c r="Y7" t="n">
        <v>4</v>
      </c>
      <c r="Z7" t="n">
        <v>10</v>
      </c>
      <c r="AA7" t="n">
        <v>702.9350612830905</v>
      </c>
      <c r="AB7" t="n">
        <v>961.7867621537607</v>
      </c>
      <c r="AC7" t="n">
        <v>869.995183450004</v>
      </c>
      <c r="AD7" t="n">
        <v>702935.0612830905</v>
      </c>
      <c r="AE7" t="n">
        <v>961786.7621537608</v>
      </c>
      <c r="AF7" t="n">
        <v>2.26453559461733e-06</v>
      </c>
      <c r="AG7" t="n">
        <v>22.40162037037037</v>
      </c>
      <c r="AH7" t="n">
        <v>869995.183450004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2.603</v>
      </c>
      <c r="E8" t="n">
        <v>38.42</v>
      </c>
      <c r="F8" t="n">
        <v>35.67</v>
      </c>
      <c r="G8" t="n">
        <v>66.88</v>
      </c>
      <c r="H8" t="n">
        <v>1.07</v>
      </c>
      <c r="I8" t="n">
        <v>32</v>
      </c>
      <c r="J8" t="n">
        <v>115.08</v>
      </c>
      <c r="K8" t="n">
        <v>41.65</v>
      </c>
      <c r="L8" t="n">
        <v>7</v>
      </c>
      <c r="M8" t="n">
        <v>30</v>
      </c>
      <c r="N8" t="n">
        <v>16.43</v>
      </c>
      <c r="O8" t="n">
        <v>14426.96</v>
      </c>
      <c r="P8" t="n">
        <v>296.86</v>
      </c>
      <c r="Q8" t="n">
        <v>1231.31</v>
      </c>
      <c r="R8" t="n">
        <v>125.93</v>
      </c>
      <c r="S8" t="n">
        <v>94.92</v>
      </c>
      <c r="T8" t="n">
        <v>14597.53</v>
      </c>
      <c r="U8" t="n">
        <v>0.75</v>
      </c>
      <c r="V8" t="n">
        <v>0.85</v>
      </c>
      <c r="W8" t="n">
        <v>20.7</v>
      </c>
      <c r="X8" t="n">
        <v>0.89</v>
      </c>
      <c r="Y8" t="n">
        <v>4</v>
      </c>
      <c r="Z8" t="n">
        <v>10</v>
      </c>
      <c r="AA8" t="n">
        <v>689.5100989662342</v>
      </c>
      <c r="AB8" t="n">
        <v>943.4181364443007</v>
      </c>
      <c r="AC8" t="n">
        <v>853.3796335977266</v>
      </c>
      <c r="AD8" t="n">
        <v>689510.0989662341</v>
      </c>
      <c r="AE8" t="n">
        <v>943418.1364443006</v>
      </c>
      <c r="AF8" t="n">
        <v>2.281539771167716e-06</v>
      </c>
      <c r="AG8" t="n">
        <v>22.2337962962963</v>
      </c>
      <c r="AH8" t="n">
        <v>853379.6335977266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2.6207</v>
      </c>
      <c r="E9" t="n">
        <v>38.16</v>
      </c>
      <c r="F9" t="n">
        <v>35.52</v>
      </c>
      <c r="G9" t="n">
        <v>78.94</v>
      </c>
      <c r="H9" t="n">
        <v>1.21</v>
      </c>
      <c r="I9" t="n">
        <v>27</v>
      </c>
      <c r="J9" t="n">
        <v>116.37</v>
      </c>
      <c r="K9" t="n">
        <v>41.65</v>
      </c>
      <c r="L9" t="n">
        <v>8</v>
      </c>
      <c r="M9" t="n">
        <v>20</v>
      </c>
      <c r="N9" t="n">
        <v>16.72</v>
      </c>
      <c r="O9" t="n">
        <v>14585.96</v>
      </c>
      <c r="P9" t="n">
        <v>286.53</v>
      </c>
      <c r="Q9" t="n">
        <v>1231.2</v>
      </c>
      <c r="R9" t="n">
        <v>121.09</v>
      </c>
      <c r="S9" t="n">
        <v>94.92</v>
      </c>
      <c r="T9" t="n">
        <v>12201.83</v>
      </c>
      <c r="U9" t="n">
        <v>0.78</v>
      </c>
      <c r="V9" t="n">
        <v>0.86</v>
      </c>
      <c r="W9" t="n">
        <v>20.69</v>
      </c>
      <c r="X9" t="n">
        <v>0.74</v>
      </c>
      <c r="Y9" t="n">
        <v>4</v>
      </c>
      <c r="Z9" t="n">
        <v>10</v>
      </c>
      <c r="AA9" t="n">
        <v>676.6093862125073</v>
      </c>
      <c r="AB9" t="n">
        <v>925.7668121153727</v>
      </c>
      <c r="AC9" t="n">
        <v>837.4129268889621</v>
      </c>
      <c r="AD9" t="n">
        <v>676609.3862125073</v>
      </c>
      <c r="AE9" t="n">
        <v>925766.8121153726</v>
      </c>
      <c r="AF9" t="n">
        <v>2.297053891010078e-06</v>
      </c>
      <c r="AG9" t="n">
        <v>22.08333333333333</v>
      </c>
      <c r="AH9" t="n">
        <v>837412.9268889622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2.6224</v>
      </c>
      <c r="E10" t="n">
        <v>38.13</v>
      </c>
      <c r="F10" t="n">
        <v>35.52</v>
      </c>
      <c r="G10" t="n">
        <v>81.97</v>
      </c>
      <c r="H10" t="n">
        <v>1.35</v>
      </c>
      <c r="I10" t="n">
        <v>26</v>
      </c>
      <c r="J10" t="n">
        <v>117.66</v>
      </c>
      <c r="K10" t="n">
        <v>41.65</v>
      </c>
      <c r="L10" t="n">
        <v>9</v>
      </c>
      <c r="M10" t="n">
        <v>0</v>
      </c>
      <c r="N10" t="n">
        <v>17.01</v>
      </c>
      <c r="O10" t="n">
        <v>14745.39</v>
      </c>
      <c r="P10" t="n">
        <v>286.12</v>
      </c>
      <c r="Q10" t="n">
        <v>1231.51</v>
      </c>
      <c r="R10" t="n">
        <v>120.24</v>
      </c>
      <c r="S10" t="n">
        <v>94.92</v>
      </c>
      <c r="T10" t="n">
        <v>11781.48</v>
      </c>
      <c r="U10" t="n">
        <v>0.79</v>
      </c>
      <c r="V10" t="n">
        <v>0.86</v>
      </c>
      <c r="W10" t="n">
        <v>20.71</v>
      </c>
      <c r="X10" t="n">
        <v>0.74</v>
      </c>
      <c r="Y10" t="n">
        <v>4</v>
      </c>
      <c r="Z10" t="n">
        <v>10</v>
      </c>
      <c r="AA10" t="n">
        <v>675.9715848242095</v>
      </c>
      <c r="AB10" t="n">
        <v>924.8941441180923</v>
      </c>
      <c r="AC10" t="n">
        <v>836.6235451005449</v>
      </c>
      <c r="AD10" t="n">
        <v>675971.5848242095</v>
      </c>
      <c r="AE10" t="n">
        <v>924894.1441180923</v>
      </c>
      <c r="AF10" t="n">
        <v>2.298543947718101e-06</v>
      </c>
      <c r="AG10" t="n">
        <v>22.06597222222222</v>
      </c>
      <c r="AH10" t="n">
        <v>836623.5451005449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2.2411</v>
      </c>
      <c r="E2" t="n">
        <v>44.62</v>
      </c>
      <c r="F2" t="n">
        <v>40.23</v>
      </c>
      <c r="G2" t="n">
        <v>12.91</v>
      </c>
      <c r="H2" t="n">
        <v>0.28</v>
      </c>
      <c r="I2" t="n">
        <v>187</v>
      </c>
      <c r="J2" t="n">
        <v>61.76</v>
      </c>
      <c r="K2" t="n">
        <v>28.92</v>
      </c>
      <c r="L2" t="n">
        <v>1</v>
      </c>
      <c r="M2" t="n">
        <v>185</v>
      </c>
      <c r="N2" t="n">
        <v>6.84</v>
      </c>
      <c r="O2" t="n">
        <v>7851.41</v>
      </c>
      <c r="P2" t="n">
        <v>258.2</v>
      </c>
      <c r="Q2" t="n">
        <v>1234.39</v>
      </c>
      <c r="R2" t="n">
        <v>272.78</v>
      </c>
      <c r="S2" t="n">
        <v>94.92</v>
      </c>
      <c r="T2" t="n">
        <v>87248.38</v>
      </c>
      <c r="U2" t="n">
        <v>0.35</v>
      </c>
      <c r="V2" t="n">
        <v>0.76</v>
      </c>
      <c r="W2" t="n">
        <v>20.97</v>
      </c>
      <c r="X2" t="n">
        <v>5.41</v>
      </c>
      <c r="Y2" t="n">
        <v>4</v>
      </c>
      <c r="Z2" t="n">
        <v>10</v>
      </c>
      <c r="AA2" t="n">
        <v>720.8090921088674</v>
      </c>
      <c r="AB2" t="n">
        <v>986.242799676176</v>
      </c>
      <c r="AC2" t="n">
        <v>892.1171710755441</v>
      </c>
      <c r="AD2" t="n">
        <v>720809.0921088674</v>
      </c>
      <c r="AE2" t="n">
        <v>986242.799676176</v>
      </c>
      <c r="AF2" t="n">
        <v>2.230168517411396e-06</v>
      </c>
      <c r="AG2" t="n">
        <v>25.82175925925926</v>
      </c>
      <c r="AH2" t="n">
        <v>892117.1710755441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2.5009</v>
      </c>
      <c r="E3" t="n">
        <v>39.98</v>
      </c>
      <c r="F3" t="n">
        <v>37.06</v>
      </c>
      <c r="G3" t="n">
        <v>27.45</v>
      </c>
      <c r="H3" t="n">
        <v>0.55</v>
      </c>
      <c r="I3" t="n">
        <v>81</v>
      </c>
      <c r="J3" t="n">
        <v>62.92</v>
      </c>
      <c r="K3" t="n">
        <v>28.92</v>
      </c>
      <c r="L3" t="n">
        <v>2</v>
      </c>
      <c r="M3" t="n">
        <v>79</v>
      </c>
      <c r="N3" t="n">
        <v>7</v>
      </c>
      <c r="O3" t="n">
        <v>7994.37</v>
      </c>
      <c r="P3" t="n">
        <v>223.13</v>
      </c>
      <c r="Q3" t="n">
        <v>1232.31</v>
      </c>
      <c r="R3" t="n">
        <v>171.41</v>
      </c>
      <c r="S3" t="n">
        <v>94.92</v>
      </c>
      <c r="T3" t="n">
        <v>37091.59</v>
      </c>
      <c r="U3" t="n">
        <v>0.55</v>
      </c>
      <c r="V3" t="n">
        <v>0.82</v>
      </c>
      <c r="W3" t="n">
        <v>20.76</v>
      </c>
      <c r="X3" t="n">
        <v>2.27</v>
      </c>
      <c r="Y3" t="n">
        <v>4</v>
      </c>
      <c r="Z3" t="n">
        <v>10</v>
      </c>
      <c r="AA3" t="n">
        <v>603.7568580533282</v>
      </c>
      <c r="AB3" t="n">
        <v>826.0867690612762</v>
      </c>
      <c r="AC3" t="n">
        <v>747.2462072421296</v>
      </c>
      <c r="AD3" t="n">
        <v>603756.8580533282</v>
      </c>
      <c r="AE3" t="n">
        <v>826086.7690612762</v>
      </c>
      <c r="AF3" t="n">
        <v>2.488701282938807e-06</v>
      </c>
      <c r="AG3" t="n">
        <v>23.13657407407407</v>
      </c>
      <c r="AH3" t="n">
        <v>747246.2072421296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2.5768</v>
      </c>
      <c r="E4" t="n">
        <v>38.81</v>
      </c>
      <c r="F4" t="n">
        <v>36.29</v>
      </c>
      <c r="G4" t="n">
        <v>41.87</v>
      </c>
      <c r="H4" t="n">
        <v>0.8100000000000001</v>
      </c>
      <c r="I4" t="n">
        <v>52</v>
      </c>
      <c r="J4" t="n">
        <v>64.08</v>
      </c>
      <c r="K4" t="n">
        <v>28.92</v>
      </c>
      <c r="L4" t="n">
        <v>3</v>
      </c>
      <c r="M4" t="n">
        <v>16</v>
      </c>
      <c r="N4" t="n">
        <v>7.16</v>
      </c>
      <c r="O4" t="n">
        <v>8137.65</v>
      </c>
      <c r="P4" t="n">
        <v>203.19</v>
      </c>
      <c r="Q4" t="n">
        <v>1232.15</v>
      </c>
      <c r="R4" t="n">
        <v>144.53</v>
      </c>
      <c r="S4" t="n">
        <v>94.92</v>
      </c>
      <c r="T4" t="n">
        <v>23795.91</v>
      </c>
      <c r="U4" t="n">
        <v>0.66</v>
      </c>
      <c r="V4" t="n">
        <v>0.84</v>
      </c>
      <c r="W4" t="n">
        <v>20.78</v>
      </c>
      <c r="X4" t="n">
        <v>1.5</v>
      </c>
      <c r="Y4" t="n">
        <v>4</v>
      </c>
      <c r="Z4" t="n">
        <v>10</v>
      </c>
      <c r="AA4" t="n">
        <v>565.3722917105401</v>
      </c>
      <c r="AB4" t="n">
        <v>773.5673119835212</v>
      </c>
      <c r="AC4" t="n">
        <v>699.7391334363546</v>
      </c>
      <c r="AD4" t="n">
        <v>565372.2917105402</v>
      </c>
      <c r="AE4" t="n">
        <v>773567.3119835212</v>
      </c>
      <c r="AF4" t="n">
        <v>2.564231063167947e-06</v>
      </c>
      <c r="AG4" t="n">
        <v>22.45949074074074</v>
      </c>
      <c r="AH4" t="n">
        <v>699739.1334363546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2.5774</v>
      </c>
      <c r="E5" t="n">
        <v>38.8</v>
      </c>
      <c r="F5" t="n">
        <v>36.29</v>
      </c>
      <c r="G5" t="n">
        <v>42.7</v>
      </c>
      <c r="H5" t="n">
        <v>1.07</v>
      </c>
      <c r="I5" t="n">
        <v>51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205.99</v>
      </c>
      <c r="Q5" t="n">
        <v>1232.23</v>
      </c>
      <c r="R5" t="n">
        <v>144.01</v>
      </c>
      <c r="S5" t="n">
        <v>94.92</v>
      </c>
      <c r="T5" t="n">
        <v>23541.23</v>
      </c>
      <c r="U5" t="n">
        <v>0.66</v>
      </c>
      <c r="V5" t="n">
        <v>0.84</v>
      </c>
      <c r="W5" t="n">
        <v>20.79</v>
      </c>
      <c r="X5" t="n">
        <v>1.51</v>
      </c>
      <c r="Y5" t="n">
        <v>4</v>
      </c>
      <c r="Z5" t="n">
        <v>10</v>
      </c>
      <c r="AA5" t="n">
        <v>567.9305386957748</v>
      </c>
      <c r="AB5" t="n">
        <v>777.0676183706106</v>
      </c>
      <c r="AC5" t="n">
        <v>702.9053754945712</v>
      </c>
      <c r="AD5" t="n">
        <v>567930.5386957747</v>
      </c>
      <c r="AE5" t="n">
        <v>777067.6183706106</v>
      </c>
      <c r="AF5" t="n">
        <v>2.564828136529442e-06</v>
      </c>
      <c r="AG5" t="n">
        <v>22.45370370370371</v>
      </c>
      <c r="AH5" t="n">
        <v>702905.3754945712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1.5167</v>
      </c>
      <c r="E2" t="n">
        <v>65.93000000000001</v>
      </c>
      <c r="F2" t="n">
        <v>48.24</v>
      </c>
      <c r="G2" t="n">
        <v>6.4</v>
      </c>
      <c r="H2" t="n">
        <v>0.11</v>
      </c>
      <c r="I2" t="n">
        <v>452</v>
      </c>
      <c r="J2" t="n">
        <v>167.88</v>
      </c>
      <c r="K2" t="n">
        <v>51.39</v>
      </c>
      <c r="L2" t="n">
        <v>1</v>
      </c>
      <c r="M2" t="n">
        <v>450</v>
      </c>
      <c r="N2" t="n">
        <v>30.49</v>
      </c>
      <c r="O2" t="n">
        <v>20939.59</v>
      </c>
      <c r="P2" t="n">
        <v>625.09</v>
      </c>
      <c r="Q2" t="n">
        <v>1239.51</v>
      </c>
      <c r="R2" t="n">
        <v>535.09</v>
      </c>
      <c r="S2" t="n">
        <v>94.92</v>
      </c>
      <c r="T2" t="n">
        <v>217077.99</v>
      </c>
      <c r="U2" t="n">
        <v>0.18</v>
      </c>
      <c r="V2" t="n">
        <v>0.63</v>
      </c>
      <c r="W2" t="n">
        <v>21.34</v>
      </c>
      <c r="X2" t="n">
        <v>13.36</v>
      </c>
      <c r="Y2" t="n">
        <v>4</v>
      </c>
      <c r="Z2" t="n">
        <v>10</v>
      </c>
      <c r="AA2" t="n">
        <v>1888.641034735206</v>
      </c>
      <c r="AB2" t="n">
        <v>2584.121984686662</v>
      </c>
      <c r="AC2" t="n">
        <v>2337.497009306152</v>
      </c>
      <c r="AD2" t="n">
        <v>1888641.034735206</v>
      </c>
      <c r="AE2" t="n">
        <v>2584121.984686662</v>
      </c>
      <c r="AF2" t="n">
        <v>1.190530516092847e-06</v>
      </c>
      <c r="AG2" t="n">
        <v>38.15393518518519</v>
      </c>
      <c r="AH2" t="n">
        <v>2337497.009306151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2.0399</v>
      </c>
      <c r="E3" t="n">
        <v>49.02</v>
      </c>
      <c r="F3" t="n">
        <v>40.28</v>
      </c>
      <c r="G3" t="n">
        <v>12.85</v>
      </c>
      <c r="H3" t="n">
        <v>0.21</v>
      </c>
      <c r="I3" t="n">
        <v>188</v>
      </c>
      <c r="J3" t="n">
        <v>169.33</v>
      </c>
      <c r="K3" t="n">
        <v>51.39</v>
      </c>
      <c r="L3" t="n">
        <v>2</v>
      </c>
      <c r="M3" t="n">
        <v>186</v>
      </c>
      <c r="N3" t="n">
        <v>30.94</v>
      </c>
      <c r="O3" t="n">
        <v>21118.46</v>
      </c>
      <c r="P3" t="n">
        <v>519.33</v>
      </c>
      <c r="Q3" t="n">
        <v>1234.48</v>
      </c>
      <c r="R3" t="n">
        <v>274.81</v>
      </c>
      <c r="S3" t="n">
        <v>94.92</v>
      </c>
      <c r="T3" t="n">
        <v>88255.42999999999</v>
      </c>
      <c r="U3" t="n">
        <v>0.35</v>
      </c>
      <c r="V3" t="n">
        <v>0.76</v>
      </c>
      <c r="W3" t="n">
        <v>20.95</v>
      </c>
      <c r="X3" t="n">
        <v>5.46</v>
      </c>
      <c r="Y3" t="n">
        <v>4</v>
      </c>
      <c r="Z3" t="n">
        <v>10</v>
      </c>
      <c r="AA3" t="n">
        <v>1229.605203372606</v>
      </c>
      <c r="AB3" t="n">
        <v>1682.400085607457</v>
      </c>
      <c r="AC3" t="n">
        <v>1521.834182700431</v>
      </c>
      <c r="AD3" t="n">
        <v>1229605.203372606</v>
      </c>
      <c r="AE3" t="n">
        <v>1682400.085607457</v>
      </c>
      <c r="AF3" t="n">
        <v>1.601215269847563e-06</v>
      </c>
      <c r="AG3" t="n">
        <v>28.36805555555556</v>
      </c>
      <c r="AH3" t="n">
        <v>1521834.182700431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2.2447</v>
      </c>
      <c r="E4" t="n">
        <v>44.55</v>
      </c>
      <c r="F4" t="n">
        <v>38.18</v>
      </c>
      <c r="G4" t="n">
        <v>19.41</v>
      </c>
      <c r="H4" t="n">
        <v>0.31</v>
      </c>
      <c r="I4" t="n">
        <v>118</v>
      </c>
      <c r="J4" t="n">
        <v>170.79</v>
      </c>
      <c r="K4" t="n">
        <v>51.39</v>
      </c>
      <c r="L4" t="n">
        <v>3</v>
      </c>
      <c r="M4" t="n">
        <v>116</v>
      </c>
      <c r="N4" t="n">
        <v>31.4</v>
      </c>
      <c r="O4" t="n">
        <v>21297.94</v>
      </c>
      <c r="P4" t="n">
        <v>488.38</v>
      </c>
      <c r="Q4" t="n">
        <v>1232.88</v>
      </c>
      <c r="R4" t="n">
        <v>206.59</v>
      </c>
      <c r="S4" t="n">
        <v>94.92</v>
      </c>
      <c r="T4" t="n">
        <v>54497.1</v>
      </c>
      <c r="U4" t="n">
        <v>0.46</v>
      </c>
      <c r="V4" t="n">
        <v>0.8</v>
      </c>
      <c r="W4" t="n">
        <v>20.85</v>
      </c>
      <c r="X4" t="n">
        <v>3.38</v>
      </c>
      <c r="Y4" t="n">
        <v>4</v>
      </c>
      <c r="Z4" t="n">
        <v>10</v>
      </c>
      <c r="AA4" t="n">
        <v>1080.26769157276</v>
      </c>
      <c r="AB4" t="n">
        <v>1478.069913656866</v>
      </c>
      <c r="AC4" t="n">
        <v>1337.004995581607</v>
      </c>
      <c r="AD4" t="n">
        <v>1080267.69157276</v>
      </c>
      <c r="AE4" t="n">
        <v>1478069.913656866</v>
      </c>
      <c r="AF4" t="n">
        <v>1.761972604650632e-06</v>
      </c>
      <c r="AG4" t="n">
        <v>25.78125</v>
      </c>
      <c r="AH4" t="n">
        <v>1337004.995581607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2.3514</v>
      </c>
      <c r="E5" t="n">
        <v>42.53</v>
      </c>
      <c r="F5" t="n">
        <v>37.24</v>
      </c>
      <c r="G5" t="n">
        <v>25.98</v>
      </c>
      <c r="H5" t="n">
        <v>0.41</v>
      </c>
      <c r="I5" t="n">
        <v>86</v>
      </c>
      <c r="J5" t="n">
        <v>172.25</v>
      </c>
      <c r="K5" t="n">
        <v>51.39</v>
      </c>
      <c r="L5" t="n">
        <v>4</v>
      </c>
      <c r="M5" t="n">
        <v>84</v>
      </c>
      <c r="N5" t="n">
        <v>31.86</v>
      </c>
      <c r="O5" t="n">
        <v>21478.05</v>
      </c>
      <c r="P5" t="n">
        <v>472.02</v>
      </c>
      <c r="Q5" t="n">
        <v>1232.1</v>
      </c>
      <c r="R5" t="n">
        <v>176.57</v>
      </c>
      <c r="S5" t="n">
        <v>94.92</v>
      </c>
      <c r="T5" t="n">
        <v>39648.72</v>
      </c>
      <c r="U5" t="n">
        <v>0.54</v>
      </c>
      <c r="V5" t="n">
        <v>0.82</v>
      </c>
      <c r="W5" t="n">
        <v>20.79</v>
      </c>
      <c r="X5" t="n">
        <v>2.45</v>
      </c>
      <c r="Y5" t="n">
        <v>4</v>
      </c>
      <c r="Z5" t="n">
        <v>10</v>
      </c>
      <c r="AA5" t="n">
        <v>1008.040047163257</v>
      </c>
      <c r="AB5" t="n">
        <v>1379.244864117002</v>
      </c>
      <c r="AC5" t="n">
        <v>1247.611670067999</v>
      </c>
      <c r="AD5" t="n">
        <v>1008040.047163257</v>
      </c>
      <c r="AE5" t="n">
        <v>1379244.864117002</v>
      </c>
      <c r="AF5" t="n">
        <v>1.845726548124692e-06</v>
      </c>
      <c r="AG5" t="n">
        <v>24.61226851851852</v>
      </c>
      <c r="AH5" t="n">
        <v>1247611.670067999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2.4191</v>
      </c>
      <c r="E6" t="n">
        <v>41.34</v>
      </c>
      <c r="F6" t="n">
        <v>36.69</v>
      </c>
      <c r="G6" t="n">
        <v>32.86</v>
      </c>
      <c r="H6" t="n">
        <v>0.51</v>
      </c>
      <c r="I6" t="n">
        <v>67</v>
      </c>
      <c r="J6" t="n">
        <v>173.71</v>
      </c>
      <c r="K6" t="n">
        <v>51.39</v>
      </c>
      <c r="L6" t="n">
        <v>5</v>
      </c>
      <c r="M6" t="n">
        <v>65</v>
      </c>
      <c r="N6" t="n">
        <v>32.32</v>
      </c>
      <c r="O6" t="n">
        <v>21658.78</v>
      </c>
      <c r="P6" t="n">
        <v>460.8</v>
      </c>
      <c r="Q6" t="n">
        <v>1232.06</v>
      </c>
      <c r="R6" t="n">
        <v>158.81</v>
      </c>
      <c r="S6" t="n">
        <v>94.92</v>
      </c>
      <c r="T6" t="n">
        <v>30862.9</v>
      </c>
      <c r="U6" t="n">
        <v>0.6</v>
      </c>
      <c r="V6" t="n">
        <v>0.83</v>
      </c>
      <c r="W6" t="n">
        <v>20.76</v>
      </c>
      <c r="X6" t="n">
        <v>1.91</v>
      </c>
      <c r="Y6" t="n">
        <v>4</v>
      </c>
      <c r="Z6" t="n">
        <v>10</v>
      </c>
      <c r="AA6" t="n">
        <v>966.2488294278675</v>
      </c>
      <c r="AB6" t="n">
        <v>1322.064276313038</v>
      </c>
      <c r="AC6" t="n">
        <v>1195.888317310586</v>
      </c>
      <c r="AD6" t="n">
        <v>966248.8294278674</v>
      </c>
      <c r="AE6" t="n">
        <v>1322064.276313038</v>
      </c>
      <c r="AF6" t="n">
        <v>1.898867522568871e-06</v>
      </c>
      <c r="AG6" t="n">
        <v>23.92361111111111</v>
      </c>
      <c r="AH6" t="n">
        <v>1195888.317310586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2.4655</v>
      </c>
      <c r="E7" t="n">
        <v>40.56</v>
      </c>
      <c r="F7" t="n">
        <v>36.32</v>
      </c>
      <c r="G7" t="n">
        <v>39.63</v>
      </c>
      <c r="H7" t="n">
        <v>0.61</v>
      </c>
      <c r="I7" t="n">
        <v>55</v>
      </c>
      <c r="J7" t="n">
        <v>175.18</v>
      </c>
      <c r="K7" t="n">
        <v>51.39</v>
      </c>
      <c r="L7" t="n">
        <v>6</v>
      </c>
      <c r="M7" t="n">
        <v>53</v>
      </c>
      <c r="N7" t="n">
        <v>32.79</v>
      </c>
      <c r="O7" t="n">
        <v>21840.16</v>
      </c>
      <c r="P7" t="n">
        <v>451.65</v>
      </c>
      <c r="Q7" t="n">
        <v>1231.65</v>
      </c>
      <c r="R7" t="n">
        <v>147.28</v>
      </c>
      <c r="S7" t="n">
        <v>94.92</v>
      </c>
      <c r="T7" t="n">
        <v>25158.95</v>
      </c>
      <c r="U7" t="n">
        <v>0.64</v>
      </c>
      <c r="V7" t="n">
        <v>0.84</v>
      </c>
      <c r="W7" t="n">
        <v>20.73</v>
      </c>
      <c r="X7" t="n">
        <v>1.54</v>
      </c>
      <c r="Y7" t="n">
        <v>4</v>
      </c>
      <c r="Z7" t="n">
        <v>10</v>
      </c>
      <c r="AA7" t="n">
        <v>934.7109996812895</v>
      </c>
      <c r="AB7" t="n">
        <v>1278.912826302918</v>
      </c>
      <c r="AC7" t="n">
        <v>1156.855181125992</v>
      </c>
      <c r="AD7" t="n">
        <v>934710.9996812895</v>
      </c>
      <c r="AE7" t="n">
        <v>1278912.826302918</v>
      </c>
      <c r="AF7" t="n">
        <v>1.935289106235191e-06</v>
      </c>
      <c r="AG7" t="n">
        <v>23.47222222222222</v>
      </c>
      <c r="AH7" t="n">
        <v>1156855.181125992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2.4967</v>
      </c>
      <c r="E8" t="n">
        <v>40.05</v>
      </c>
      <c r="F8" t="n">
        <v>36.09</v>
      </c>
      <c r="G8" t="n">
        <v>46.07</v>
      </c>
      <c r="H8" t="n">
        <v>0.7</v>
      </c>
      <c r="I8" t="n">
        <v>47</v>
      </c>
      <c r="J8" t="n">
        <v>176.66</v>
      </c>
      <c r="K8" t="n">
        <v>51.39</v>
      </c>
      <c r="L8" t="n">
        <v>7</v>
      </c>
      <c r="M8" t="n">
        <v>45</v>
      </c>
      <c r="N8" t="n">
        <v>33.27</v>
      </c>
      <c r="O8" t="n">
        <v>22022.17</v>
      </c>
      <c r="P8" t="n">
        <v>444.29</v>
      </c>
      <c r="Q8" t="n">
        <v>1231.5</v>
      </c>
      <c r="R8" t="n">
        <v>139.84</v>
      </c>
      <c r="S8" t="n">
        <v>94.92</v>
      </c>
      <c r="T8" t="n">
        <v>21480.02</v>
      </c>
      <c r="U8" t="n">
        <v>0.68</v>
      </c>
      <c r="V8" t="n">
        <v>0.84</v>
      </c>
      <c r="W8" t="n">
        <v>20.71</v>
      </c>
      <c r="X8" t="n">
        <v>1.3</v>
      </c>
      <c r="Y8" t="n">
        <v>4</v>
      </c>
      <c r="Z8" t="n">
        <v>10</v>
      </c>
      <c r="AA8" t="n">
        <v>918.6086016428045</v>
      </c>
      <c r="AB8" t="n">
        <v>1256.880814918998</v>
      </c>
      <c r="AC8" t="n">
        <v>1136.925873986431</v>
      </c>
      <c r="AD8" t="n">
        <v>918608.6016428045</v>
      </c>
      <c r="AE8" t="n">
        <v>1256880.814918998</v>
      </c>
      <c r="AF8" t="n">
        <v>1.959779481459096e-06</v>
      </c>
      <c r="AG8" t="n">
        <v>23.17708333333333</v>
      </c>
      <c r="AH8" t="n">
        <v>1136925.873986431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2.5197</v>
      </c>
      <c r="E9" t="n">
        <v>39.69</v>
      </c>
      <c r="F9" t="n">
        <v>35.92</v>
      </c>
      <c r="G9" t="n">
        <v>52.57</v>
      </c>
      <c r="H9" t="n">
        <v>0.8</v>
      </c>
      <c r="I9" t="n">
        <v>41</v>
      </c>
      <c r="J9" t="n">
        <v>178.14</v>
      </c>
      <c r="K9" t="n">
        <v>51.39</v>
      </c>
      <c r="L9" t="n">
        <v>8</v>
      </c>
      <c r="M9" t="n">
        <v>39</v>
      </c>
      <c r="N9" t="n">
        <v>33.75</v>
      </c>
      <c r="O9" t="n">
        <v>22204.83</v>
      </c>
      <c r="P9" t="n">
        <v>437.78</v>
      </c>
      <c r="Q9" t="n">
        <v>1231.48</v>
      </c>
      <c r="R9" t="n">
        <v>133.84</v>
      </c>
      <c r="S9" t="n">
        <v>94.92</v>
      </c>
      <c r="T9" t="n">
        <v>18506.72</v>
      </c>
      <c r="U9" t="n">
        <v>0.71</v>
      </c>
      <c r="V9" t="n">
        <v>0.85</v>
      </c>
      <c r="W9" t="n">
        <v>20.72</v>
      </c>
      <c r="X9" t="n">
        <v>1.14</v>
      </c>
      <c r="Y9" t="n">
        <v>4</v>
      </c>
      <c r="Z9" t="n">
        <v>10</v>
      </c>
      <c r="AA9" t="n">
        <v>897.4764020275483</v>
      </c>
      <c r="AB9" t="n">
        <v>1227.966807118555</v>
      </c>
      <c r="AC9" t="n">
        <v>1110.771378509398</v>
      </c>
      <c r="AD9" t="n">
        <v>897476.4020275483</v>
      </c>
      <c r="AE9" t="n">
        <v>1227966.807118555</v>
      </c>
      <c r="AF9" t="n">
        <v>1.977833283707488e-06</v>
      </c>
      <c r="AG9" t="n">
        <v>22.96875</v>
      </c>
      <c r="AH9" t="n">
        <v>1110771.378509398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2.5391</v>
      </c>
      <c r="E10" t="n">
        <v>39.38</v>
      </c>
      <c r="F10" t="n">
        <v>35.79</v>
      </c>
      <c r="G10" t="n">
        <v>59.65</v>
      </c>
      <c r="H10" t="n">
        <v>0.89</v>
      </c>
      <c r="I10" t="n">
        <v>36</v>
      </c>
      <c r="J10" t="n">
        <v>179.63</v>
      </c>
      <c r="K10" t="n">
        <v>51.39</v>
      </c>
      <c r="L10" t="n">
        <v>9</v>
      </c>
      <c r="M10" t="n">
        <v>34</v>
      </c>
      <c r="N10" t="n">
        <v>34.24</v>
      </c>
      <c r="O10" t="n">
        <v>22388.15</v>
      </c>
      <c r="P10" t="n">
        <v>431.3</v>
      </c>
      <c r="Q10" t="n">
        <v>1231.28</v>
      </c>
      <c r="R10" t="n">
        <v>129.68</v>
      </c>
      <c r="S10" t="n">
        <v>94.92</v>
      </c>
      <c r="T10" t="n">
        <v>16454.36</v>
      </c>
      <c r="U10" t="n">
        <v>0.73</v>
      </c>
      <c r="V10" t="n">
        <v>0.85</v>
      </c>
      <c r="W10" t="n">
        <v>20.71</v>
      </c>
      <c r="X10" t="n">
        <v>1.01</v>
      </c>
      <c r="Y10" t="n">
        <v>4</v>
      </c>
      <c r="Z10" t="n">
        <v>10</v>
      </c>
      <c r="AA10" t="n">
        <v>886.1014154014464</v>
      </c>
      <c r="AB10" t="n">
        <v>1212.40304858773</v>
      </c>
      <c r="AC10" t="n">
        <v>1096.693003248882</v>
      </c>
      <c r="AD10" t="n">
        <v>886101.4154014464</v>
      </c>
      <c r="AE10" t="n">
        <v>1212403.04858773</v>
      </c>
      <c r="AF10" t="n">
        <v>1.993061273430044e-06</v>
      </c>
      <c r="AG10" t="n">
        <v>22.78935185185185</v>
      </c>
      <c r="AH10" t="n">
        <v>1096693.003248882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2.5571</v>
      </c>
      <c r="E11" t="n">
        <v>39.11</v>
      </c>
      <c r="F11" t="n">
        <v>35.65</v>
      </c>
      <c r="G11" t="n">
        <v>66.84</v>
      </c>
      <c r="H11" t="n">
        <v>0.98</v>
      </c>
      <c r="I11" t="n">
        <v>32</v>
      </c>
      <c r="J11" t="n">
        <v>181.12</v>
      </c>
      <c r="K11" t="n">
        <v>51.39</v>
      </c>
      <c r="L11" t="n">
        <v>10</v>
      </c>
      <c r="M11" t="n">
        <v>30</v>
      </c>
      <c r="N11" t="n">
        <v>34.73</v>
      </c>
      <c r="O11" t="n">
        <v>22572.13</v>
      </c>
      <c r="P11" t="n">
        <v>424.95</v>
      </c>
      <c r="Q11" t="n">
        <v>1231.26</v>
      </c>
      <c r="R11" t="n">
        <v>125.37</v>
      </c>
      <c r="S11" t="n">
        <v>94.92</v>
      </c>
      <c r="T11" t="n">
        <v>14315.87</v>
      </c>
      <c r="U11" t="n">
        <v>0.76</v>
      </c>
      <c r="V11" t="n">
        <v>0.85</v>
      </c>
      <c r="W11" t="n">
        <v>20.69</v>
      </c>
      <c r="X11" t="n">
        <v>0.87</v>
      </c>
      <c r="Y11" t="n">
        <v>4</v>
      </c>
      <c r="Z11" t="n">
        <v>10</v>
      </c>
      <c r="AA11" t="n">
        <v>875.2880412748666</v>
      </c>
      <c r="AB11" t="n">
        <v>1197.607713055345</v>
      </c>
      <c r="AC11" t="n">
        <v>1083.309713774324</v>
      </c>
      <c r="AD11" t="n">
        <v>875288.0412748666</v>
      </c>
      <c r="AE11" t="n">
        <v>1197607.713055345</v>
      </c>
      <c r="AF11" t="n">
        <v>2.00719033605922e-06</v>
      </c>
      <c r="AG11" t="n">
        <v>22.63310185185185</v>
      </c>
      <c r="AH11" t="n">
        <v>1083309.713774324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2.5686</v>
      </c>
      <c r="E12" t="n">
        <v>38.93</v>
      </c>
      <c r="F12" t="n">
        <v>35.58</v>
      </c>
      <c r="G12" t="n">
        <v>73.61</v>
      </c>
      <c r="H12" t="n">
        <v>1.07</v>
      </c>
      <c r="I12" t="n">
        <v>29</v>
      </c>
      <c r="J12" t="n">
        <v>182.62</v>
      </c>
      <c r="K12" t="n">
        <v>51.39</v>
      </c>
      <c r="L12" t="n">
        <v>11</v>
      </c>
      <c r="M12" t="n">
        <v>27</v>
      </c>
      <c r="N12" t="n">
        <v>35.22</v>
      </c>
      <c r="O12" t="n">
        <v>22756.91</v>
      </c>
      <c r="P12" t="n">
        <v>419.59</v>
      </c>
      <c r="Q12" t="n">
        <v>1231.3</v>
      </c>
      <c r="R12" t="n">
        <v>123.03</v>
      </c>
      <c r="S12" t="n">
        <v>94.92</v>
      </c>
      <c r="T12" t="n">
        <v>13164.16</v>
      </c>
      <c r="U12" t="n">
        <v>0.77</v>
      </c>
      <c r="V12" t="n">
        <v>0.86</v>
      </c>
      <c r="W12" t="n">
        <v>20.69</v>
      </c>
      <c r="X12" t="n">
        <v>0.8</v>
      </c>
      <c r="Y12" t="n">
        <v>4</v>
      </c>
      <c r="Z12" t="n">
        <v>10</v>
      </c>
      <c r="AA12" t="n">
        <v>867.3260169528995</v>
      </c>
      <c r="AB12" t="n">
        <v>1186.713720118307</v>
      </c>
      <c r="AC12" t="n">
        <v>1073.455428233383</v>
      </c>
      <c r="AD12" t="n">
        <v>867326.0169528995</v>
      </c>
      <c r="AE12" t="n">
        <v>1186713.720118308</v>
      </c>
      <c r="AF12" t="n">
        <v>2.016217237183416e-06</v>
      </c>
      <c r="AG12" t="n">
        <v>22.52893518518519</v>
      </c>
      <c r="AH12" t="n">
        <v>1073455.428233383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2.5811</v>
      </c>
      <c r="E13" t="n">
        <v>38.74</v>
      </c>
      <c r="F13" t="n">
        <v>35.49</v>
      </c>
      <c r="G13" t="n">
        <v>81.90000000000001</v>
      </c>
      <c r="H13" t="n">
        <v>1.16</v>
      </c>
      <c r="I13" t="n">
        <v>26</v>
      </c>
      <c r="J13" t="n">
        <v>184.12</v>
      </c>
      <c r="K13" t="n">
        <v>51.39</v>
      </c>
      <c r="L13" t="n">
        <v>12</v>
      </c>
      <c r="M13" t="n">
        <v>24</v>
      </c>
      <c r="N13" t="n">
        <v>35.73</v>
      </c>
      <c r="O13" t="n">
        <v>22942.24</v>
      </c>
      <c r="P13" t="n">
        <v>413.85</v>
      </c>
      <c r="Q13" t="n">
        <v>1231.3</v>
      </c>
      <c r="R13" t="n">
        <v>120.25</v>
      </c>
      <c r="S13" t="n">
        <v>94.92</v>
      </c>
      <c r="T13" t="n">
        <v>11785.55</v>
      </c>
      <c r="U13" t="n">
        <v>0.79</v>
      </c>
      <c r="V13" t="n">
        <v>0.86</v>
      </c>
      <c r="W13" t="n">
        <v>20.68</v>
      </c>
      <c r="X13" t="n">
        <v>0.71</v>
      </c>
      <c r="Y13" t="n">
        <v>4</v>
      </c>
      <c r="Z13" t="n">
        <v>10</v>
      </c>
      <c r="AA13" t="n">
        <v>850.2916409699785</v>
      </c>
      <c r="AB13" t="n">
        <v>1163.406535394845</v>
      </c>
      <c r="AC13" t="n">
        <v>1052.372648508088</v>
      </c>
      <c r="AD13" t="n">
        <v>850291.6409699785</v>
      </c>
      <c r="AE13" t="n">
        <v>1163406.535394845</v>
      </c>
      <c r="AF13" t="n">
        <v>2.026029086231455e-06</v>
      </c>
      <c r="AG13" t="n">
        <v>22.41898148148148</v>
      </c>
      <c r="AH13" t="n">
        <v>1052372.648508088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2.5886</v>
      </c>
      <c r="E14" t="n">
        <v>38.63</v>
      </c>
      <c r="F14" t="n">
        <v>35.45</v>
      </c>
      <c r="G14" t="n">
        <v>88.61</v>
      </c>
      <c r="H14" t="n">
        <v>1.24</v>
      </c>
      <c r="I14" t="n">
        <v>24</v>
      </c>
      <c r="J14" t="n">
        <v>185.63</v>
      </c>
      <c r="K14" t="n">
        <v>51.39</v>
      </c>
      <c r="L14" t="n">
        <v>13</v>
      </c>
      <c r="M14" t="n">
        <v>22</v>
      </c>
      <c r="N14" t="n">
        <v>36.24</v>
      </c>
      <c r="O14" t="n">
        <v>23128.27</v>
      </c>
      <c r="P14" t="n">
        <v>408.15</v>
      </c>
      <c r="Q14" t="n">
        <v>1231.4</v>
      </c>
      <c r="R14" t="n">
        <v>118.77</v>
      </c>
      <c r="S14" t="n">
        <v>94.92</v>
      </c>
      <c r="T14" t="n">
        <v>11060.22</v>
      </c>
      <c r="U14" t="n">
        <v>0.8</v>
      </c>
      <c r="V14" t="n">
        <v>0.86</v>
      </c>
      <c r="W14" t="n">
        <v>20.68</v>
      </c>
      <c r="X14" t="n">
        <v>0.67</v>
      </c>
      <c r="Y14" t="n">
        <v>4</v>
      </c>
      <c r="Z14" t="n">
        <v>10</v>
      </c>
      <c r="AA14" t="n">
        <v>843.1545418975427</v>
      </c>
      <c r="AB14" t="n">
        <v>1153.64124157735</v>
      </c>
      <c r="AC14" t="n">
        <v>1043.539340626858</v>
      </c>
      <c r="AD14" t="n">
        <v>843154.5418975427</v>
      </c>
      <c r="AE14" t="n">
        <v>1153641.24157735</v>
      </c>
      <c r="AF14" t="n">
        <v>2.031916195660278e-06</v>
      </c>
      <c r="AG14" t="n">
        <v>22.35532407407408</v>
      </c>
      <c r="AH14" t="n">
        <v>1043539.340626858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2.5982</v>
      </c>
      <c r="E15" t="n">
        <v>38.49</v>
      </c>
      <c r="F15" t="n">
        <v>35.37</v>
      </c>
      <c r="G15" t="n">
        <v>96.45999999999999</v>
      </c>
      <c r="H15" t="n">
        <v>1.33</v>
      </c>
      <c r="I15" t="n">
        <v>22</v>
      </c>
      <c r="J15" t="n">
        <v>187.14</v>
      </c>
      <c r="K15" t="n">
        <v>51.39</v>
      </c>
      <c r="L15" t="n">
        <v>14</v>
      </c>
      <c r="M15" t="n">
        <v>20</v>
      </c>
      <c r="N15" t="n">
        <v>36.75</v>
      </c>
      <c r="O15" t="n">
        <v>23314.98</v>
      </c>
      <c r="P15" t="n">
        <v>402.27</v>
      </c>
      <c r="Q15" t="n">
        <v>1231.18</v>
      </c>
      <c r="R15" t="n">
        <v>116.37</v>
      </c>
      <c r="S15" t="n">
        <v>94.92</v>
      </c>
      <c r="T15" t="n">
        <v>9866.860000000001</v>
      </c>
      <c r="U15" t="n">
        <v>0.82</v>
      </c>
      <c r="V15" t="n">
        <v>0.86</v>
      </c>
      <c r="W15" t="n">
        <v>20.68</v>
      </c>
      <c r="X15" t="n">
        <v>0.59</v>
      </c>
      <c r="Y15" t="n">
        <v>4</v>
      </c>
      <c r="Z15" t="n">
        <v>10</v>
      </c>
      <c r="AA15" t="n">
        <v>835.2594481348101</v>
      </c>
      <c r="AB15" t="n">
        <v>1142.838825984224</v>
      </c>
      <c r="AC15" t="n">
        <v>1033.767892416655</v>
      </c>
      <c r="AD15" t="n">
        <v>835259.4481348101</v>
      </c>
      <c r="AE15" t="n">
        <v>1142838.825984224</v>
      </c>
      <c r="AF15" t="n">
        <v>2.039451695729172e-06</v>
      </c>
      <c r="AG15" t="n">
        <v>22.27430555555556</v>
      </c>
      <c r="AH15" t="n">
        <v>1033767.892416655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2.607</v>
      </c>
      <c r="E16" t="n">
        <v>38.36</v>
      </c>
      <c r="F16" t="n">
        <v>35.31</v>
      </c>
      <c r="G16" t="n">
        <v>105.92</v>
      </c>
      <c r="H16" t="n">
        <v>1.41</v>
      </c>
      <c r="I16" t="n">
        <v>20</v>
      </c>
      <c r="J16" t="n">
        <v>188.66</v>
      </c>
      <c r="K16" t="n">
        <v>51.39</v>
      </c>
      <c r="L16" t="n">
        <v>15</v>
      </c>
      <c r="M16" t="n">
        <v>18</v>
      </c>
      <c r="N16" t="n">
        <v>37.27</v>
      </c>
      <c r="O16" t="n">
        <v>23502.4</v>
      </c>
      <c r="P16" t="n">
        <v>395.66</v>
      </c>
      <c r="Q16" t="n">
        <v>1231.21</v>
      </c>
      <c r="R16" t="n">
        <v>114.37</v>
      </c>
      <c r="S16" t="n">
        <v>94.92</v>
      </c>
      <c r="T16" t="n">
        <v>8877.540000000001</v>
      </c>
      <c r="U16" t="n">
        <v>0.83</v>
      </c>
      <c r="V16" t="n">
        <v>0.86</v>
      </c>
      <c r="W16" t="n">
        <v>20.67</v>
      </c>
      <c r="X16" t="n">
        <v>0.53</v>
      </c>
      <c r="Y16" t="n">
        <v>4</v>
      </c>
      <c r="Z16" t="n">
        <v>10</v>
      </c>
      <c r="AA16" t="n">
        <v>827.0051180937303</v>
      </c>
      <c r="AB16" t="n">
        <v>1131.544887466678</v>
      </c>
      <c r="AC16" t="n">
        <v>1023.551831540082</v>
      </c>
      <c r="AD16" t="n">
        <v>827005.1180937303</v>
      </c>
      <c r="AE16" t="n">
        <v>1131544.887466678</v>
      </c>
      <c r="AF16" t="n">
        <v>2.046359237458992e-06</v>
      </c>
      <c r="AG16" t="n">
        <v>22.19907407407408</v>
      </c>
      <c r="AH16" t="n">
        <v>1023551.831540082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2.6103</v>
      </c>
      <c r="E17" t="n">
        <v>38.31</v>
      </c>
      <c r="F17" t="n">
        <v>35.29</v>
      </c>
      <c r="G17" t="n">
        <v>111.45</v>
      </c>
      <c r="H17" t="n">
        <v>1.49</v>
      </c>
      <c r="I17" t="n">
        <v>19</v>
      </c>
      <c r="J17" t="n">
        <v>190.19</v>
      </c>
      <c r="K17" t="n">
        <v>51.39</v>
      </c>
      <c r="L17" t="n">
        <v>16</v>
      </c>
      <c r="M17" t="n">
        <v>17</v>
      </c>
      <c r="N17" t="n">
        <v>37.79</v>
      </c>
      <c r="O17" t="n">
        <v>23690.52</v>
      </c>
      <c r="P17" t="n">
        <v>390.65</v>
      </c>
      <c r="Q17" t="n">
        <v>1231.18</v>
      </c>
      <c r="R17" t="n">
        <v>113.68</v>
      </c>
      <c r="S17" t="n">
        <v>94.92</v>
      </c>
      <c r="T17" t="n">
        <v>8537.1</v>
      </c>
      <c r="U17" t="n">
        <v>0.83</v>
      </c>
      <c r="V17" t="n">
        <v>0.86</v>
      </c>
      <c r="W17" t="n">
        <v>20.68</v>
      </c>
      <c r="X17" t="n">
        <v>0.52</v>
      </c>
      <c r="Y17" t="n">
        <v>4</v>
      </c>
      <c r="Z17" t="n">
        <v>10</v>
      </c>
      <c r="AA17" t="n">
        <v>821.5906037295622</v>
      </c>
      <c r="AB17" t="n">
        <v>1124.136510042108</v>
      </c>
      <c r="AC17" t="n">
        <v>1016.85049925919</v>
      </c>
      <c r="AD17" t="n">
        <v>821590.6037295621</v>
      </c>
      <c r="AE17" t="n">
        <v>1124136.510042108</v>
      </c>
      <c r="AF17" t="n">
        <v>2.048949565607674e-06</v>
      </c>
      <c r="AG17" t="n">
        <v>22.17013888888889</v>
      </c>
      <c r="AH17" t="n">
        <v>1016850.49925919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2.6136</v>
      </c>
      <c r="E18" t="n">
        <v>38.26</v>
      </c>
      <c r="F18" t="n">
        <v>35.28</v>
      </c>
      <c r="G18" t="n">
        <v>117.59</v>
      </c>
      <c r="H18" t="n">
        <v>1.57</v>
      </c>
      <c r="I18" t="n">
        <v>18</v>
      </c>
      <c r="J18" t="n">
        <v>191.72</v>
      </c>
      <c r="K18" t="n">
        <v>51.39</v>
      </c>
      <c r="L18" t="n">
        <v>17</v>
      </c>
      <c r="M18" t="n">
        <v>16</v>
      </c>
      <c r="N18" t="n">
        <v>38.33</v>
      </c>
      <c r="O18" t="n">
        <v>23879.37</v>
      </c>
      <c r="P18" t="n">
        <v>384.82</v>
      </c>
      <c r="Q18" t="n">
        <v>1231.25</v>
      </c>
      <c r="R18" t="n">
        <v>113.28</v>
      </c>
      <c r="S18" t="n">
        <v>94.92</v>
      </c>
      <c r="T18" t="n">
        <v>8345.110000000001</v>
      </c>
      <c r="U18" t="n">
        <v>0.84</v>
      </c>
      <c r="V18" t="n">
        <v>0.86</v>
      </c>
      <c r="W18" t="n">
        <v>20.68</v>
      </c>
      <c r="X18" t="n">
        <v>0.5</v>
      </c>
      <c r="Y18" t="n">
        <v>4</v>
      </c>
      <c r="Z18" t="n">
        <v>10</v>
      </c>
      <c r="AA18" t="n">
        <v>815.4785192970743</v>
      </c>
      <c r="AB18" t="n">
        <v>1115.773686475444</v>
      </c>
      <c r="AC18" t="n">
        <v>1009.285811836432</v>
      </c>
      <c r="AD18" t="n">
        <v>815478.5192970743</v>
      </c>
      <c r="AE18" t="n">
        <v>1115773.686475444</v>
      </c>
      <c r="AF18" t="n">
        <v>2.051539893756356e-06</v>
      </c>
      <c r="AG18" t="n">
        <v>22.14120370370371</v>
      </c>
      <c r="AH18" t="n">
        <v>1009285.811836432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2.6183</v>
      </c>
      <c r="E19" t="n">
        <v>38.19</v>
      </c>
      <c r="F19" t="n">
        <v>35.24</v>
      </c>
      <c r="G19" t="n">
        <v>124.39</v>
      </c>
      <c r="H19" t="n">
        <v>1.65</v>
      </c>
      <c r="I19" t="n">
        <v>17</v>
      </c>
      <c r="J19" t="n">
        <v>193.26</v>
      </c>
      <c r="K19" t="n">
        <v>51.39</v>
      </c>
      <c r="L19" t="n">
        <v>18</v>
      </c>
      <c r="M19" t="n">
        <v>13</v>
      </c>
      <c r="N19" t="n">
        <v>38.86</v>
      </c>
      <c r="O19" t="n">
        <v>24068.93</v>
      </c>
      <c r="P19" t="n">
        <v>378.01</v>
      </c>
      <c r="Q19" t="n">
        <v>1231.17</v>
      </c>
      <c r="R19" t="n">
        <v>112</v>
      </c>
      <c r="S19" t="n">
        <v>94.92</v>
      </c>
      <c r="T19" t="n">
        <v>7705.46</v>
      </c>
      <c r="U19" t="n">
        <v>0.85</v>
      </c>
      <c r="V19" t="n">
        <v>0.86</v>
      </c>
      <c r="W19" t="n">
        <v>20.68</v>
      </c>
      <c r="X19" t="n">
        <v>0.47</v>
      </c>
      <c r="Y19" t="n">
        <v>4</v>
      </c>
      <c r="Z19" t="n">
        <v>10</v>
      </c>
      <c r="AA19" t="n">
        <v>808.0571244714552</v>
      </c>
      <c r="AB19" t="n">
        <v>1105.619406666199</v>
      </c>
      <c r="AC19" t="n">
        <v>1000.10064224056</v>
      </c>
      <c r="AD19" t="n">
        <v>808057.1244714551</v>
      </c>
      <c r="AE19" t="n">
        <v>1105619.406666199</v>
      </c>
      <c r="AF19" t="n">
        <v>2.055229148998419e-06</v>
      </c>
      <c r="AG19" t="n">
        <v>22.10069444444444</v>
      </c>
      <c r="AH19" t="n">
        <v>1000100.64224056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2.622</v>
      </c>
      <c r="E20" t="n">
        <v>38.14</v>
      </c>
      <c r="F20" t="n">
        <v>35.22</v>
      </c>
      <c r="G20" t="n">
        <v>132.09</v>
      </c>
      <c r="H20" t="n">
        <v>1.73</v>
      </c>
      <c r="I20" t="n">
        <v>16</v>
      </c>
      <c r="J20" t="n">
        <v>194.8</v>
      </c>
      <c r="K20" t="n">
        <v>51.39</v>
      </c>
      <c r="L20" t="n">
        <v>19</v>
      </c>
      <c r="M20" t="n">
        <v>2</v>
      </c>
      <c r="N20" t="n">
        <v>39.41</v>
      </c>
      <c r="O20" t="n">
        <v>24259.23</v>
      </c>
      <c r="P20" t="n">
        <v>378.87</v>
      </c>
      <c r="Q20" t="n">
        <v>1231.45</v>
      </c>
      <c r="R20" t="n">
        <v>111.12</v>
      </c>
      <c r="S20" t="n">
        <v>94.92</v>
      </c>
      <c r="T20" t="n">
        <v>7272.37</v>
      </c>
      <c r="U20" t="n">
        <v>0.85</v>
      </c>
      <c r="V20" t="n">
        <v>0.86</v>
      </c>
      <c r="W20" t="n">
        <v>20.68</v>
      </c>
      <c r="X20" t="n">
        <v>0.45</v>
      </c>
      <c r="Y20" t="n">
        <v>4</v>
      </c>
      <c r="Z20" t="n">
        <v>10</v>
      </c>
      <c r="AA20" t="n">
        <v>808.0265550906364</v>
      </c>
      <c r="AB20" t="n">
        <v>1105.577580290737</v>
      </c>
      <c r="AC20" t="n">
        <v>1000.062807715668</v>
      </c>
      <c r="AD20" t="n">
        <v>808026.5550906364</v>
      </c>
      <c r="AE20" t="n">
        <v>1105577.580290737</v>
      </c>
      <c r="AF20" t="n">
        <v>2.058133456316638e-06</v>
      </c>
      <c r="AG20" t="n">
        <v>22.07175925925926</v>
      </c>
      <c r="AH20" t="n">
        <v>1000062.807715668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2.6217</v>
      </c>
      <c r="E21" t="n">
        <v>38.14</v>
      </c>
      <c r="F21" t="n">
        <v>35.23</v>
      </c>
      <c r="G21" t="n">
        <v>132.11</v>
      </c>
      <c r="H21" t="n">
        <v>1.81</v>
      </c>
      <c r="I21" t="n">
        <v>16</v>
      </c>
      <c r="J21" t="n">
        <v>196.35</v>
      </c>
      <c r="K21" t="n">
        <v>51.39</v>
      </c>
      <c r="L21" t="n">
        <v>20</v>
      </c>
      <c r="M21" t="n">
        <v>0</v>
      </c>
      <c r="N21" t="n">
        <v>39.96</v>
      </c>
      <c r="O21" t="n">
        <v>24450.27</v>
      </c>
      <c r="P21" t="n">
        <v>381.23</v>
      </c>
      <c r="Q21" t="n">
        <v>1231.29</v>
      </c>
      <c r="R21" t="n">
        <v>111.25</v>
      </c>
      <c r="S21" t="n">
        <v>94.92</v>
      </c>
      <c r="T21" t="n">
        <v>7336.72</v>
      </c>
      <c r="U21" t="n">
        <v>0.85</v>
      </c>
      <c r="V21" t="n">
        <v>0.86</v>
      </c>
      <c r="W21" t="n">
        <v>20.69</v>
      </c>
      <c r="X21" t="n">
        <v>0.45</v>
      </c>
      <c r="Y21" t="n">
        <v>4</v>
      </c>
      <c r="Z21" t="n">
        <v>10</v>
      </c>
      <c r="AA21" t="n">
        <v>810.3103278764153</v>
      </c>
      <c r="AB21" t="n">
        <v>1108.702338969184</v>
      </c>
      <c r="AC21" t="n">
        <v>1002.889343811471</v>
      </c>
      <c r="AD21" t="n">
        <v>810310.3278764152</v>
      </c>
      <c r="AE21" t="n">
        <v>1108702.338969185</v>
      </c>
      <c r="AF21" t="n">
        <v>2.057897971939485e-06</v>
      </c>
      <c r="AG21" t="n">
        <v>22.07175925925926</v>
      </c>
      <c r="AH21" t="n">
        <v>1002889.343811471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2.328</v>
      </c>
      <c r="E2" t="n">
        <v>42.95</v>
      </c>
      <c r="F2" t="n">
        <v>39.3</v>
      </c>
      <c r="G2" t="n">
        <v>15.12</v>
      </c>
      <c r="H2" t="n">
        <v>0.34</v>
      </c>
      <c r="I2" t="n">
        <v>156</v>
      </c>
      <c r="J2" t="n">
        <v>51.33</v>
      </c>
      <c r="K2" t="n">
        <v>24.83</v>
      </c>
      <c r="L2" t="n">
        <v>1</v>
      </c>
      <c r="M2" t="n">
        <v>154</v>
      </c>
      <c r="N2" t="n">
        <v>5.51</v>
      </c>
      <c r="O2" t="n">
        <v>6564.78</v>
      </c>
      <c r="P2" t="n">
        <v>215.81</v>
      </c>
      <c r="Q2" t="n">
        <v>1233.68</v>
      </c>
      <c r="R2" t="n">
        <v>243.54</v>
      </c>
      <c r="S2" t="n">
        <v>94.92</v>
      </c>
      <c r="T2" t="n">
        <v>72782.89</v>
      </c>
      <c r="U2" t="n">
        <v>0.39</v>
      </c>
      <c r="V2" t="n">
        <v>0.78</v>
      </c>
      <c r="W2" t="n">
        <v>20.89</v>
      </c>
      <c r="X2" t="n">
        <v>4.49</v>
      </c>
      <c r="Y2" t="n">
        <v>4</v>
      </c>
      <c r="Z2" t="n">
        <v>10</v>
      </c>
      <c r="AA2" t="n">
        <v>627.4045896941871</v>
      </c>
      <c r="AB2" t="n">
        <v>858.4426387565893</v>
      </c>
      <c r="AC2" t="n">
        <v>776.5140781454702</v>
      </c>
      <c r="AD2" t="n">
        <v>627404.589694187</v>
      </c>
      <c r="AE2" t="n">
        <v>858442.6387565893</v>
      </c>
      <c r="AF2" t="n">
        <v>2.403433443075974e-06</v>
      </c>
      <c r="AG2" t="n">
        <v>24.85532407407408</v>
      </c>
      <c r="AH2" t="n">
        <v>776514.0781454702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2.5449</v>
      </c>
      <c r="E3" t="n">
        <v>39.3</v>
      </c>
      <c r="F3" t="n">
        <v>36.73</v>
      </c>
      <c r="G3" t="n">
        <v>32.89</v>
      </c>
      <c r="H3" t="n">
        <v>0.66</v>
      </c>
      <c r="I3" t="n">
        <v>67</v>
      </c>
      <c r="J3" t="n">
        <v>52.47</v>
      </c>
      <c r="K3" t="n">
        <v>24.83</v>
      </c>
      <c r="L3" t="n">
        <v>2</v>
      </c>
      <c r="M3" t="n">
        <v>52</v>
      </c>
      <c r="N3" t="n">
        <v>5.64</v>
      </c>
      <c r="O3" t="n">
        <v>6705.1</v>
      </c>
      <c r="P3" t="n">
        <v>181.77</v>
      </c>
      <c r="Q3" t="n">
        <v>1232.07</v>
      </c>
      <c r="R3" t="n">
        <v>159.74</v>
      </c>
      <c r="S3" t="n">
        <v>94.92</v>
      </c>
      <c r="T3" t="n">
        <v>31325.63</v>
      </c>
      <c r="U3" t="n">
        <v>0.59</v>
      </c>
      <c r="V3" t="n">
        <v>0.83</v>
      </c>
      <c r="W3" t="n">
        <v>20.77</v>
      </c>
      <c r="X3" t="n">
        <v>1.94</v>
      </c>
      <c r="Y3" t="n">
        <v>4</v>
      </c>
      <c r="Z3" t="n">
        <v>10</v>
      </c>
      <c r="AA3" t="n">
        <v>536.475943767147</v>
      </c>
      <c r="AB3" t="n">
        <v>734.0300539104715</v>
      </c>
      <c r="AC3" t="n">
        <v>663.9752557829065</v>
      </c>
      <c r="AD3" t="n">
        <v>536475.943767147</v>
      </c>
      <c r="AE3" t="n">
        <v>734030.0539104715</v>
      </c>
      <c r="AF3" t="n">
        <v>2.627361584744007e-06</v>
      </c>
      <c r="AG3" t="n">
        <v>22.74305555555555</v>
      </c>
      <c r="AH3" t="n">
        <v>663975.2557829065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2.554</v>
      </c>
      <c r="E4" t="n">
        <v>39.15</v>
      </c>
      <c r="F4" t="n">
        <v>36.64</v>
      </c>
      <c r="G4" t="n">
        <v>34.89</v>
      </c>
      <c r="H4" t="n">
        <v>0.97</v>
      </c>
      <c r="I4" t="n">
        <v>63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182.94</v>
      </c>
      <c r="Q4" t="n">
        <v>1232.83</v>
      </c>
      <c r="R4" t="n">
        <v>154.4</v>
      </c>
      <c r="S4" t="n">
        <v>94.92</v>
      </c>
      <c r="T4" t="n">
        <v>28676.11</v>
      </c>
      <c r="U4" t="n">
        <v>0.61</v>
      </c>
      <c r="V4" t="n">
        <v>0.83</v>
      </c>
      <c r="W4" t="n">
        <v>20.83</v>
      </c>
      <c r="X4" t="n">
        <v>1.85</v>
      </c>
      <c r="Y4" t="n">
        <v>4</v>
      </c>
      <c r="Z4" t="n">
        <v>10</v>
      </c>
      <c r="AA4" t="n">
        <v>536.3670507091671</v>
      </c>
      <c r="AB4" t="n">
        <v>733.8810616245207</v>
      </c>
      <c r="AC4" t="n">
        <v>663.8404831116148</v>
      </c>
      <c r="AD4" t="n">
        <v>536367.050709167</v>
      </c>
      <c r="AE4" t="n">
        <v>733881.0616245207</v>
      </c>
      <c r="AF4" t="n">
        <v>2.636756449147783e-06</v>
      </c>
      <c r="AG4" t="n">
        <v>22.65625</v>
      </c>
      <c r="AH4" t="n">
        <v>663840.4831116148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1.7267</v>
      </c>
      <c r="E2" t="n">
        <v>57.92</v>
      </c>
      <c r="F2" t="n">
        <v>45.72</v>
      </c>
      <c r="G2" t="n">
        <v>7.45</v>
      </c>
      <c r="H2" t="n">
        <v>0.13</v>
      </c>
      <c r="I2" t="n">
        <v>368</v>
      </c>
      <c r="J2" t="n">
        <v>133.21</v>
      </c>
      <c r="K2" t="n">
        <v>46.47</v>
      </c>
      <c r="L2" t="n">
        <v>1</v>
      </c>
      <c r="M2" t="n">
        <v>366</v>
      </c>
      <c r="N2" t="n">
        <v>20.75</v>
      </c>
      <c r="O2" t="n">
        <v>16663.42</v>
      </c>
      <c r="P2" t="n">
        <v>509.87</v>
      </c>
      <c r="Q2" t="n">
        <v>1237.67</v>
      </c>
      <c r="R2" t="n">
        <v>451.38</v>
      </c>
      <c r="S2" t="n">
        <v>94.92</v>
      </c>
      <c r="T2" t="n">
        <v>175640.66</v>
      </c>
      <c r="U2" t="n">
        <v>0.21</v>
      </c>
      <c r="V2" t="n">
        <v>0.67</v>
      </c>
      <c r="W2" t="n">
        <v>21.25</v>
      </c>
      <c r="X2" t="n">
        <v>10.86</v>
      </c>
      <c r="Y2" t="n">
        <v>4</v>
      </c>
      <c r="Z2" t="n">
        <v>10</v>
      </c>
      <c r="AA2" t="n">
        <v>1434.019586472996</v>
      </c>
      <c r="AB2" t="n">
        <v>1962.088862691526</v>
      </c>
      <c r="AC2" t="n">
        <v>1774.829855445261</v>
      </c>
      <c r="AD2" t="n">
        <v>1434019.586472996</v>
      </c>
      <c r="AE2" t="n">
        <v>1962088.862691526</v>
      </c>
      <c r="AF2" t="n">
        <v>1.435163568828788e-06</v>
      </c>
      <c r="AG2" t="n">
        <v>33.51851851851852</v>
      </c>
      <c r="AH2" t="n">
        <v>1774829.855445261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2.1837</v>
      </c>
      <c r="E3" t="n">
        <v>45.79</v>
      </c>
      <c r="F3" t="n">
        <v>39.34</v>
      </c>
      <c r="G3" t="n">
        <v>15.03</v>
      </c>
      <c r="H3" t="n">
        <v>0.26</v>
      </c>
      <c r="I3" t="n">
        <v>157</v>
      </c>
      <c r="J3" t="n">
        <v>134.55</v>
      </c>
      <c r="K3" t="n">
        <v>46.47</v>
      </c>
      <c r="L3" t="n">
        <v>2</v>
      </c>
      <c r="M3" t="n">
        <v>155</v>
      </c>
      <c r="N3" t="n">
        <v>21.09</v>
      </c>
      <c r="O3" t="n">
        <v>16828.84</v>
      </c>
      <c r="P3" t="n">
        <v>434.19</v>
      </c>
      <c r="Q3" t="n">
        <v>1233.71</v>
      </c>
      <c r="R3" t="n">
        <v>244.23</v>
      </c>
      <c r="S3" t="n">
        <v>94.92</v>
      </c>
      <c r="T3" t="n">
        <v>73122.28</v>
      </c>
      <c r="U3" t="n">
        <v>0.39</v>
      </c>
      <c r="V3" t="n">
        <v>0.78</v>
      </c>
      <c r="W3" t="n">
        <v>20.91</v>
      </c>
      <c r="X3" t="n">
        <v>4.53</v>
      </c>
      <c r="Y3" t="n">
        <v>4</v>
      </c>
      <c r="Z3" t="n">
        <v>10</v>
      </c>
      <c r="AA3" t="n">
        <v>1023.07657697565</v>
      </c>
      <c r="AB3" t="n">
        <v>1399.818507571196</v>
      </c>
      <c r="AC3" t="n">
        <v>1266.221793866215</v>
      </c>
      <c r="AD3" t="n">
        <v>1023076.57697565</v>
      </c>
      <c r="AE3" t="n">
        <v>1399818.507571196</v>
      </c>
      <c r="AF3" t="n">
        <v>1.815003582122791e-06</v>
      </c>
      <c r="AG3" t="n">
        <v>26.49884259259259</v>
      </c>
      <c r="AH3" t="n">
        <v>1266221.793866215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2.3533</v>
      </c>
      <c r="E4" t="n">
        <v>42.49</v>
      </c>
      <c r="F4" t="n">
        <v>37.62</v>
      </c>
      <c r="G4" t="n">
        <v>22.8</v>
      </c>
      <c r="H4" t="n">
        <v>0.39</v>
      </c>
      <c r="I4" t="n">
        <v>99</v>
      </c>
      <c r="J4" t="n">
        <v>135.9</v>
      </c>
      <c r="K4" t="n">
        <v>46.47</v>
      </c>
      <c r="L4" t="n">
        <v>3</v>
      </c>
      <c r="M4" t="n">
        <v>97</v>
      </c>
      <c r="N4" t="n">
        <v>21.43</v>
      </c>
      <c r="O4" t="n">
        <v>16994.64</v>
      </c>
      <c r="P4" t="n">
        <v>409.55</v>
      </c>
      <c r="Q4" t="n">
        <v>1232.81</v>
      </c>
      <c r="R4" t="n">
        <v>189.22</v>
      </c>
      <c r="S4" t="n">
        <v>94.92</v>
      </c>
      <c r="T4" t="n">
        <v>45906.92</v>
      </c>
      <c r="U4" t="n">
        <v>0.5</v>
      </c>
      <c r="V4" t="n">
        <v>0.8100000000000001</v>
      </c>
      <c r="W4" t="n">
        <v>20.8</v>
      </c>
      <c r="X4" t="n">
        <v>2.82</v>
      </c>
      <c r="Y4" t="n">
        <v>4</v>
      </c>
      <c r="Z4" t="n">
        <v>10</v>
      </c>
      <c r="AA4" t="n">
        <v>915.7423823983175</v>
      </c>
      <c r="AB4" t="n">
        <v>1252.959127300022</v>
      </c>
      <c r="AC4" t="n">
        <v>1133.378466729687</v>
      </c>
      <c r="AD4" t="n">
        <v>915742.3823983176</v>
      </c>
      <c r="AE4" t="n">
        <v>1252959.127300022</v>
      </c>
      <c r="AF4" t="n">
        <v>1.955968278522492e-06</v>
      </c>
      <c r="AG4" t="n">
        <v>24.58912037037037</v>
      </c>
      <c r="AH4" t="n">
        <v>1133378.466729687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2.4409</v>
      </c>
      <c r="E5" t="n">
        <v>40.97</v>
      </c>
      <c r="F5" t="n">
        <v>36.83</v>
      </c>
      <c r="G5" t="n">
        <v>30.69</v>
      </c>
      <c r="H5" t="n">
        <v>0.52</v>
      </c>
      <c r="I5" t="n">
        <v>72</v>
      </c>
      <c r="J5" t="n">
        <v>137.25</v>
      </c>
      <c r="K5" t="n">
        <v>46.47</v>
      </c>
      <c r="L5" t="n">
        <v>4</v>
      </c>
      <c r="M5" t="n">
        <v>70</v>
      </c>
      <c r="N5" t="n">
        <v>21.78</v>
      </c>
      <c r="O5" t="n">
        <v>17160.92</v>
      </c>
      <c r="P5" t="n">
        <v>395.06</v>
      </c>
      <c r="Q5" t="n">
        <v>1232.33</v>
      </c>
      <c r="R5" t="n">
        <v>163.16</v>
      </c>
      <c r="S5" t="n">
        <v>94.92</v>
      </c>
      <c r="T5" t="n">
        <v>33014.04</v>
      </c>
      <c r="U5" t="n">
        <v>0.58</v>
      </c>
      <c r="V5" t="n">
        <v>0.83</v>
      </c>
      <c r="W5" t="n">
        <v>20.77</v>
      </c>
      <c r="X5" t="n">
        <v>2.04</v>
      </c>
      <c r="Y5" t="n">
        <v>4</v>
      </c>
      <c r="Z5" t="n">
        <v>10</v>
      </c>
      <c r="AA5" t="n">
        <v>859.7947389625419</v>
      </c>
      <c r="AB5" t="n">
        <v>1176.409093315365</v>
      </c>
      <c r="AC5" t="n">
        <v>1064.134260549878</v>
      </c>
      <c r="AD5" t="n">
        <v>859794.7389625419</v>
      </c>
      <c r="AE5" t="n">
        <v>1176409.093315365</v>
      </c>
      <c r="AF5" t="n">
        <v>2.028777874068563e-06</v>
      </c>
      <c r="AG5" t="n">
        <v>23.70949074074074</v>
      </c>
      <c r="AH5" t="n">
        <v>1064134.260549878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2.4962</v>
      </c>
      <c r="E6" t="n">
        <v>40.06</v>
      </c>
      <c r="F6" t="n">
        <v>36.36</v>
      </c>
      <c r="G6" t="n">
        <v>38.95</v>
      </c>
      <c r="H6" t="n">
        <v>0.64</v>
      </c>
      <c r="I6" t="n">
        <v>56</v>
      </c>
      <c r="J6" t="n">
        <v>138.6</v>
      </c>
      <c r="K6" t="n">
        <v>46.47</v>
      </c>
      <c r="L6" t="n">
        <v>5</v>
      </c>
      <c r="M6" t="n">
        <v>54</v>
      </c>
      <c r="N6" t="n">
        <v>22.13</v>
      </c>
      <c r="O6" t="n">
        <v>17327.69</v>
      </c>
      <c r="P6" t="n">
        <v>383.71</v>
      </c>
      <c r="Q6" t="n">
        <v>1231.93</v>
      </c>
      <c r="R6" t="n">
        <v>148.26</v>
      </c>
      <c r="S6" t="n">
        <v>94.92</v>
      </c>
      <c r="T6" t="n">
        <v>25642.42</v>
      </c>
      <c r="U6" t="n">
        <v>0.64</v>
      </c>
      <c r="V6" t="n">
        <v>0.84</v>
      </c>
      <c r="W6" t="n">
        <v>20.73</v>
      </c>
      <c r="X6" t="n">
        <v>1.57</v>
      </c>
      <c r="Y6" t="n">
        <v>4</v>
      </c>
      <c r="Z6" t="n">
        <v>10</v>
      </c>
      <c r="AA6" t="n">
        <v>834.1212514174919</v>
      </c>
      <c r="AB6" t="n">
        <v>1141.281495021894</v>
      </c>
      <c r="AC6" t="n">
        <v>1032.359190935642</v>
      </c>
      <c r="AD6" t="n">
        <v>834121.2514174918</v>
      </c>
      <c r="AE6" t="n">
        <v>1141281.495021894</v>
      </c>
      <c r="AF6" t="n">
        <v>2.074741009156437e-06</v>
      </c>
      <c r="AG6" t="n">
        <v>23.18287037037037</v>
      </c>
      <c r="AH6" t="n">
        <v>1032359.190935642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2.5306</v>
      </c>
      <c r="E7" t="n">
        <v>39.52</v>
      </c>
      <c r="F7" t="n">
        <v>36.08</v>
      </c>
      <c r="G7" t="n">
        <v>47.07</v>
      </c>
      <c r="H7" t="n">
        <v>0.76</v>
      </c>
      <c r="I7" t="n">
        <v>46</v>
      </c>
      <c r="J7" t="n">
        <v>139.95</v>
      </c>
      <c r="K7" t="n">
        <v>46.47</v>
      </c>
      <c r="L7" t="n">
        <v>6</v>
      </c>
      <c r="M7" t="n">
        <v>44</v>
      </c>
      <c r="N7" t="n">
        <v>22.49</v>
      </c>
      <c r="O7" t="n">
        <v>17494.97</v>
      </c>
      <c r="P7" t="n">
        <v>374.76</v>
      </c>
      <c r="Q7" t="n">
        <v>1231.52</v>
      </c>
      <c r="R7" t="n">
        <v>139.58</v>
      </c>
      <c r="S7" t="n">
        <v>94.92</v>
      </c>
      <c r="T7" t="n">
        <v>21350.64</v>
      </c>
      <c r="U7" t="n">
        <v>0.68</v>
      </c>
      <c r="V7" t="n">
        <v>0.84</v>
      </c>
      <c r="W7" t="n">
        <v>20.71</v>
      </c>
      <c r="X7" t="n">
        <v>1.3</v>
      </c>
      <c r="Y7" t="n">
        <v>4</v>
      </c>
      <c r="Z7" t="n">
        <v>10</v>
      </c>
      <c r="AA7" t="n">
        <v>808.8346437145262</v>
      </c>
      <c r="AB7" t="n">
        <v>1106.683242796298</v>
      </c>
      <c r="AC7" t="n">
        <v>1001.062947343505</v>
      </c>
      <c r="AD7" t="n">
        <v>808834.6437145262</v>
      </c>
      <c r="AE7" t="n">
        <v>1106683.242796298</v>
      </c>
      <c r="AF7" t="n">
        <v>2.103332905124301e-06</v>
      </c>
      <c r="AG7" t="n">
        <v>22.87037037037037</v>
      </c>
      <c r="AH7" t="n">
        <v>1001062.947343505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2.5564</v>
      </c>
      <c r="E8" t="n">
        <v>39.12</v>
      </c>
      <c r="F8" t="n">
        <v>35.88</v>
      </c>
      <c r="G8" t="n">
        <v>55.19</v>
      </c>
      <c r="H8" t="n">
        <v>0.88</v>
      </c>
      <c r="I8" t="n">
        <v>39</v>
      </c>
      <c r="J8" t="n">
        <v>141.31</v>
      </c>
      <c r="K8" t="n">
        <v>46.47</v>
      </c>
      <c r="L8" t="n">
        <v>7</v>
      </c>
      <c r="M8" t="n">
        <v>37</v>
      </c>
      <c r="N8" t="n">
        <v>22.85</v>
      </c>
      <c r="O8" t="n">
        <v>17662.75</v>
      </c>
      <c r="P8" t="n">
        <v>366.12</v>
      </c>
      <c r="Q8" t="n">
        <v>1231.63</v>
      </c>
      <c r="R8" t="n">
        <v>132.86</v>
      </c>
      <c r="S8" t="n">
        <v>94.92</v>
      </c>
      <c r="T8" t="n">
        <v>18026.91</v>
      </c>
      <c r="U8" t="n">
        <v>0.71</v>
      </c>
      <c r="V8" t="n">
        <v>0.85</v>
      </c>
      <c r="W8" t="n">
        <v>20.7</v>
      </c>
      <c r="X8" t="n">
        <v>1.09</v>
      </c>
      <c r="Y8" t="n">
        <v>4</v>
      </c>
      <c r="Z8" t="n">
        <v>10</v>
      </c>
      <c r="AA8" t="n">
        <v>794.5657516126989</v>
      </c>
      <c r="AB8" t="n">
        <v>1087.159915123486</v>
      </c>
      <c r="AC8" t="n">
        <v>983.4028986626237</v>
      </c>
      <c r="AD8" t="n">
        <v>794565.7516126989</v>
      </c>
      <c r="AE8" t="n">
        <v>1087159.915123486</v>
      </c>
      <c r="AF8" t="n">
        <v>2.124776827100199e-06</v>
      </c>
      <c r="AG8" t="n">
        <v>22.63888888888889</v>
      </c>
      <c r="AH8" t="n">
        <v>983402.8986626237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2.5781</v>
      </c>
      <c r="E9" t="n">
        <v>38.79</v>
      </c>
      <c r="F9" t="n">
        <v>35.71</v>
      </c>
      <c r="G9" t="n">
        <v>64.93000000000001</v>
      </c>
      <c r="H9" t="n">
        <v>0.99</v>
      </c>
      <c r="I9" t="n">
        <v>33</v>
      </c>
      <c r="J9" t="n">
        <v>142.68</v>
      </c>
      <c r="K9" t="n">
        <v>46.47</v>
      </c>
      <c r="L9" t="n">
        <v>8</v>
      </c>
      <c r="M9" t="n">
        <v>31</v>
      </c>
      <c r="N9" t="n">
        <v>23.21</v>
      </c>
      <c r="O9" t="n">
        <v>17831.04</v>
      </c>
      <c r="P9" t="n">
        <v>357.51</v>
      </c>
      <c r="Q9" t="n">
        <v>1231.35</v>
      </c>
      <c r="R9" t="n">
        <v>127.33</v>
      </c>
      <c r="S9" t="n">
        <v>94.92</v>
      </c>
      <c r="T9" t="n">
        <v>15291.47</v>
      </c>
      <c r="U9" t="n">
        <v>0.75</v>
      </c>
      <c r="V9" t="n">
        <v>0.85</v>
      </c>
      <c r="W9" t="n">
        <v>20.7</v>
      </c>
      <c r="X9" t="n">
        <v>0.93</v>
      </c>
      <c r="Y9" t="n">
        <v>4</v>
      </c>
      <c r="Z9" t="n">
        <v>10</v>
      </c>
      <c r="AA9" t="n">
        <v>781.3472432275647</v>
      </c>
      <c r="AB9" t="n">
        <v>1069.073768791513</v>
      </c>
      <c r="AC9" t="n">
        <v>967.0428687525082</v>
      </c>
      <c r="AD9" t="n">
        <v>781347.2432275647</v>
      </c>
      <c r="AE9" t="n">
        <v>1069073.768791513</v>
      </c>
      <c r="AF9" t="n">
        <v>2.142812994033415e-06</v>
      </c>
      <c r="AG9" t="n">
        <v>22.44791666666667</v>
      </c>
      <c r="AH9" t="n">
        <v>967042.8687525082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2.5941</v>
      </c>
      <c r="E10" t="n">
        <v>38.55</v>
      </c>
      <c r="F10" t="n">
        <v>35.58</v>
      </c>
      <c r="G10" t="n">
        <v>73.61</v>
      </c>
      <c r="H10" t="n">
        <v>1.11</v>
      </c>
      <c r="I10" t="n">
        <v>29</v>
      </c>
      <c r="J10" t="n">
        <v>144.05</v>
      </c>
      <c r="K10" t="n">
        <v>46.47</v>
      </c>
      <c r="L10" t="n">
        <v>9</v>
      </c>
      <c r="M10" t="n">
        <v>27</v>
      </c>
      <c r="N10" t="n">
        <v>23.58</v>
      </c>
      <c r="O10" t="n">
        <v>17999.83</v>
      </c>
      <c r="P10" t="n">
        <v>349.5</v>
      </c>
      <c r="Q10" t="n">
        <v>1231.47</v>
      </c>
      <c r="R10" t="n">
        <v>123.17</v>
      </c>
      <c r="S10" t="n">
        <v>94.92</v>
      </c>
      <c r="T10" t="n">
        <v>13232.35</v>
      </c>
      <c r="U10" t="n">
        <v>0.77</v>
      </c>
      <c r="V10" t="n">
        <v>0.86</v>
      </c>
      <c r="W10" t="n">
        <v>20.69</v>
      </c>
      <c r="X10" t="n">
        <v>0.8</v>
      </c>
      <c r="Y10" t="n">
        <v>4</v>
      </c>
      <c r="Z10" t="n">
        <v>10</v>
      </c>
      <c r="AA10" t="n">
        <v>762.2346858803246</v>
      </c>
      <c r="AB10" t="n">
        <v>1042.923124642497</v>
      </c>
      <c r="AC10" t="n">
        <v>943.3880053784155</v>
      </c>
      <c r="AD10" t="n">
        <v>762234.6858803246</v>
      </c>
      <c r="AE10" t="n">
        <v>1042923.124642497</v>
      </c>
      <c r="AF10" t="n">
        <v>2.156111550297538e-06</v>
      </c>
      <c r="AG10" t="n">
        <v>22.30902777777778</v>
      </c>
      <c r="AH10" t="n">
        <v>943388.0053784156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2.6057</v>
      </c>
      <c r="E11" t="n">
        <v>38.38</v>
      </c>
      <c r="F11" t="n">
        <v>35.49</v>
      </c>
      <c r="G11" t="n">
        <v>81.90000000000001</v>
      </c>
      <c r="H11" t="n">
        <v>1.22</v>
      </c>
      <c r="I11" t="n">
        <v>26</v>
      </c>
      <c r="J11" t="n">
        <v>145.42</v>
      </c>
      <c r="K11" t="n">
        <v>46.47</v>
      </c>
      <c r="L11" t="n">
        <v>10</v>
      </c>
      <c r="M11" t="n">
        <v>24</v>
      </c>
      <c r="N11" t="n">
        <v>23.95</v>
      </c>
      <c r="O11" t="n">
        <v>18169.15</v>
      </c>
      <c r="P11" t="n">
        <v>342.33</v>
      </c>
      <c r="Q11" t="n">
        <v>1231.26</v>
      </c>
      <c r="R11" t="n">
        <v>120.36</v>
      </c>
      <c r="S11" t="n">
        <v>94.92</v>
      </c>
      <c r="T11" t="n">
        <v>11841.66</v>
      </c>
      <c r="U11" t="n">
        <v>0.79</v>
      </c>
      <c r="V11" t="n">
        <v>0.86</v>
      </c>
      <c r="W11" t="n">
        <v>20.68</v>
      </c>
      <c r="X11" t="n">
        <v>0.71</v>
      </c>
      <c r="Y11" t="n">
        <v>4</v>
      </c>
      <c r="Z11" t="n">
        <v>10</v>
      </c>
      <c r="AA11" t="n">
        <v>753.0615565819726</v>
      </c>
      <c r="AB11" t="n">
        <v>1030.372044446589</v>
      </c>
      <c r="AC11" t="n">
        <v>932.0347826608531</v>
      </c>
      <c r="AD11" t="n">
        <v>753061.5565819726</v>
      </c>
      <c r="AE11" t="n">
        <v>1030372.044446589</v>
      </c>
      <c r="AF11" t="n">
        <v>2.165753003589027e-06</v>
      </c>
      <c r="AG11" t="n">
        <v>22.21064814814815</v>
      </c>
      <c r="AH11" t="n">
        <v>932034.7826608531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2.6152</v>
      </c>
      <c r="E12" t="n">
        <v>38.24</v>
      </c>
      <c r="F12" t="n">
        <v>35.43</v>
      </c>
      <c r="G12" t="n">
        <v>92.43000000000001</v>
      </c>
      <c r="H12" t="n">
        <v>1.33</v>
      </c>
      <c r="I12" t="n">
        <v>23</v>
      </c>
      <c r="J12" t="n">
        <v>146.8</v>
      </c>
      <c r="K12" t="n">
        <v>46.47</v>
      </c>
      <c r="L12" t="n">
        <v>11</v>
      </c>
      <c r="M12" t="n">
        <v>21</v>
      </c>
      <c r="N12" t="n">
        <v>24.33</v>
      </c>
      <c r="O12" t="n">
        <v>18338.99</v>
      </c>
      <c r="P12" t="n">
        <v>333.91</v>
      </c>
      <c r="Q12" t="n">
        <v>1231.22</v>
      </c>
      <c r="R12" t="n">
        <v>118.09</v>
      </c>
      <c r="S12" t="n">
        <v>94.92</v>
      </c>
      <c r="T12" t="n">
        <v>10725.06</v>
      </c>
      <c r="U12" t="n">
        <v>0.8</v>
      </c>
      <c r="V12" t="n">
        <v>0.86</v>
      </c>
      <c r="W12" t="n">
        <v>20.69</v>
      </c>
      <c r="X12" t="n">
        <v>0.65</v>
      </c>
      <c r="Y12" t="n">
        <v>4</v>
      </c>
      <c r="Z12" t="n">
        <v>10</v>
      </c>
      <c r="AA12" t="n">
        <v>743.3116852552556</v>
      </c>
      <c r="AB12" t="n">
        <v>1017.03184036341</v>
      </c>
      <c r="AC12" t="n">
        <v>919.967748932278</v>
      </c>
      <c r="AD12" t="n">
        <v>743311.6852552557</v>
      </c>
      <c r="AE12" t="n">
        <v>1017031.84036341</v>
      </c>
      <c r="AF12" t="n">
        <v>2.17364902137085e-06</v>
      </c>
      <c r="AG12" t="n">
        <v>22.12962962962963</v>
      </c>
      <c r="AH12" t="n">
        <v>919967.748932278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2.624</v>
      </c>
      <c r="E13" t="n">
        <v>38.11</v>
      </c>
      <c r="F13" t="n">
        <v>35.36</v>
      </c>
      <c r="G13" t="n">
        <v>101.02</v>
      </c>
      <c r="H13" t="n">
        <v>1.43</v>
      </c>
      <c r="I13" t="n">
        <v>21</v>
      </c>
      <c r="J13" t="n">
        <v>148.18</v>
      </c>
      <c r="K13" t="n">
        <v>46.47</v>
      </c>
      <c r="L13" t="n">
        <v>12</v>
      </c>
      <c r="M13" t="n">
        <v>12</v>
      </c>
      <c r="N13" t="n">
        <v>24.71</v>
      </c>
      <c r="O13" t="n">
        <v>18509.36</v>
      </c>
      <c r="P13" t="n">
        <v>326.31</v>
      </c>
      <c r="Q13" t="n">
        <v>1231.35</v>
      </c>
      <c r="R13" t="n">
        <v>115.55</v>
      </c>
      <c r="S13" t="n">
        <v>94.92</v>
      </c>
      <c r="T13" t="n">
        <v>9464.299999999999</v>
      </c>
      <c r="U13" t="n">
        <v>0.82</v>
      </c>
      <c r="V13" t="n">
        <v>0.86</v>
      </c>
      <c r="W13" t="n">
        <v>20.69</v>
      </c>
      <c r="X13" t="n">
        <v>0.58</v>
      </c>
      <c r="Y13" t="n">
        <v>4</v>
      </c>
      <c r="Z13" t="n">
        <v>10</v>
      </c>
      <c r="AA13" t="n">
        <v>734.4658220867352</v>
      </c>
      <c r="AB13" t="n">
        <v>1004.9285401243</v>
      </c>
      <c r="AC13" t="n">
        <v>909.0195706809</v>
      </c>
      <c r="AD13" t="n">
        <v>734465.8220867352</v>
      </c>
      <c r="AE13" t="n">
        <v>1004928.540124299</v>
      </c>
      <c r="AF13" t="n">
        <v>2.180963227316117e-06</v>
      </c>
      <c r="AG13" t="n">
        <v>22.05439814814815</v>
      </c>
      <c r="AH13" t="n">
        <v>909019.5706809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2.6268</v>
      </c>
      <c r="E14" t="n">
        <v>38.07</v>
      </c>
      <c r="F14" t="n">
        <v>35.34</v>
      </c>
      <c r="G14" t="n">
        <v>106.04</v>
      </c>
      <c r="H14" t="n">
        <v>1.54</v>
      </c>
      <c r="I14" t="n">
        <v>20</v>
      </c>
      <c r="J14" t="n">
        <v>149.56</v>
      </c>
      <c r="K14" t="n">
        <v>46.47</v>
      </c>
      <c r="L14" t="n">
        <v>13</v>
      </c>
      <c r="M14" t="n">
        <v>0</v>
      </c>
      <c r="N14" t="n">
        <v>25.1</v>
      </c>
      <c r="O14" t="n">
        <v>18680.25</v>
      </c>
      <c r="P14" t="n">
        <v>325.02</v>
      </c>
      <c r="Q14" t="n">
        <v>1231.58</v>
      </c>
      <c r="R14" t="n">
        <v>114.59</v>
      </c>
      <c r="S14" t="n">
        <v>94.92</v>
      </c>
      <c r="T14" t="n">
        <v>8987.530000000001</v>
      </c>
      <c r="U14" t="n">
        <v>0.83</v>
      </c>
      <c r="V14" t="n">
        <v>0.86</v>
      </c>
      <c r="W14" t="n">
        <v>20.7</v>
      </c>
      <c r="X14" t="n">
        <v>0.57</v>
      </c>
      <c r="Y14" t="n">
        <v>4</v>
      </c>
      <c r="Z14" t="n">
        <v>10</v>
      </c>
      <c r="AA14" t="n">
        <v>732.7120997524106</v>
      </c>
      <c r="AB14" t="n">
        <v>1002.529019857708</v>
      </c>
      <c r="AC14" t="n">
        <v>906.8490572608039</v>
      </c>
      <c r="AD14" t="n">
        <v>732712.0997524107</v>
      </c>
      <c r="AE14" t="n">
        <v>1002529.019857708</v>
      </c>
      <c r="AF14" t="n">
        <v>2.183290474662339e-06</v>
      </c>
      <c r="AG14" t="n">
        <v>22.03125</v>
      </c>
      <c r="AH14" t="n">
        <v>906849.0572608039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1.6189</v>
      </c>
      <c r="E2" t="n">
        <v>61.77</v>
      </c>
      <c r="F2" t="n">
        <v>46.97</v>
      </c>
      <c r="G2" t="n">
        <v>6.87</v>
      </c>
      <c r="H2" t="n">
        <v>0.12</v>
      </c>
      <c r="I2" t="n">
        <v>410</v>
      </c>
      <c r="J2" t="n">
        <v>150.44</v>
      </c>
      <c r="K2" t="n">
        <v>49.1</v>
      </c>
      <c r="L2" t="n">
        <v>1</v>
      </c>
      <c r="M2" t="n">
        <v>408</v>
      </c>
      <c r="N2" t="n">
        <v>25.34</v>
      </c>
      <c r="O2" t="n">
        <v>18787.76</v>
      </c>
      <c r="P2" t="n">
        <v>567.09</v>
      </c>
      <c r="Q2" t="n">
        <v>1238.87</v>
      </c>
      <c r="R2" t="n">
        <v>492.59</v>
      </c>
      <c r="S2" t="n">
        <v>94.92</v>
      </c>
      <c r="T2" t="n">
        <v>196035.54</v>
      </c>
      <c r="U2" t="n">
        <v>0.19</v>
      </c>
      <c r="V2" t="n">
        <v>0.65</v>
      </c>
      <c r="W2" t="n">
        <v>21.3</v>
      </c>
      <c r="X2" t="n">
        <v>12.1</v>
      </c>
      <c r="Y2" t="n">
        <v>4</v>
      </c>
      <c r="Z2" t="n">
        <v>10</v>
      </c>
      <c r="AA2" t="n">
        <v>1654.433402923168</v>
      </c>
      <c r="AB2" t="n">
        <v>2263.668770329949</v>
      </c>
      <c r="AC2" t="n">
        <v>2047.627399968732</v>
      </c>
      <c r="AD2" t="n">
        <v>1654433.402923168</v>
      </c>
      <c r="AE2" t="n">
        <v>2263668.770329949</v>
      </c>
      <c r="AF2" t="n">
        <v>1.305598850542406e-06</v>
      </c>
      <c r="AG2" t="n">
        <v>35.74652777777778</v>
      </c>
      <c r="AH2" t="n">
        <v>2047627.399968732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2.1103</v>
      </c>
      <c r="E3" t="n">
        <v>47.39</v>
      </c>
      <c r="F3" t="n">
        <v>39.82</v>
      </c>
      <c r="G3" t="n">
        <v>13.81</v>
      </c>
      <c r="H3" t="n">
        <v>0.23</v>
      </c>
      <c r="I3" t="n">
        <v>173</v>
      </c>
      <c r="J3" t="n">
        <v>151.83</v>
      </c>
      <c r="K3" t="n">
        <v>49.1</v>
      </c>
      <c r="L3" t="n">
        <v>2</v>
      </c>
      <c r="M3" t="n">
        <v>171</v>
      </c>
      <c r="N3" t="n">
        <v>25.73</v>
      </c>
      <c r="O3" t="n">
        <v>18959.54</v>
      </c>
      <c r="P3" t="n">
        <v>477.4</v>
      </c>
      <c r="Q3" t="n">
        <v>1234.01</v>
      </c>
      <c r="R3" t="n">
        <v>260.07</v>
      </c>
      <c r="S3" t="n">
        <v>94.92</v>
      </c>
      <c r="T3" t="n">
        <v>80961.84</v>
      </c>
      <c r="U3" t="n">
        <v>0.36</v>
      </c>
      <c r="V3" t="n">
        <v>0.77</v>
      </c>
      <c r="W3" t="n">
        <v>20.93</v>
      </c>
      <c r="X3" t="n">
        <v>5.01</v>
      </c>
      <c r="Y3" t="n">
        <v>4</v>
      </c>
      <c r="Z3" t="n">
        <v>10</v>
      </c>
      <c r="AA3" t="n">
        <v>1125.043105646254</v>
      </c>
      <c r="AB3" t="n">
        <v>1539.333610544077</v>
      </c>
      <c r="AC3" t="n">
        <v>1392.42177122204</v>
      </c>
      <c r="AD3" t="n">
        <v>1125043.105646254</v>
      </c>
      <c r="AE3" t="n">
        <v>1539333.610544077</v>
      </c>
      <c r="AF3" t="n">
        <v>1.701899594971672e-06</v>
      </c>
      <c r="AG3" t="n">
        <v>27.42476851851852</v>
      </c>
      <c r="AH3" t="n">
        <v>1392421.771222041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2.2983</v>
      </c>
      <c r="E4" t="n">
        <v>43.51</v>
      </c>
      <c r="F4" t="n">
        <v>37.9</v>
      </c>
      <c r="G4" t="n">
        <v>20.86</v>
      </c>
      <c r="H4" t="n">
        <v>0.35</v>
      </c>
      <c r="I4" t="n">
        <v>109</v>
      </c>
      <c r="J4" t="n">
        <v>153.23</v>
      </c>
      <c r="K4" t="n">
        <v>49.1</v>
      </c>
      <c r="L4" t="n">
        <v>3</v>
      </c>
      <c r="M4" t="n">
        <v>107</v>
      </c>
      <c r="N4" t="n">
        <v>26.13</v>
      </c>
      <c r="O4" t="n">
        <v>19131.85</v>
      </c>
      <c r="P4" t="n">
        <v>449.62</v>
      </c>
      <c r="Q4" t="n">
        <v>1232.74</v>
      </c>
      <c r="R4" t="n">
        <v>198.12</v>
      </c>
      <c r="S4" t="n">
        <v>94.92</v>
      </c>
      <c r="T4" t="n">
        <v>50305.38</v>
      </c>
      <c r="U4" t="n">
        <v>0.48</v>
      </c>
      <c r="V4" t="n">
        <v>0.8</v>
      </c>
      <c r="W4" t="n">
        <v>20.83</v>
      </c>
      <c r="X4" t="n">
        <v>3.11</v>
      </c>
      <c r="Y4" t="n">
        <v>4</v>
      </c>
      <c r="Z4" t="n">
        <v>10</v>
      </c>
      <c r="AA4" t="n">
        <v>997.6719106715307</v>
      </c>
      <c r="AB4" t="n">
        <v>1365.058722359123</v>
      </c>
      <c r="AC4" t="n">
        <v>1234.779433769117</v>
      </c>
      <c r="AD4" t="n">
        <v>997671.9106715306</v>
      </c>
      <c r="AE4" t="n">
        <v>1365058.722359123</v>
      </c>
      <c r="AF4" t="n">
        <v>1.853516485392311e-06</v>
      </c>
      <c r="AG4" t="n">
        <v>25.17939814814815</v>
      </c>
      <c r="AH4" t="n">
        <v>1234779.433769117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2.3967</v>
      </c>
      <c r="E5" t="n">
        <v>41.72</v>
      </c>
      <c r="F5" t="n">
        <v>37.03</v>
      </c>
      <c r="G5" t="n">
        <v>28.13</v>
      </c>
      <c r="H5" t="n">
        <v>0.46</v>
      </c>
      <c r="I5" t="n">
        <v>79</v>
      </c>
      <c r="J5" t="n">
        <v>154.63</v>
      </c>
      <c r="K5" t="n">
        <v>49.1</v>
      </c>
      <c r="L5" t="n">
        <v>4</v>
      </c>
      <c r="M5" t="n">
        <v>77</v>
      </c>
      <c r="N5" t="n">
        <v>26.53</v>
      </c>
      <c r="O5" t="n">
        <v>19304.72</v>
      </c>
      <c r="P5" t="n">
        <v>434.36</v>
      </c>
      <c r="Q5" t="n">
        <v>1232.61</v>
      </c>
      <c r="R5" t="n">
        <v>169.61</v>
      </c>
      <c r="S5" t="n">
        <v>94.92</v>
      </c>
      <c r="T5" t="n">
        <v>36201.37</v>
      </c>
      <c r="U5" t="n">
        <v>0.5600000000000001</v>
      </c>
      <c r="V5" t="n">
        <v>0.82</v>
      </c>
      <c r="W5" t="n">
        <v>20.78</v>
      </c>
      <c r="X5" t="n">
        <v>2.24</v>
      </c>
      <c r="Y5" t="n">
        <v>4</v>
      </c>
      <c r="Z5" t="n">
        <v>10</v>
      </c>
      <c r="AA5" t="n">
        <v>933.8291286375362</v>
      </c>
      <c r="AB5" t="n">
        <v>1277.70621143545</v>
      </c>
      <c r="AC5" t="n">
        <v>1155.76372388798</v>
      </c>
      <c r="AD5" t="n">
        <v>933829.1286375362</v>
      </c>
      <c r="AE5" t="n">
        <v>1277706.21143545</v>
      </c>
      <c r="AF5" t="n">
        <v>1.932873411016731e-06</v>
      </c>
      <c r="AG5" t="n">
        <v>24.14351851851852</v>
      </c>
      <c r="AH5" t="n">
        <v>1155763.72388798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2.456</v>
      </c>
      <c r="E6" t="n">
        <v>40.72</v>
      </c>
      <c r="F6" t="n">
        <v>36.55</v>
      </c>
      <c r="G6" t="n">
        <v>35.37</v>
      </c>
      <c r="H6" t="n">
        <v>0.57</v>
      </c>
      <c r="I6" t="n">
        <v>62</v>
      </c>
      <c r="J6" t="n">
        <v>156.03</v>
      </c>
      <c r="K6" t="n">
        <v>49.1</v>
      </c>
      <c r="L6" t="n">
        <v>5</v>
      </c>
      <c r="M6" t="n">
        <v>60</v>
      </c>
      <c r="N6" t="n">
        <v>26.94</v>
      </c>
      <c r="O6" t="n">
        <v>19478.15</v>
      </c>
      <c r="P6" t="n">
        <v>423.52</v>
      </c>
      <c r="Q6" t="n">
        <v>1231.85</v>
      </c>
      <c r="R6" t="n">
        <v>154.06</v>
      </c>
      <c r="S6" t="n">
        <v>94.92</v>
      </c>
      <c r="T6" t="n">
        <v>28514.12</v>
      </c>
      <c r="U6" t="n">
        <v>0.62</v>
      </c>
      <c r="V6" t="n">
        <v>0.83</v>
      </c>
      <c r="W6" t="n">
        <v>20.75</v>
      </c>
      <c r="X6" t="n">
        <v>1.76</v>
      </c>
      <c r="Y6" t="n">
        <v>4</v>
      </c>
      <c r="Z6" t="n">
        <v>10</v>
      </c>
      <c r="AA6" t="n">
        <v>897.4888241568059</v>
      </c>
      <c r="AB6" t="n">
        <v>1227.983803623831</v>
      </c>
      <c r="AC6" t="n">
        <v>1110.786752892065</v>
      </c>
      <c r="AD6" t="n">
        <v>897488.8241568059</v>
      </c>
      <c r="AE6" t="n">
        <v>1227983.803623831</v>
      </c>
      <c r="AF6" t="n">
        <v>1.980697249324943e-06</v>
      </c>
      <c r="AG6" t="n">
        <v>23.56481481481481</v>
      </c>
      <c r="AH6" t="n">
        <v>1110786.752892065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2.4959</v>
      </c>
      <c r="E7" t="n">
        <v>40.07</v>
      </c>
      <c r="F7" t="n">
        <v>36.23</v>
      </c>
      <c r="G7" t="n">
        <v>42.62</v>
      </c>
      <c r="H7" t="n">
        <v>0.67</v>
      </c>
      <c r="I7" t="n">
        <v>51</v>
      </c>
      <c r="J7" t="n">
        <v>157.44</v>
      </c>
      <c r="K7" t="n">
        <v>49.1</v>
      </c>
      <c r="L7" t="n">
        <v>6</v>
      </c>
      <c r="M7" t="n">
        <v>49</v>
      </c>
      <c r="N7" t="n">
        <v>27.35</v>
      </c>
      <c r="O7" t="n">
        <v>19652.13</v>
      </c>
      <c r="P7" t="n">
        <v>414.63</v>
      </c>
      <c r="Q7" t="n">
        <v>1231.75</v>
      </c>
      <c r="R7" t="n">
        <v>144.29</v>
      </c>
      <c r="S7" t="n">
        <v>94.92</v>
      </c>
      <c r="T7" t="n">
        <v>23680.94</v>
      </c>
      <c r="U7" t="n">
        <v>0.66</v>
      </c>
      <c r="V7" t="n">
        <v>0.84</v>
      </c>
      <c r="W7" t="n">
        <v>20.72</v>
      </c>
      <c r="X7" t="n">
        <v>1.45</v>
      </c>
      <c r="Y7" t="n">
        <v>4</v>
      </c>
      <c r="Z7" t="n">
        <v>10</v>
      </c>
      <c r="AA7" t="n">
        <v>877.7060920156435</v>
      </c>
      <c r="AB7" t="n">
        <v>1200.916196755746</v>
      </c>
      <c r="AC7" t="n">
        <v>1086.302440433845</v>
      </c>
      <c r="AD7" t="n">
        <v>877706.0920156436</v>
      </c>
      <c r="AE7" t="n">
        <v>1200916.196755746</v>
      </c>
      <c r="AF7" t="n">
        <v>2.012875514898259e-06</v>
      </c>
      <c r="AG7" t="n">
        <v>23.18865740740741</v>
      </c>
      <c r="AH7" t="n">
        <v>1086302.440433845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2.5281</v>
      </c>
      <c r="E8" t="n">
        <v>39.56</v>
      </c>
      <c r="F8" t="n">
        <v>35.97</v>
      </c>
      <c r="G8" t="n">
        <v>50.18</v>
      </c>
      <c r="H8" t="n">
        <v>0.78</v>
      </c>
      <c r="I8" t="n">
        <v>43</v>
      </c>
      <c r="J8" t="n">
        <v>158.86</v>
      </c>
      <c r="K8" t="n">
        <v>49.1</v>
      </c>
      <c r="L8" t="n">
        <v>7</v>
      </c>
      <c r="M8" t="n">
        <v>41</v>
      </c>
      <c r="N8" t="n">
        <v>27.77</v>
      </c>
      <c r="O8" t="n">
        <v>19826.68</v>
      </c>
      <c r="P8" t="n">
        <v>406.17</v>
      </c>
      <c r="Q8" t="n">
        <v>1231.63</v>
      </c>
      <c r="R8" t="n">
        <v>135.32</v>
      </c>
      <c r="S8" t="n">
        <v>94.92</v>
      </c>
      <c r="T8" t="n">
        <v>19237.03</v>
      </c>
      <c r="U8" t="n">
        <v>0.7</v>
      </c>
      <c r="V8" t="n">
        <v>0.85</v>
      </c>
      <c r="W8" t="n">
        <v>20.72</v>
      </c>
      <c r="X8" t="n">
        <v>1.18</v>
      </c>
      <c r="Y8" t="n">
        <v>4</v>
      </c>
      <c r="Z8" t="n">
        <v>10</v>
      </c>
      <c r="AA8" t="n">
        <v>852.7335598694852</v>
      </c>
      <c r="AB8" t="n">
        <v>1166.747676563009</v>
      </c>
      <c r="AC8" t="n">
        <v>1055.394915852483</v>
      </c>
      <c r="AD8" t="n">
        <v>852733.5598694852</v>
      </c>
      <c r="AE8" t="n">
        <v>1166747.676563009</v>
      </c>
      <c r="AF8" t="n">
        <v>2.038843939746901e-06</v>
      </c>
      <c r="AG8" t="n">
        <v>22.89351851851852</v>
      </c>
      <c r="AH8" t="n">
        <v>1055394.915852483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2.5498</v>
      </c>
      <c r="E9" t="n">
        <v>39.22</v>
      </c>
      <c r="F9" t="n">
        <v>35.81</v>
      </c>
      <c r="G9" t="n">
        <v>58.07</v>
      </c>
      <c r="H9" t="n">
        <v>0.88</v>
      </c>
      <c r="I9" t="n">
        <v>37</v>
      </c>
      <c r="J9" t="n">
        <v>160.28</v>
      </c>
      <c r="K9" t="n">
        <v>49.1</v>
      </c>
      <c r="L9" t="n">
        <v>8</v>
      </c>
      <c r="M9" t="n">
        <v>35</v>
      </c>
      <c r="N9" t="n">
        <v>28.19</v>
      </c>
      <c r="O9" t="n">
        <v>20001.93</v>
      </c>
      <c r="P9" t="n">
        <v>399.38</v>
      </c>
      <c r="Q9" t="n">
        <v>1231.26</v>
      </c>
      <c r="R9" t="n">
        <v>130.51</v>
      </c>
      <c r="S9" t="n">
        <v>94.92</v>
      </c>
      <c r="T9" t="n">
        <v>16862.78</v>
      </c>
      <c r="U9" t="n">
        <v>0.73</v>
      </c>
      <c r="V9" t="n">
        <v>0.85</v>
      </c>
      <c r="W9" t="n">
        <v>20.7</v>
      </c>
      <c r="X9" t="n">
        <v>1.03</v>
      </c>
      <c r="Y9" t="n">
        <v>4</v>
      </c>
      <c r="Z9" t="n">
        <v>10</v>
      </c>
      <c r="AA9" t="n">
        <v>840.811654495581</v>
      </c>
      <c r="AB9" t="n">
        <v>1150.435599673088</v>
      </c>
      <c r="AC9" t="n">
        <v>1040.639640686793</v>
      </c>
      <c r="AD9" t="n">
        <v>840811.6544955811</v>
      </c>
      <c r="AE9" t="n">
        <v>1150435.599673088</v>
      </c>
      <c r="AF9" t="n">
        <v>2.056344399970985e-06</v>
      </c>
      <c r="AG9" t="n">
        <v>22.69675925925926</v>
      </c>
      <c r="AH9" t="n">
        <v>1040639.640686793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2.5656</v>
      </c>
      <c r="E10" t="n">
        <v>38.98</v>
      </c>
      <c r="F10" t="n">
        <v>35.69</v>
      </c>
      <c r="G10" t="n">
        <v>64.90000000000001</v>
      </c>
      <c r="H10" t="n">
        <v>0.99</v>
      </c>
      <c r="I10" t="n">
        <v>33</v>
      </c>
      <c r="J10" t="n">
        <v>161.71</v>
      </c>
      <c r="K10" t="n">
        <v>49.1</v>
      </c>
      <c r="L10" t="n">
        <v>9</v>
      </c>
      <c r="M10" t="n">
        <v>31</v>
      </c>
      <c r="N10" t="n">
        <v>28.61</v>
      </c>
      <c r="O10" t="n">
        <v>20177.64</v>
      </c>
      <c r="P10" t="n">
        <v>392.06</v>
      </c>
      <c r="Q10" t="n">
        <v>1231.37</v>
      </c>
      <c r="R10" t="n">
        <v>126.76</v>
      </c>
      <c r="S10" t="n">
        <v>94.92</v>
      </c>
      <c r="T10" t="n">
        <v>15007.16</v>
      </c>
      <c r="U10" t="n">
        <v>0.75</v>
      </c>
      <c r="V10" t="n">
        <v>0.85</v>
      </c>
      <c r="W10" t="n">
        <v>20.7</v>
      </c>
      <c r="X10" t="n">
        <v>0.91</v>
      </c>
      <c r="Y10" t="n">
        <v>4</v>
      </c>
      <c r="Z10" t="n">
        <v>10</v>
      </c>
      <c r="AA10" t="n">
        <v>830.0018927433085</v>
      </c>
      <c r="AB10" t="n">
        <v>1135.645206750598</v>
      </c>
      <c r="AC10" t="n">
        <v>1027.260822106379</v>
      </c>
      <c r="AD10" t="n">
        <v>830001.8927433086</v>
      </c>
      <c r="AE10" t="n">
        <v>1135645.206750598</v>
      </c>
      <c r="AF10" t="n">
        <v>2.06908667054889e-06</v>
      </c>
      <c r="AG10" t="n">
        <v>22.55787037037037</v>
      </c>
      <c r="AH10" t="n">
        <v>1027260.822106379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2.5808</v>
      </c>
      <c r="E11" t="n">
        <v>38.75</v>
      </c>
      <c r="F11" t="n">
        <v>35.58</v>
      </c>
      <c r="G11" t="n">
        <v>73.62</v>
      </c>
      <c r="H11" t="n">
        <v>1.09</v>
      </c>
      <c r="I11" t="n">
        <v>29</v>
      </c>
      <c r="J11" t="n">
        <v>163.13</v>
      </c>
      <c r="K11" t="n">
        <v>49.1</v>
      </c>
      <c r="L11" t="n">
        <v>10</v>
      </c>
      <c r="M11" t="n">
        <v>27</v>
      </c>
      <c r="N11" t="n">
        <v>29.04</v>
      </c>
      <c r="O11" t="n">
        <v>20353.94</v>
      </c>
      <c r="P11" t="n">
        <v>385.14</v>
      </c>
      <c r="Q11" t="n">
        <v>1231.22</v>
      </c>
      <c r="R11" t="n">
        <v>123.23</v>
      </c>
      <c r="S11" t="n">
        <v>94.92</v>
      </c>
      <c r="T11" t="n">
        <v>13264.34</v>
      </c>
      <c r="U11" t="n">
        <v>0.77</v>
      </c>
      <c r="V11" t="n">
        <v>0.86</v>
      </c>
      <c r="W11" t="n">
        <v>20.69</v>
      </c>
      <c r="X11" t="n">
        <v>0.8100000000000001</v>
      </c>
      <c r="Y11" t="n">
        <v>4</v>
      </c>
      <c r="Z11" t="n">
        <v>10</v>
      </c>
      <c r="AA11" t="n">
        <v>811.5084259828739</v>
      </c>
      <c r="AB11" t="n">
        <v>1110.341629654799</v>
      </c>
      <c r="AC11" t="n">
        <v>1004.372182894809</v>
      </c>
      <c r="AD11" t="n">
        <v>811508.4259828739</v>
      </c>
      <c r="AE11" t="n">
        <v>1110341.629654799</v>
      </c>
      <c r="AF11" t="n">
        <v>2.081345057433963e-06</v>
      </c>
      <c r="AG11" t="n">
        <v>22.42476851851852</v>
      </c>
      <c r="AH11" t="n">
        <v>1004372.182894809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2.5935</v>
      </c>
      <c r="E12" t="n">
        <v>38.56</v>
      </c>
      <c r="F12" t="n">
        <v>35.49</v>
      </c>
      <c r="G12" t="n">
        <v>81.89</v>
      </c>
      <c r="H12" t="n">
        <v>1.18</v>
      </c>
      <c r="I12" t="n">
        <v>26</v>
      </c>
      <c r="J12" t="n">
        <v>164.57</v>
      </c>
      <c r="K12" t="n">
        <v>49.1</v>
      </c>
      <c r="L12" t="n">
        <v>11</v>
      </c>
      <c r="M12" t="n">
        <v>24</v>
      </c>
      <c r="N12" t="n">
        <v>29.47</v>
      </c>
      <c r="O12" t="n">
        <v>20530.82</v>
      </c>
      <c r="P12" t="n">
        <v>378.8</v>
      </c>
      <c r="Q12" t="n">
        <v>1231.26</v>
      </c>
      <c r="R12" t="n">
        <v>120.08</v>
      </c>
      <c r="S12" t="n">
        <v>94.92</v>
      </c>
      <c r="T12" t="n">
        <v>11702.52</v>
      </c>
      <c r="U12" t="n">
        <v>0.79</v>
      </c>
      <c r="V12" t="n">
        <v>0.86</v>
      </c>
      <c r="W12" t="n">
        <v>20.68</v>
      </c>
      <c r="X12" t="n">
        <v>0.71</v>
      </c>
      <c r="Y12" t="n">
        <v>4</v>
      </c>
      <c r="Z12" t="n">
        <v>10</v>
      </c>
      <c r="AA12" t="n">
        <v>802.6195944595444</v>
      </c>
      <c r="AB12" t="n">
        <v>1098.17953821701</v>
      </c>
      <c r="AC12" t="n">
        <v>993.3708243942395</v>
      </c>
      <c r="AD12" t="n">
        <v>802619.5944595444</v>
      </c>
      <c r="AE12" t="n">
        <v>1098179.53821701</v>
      </c>
      <c r="AF12" t="n">
        <v>2.09158726226557e-06</v>
      </c>
      <c r="AG12" t="n">
        <v>22.31481481481482</v>
      </c>
      <c r="AH12" t="n">
        <v>993370.8243942396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2.601</v>
      </c>
      <c r="E13" t="n">
        <v>38.45</v>
      </c>
      <c r="F13" t="n">
        <v>35.44</v>
      </c>
      <c r="G13" t="n">
        <v>88.59</v>
      </c>
      <c r="H13" t="n">
        <v>1.28</v>
      </c>
      <c r="I13" t="n">
        <v>24</v>
      </c>
      <c r="J13" t="n">
        <v>166.01</v>
      </c>
      <c r="K13" t="n">
        <v>49.1</v>
      </c>
      <c r="L13" t="n">
        <v>12</v>
      </c>
      <c r="M13" t="n">
        <v>22</v>
      </c>
      <c r="N13" t="n">
        <v>29.91</v>
      </c>
      <c r="O13" t="n">
        <v>20708.3</v>
      </c>
      <c r="P13" t="n">
        <v>371.77</v>
      </c>
      <c r="Q13" t="n">
        <v>1231.26</v>
      </c>
      <c r="R13" t="n">
        <v>118.5</v>
      </c>
      <c r="S13" t="n">
        <v>94.92</v>
      </c>
      <c r="T13" t="n">
        <v>10924.18</v>
      </c>
      <c r="U13" t="n">
        <v>0.8</v>
      </c>
      <c r="V13" t="n">
        <v>0.86</v>
      </c>
      <c r="W13" t="n">
        <v>20.68</v>
      </c>
      <c r="X13" t="n">
        <v>0.66</v>
      </c>
      <c r="Y13" t="n">
        <v>4</v>
      </c>
      <c r="Z13" t="n">
        <v>10</v>
      </c>
      <c r="AA13" t="n">
        <v>794.3698364144215</v>
      </c>
      <c r="AB13" t="n">
        <v>1086.891855306034</v>
      </c>
      <c r="AC13" t="n">
        <v>983.160422097925</v>
      </c>
      <c r="AD13" t="n">
        <v>794369.8364144214</v>
      </c>
      <c r="AE13" t="n">
        <v>1086891.855306034</v>
      </c>
      <c r="AF13" t="n">
        <v>2.097635808425967e-06</v>
      </c>
      <c r="AG13" t="n">
        <v>22.25115740740741</v>
      </c>
      <c r="AH13" t="n">
        <v>983160.422097925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2.6086</v>
      </c>
      <c r="E14" t="n">
        <v>38.33</v>
      </c>
      <c r="F14" t="n">
        <v>35.39</v>
      </c>
      <c r="G14" t="n">
        <v>96.51000000000001</v>
      </c>
      <c r="H14" t="n">
        <v>1.38</v>
      </c>
      <c r="I14" t="n">
        <v>22</v>
      </c>
      <c r="J14" t="n">
        <v>167.45</v>
      </c>
      <c r="K14" t="n">
        <v>49.1</v>
      </c>
      <c r="L14" t="n">
        <v>13</v>
      </c>
      <c r="M14" t="n">
        <v>20</v>
      </c>
      <c r="N14" t="n">
        <v>30.36</v>
      </c>
      <c r="O14" t="n">
        <v>20886.38</v>
      </c>
      <c r="P14" t="n">
        <v>364.07</v>
      </c>
      <c r="Q14" t="n">
        <v>1231.28</v>
      </c>
      <c r="R14" t="n">
        <v>116.76</v>
      </c>
      <c r="S14" t="n">
        <v>94.92</v>
      </c>
      <c r="T14" t="n">
        <v>10063.11</v>
      </c>
      <c r="U14" t="n">
        <v>0.8100000000000001</v>
      </c>
      <c r="V14" t="n">
        <v>0.86</v>
      </c>
      <c r="W14" t="n">
        <v>20.68</v>
      </c>
      <c r="X14" t="n">
        <v>0.61</v>
      </c>
      <c r="Y14" t="n">
        <v>4</v>
      </c>
      <c r="Z14" t="n">
        <v>10</v>
      </c>
      <c r="AA14" t="n">
        <v>785.5271904308654</v>
      </c>
      <c r="AB14" t="n">
        <v>1074.792956961325</v>
      </c>
      <c r="AC14" t="n">
        <v>972.2162256303241</v>
      </c>
      <c r="AD14" t="n">
        <v>785527.1904308654</v>
      </c>
      <c r="AE14" t="n">
        <v>1074792.956961324</v>
      </c>
      <c r="AF14" t="n">
        <v>2.103765001868504e-06</v>
      </c>
      <c r="AG14" t="n">
        <v>22.18171296296296</v>
      </c>
      <c r="AH14" t="n">
        <v>972216.2256303241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2.6177</v>
      </c>
      <c r="E15" t="n">
        <v>38.2</v>
      </c>
      <c r="F15" t="n">
        <v>35.31</v>
      </c>
      <c r="G15" t="n">
        <v>105.94</v>
      </c>
      <c r="H15" t="n">
        <v>1.47</v>
      </c>
      <c r="I15" t="n">
        <v>20</v>
      </c>
      <c r="J15" t="n">
        <v>168.9</v>
      </c>
      <c r="K15" t="n">
        <v>49.1</v>
      </c>
      <c r="L15" t="n">
        <v>14</v>
      </c>
      <c r="M15" t="n">
        <v>18</v>
      </c>
      <c r="N15" t="n">
        <v>30.81</v>
      </c>
      <c r="O15" t="n">
        <v>21065.06</v>
      </c>
      <c r="P15" t="n">
        <v>358.27</v>
      </c>
      <c r="Q15" t="n">
        <v>1231.15</v>
      </c>
      <c r="R15" t="n">
        <v>114.42</v>
      </c>
      <c r="S15" t="n">
        <v>94.92</v>
      </c>
      <c r="T15" t="n">
        <v>8900.84</v>
      </c>
      <c r="U15" t="n">
        <v>0.83</v>
      </c>
      <c r="V15" t="n">
        <v>0.86</v>
      </c>
      <c r="W15" t="n">
        <v>20.68</v>
      </c>
      <c r="X15" t="n">
        <v>0.54</v>
      </c>
      <c r="Y15" t="n">
        <v>4</v>
      </c>
      <c r="Z15" t="n">
        <v>10</v>
      </c>
      <c r="AA15" t="n">
        <v>778.0755795101544</v>
      </c>
      <c r="AB15" t="n">
        <v>1064.597334157735</v>
      </c>
      <c r="AC15" t="n">
        <v>962.993658757463</v>
      </c>
      <c r="AD15" t="n">
        <v>778075.5795101544</v>
      </c>
      <c r="AE15" t="n">
        <v>1064597.334157735</v>
      </c>
      <c r="AF15" t="n">
        <v>2.11110390454312e-06</v>
      </c>
      <c r="AG15" t="n">
        <v>22.10648148148148</v>
      </c>
      <c r="AH15" t="n">
        <v>962993.658757463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2.6249</v>
      </c>
      <c r="E16" t="n">
        <v>38.1</v>
      </c>
      <c r="F16" t="n">
        <v>35.27</v>
      </c>
      <c r="G16" t="n">
        <v>117.57</v>
      </c>
      <c r="H16" t="n">
        <v>1.56</v>
      </c>
      <c r="I16" t="n">
        <v>18</v>
      </c>
      <c r="J16" t="n">
        <v>170.35</v>
      </c>
      <c r="K16" t="n">
        <v>49.1</v>
      </c>
      <c r="L16" t="n">
        <v>15</v>
      </c>
      <c r="M16" t="n">
        <v>10</v>
      </c>
      <c r="N16" t="n">
        <v>31.26</v>
      </c>
      <c r="O16" t="n">
        <v>21244.37</v>
      </c>
      <c r="P16" t="n">
        <v>351.81</v>
      </c>
      <c r="Q16" t="n">
        <v>1231.23</v>
      </c>
      <c r="R16" t="n">
        <v>112.67</v>
      </c>
      <c r="S16" t="n">
        <v>94.92</v>
      </c>
      <c r="T16" t="n">
        <v>8035.68</v>
      </c>
      <c r="U16" t="n">
        <v>0.84</v>
      </c>
      <c r="V16" t="n">
        <v>0.86</v>
      </c>
      <c r="W16" t="n">
        <v>20.68</v>
      </c>
      <c r="X16" t="n">
        <v>0.49</v>
      </c>
      <c r="Y16" t="n">
        <v>4</v>
      </c>
      <c r="Z16" t="n">
        <v>10</v>
      </c>
      <c r="AA16" t="n">
        <v>770.5973962623478</v>
      </c>
      <c r="AB16" t="n">
        <v>1054.365353923926</v>
      </c>
      <c r="AC16" t="n">
        <v>953.7382043564937</v>
      </c>
      <c r="AD16" t="n">
        <v>770597.3962623478</v>
      </c>
      <c r="AE16" t="n">
        <v>1054365.353923926</v>
      </c>
      <c r="AF16" t="n">
        <v>2.116910508857102e-06</v>
      </c>
      <c r="AG16" t="n">
        <v>22.04861111111111</v>
      </c>
      <c r="AH16" t="n">
        <v>953738.2043564938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2.623</v>
      </c>
      <c r="E17" t="n">
        <v>38.12</v>
      </c>
      <c r="F17" t="n">
        <v>35.3</v>
      </c>
      <c r="G17" t="n">
        <v>117.66</v>
      </c>
      <c r="H17" t="n">
        <v>1.65</v>
      </c>
      <c r="I17" t="n">
        <v>18</v>
      </c>
      <c r="J17" t="n">
        <v>171.81</v>
      </c>
      <c r="K17" t="n">
        <v>49.1</v>
      </c>
      <c r="L17" t="n">
        <v>16</v>
      </c>
      <c r="M17" t="n">
        <v>0</v>
      </c>
      <c r="N17" t="n">
        <v>31.72</v>
      </c>
      <c r="O17" t="n">
        <v>21424.29</v>
      </c>
      <c r="P17" t="n">
        <v>352.9</v>
      </c>
      <c r="Q17" t="n">
        <v>1231.32</v>
      </c>
      <c r="R17" t="n">
        <v>113.21</v>
      </c>
      <c r="S17" t="n">
        <v>94.92</v>
      </c>
      <c r="T17" t="n">
        <v>8307.440000000001</v>
      </c>
      <c r="U17" t="n">
        <v>0.84</v>
      </c>
      <c r="V17" t="n">
        <v>0.86</v>
      </c>
      <c r="W17" t="n">
        <v>20.7</v>
      </c>
      <c r="X17" t="n">
        <v>0.52</v>
      </c>
      <c r="Y17" t="n">
        <v>4</v>
      </c>
      <c r="Z17" t="n">
        <v>10</v>
      </c>
      <c r="AA17" t="n">
        <v>772.0876563787898</v>
      </c>
      <c r="AB17" t="n">
        <v>1056.404393560878</v>
      </c>
      <c r="AC17" t="n">
        <v>955.5826409123052</v>
      </c>
      <c r="AD17" t="n">
        <v>772087.6563787898</v>
      </c>
      <c r="AE17" t="n">
        <v>1056404.393560878</v>
      </c>
      <c r="AF17" t="n">
        <v>2.115378210496468e-06</v>
      </c>
      <c r="AG17" t="n">
        <v>22.06018518518519</v>
      </c>
      <c r="AH17" t="n">
        <v>955582.6409123052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1.4159</v>
      </c>
      <c r="E2" t="n">
        <v>70.63</v>
      </c>
      <c r="F2" t="n">
        <v>49.69</v>
      </c>
      <c r="G2" t="n">
        <v>6.01</v>
      </c>
      <c r="H2" t="n">
        <v>0.1</v>
      </c>
      <c r="I2" t="n">
        <v>496</v>
      </c>
      <c r="J2" t="n">
        <v>185.69</v>
      </c>
      <c r="K2" t="n">
        <v>53.44</v>
      </c>
      <c r="L2" t="n">
        <v>1</v>
      </c>
      <c r="M2" t="n">
        <v>494</v>
      </c>
      <c r="N2" t="n">
        <v>36.26</v>
      </c>
      <c r="O2" t="n">
        <v>23136.14</v>
      </c>
      <c r="P2" t="n">
        <v>686.48</v>
      </c>
      <c r="Q2" t="n">
        <v>1240.95</v>
      </c>
      <c r="R2" t="n">
        <v>580.53</v>
      </c>
      <c r="S2" t="n">
        <v>94.92</v>
      </c>
      <c r="T2" t="n">
        <v>239580.17</v>
      </c>
      <c r="U2" t="n">
        <v>0.16</v>
      </c>
      <c r="V2" t="n">
        <v>0.62</v>
      </c>
      <c r="W2" t="n">
        <v>21.46</v>
      </c>
      <c r="X2" t="n">
        <v>14.8</v>
      </c>
      <c r="Y2" t="n">
        <v>4</v>
      </c>
      <c r="Z2" t="n">
        <v>10</v>
      </c>
      <c r="AA2" t="n">
        <v>2166.157866785949</v>
      </c>
      <c r="AB2" t="n">
        <v>2963.83275747704</v>
      </c>
      <c r="AC2" t="n">
        <v>2680.968718868832</v>
      </c>
      <c r="AD2" t="n">
        <v>2166157.86678595</v>
      </c>
      <c r="AE2" t="n">
        <v>2963832.75747704</v>
      </c>
      <c r="AF2" t="n">
        <v>1.084431758035886e-06</v>
      </c>
      <c r="AG2" t="n">
        <v>40.87384259259259</v>
      </c>
      <c r="AH2" t="n">
        <v>2680968.718868832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1.9745</v>
      </c>
      <c r="E3" t="n">
        <v>50.65</v>
      </c>
      <c r="F3" t="n">
        <v>40.66</v>
      </c>
      <c r="G3" t="n">
        <v>12.08</v>
      </c>
      <c r="H3" t="n">
        <v>0.19</v>
      </c>
      <c r="I3" t="n">
        <v>202</v>
      </c>
      <c r="J3" t="n">
        <v>187.21</v>
      </c>
      <c r="K3" t="n">
        <v>53.44</v>
      </c>
      <c r="L3" t="n">
        <v>2</v>
      </c>
      <c r="M3" t="n">
        <v>200</v>
      </c>
      <c r="N3" t="n">
        <v>36.77</v>
      </c>
      <c r="O3" t="n">
        <v>23322.88</v>
      </c>
      <c r="P3" t="n">
        <v>559.92</v>
      </c>
      <c r="Q3" t="n">
        <v>1234.56</v>
      </c>
      <c r="R3" t="n">
        <v>287.36</v>
      </c>
      <c r="S3" t="n">
        <v>94.92</v>
      </c>
      <c r="T3" t="n">
        <v>94463.11</v>
      </c>
      <c r="U3" t="n">
        <v>0.33</v>
      </c>
      <c r="V3" t="n">
        <v>0.75</v>
      </c>
      <c r="W3" t="n">
        <v>20.97</v>
      </c>
      <c r="X3" t="n">
        <v>5.84</v>
      </c>
      <c r="Y3" t="n">
        <v>4</v>
      </c>
      <c r="Z3" t="n">
        <v>10</v>
      </c>
      <c r="AA3" t="n">
        <v>1343.803293501277</v>
      </c>
      <c r="AB3" t="n">
        <v>1838.650950585673</v>
      </c>
      <c r="AC3" t="n">
        <v>1663.172684424592</v>
      </c>
      <c r="AD3" t="n">
        <v>1343803.293501277</v>
      </c>
      <c r="AE3" t="n">
        <v>1838650.950585673</v>
      </c>
      <c r="AF3" t="n">
        <v>1.512261110418715e-06</v>
      </c>
      <c r="AG3" t="n">
        <v>29.31134259259259</v>
      </c>
      <c r="AH3" t="n">
        <v>1663172.684424592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2.1923</v>
      </c>
      <c r="E4" t="n">
        <v>45.62</v>
      </c>
      <c r="F4" t="n">
        <v>38.42</v>
      </c>
      <c r="G4" t="n">
        <v>18.15</v>
      </c>
      <c r="H4" t="n">
        <v>0.28</v>
      </c>
      <c r="I4" t="n">
        <v>127</v>
      </c>
      <c r="J4" t="n">
        <v>188.73</v>
      </c>
      <c r="K4" t="n">
        <v>53.44</v>
      </c>
      <c r="L4" t="n">
        <v>3</v>
      </c>
      <c r="M4" t="n">
        <v>125</v>
      </c>
      <c r="N4" t="n">
        <v>37.29</v>
      </c>
      <c r="O4" t="n">
        <v>23510.33</v>
      </c>
      <c r="P4" t="n">
        <v>525.88</v>
      </c>
      <c r="Q4" t="n">
        <v>1233.06</v>
      </c>
      <c r="R4" t="n">
        <v>214.97</v>
      </c>
      <c r="S4" t="n">
        <v>94.92</v>
      </c>
      <c r="T4" t="n">
        <v>58642.18</v>
      </c>
      <c r="U4" t="n">
        <v>0.44</v>
      </c>
      <c r="V4" t="n">
        <v>0.79</v>
      </c>
      <c r="W4" t="n">
        <v>20.85</v>
      </c>
      <c r="X4" t="n">
        <v>3.62</v>
      </c>
      <c r="Y4" t="n">
        <v>4</v>
      </c>
      <c r="Z4" t="n">
        <v>10</v>
      </c>
      <c r="AA4" t="n">
        <v>1163.532894096426</v>
      </c>
      <c r="AB4" t="n">
        <v>1591.997037151227</v>
      </c>
      <c r="AC4" t="n">
        <v>1440.059074307388</v>
      </c>
      <c r="AD4" t="n">
        <v>1163532.894096426</v>
      </c>
      <c r="AE4" t="n">
        <v>1591997.037151227</v>
      </c>
      <c r="AF4" t="n">
        <v>1.679073199478829e-06</v>
      </c>
      <c r="AG4" t="n">
        <v>26.40046296296296</v>
      </c>
      <c r="AH4" t="n">
        <v>1440059.074307388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2.31</v>
      </c>
      <c r="E5" t="n">
        <v>43.29</v>
      </c>
      <c r="F5" t="n">
        <v>37.4</v>
      </c>
      <c r="G5" t="n">
        <v>24.39</v>
      </c>
      <c r="H5" t="n">
        <v>0.37</v>
      </c>
      <c r="I5" t="n">
        <v>92</v>
      </c>
      <c r="J5" t="n">
        <v>190.25</v>
      </c>
      <c r="K5" t="n">
        <v>53.44</v>
      </c>
      <c r="L5" t="n">
        <v>4</v>
      </c>
      <c r="M5" t="n">
        <v>90</v>
      </c>
      <c r="N5" t="n">
        <v>37.82</v>
      </c>
      <c r="O5" t="n">
        <v>23698.48</v>
      </c>
      <c r="P5" t="n">
        <v>508.08</v>
      </c>
      <c r="Q5" t="n">
        <v>1232.26</v>
      </c>
      <c r="R5" t="n">
        <v>182.04</v>
      </c>
      <c r="S5" t="n">
        <v>94.92</v>
      </c>
      <c r="T5" t="n">
        <v>42354.4</v>
      </c>
      <c r="U5" t="n">
        <v>0.52</v>
      </c>
      <c r="V5" t="n">
        <v>0.8100000000000001</v>
      </c>
      <c r="W5" t="n">
        <v>20.78</v>
      </c>
      <c r="X5" t="n">
        <v>2.6</v>
      </c>
      <c r="Y5" t="n">
        <v>4</v>
      </c>
      <c r="Z5" t="n">
        <v>10</v>
      </c>
      <c r="AA5" t="n">
        <v>1072.398188996245</v>
      </c>
      <c r="AB5" t="n">
        <v>1467.302513053727</v>
      </c>
      <c r="AC5" t="n">
        <v>1327.26522057989</v>
      </c>
      <c r="AD5" t="n">
        <v>1072398.188996245</v>
      </c>
      <c r="AE5" t="n">
        <v>1467302.513053727</v>
      </c>
      <c r="AF5" t="n">
        <v>1.769219126395154e-06</v>
      </c>
      <c r="AG5" t="n">
        <v>25.05208333333333</v>
      </c>
      <c r="AH5" t="n">
        <v>1327265.22057989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2.377</v>
      </c>
      <c r="E6" t="n">
        <v>42.07</v>
      </c>
      <c r="F6" t="n">
        <v>36.88</v>
      </c>
      <c r="G6" t="n">
        <v>30.32</v>
      </c>
      <c r="H6" t="n">
        <v>0.46</v>
      </c>
      <c r="I6" t="n">
        <v>73</v>
      </c>
      <c r="J6" t="n">
        <v>191.78</v>
      </c>
      <c r="K6" t="n">
        <v>53.44</v>
      </c>
      <c r="L6" t="n">
        <v>5</v>
      </c>
      <c r="M6" t="n">
        <v>71</v>
      </c>
      <c r="N6" t="n">
        <v>38.35</v>
      </c>
      <c r="O6" t="n">
        <v>23887.36</v>
      </c>
      <c r="P6" t="n">
        <v>497.49</v>
      </c>
      <c r="Q6" t="n">
        <v>1232.04</v>
      </c>
      <c r="R6" t="n">
        <v>165.28</v>
      </c>
      <c r="S6" t="n">
        <v>94.92</v>
      </c>
      <c r="T6" t="n">
        <v>34068.19</v>
      </c>
      <c r="U6" t="n">
        <v>0.57</v>
      </c>
      <c r="V6" t="n">
        <v>0.83</v>
      </c>
      <c r="W6" t="n">
        <v>20.76</v>
      </c>
      <c r="X6" t="n">
        <v>2.1</v>
      </c>
      <c r="Y6" t="n">
        <v>4</v>
      </c>
      <c r="Z6" t="n">
        <v>10</v>
      </c>
      <c r="AA6" t="n">
        <v>1029.092480573447</v>
      </c>
      <c r="AB6" t="n">
        <v>1408.049732276636</v>
      </c>
      <c r="AC6" t="n">
        <v>1273.667442038365</v>
      </c>
      <c r="AD6" t="n">
        <v>1029092.480573447</v>
      </c>
      <c r="AE6" t="n">
        <v>1408049.732276636</v>
      </c>
      <c r="AF6" t="n">
        <v>1.82053414001787e-06</v>
      </c>
      <c r="AG6" t="n">
        <v>24.34606481481481</v>
      </c>
      <c r="AH6" t="n">
        <v>1273667.442038365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2.4291</v>
      </c>
      <c r="E7" t="n">
        <v>41.17</v>
      </c>
      <c r="F7" t="n">
        <v>36.47</v>
      </c>
      <c r="G7" t="n">
        <v>36.47</v>
      </c>
      <c r="H7" t="n">
        <v>0.55</v>
      </c>
      <c r="I7" t="n">
        <v>60</v>
      </c>
      <c r="J7" t="n">
        <v>193.32</v>
      </c>
      <c r="K7" t="n">
        <v>53.44</v>
      </c>
      <c r="L7" t="n">
        <v>6</v>
      </c>
      <c r="M7" t="n">
        <v>58</v>
      </c>
      <c r="N7" t="n">
        <v>38.89</v>
      </c>
      <c r="O7" t="n">
        <v>24076.95</v>
      </c>
      <c r="P7" t="n">
        <v>488.09</v>
      </c>
      <c r="Q7" t="n">
        <v>1232.1</v>
      </c>
      <c r="R7" t="n">
        <v>151.74</v>
      </c>
      <c r="S7" t="n">
        <v>94.92</v>
      </c>
      <c r="T7" t="n">
        <v>27362.65</v>
      </c>
      <c r="U7" t="n">
        <v>0.63</v>
      </c>
      <c r="V7" t="n">
        <v>0.84</v>
      </c>
      <c r="W7" t="n">
        <v>20.74</v>
      </c>
      <c r="X7" t="n">
        <v>1.68</v>
      </c>
      <c r="Y7" t="n">
        <v>4</v>
      </c>
      <c r="Z7" t="n">
        <v>10</v>
      </c>
      <c r="AA7" t="n">
        <v>1002.180007400311</v>
      </c>
      <c r="AB7" t="n">
        <v>1371.226899186631</v>
      </c>
      <c r="AC7" t="n">
        <v>1240.358928457298</v>
      </c>
      <c r="AD7" t="n">
        <v>1002180.007400311</v>
      </c>
      <c r="AE7" t="n">
        <v>1371226.899186631</v>
      </c>
      <c r="AF7" t="n">
        <v>1.860437307327475e-06</v>
      </c>
      <c r="AG7" t="n">
        <v>23.82523148148148</v>
      </c>
      <c r="AH7" t="n">
        <v>1240358.928457298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2.464</v>
      </c>
      <c r="E8" t="n">
        <v>40.58</v>
      </c>
      <c r="F8" t="n">
        <v>36.22</v>
      </c>
      <c r="G8" t="n">
        <v>42.61</v>
      </c>
      <c r="H8" t="n">
        <v>0.64</v>
      </c>
      <c r="I8" t="n">
        <v>51</v>
      </c>
      <c r="J8" t="n">
        <v>194.86</v>
      </c>
      <c r="K8" t="n">
        <v>53.44</v>
      </c>
      <c r="L8" t="n">
        <v>7</v>
      </c>
      <c r="M8" t="n">
        <v>49</v>
      </c>
      <c r="N8" t="n">
        <v>39.43</v>
      </c>
      <c r="O8" t="n">
        <v>24267.28</v>
      </c>
      <c r="P8" t="n">
        <v>481</v>
      </c>
      <c r="Q8" t="n">
        <v>1231.81</v>
      </c>
      <c r="R8" t="n">
        <v>143.56</v>
      </c>
      <c r="S8" t="n">
        <v>94.92</v>
      </c>
      <c r="T8" t="n">
        <v>23320.15</v>
      </c>
      <c r="U8" t="n">
        <v>0.66</v>
      </c>
      <c r="V8" t="n">
        <v>0.84</v>
      </c>
      <c r="W8" t="n">
        <v>20.73</v>
      </c>
      <c r="X8" t="n">
        <v>1.43</v>
      </c>
      <c r="Y8" t="n">
        <v>4</v>
      </c>
      <c r="Z8" t="n">
        <v>10</v>
      </c>
      <c r="AA8" t="n">
        <v>975.6685889117704</v>
      </c>
      <c r="AB8" t="n">
        <v>1334.952806809372</v>
      </c>
      <c r="AC8" t="n">
        <v>1207.546784545517</v>
      </c>
      <c r="AD8" t="n">
        <v>975668.5889117704</v>
      </c>
      <c r="AE8" t="n">
        <v>1334952.806809372</v>
      </c>
      <c r="AF8" t="n">
        <v>1.88716706815483e-06</v>
      </c>
      <c r="AG8" t="n">
        <v>23.48379629629629</v>
      </c>
      <c r="AH8" t="n">
        <v>1207546.784545517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2.4906</v>
      </c>
      <c r="E9" t="n">
        <v>40.15</v>
      </c>
      <c r="F9" t="n">
        <v>36.04</v>
      </c>
      <c r="G9" t="n">
        <v>49.15</v>
      </c>
      <c r="H9" t="n">
        <v>0.72</v>
      </c>
      <c r="I9" t="n">
        <v>44</v>
      </c>
      <c r="J9" t="n">
        <v>196.41</v>
      </c>
      <c r="K9" t="n">
        <v>53.44</v>
      </c>
      <c r="L9" t="n">
        <v>8</v>
      </c>
      <c r="M9" t="n">
        <v>42</v>
      </c>
      <c r="N9" t="n">
        <v>39.98</v>
      </c>
      <c r="O9" t="n">
        <v>24458.36</v>
      </c>
      <c r="P9" t="n">
        <v>474.83</v>
      </c>
      <c r="Q9" t="n">
        <v>1231.56</v>
      </c>
      <c r="R9" t="n">
        <v>138.11</v>
      </c>
      <c r="S9" t="n">
        <v>94.92</v>
      </c>
      <c r="T9" t="n">
        <v>20626.95</v>
      </c>
      <c r="U9" t="n">
        <v>0.6899999999999999</v>
      </c>
      <c r="V9" t="n">
        <v>0.85</v>
      </c>
      <c r="W9" t="n">
        <v>20.72</v>
      </c>
      <c r="X9" t="n">
        <v>1.26</v>
      </c>
      <c r="Y9" t="n">
        <v>4</v>
      </c>
      <c r="Z9" t="n">
        <v>10</v>
      </c>
      <c r="AA9" t="n">
        <v>961.6516056266578</v>
      </c>
      <c r="AB9" t="n">
        <v>1315.774151893022</v>
      </c>
      <c r="AC9" t="n">
        <v>1190.198513536973</v>
      </c>
      <c r="AD9" t="n">
        <v>961651.6056266578</v>
      </c>
      <c r="AE9" t="n">
        <v>1315774.151893022</v>
      </c>
      <c r="AF9" t="n">
        <v>1.907539894458775e-06</v>
      </c>
      <c r="AG9" t="n">
        <v>23.23495370370371</v>
      </c>
      <c r="AH9" t="n">
        <v>1190198.513536972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2.5123</v>
      </c>
      <c r="E10" t="n">
        <v>39.8</v>
      </c>
      <c r="F10" t="n">
        <v>35.88</v>
      </c>
      <c r="G10" t="n">
        <v>55.21</v>
      </c>
      <c r="H10" t="n">
        <v>0.8100000000000001</v>
      </c>
      <c r="I10" t="n">
        <v>39</v>
      </c>
      <c r="J10" t="n">
        <v>197.97</v>
      </c>
      <c r="K10" t="n">
        <v>53.44</v>
      </c>
      <c r="L10" t="n">
        <v>9</v>
      </c>
      <c r="M10" t="n">
        <v>37</v>
      </c>
      <c r="N10" t="n">
        <v>40.53</v>
      </c>
      <c r="O10" t="n">
        <v>24650.18</v>
      </c>
      <c r="P10" t="n">
        <v>468.84</v>
      </c>
      <c r="Q10" t="n">
        <v>1231.48</v>
      </c>
      <c r="R10" t="n">
        <v>133.07</v>
      </c>
      <c r="S10" t="n">
        <v>94.92</v>
      </c>
      <c r="T10" t="n">
        <v>18133.48</v>
      </c>
      <c r="U10" t="n">
        <v>0.71</v>
      </c>
      <c r="V10" t="n">
        <v>0.85</v>
      </c>
      <c r="W10" t="n">
        <v>20.7</v>
      </c>
      <c r="X10" t="n">
        <v>1.1</v>
      </c>
      <c r="Y10" t="n">
        <v>4</v>
      </c>
      <c r="Z10" t="n">
        <v>10</v>
      </c>
      <c r="AA10" t="n">
        <v>941.0361697701924</v>
      </c>
      <c r="AB10" t="n">
        <v>1287.567203065365</v>
      </c>
      <c r="AC10" t="n">
        <v>1164.683596316725</v>
      </c>
      <c r="AD10" t="n">
        <v>941036.1697701924</v>
      </c>
      <c r="AE10" t="n">
        <v>1287567.203065365</v>
      </c>
      <c r="AF10" t="n">
        <v>1.924159831706729e-06</v>
      </c>
      <c r="AG10" t="n">
        <v>23.0324074074074</v>
      </c>
      <c r="AH10" t="n">
        <v>1164683.596316725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2.5295</v>
      </c>
      <c r="E11" t="n">
        <v>39.53</v>
      </c>
      <c r="F11" t="n">
        <v>35.76</v>
      </c>
      <c r="G11" t="n">
        <v>61.31</v>
      </c>
      <c r="H11" t="n">
        <v>0.89</v>
      </c>
      <c r="I11" t="n">
        <v>35</v>
      </c>
      <c r="J11" t="n">
        <v>199.53</v>
      </c>
      <c r="K11" t="n">
        <v>53.44</v>
      </c>
      <c r="L11" t="n">
        <v>10</v>
      </c>
      <c r="M11" t="n">
        <v>33</v>
      </c>
      <c r="N11" t="n">
        <v>41.1</v>
      </c>
      <c r="O11" t="n">
        <v>24842.77</v>
      </c>
      <c r="P11" t="n">
        <v>463.07</v>
      </c>
      <c r="Q11" t="n">
        <v>1231.53</v>
      </c>
      <c r="R11" t="n">
        <v>129.04</v>
      </c>
      <c r="S11" t="n">
        <v>94.92</v>
      </c>
      <c r="T11" t="n">
        <v>16135.65</v>
      </c>
      <c r="U11" t="n">
        <v>0.74</v>
      </c>
      <c r="V11" t="n">
        <v>0.85</v>
      </c>
      <c r="W11" t="n">
        <v>20.7</v>
      </c>
      <c r="X11" t="n">
        <v>0.98</v>
      </c>
      <c r="Y11" t="n">
        <v>4</v>
      </c>
      <c r="Z11" t="n">
        <v>10</v>
      </c>
      <c r="AA11" t="n">
        <v>930.3987316975622</v>
      </c>
      <c r="AB11" t="n">
        <v>1273.012591003745</v>
      </c>
      <c r="AC11" t="n">
        <v>1151.51805600274</v>
      </c>
      <c r="AD11" t="n">
        <v>930398.7316975622</v>
      </c>
      <c r="AE11" t="n">
        <v>1273012.591003745</v>
      </c>
      <c r="AF11" t="n">
        <v>1.937333238188979e-06</v>
      </c>
      <c r="AG11" t="n">
        <v>22.87615740740741</v>
      </c>
      <c r="AH11" t="n">
        <v>1151518.05600274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2.5478</v>
      </c>
      <c r="E12" t="n">
        <v>39.25</v>
      </c>
      <c r="F12" t="n">
        <v>35.63</v>
      </c>
      <c r="G12" t="n">
        <v>68.95</v>
      </c>
      <c r="H12" t="n">
        <v>0.97</v>
      </c>
      <c r="I12" t="n">
        <v>31</v>
      </c>
      <c r="J12" t="n">
        <v>201.1</v>
      </c>
      <c r="K12" t="n">
        <v>53.44</v>
      </c>
      <c r="L12" t="n">
        <v>11</v>
      </c>
      <c r="M12" t="n">
        <v>29</v>
      </c>
      <c r="N12" t="n">
        <v>41.66</v>
      </c>
      <c r="O12" t="n">
        <v>25036.12</v>
      </c>
      <c r="P12" t="n">
        <v>457.69</v>
      </c>
      <c r="Q12" t="n">
        <v>1231.27</v>
      </c>
      <c r="R12" t="n">
        <v>124.78</v>
      </c>
      <c r="S12" t="n">
        <v>94.92</v>
      </c>
      <c r="T12" t="n">
        <v>14029.63</v>
      </c>
      <c r="U12" t="n">
        <v>0.76</v>
      </c>
      <c r="V12" t="n">
        <v>0.86</v>
      </c>
      <c r="W12" t="n">
        <v>20.69</v>
      </c>
      <c r="X12" t="n">
        <v>0.85</v>
      </c>
      <c r="Y12" t="n">
        <v>4</v>
      </c>
      <c r="Z12" t="n">
        <v>10</v>
      </c>
      <c r="AA12" t="n">
        <v>920.1263237355812</v>
      </c>
      <c r="AB12" t="n">
        <v>1258.957429243508</v>
      </c>
      <c r="AC12" t="n">
        <v>1138.804299154357</v>
      </c>
      <c r="AD12" t="n">
        <v>920126.3237355812</v>
      </c>
      <c r="AE12" t="n">
        <v>1258957.429243508</v>
      </c>
      <c r="AF12" t="n">
        <v>1.951349129969512e-06</v>
      </c>
      <c r="AG12" t="n">
        <v>22.71412037037037</v>
      </c>
      <c r="AH12" t="n">
        <v>1138804.299154357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2.5593</v>
      </c>
      <c r="E13" t="n">
        <v>39.07</v>
      </c>
      <c r="F13" t="n">
        <v>35.56</v>
      </c>
      <c r="G13" t="n">
        <v>76.20999999999999</v>
      </c>
      <c r="H13" t="n">
        <v>1.05</v>
      </c>
      <c r="I13" t="n">
        <v>28</v>
      </c>
      <c r="J13" t="n">
        <v>202.67</v>
      </c>
      <c r="K13" t="n">
        <v>53.44</v>
      </c>
      <c r="L13" t="n">
        <v>12</v>
      </c>
      <c r="M13" t="n">
        <v>26</v>
      </c>
      <c r="N13" t="n">
        <v>42.24</v>
      </c>
      <c r="O13" t="n">
        <v>25230.25</v>
      </c>
      <c r="P13" t="n">
        <v>452.33</v>
      </c>
      <c r="Q13" t="n">
        <v>1231.38</v>
      </c>
      <c r="R13" t="n">
        <v>122.58</v>
      </c>
      <c r="S13" t="n">
        <v>94.92</v>
      </c>
      <c r="T13" t="n">
        <v>12942.29</v>
      </c>
      <c r="U13" t="n">
        <v>0.77</v>
      </c>
      <c r="V13" t="n">
        <v>0.86</v>
      </c>
      <c r="W13" t="n">
        <v>20.69</v>
      </c>
      <c r="X13" t="n">
        <v>0.78</v>
      </c>
      <c r="Y13" t="n">
        <v>4</v>
      </c>
      <c r="Z13" t="n">
        <v>10</v>
      </c>
      <c r="AA13" t="n">
        <v>911.9352343548189</v>
      </c>
      <c r="AB13" t="n">
        <v>1247.75001938739</v>
      </c>
      <c r="AC13" t="n">
        <v>1128.666508765208</v>
      </c>
      <c r="AD13" t="n">
        <v>911935.2343548189</v>
      </c>
      <c r="AE13" t="n">
        <v>1247750.01938739</v>
      </c>
      <c r="AF13" t="n">
        <v>1.960156930815202e-06</v>
      </c>
      <c r="AG13" t="n">
        <v>22.60995370370371</v>
      </c>
      <c r="AH13" t="n">
        <v>1128666.508765208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2.5694</v>
      </c>
      <c r="E14" t="n">
        <v>38.92</v>
      </c>
      <c r="F14" t="n">
        <v>35.48</v>
      </c>
      <c r="G14" t="n">
        <v>81.88</v>
      </c>
      <c r="H14" t="n">
        <v>1.13</v>
      </c>
      <c r="I14" t="n">
        <v>26</v>
      </c>
      <c r="J14" t="n">
        <v>204.25</v>
      </c>
      <c r="K14" t="n">
        <v>53.44</v>
      </c>
      <c r="L14" t="n">
        <v>13</v>
      </c>
      <c r="M14" t="n">
        <v>24</v>
      </c>
      <c r="N14" t="n">
        <v>42.82</v>
      </c>
      <c r="O14" t="n">
        <v>25425.3</v>
      </c>
      <c r="P14" t="n">
        <v>447.96</v>
      </c>
      <c r="Q14" t="n">
        <v>1231.16</v>
      </c>
      <c r="R14" t="n">
        <v>120.17</v>
      </c>
      <c r="S14" t="n">
        <v>94.92</v>
      </c>
      <c r="T14" t="n">
        <v>11745.98</v>
      </c>
      <c r="U14" t="n">
        <v>0.79</v>
      </c>
      <c r="V14" t="n">
        <v>0.86</v>
      </c>
      <c r="W14" t="n">
        <v>20.68</v>
      </c>
      <c r="X14" t="n">
        <v>0.7</v>
      </c>
      <c r="Y14" t="n">
        <v>4</v>
      </c>
      <c r="Z14" t="n">
        <v>10</v>
      </c>
      <c r="AA14" t="n">
        <v>905.0256958077773</v>
      </c>
      <c r="AB14" t="n">
        <v>1238.29608392</v>
      </c>
      <c r="AC14" t="n">
        <v>1120.114843630144</v>
      </c>
      <c r="AD14" t="n">
        <v>905025.6958077773</v>
      </c>
      <c r="AE14" t="n">
        <v>1238296.08392</v>
      </c>
      <c r="AF14" t="n">
        <v>1.967892477644895e-06</v>
      </c>
      <c r="AG14" t="n">
        <v>22.52314814814815</v>
      </c>
      <c r="AH14" t="n">
        <v>1120114.843630144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2.5769</v>
      </c>
      <c r="E15" t="n">
        <v>38.81</v>
      </c>
      <c r="F15" t="n">
        <v>35.44</v>
      </c>
      <c r="G15" t="n">
        <v>88.61</v>
      </c>
      <c r="H15" t="n">
        <v>1.21</v>
      </c>
      <c r="I15" t="n">
        <v>24</v>
      </c>
      <c r="J15" t="n">
        <v>205.84</v>
      </c>
      <c r="K15" t="n">
        <v>53.44</v>
      </c>
      <c r="L15" t="n">
        <v>14</v>
      </c>
      <c r="M15" t="n">
        <v>22</v>
      </c>
      <c r="N15" t="n">
        <v>43.4</v>
      </c>
      <c r="O15" t="n">
        <v>25621.03</v>
      </c>
      <c r="P15" t="n">
        <v>442.61</v>
      </c>
      <c r="Q15" t="n">
        <v>1231.27</v>
      </c>
      <c r="R15" t="n">
        <v>118.6</v>
      </c>
      <c r="S15" t="n">
        <v>94.92</v>
      </c>
      <c r="T15" t="n">
        <v>10972.73</v>
      </c>
      <c r="U15" t="n">
        <v>0.8</v>
      </c>
      <c r="V15" t="n">
        <v>0.86</v>
      </c>
      <c r="W15" t="n">
        <v>20.68</v>
      </c>
      <c r="X15" t="n">
        <v>0.67</v>
      </c>
      <c r="Y15" t="n">
        <v>4</v>
      </c>
      <c r="Z15" t="n">
        <v>10</v>
      </c>
      <c r="AA15" t="n">
        <v>897.8815899418512</v>
      </c>
      <c r="AB15" t="n">
        <v>1228.521203098533</v>
      </c>
      <c r="AC15" t="n">
        <v>1111.272863715147</v>
      </c>
      <c r="AD15" t="n">
        <v>897881.5899418512</v>
      </c>
      <c r="AE15" t="n">
        <v>1228521.203098533</v>
      </c>
      <c r="AF15" t="n">
        <v>1.973636695587737e-06</v>
      </c>
      <c r="AG15" t="n">
        <v>22.45949074074074</v>
      </c>
      <c r="AH15" t="n">
        <v>1111272.863715146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2.5876</v>
      </c>
      <c r="E16" t="n">
        <v>38.65</v>
      </c>
      <c r="F16" t="n">
        <v>35.36</v>
      </c>
      <c r="G16" t="n">
        <v>96.43000000000001</v>
      </c>
      <c r="H16" t="n">
        <v>1.28</v>
      </c>
      <c r="I16" t="n">
        <v>22</v>
      </c>
      <c r="J16" t="n">
        <v>207.43</v>
      </c>
      <c r="K16" t="n">
        <v>53.44</v>
      </c>
      <c r="L16" t="n">
        <v>15</v>
      </c>
      <c r="M16" t="n">
        <v>20</v>
      </c>
      <c r="N16" t="n">
        <v>44</v>
      </c>
      <c r="O16" t="n">
        <v>25817.56</v>
      </c>
      <c r="P16" t="n">
        <v>437.29</v>
      </c>
      <c r="Q16" t="n">
        <v>1231.26</v>
      </c>
      <c r="R16" t="n">
        <v>116.08</v>
      </c>
      <c r="S16" t="n">
        <v>94.92</v>
      </c>
      <c r="T16" t="n">
        <v>9725.01</v>
      </c>
      <c r="U16" t="n">
        <v>0.82</v>
      </c>
      <c r="V16" t="n">
        <v>0.86</v>
      </c>
      <c r="W16" t="n">
        <v>20.67</v>
      </c>
      <c r="X16" t="n">
        <v>0.58</v>
      </c>
      <c r="Y16" t="n">
        <v>4</v>
      </c>
      <c r="Z16" t="n">
        <v>10</v>
      </c>
      <c r="AA16" t="n">
        <v>881.6377391863058</v>
      </c>
      <c r="AB16" t="n">
        <v>1206.295649866678</v>
      </c>
      <c r="AC16" t="n">
        <v>1091.168486089979</v>
      </c>
      <c r="AD16" t="n">
        <v>881637.7391863058</v>
      </c>
      <c r="AE16" t="n">
        <v>1206295.649866678</v>
      </c>
      <c r="AF16" t="n">
        <v>1.981831779852857e-06</v>
      </c>
      <c r="AG16" t="n">
        <v>22.36689814814815</v>
      </c>
      <c r="AH16" t="n">
        <v>1091168.486089979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2.5907</v>
      </c>
      <c r="E17" t="n">
        <v>38.6</v>
      </c>
      <c r="F17" t="n">
        <v>35.35</v>
      </c>
      <c r="G17" t="n">
        <v>101</v>
      </c>
      <c r="H17" t="n">
        <v>1.36</v>
      </c>
      <c r="I17" t="n">
        <v>21</v>
      </c>
      <c r="J17" t="n">
        <v>209.03</v>
      </c>
      <c r="K17" t="n">
        <v>53.44</v>
      </c>
      <c r="L17" t="n">
        <v>16</v>
      </c>
      <c r="M17" t="n">
        <v>19</v>
      </c>
      <c r="N17" t="n">
        <v>44.6</v>
      </c>
      <c r="O17" t="n">
        <v>26014.91</v>
      </c>
      <c r="P17" t="n">
        <v>432.86</v>
      </c>
      <c r="Q17" t="n">
        <v>1231.21</v>
      </c>
      <c r="R17" t="n">
        <v>115.64</v>
      </c>
      <c r="S17" t="n">
        <v>94.92</v>
      </c>
      <c r="T17" t="n">
        <v>9510.139999999999</v>
      </c>
      <c r="U17" t="n">
        <v>0.82</v>
      </c>
      <c r="V17" t="n">
        <v>0.86</v>
      </c>
      <c r="W17" t="n">
        <v>20.68</v>
      </c>
      <c r="X17" t="n">
        <v>0.57</v>
      </c>
      <c r="Y17" t="n">
        <v>4</v>
      </c>
      <c r="Z17" t="n">
        <v>10</v>
      </c>
      <c r="AA17" t="n">
        <v>876.7499095939475</v>
      </c>
      <c r="AB17" t="n">
        <v>1199.60790578259</v>
      </c>
      <c r="AC17" t="n">
        <v>1085.11901091497</v>
      </c>
      <c r="AD17" t="n">
        <v>876749.9095939475</v>
      </c>
      <c r="AE17" t="n">
        <v>1199607.90578259</v>
      </c>
      <c r="AF17" t="n">
        <v>1.984206056602564e-06</v>
      </c>
      <c r="AG17" t="n">
        <v>22.33796296296297</v>
      </c>
      <c r="AH17" t="n">
        <v>1085119.01091497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2.6002</v>
      </c>
      <c r="E18" t="n">
        <v>38.46</v>
      </c>
      <c r="F18" t="n">
        <v>35.28</v>
      </c>
      <c r="G18" t="n">
        <v>111.42</v>
      </c>
      <c r="H18" t="n">
        <v>1.43</v>
      </c>
      <c r="I18" t="n">
        <v>19</v>
      </c>
      <c r="J18" t="n">
        <v>210.64</v>
      </c>
      <c r="K18" t="n">
        <v>53.44</v>
      </c>
      <c r="L18" t="n">
        <v>17</v>
      </c>
      <c r="M18" t="n">
        <v>17</v>
      </c>
      <c r="N18" t="n">
        <v>45.21</v>
      </c>
      <c r="O18" t="n">
        <v>26213.09</v>
      </c>
      <c r="P18" t="n">
        <v>426.97</v>
      </c>
      <c r="Q18" t="n">
        <v>1231.13</v>
      </c>
      <c r="R18" t="n">
        <v>113.53</v>
      </c>
      <c r="S18" t="n">
        <v>94.92</v>
      </c>
      <c r="T18" t="n">
        <v>8463.129999999999</v>
      </c>
      <c r="U18" t="n">
        <v>0.84</v>
      </c>
      <c r="V18" t="n">
        <v>0.86</v>
      </c>
      <c r="W18" t="n">
        <v>20.67</v>
      </c>
      <c r="X18" t="n">
        <v>0.51</v>
      </c>
      <c r="Y18" t="n">
        <v>4</v>
      </c>
      <c r="Z18" t="n">
        <v>10</v>
      </c>
      <c r="AA18" t="n">
        <v>868.7959256645619</v>
      </c>
      <c r="AB18" t="n">
        <v>1188.7249140654</v>
      </c>
      <c r="AC18" t="n">
        <v>1075.274676652893</v>
      </c>
      <c r="AD18" t="n">
        <v>868795.9256645619</v>
      </c>
      <c r="AE18" t="n">
        <v>1188724.9140654</v>
      </c>
      <c r="AF18" t="n">
        <v>1.991482065996831e-06</v>
      </c>
      <c r="AG18" t="n">
        <v>22.25694444444445</v>
      </c>
      <c r="AH18" t="n">
        <v>1075274.676652893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2.6032</v>
      </c>
      <c r="E19" t="n">
        <v>38.41</v>
      </c>
      <c r="F19" t="n">
        <v>35.28</v>
      </c>
      <c r="G19" t="n">
        <v>117.59</v>
      </c>
      <c r="H19" t="n">
        <v>1.51</v>
      </c>
      <c r="I19" t="n">
        <v>18</v>
      </c>
      <c r="J19" t="n">
        <v>212.25</v>
      </c>
      <c r="K19" t="n">
        <v>53.44</v>
      </c>
      <c r="L19" t="n">
        <v>18</v>
      </c>
      <c r="M19" t="n">
        <v>16</v>
      </c>
      <c r="N19" t="n">
        <v>45.82</v>
      </c>
      <c r="O19" t="n">
        <v>26412.11</v>
      </c>
      <c r="P19" t="n">
        <v>423.56</v>
      </c>
      <c r="Q19" t="n">
        <v>1231.19</v>
      </c>
      <c r="R19" t="n">
        <v>113.21</v>
      </c>
      <c r="S19" t="n">
        <v>94.92</v>
      </c>
      <c r="T19" t="n">
        <v>8305.66</v>
      </c>
      <c r="U19" t="n">
        <v>0.84</v>
      </c>
      <c r="V19" t="n">
        <v>0.86</v>
      </c>
      <c r="W19" t="n">
        <v>20.67</v>
      </c>
      <c r="X19" t="n">
        <v>0.5</v>
      </c>
      <c r="Y19" t="n">
        <v>4</v>
      </c>
      <c r="Z19" t="n">
        <v>10</v>
      </c>
      <c r="AA19" t="n">
        <v>864.9665588330979</v>
      </c>
      <c r="AB19" t="n">
        <v>1183.485405426849</v>
      </c>
      <c r="AC19" t="n">
        <v>1070.535219365109</v>
      </c>
      <c r="AD19" t="n">
        <v>864966.5588330979</v>
      </c>
      <c r="AE19" t="n">
        <v>1183485.405426849</v>
      </c>
      <c r="AF19" t="n">
        <v>1.993779753173967e-06</v>
      </c>
      <c r="AG19" t="n">
        <v>22.22800925925926</v>
      </c>
      <c r="AH19" t="n">
        <v>1070535.219365109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2.6092</v>
      </c>
      <c r="E20" t="n">
        <v>38.33</v>
      </c>
      <c r="F20" t="n">
        <v>35.23</v>
      </c>
      <c r="G20" t="n">
        <v>124.32</v>
      </c>
      <c r="H20" t="n">
        <v>1.58</v>
      </c>
      <c r="I20" t="n">
        <v>17</v>
      </c>
      <c r="J20" t="n">
        <v>213.87</v>
      </c>
      <c r="K20" t="n">
        <v>53.44</v>
      </c>
      <c r="L20" t="n">
        <v>19</v>
      </c>
      <c r="M20" t="n">
        <v>15</v>
      </c>
      <c r="N20" t="n">
        <v>46.44</v>
      </c>
      <c r="O20" t="n">
        <v>26611.98</v>
      </c>
      <c r="P20" t="n">
        <v>418.71</v>
      </c>
      <c r="Q20" t="n">
        <v>1231.2</v>
      </c>
      <c r="R20" t="n">
        <v>111.66</v>
      </c>
      <c r="S20" t="n">
        <v>94.92</v>
      </c>
      <c r="T20" t="n">
        <v>7536.72</v>
      </c>
      <c r="U20" t="n">
        <v>0.85</v>
      </c>
      <c r="V20" t="n">
        <v>0.86</v>
      </c>
      <c r="W20" t="n">
        <v>20.67</v>
      </c>
      <c r="X20" t="n">
        <v>0.45</v>
      </c>
      <c r="Y20" t="n">
        <v>4</v>
      </c>
      <c r="Z20" t="n">
        <v>10</v>
      </c>
      <c r="AA20" t="n">
        <v>858.9110729500208</v>
      </c>
      <c r="AB20" t="n">
        <v>1175.20002249244</v>
      </c>
      <c r="AC20" t="n">
        <v>1063.040581749352</v>
      </c>
      <c r="AD20" t="n">
        <v>858911.0729500208</v>
      </c>
      <c r="AE20" t="n">
        <v>1175200.02249244</v>
      </c>
      <c r="AF20" t="n">
        <v>1.99837512752824e-06</v>
      </c>
      <c r="AG20" t="n">
        <v>22.18171296296296</v>
      </c>
      <c r="AH20" t="n">
        <v>1063040.581749352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2.613</v>
      </c>
      <c r="E21" t="n">
        <v>38.27</v>
      </c>
      <c r="F21" t="n">
        <v>35.21</v>
      </c>
      <c r="G21" t="n">
        <v>132.02</v>
      </c>
      <c r="H21" t="n">
        <v>1.65</v>
      </c>
      <c r="I21" t="n">
        <v>16</v>
      </c>
      <c r="J21" t="n">
        <v>215.5</v>
      </c>
      <c r="K21" t="n">
        <v>53.44</v>
      </c>
      <c r="L21" t="n">
        <v>20</v>
      </c>
      <c r="M21" t="n">
        <v>14</v>
      </c>
      <c r="N21" t="n">
        <v>47.07</v>
      </c>
      <c r="O21" t="n">
        <v>26812.71</v>
      </c>
      <c r="P21" t="n">
        <v>414.16</v>
      </c>
      <c r="Q21" t="n">
        <v>1231</v>
      </c>
      <c r="R21" t="n">
        <v>111.06</v>
      </c>
      <c r="S21" t="n">
        <v>94.92</v>
      </c>
      <c r="T21" t="n">
        <v>7242.03</v>
      </c>
      <c r="U21" t="n">
        <v>0.85</v>
      </c>
      <c r="V21" t="n">
        <v>0.87</v>
      </c>
      <c r="W21" t="n">
        <v>20.67</v>
      </c>
      <c r="X21" t="n">
        <v>0.43</v>
      </c>
      <c r="Y21" t="n">
        <v>4</v>
      </c>
      <c r="Z21" t="n">
        <v>10</v>
      </c>
      <c r="AA21" t="n">
        <v>853.7800240244461</v>
      </c>
      <c r="AB21" t="n">
        <v>1168.179494986567</v>
      </c>
      <c r="AC21" t="n">
        <v>1056.690083535267</v>
      </c>
      <c r="AD21" t="n">
        <v>853780.0240244461</v>
      </c>
      <c r="AE21" t="n">
        <v>1168179.494986567</v>
      </c>
      <c r="AF21" t="n">
        <v>2.001285531285946e-06</v>
      </c>
      <c r="AG21" t="n">
        <v>22.14699074074074</v>
      </c>
      <c r="AH21" t="n">
        <v>1056690.083535267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2.6179</v>
      </c>
      <c r="E22" t="n">
        <v>38.2</v>
      </c>
      <c r="F22" t="n">
        <v>35.17</v>
      </c>
      <c r="G22" t="n">
        <v>140.69</v>
      </c>
      <c r="H22" t="n">
        <v>1.72</v>
      </c>
      <c r="I22" t="n">
        <v>15</v>
      </c>
      <c r="J22" t="n">
        <v>217.14</v>
      </c>
      <c r="K22" t="n">
        <v>53.44</v>
      </c>
      <c r="L22" t="n">
        <v>21</v>
      </c>
      <c r="M22" t="n">
        <v>13</v>
      </c>
      <c r="N22" t="n">
        <v>47.7</v>
      </c>
      <c r="O22" t="n">
        <v>27014.3</v>
      </c>
      <c r="P22" t="n">
        <v>409.04</v>
      </c>
      <c r="Q22" t="n">
        <v>1231.12</v>
      </c>
      <c r="R22" t="n">
        <v>109.84</v>
      </c>
      <c r="S22" t="n">
        <v>94.92</v>
      </c>
      <c r="T22" t="n">
        <v>6635.64</v>
      </c>
      <c r="U22" t="n">
        <v>0.86</v>
      </c>
      <c r="V22" t="n">
        <v>0.87</v>
      </c>
      <c r="W22" t="n">
        <v>20.67</v>
      </c>
      <c r="X22" t="n">
        <v>0.4</v>
      </c>
      <c r="Y22" t="n">
        <v>4</v>
      </c>
      <c r="Z22" t="n">
        <v>10</v>
      </c>
      <c r="AA22" t="n">
        <v>847.8052835347438</v>
      </c>
      <c r="AB22" t="n">
        <v>1160.004591461608</v>
      </c>
      <c r="AC22" t="n">
        <v>1049.295381329181</v>
      </c>
      <c r="AD22" t="n">
        <v>847805.2835347438</v>
      </c>
      <c r="AE22" t="n">
        <v>1160004.591461608</v>
      </c>
      <c r="AF22" t="n">
        <v>2.005038420341937e-06</v>
      </c>
      <c r="AG22" t="n">
        <v>22.10648148148148</v>
      </c>
      <c r="AH22" t="n">
        <v>1049295.381329181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2.617</v>
      </c>
      <c r="E23" t="n">
        <v>38.21</v>
      </c>
      <c r="F23" t="n">
        <v>35.18</v>
      </c>
      <c r="G23" t="n">
        <v>140.74</v>
      </c>
      <c r="H23" t="n">
        <v>1.79</v>
      </c>
      <c r="I23" t="n">
        <v>15</v>
      </c>
      <c r="J23" t="n">
        <v>218.78</v>
      </c>
      <c r="K23" t="n">
        <v>53.44</v>
      </c>
      <c r="L23" t="n">
        <v>22</v>
      </c>
      <c r="M23" t="n">
        <v>8</v>
      </c>
      <c r="N23" t="n">
        <v>48.34</v>
      </c>
      <c r="O23" t="n">
        <v>27216.79</v>
      </c>
      <c r="P23" t="n">
        <v>405.3</v>
      </c>
      <c r="Q23" t="n">
        <v>1231.2</v>
      </c>
      <c r="R23" t="n">
        <v>110</v>
      </c>
      <c r="S23" t="n">
        <v>94.92</v>
      </c>
      <c r="T23" t="n">
        <v>6717.37</v>
      </c>
      <c r="U23" t="n">
        <v>0.86</v>
      </c>
      <c r="V23" t="n">
        <v>0.87</v>
      </c>
      <c r="W23" t="n">
        <v>20.68</v>
      </c>
      <c r="X23" t="n">
        <v>0.41</v>
      </c>
      <c r="Y23" t="n">
        <v>4</v>
      </c>
      <c r="Z23" t="n">
        <v>10</v>
      </c>
      <c r="AA23" t="n">
        <v>844.588532838921</v>
      </c>
      <c r="AB23" t="n">
        <v>1155.603291246559</v>
      </c>
      <c r="AC23" t="n">
        <v>1045.314135029392</v>
      </c>
      <c r="AD23" t="n">
        <v>844588.5328389209</v>
      </c>
      <c r="AE23" t="n">
        <v>1155603.291246559</v>
      </c>
      <c r="AF23" t="n">
        <v>2.004349114188795e-06</v>
      </c>
      <c r="AG23" t="n">
        <v>22.11226851851852</v>
      </c>
      <c r="AH23" t="n">
        <v>1045314.135029392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2.6218</v>
      </c>
      <c r="E24" t="n">
        <v>38.14</v>
      </c>
      <c r="F24" t="n">
        <v>35.15</v>
      </c>
      <c r="G24" t="n">
        <v>150.65</v>
      </c>
      <c r="H24" t="n">
        <v>1.85</v>
      </c>
      <c r="I24" t="n">
        <v>14</v>
      </c>
      <c r="J24" t="n">
        <v>220.43</v>
      </c>
      <c r="K24" t="n">
        <v>53.44</v>
      </c>
      <c r="L24" t="n">
        <v>23</v>
      </c>
      <c r="M24" t="n">
        <v>1</v>
      </c>
      <c r="N24" t="n">
        <v>48.99</v>
      </c>
      <c r="O24" t="n">
        <v>27420.16</v>
      </c>
      <c r="P24" t="n">
        <v>404.24</v>
      </c>
      <c r="Q24" t="n">
        <v>1231.18</v>
      </c>
      <c r="R24" t="n">
        <v>108.8</v>
      </c>
      <c r="S24" t="n">
        <v>94.92</v>
      </c>
      <c r="T24" t="n">
        <v>6121.97</v>
      </c>
      <c r="U24" t="n">
        <v>0.87</v>
      </c>
      <c r="V24" t="n">
        <v>0.87</v>
      </c>
      <c r="W24" t="n">
        <v>20.68</v>
      </c>
      <c r="X24" t="n">
        <v>0.38</v>
      </c>
      <c r="Y24" t="n">
        <v>4</v>
      </c>
      <c r="Z24" t="n">
        <v>10</v>
      </c>
      <c r="AA24" t="n">
        <v>842.4558445686093</v>
      </c>
      <c r="AB24" t="n">
        <v>1152.685253067552</v>
      </c>
      <c r="AC24" t="n">
        <v>1042.674590318698</v>
      </c>
      <c r="AD24" t="n">
        <v>842455.8445686094</v>
      </c>
      <c r="AE24" t="n">
        <v>1152685.253067552</v>
      </c>
      <c r="AF24" t="n">
        <v>2.008025413672214e-06</v>
      </c>
      <c r="AG24" t="n">
        <v>22.07175925925926</v>
      </c>
      <c r="AH24" t="n">
        <v>1042674.590318698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2.6214</v>
      </c>
      <c r="E25" t="n">
        <v>38.15</v>
      </c>
      <c r="F25" t="n">
        <v>35.16</v>
      </c>
      <c r="G25" t="n">
        <v>150.68</v>
      </c>
      <c r="H25" t="n">
        <v>1.92</v>
      </c>
      <c r="I25" t="n">
        <v>14</v>
      </c>
      <c r="J25" t="n">
        <v>222.08</v>
      </c>
      <c r="K25" t="n">
        <v>53.44</v>
      </c>
      <c r="L25" t="n">
        <v>24</v>
      </c>
      <c r="M25" t="n">
        <v>0</v>
      </c>
      <c r="N25" t="n">
        <v>49.65</v>
      </c>
      <c r="O25" t="n">
        <v>27624.44</v>
      </c>
      <c r="P25" t="n">
        <v>406.91</v>
      </c>
      <c r="Q25" t="n">
        <v>1231.17</v>
      </c>
      <c r="R25" t="n">
        <v>108.78</v>
      </c>
      <c r="S25" t="n">
        <v>94.92</v>
      </c>
      <c r="T25" t="n">
        <v>6111.74</v>
      </c>
      <c r="U25" t="n">
        <v>0.87</v>
      </c>
      <c r="V25" t="n">
        <v>0.87</v>
      </c>
      <c r="W25" t="n">
        <v>20.69</v>
      </c>
      <c r="X25" t="n">
        <v>0.38</v>
      </c>
      <c r="Y25" t="n">
        <v>4</v>
      </c>
      <c r="Z25" t="n">
        <v>10</v>
      </c>
      <c r="AA25" t="n">
        <v>845.0524792181518</v>
      </c>
      <c r="AB25" t="n">
        <v>1156.238083150492</v>
      </c>
      <c r="AC25" t="n">
        <v>1045.88834328495</v>
      </c>
      <c r="AD25" t="n">
        <v>845052.4792181518</v>
      </c>
      <c r="AE25" t="n">
        <v>1156238.083150492</v>
      </c>
      <c r="AF25" t="n">
        <v>2.007719055381929e-06</v>
      </c>
      <c r="AG25" t="n">
        <v>22.07754629629629</v>
      </c>
      <c r="AH25" t="n">
        <v>1045888.34328495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1.8425</v>
      </c>
      <c r="E2" t="n">
        <v>54.27</v>
      </c>
      <c r="F2" t="n">
        <v>44.4</v>
      </c>
      <c r="G2" t="n">
        <v>8.17</v>
      </c>
      <c r="H2" t="n">
        <v>0.15</v>
      </c>
      <c r="I2" t="n">
        <v>326</v>
      </c>
      <c r="J2" t="n">
        <v>116.05</v>
      </c>
      <c r="K2" t="n">
        <v>43.4</v>
      </c>
      <c r="L2" t="n">
        <v>1</v>
      </c>
      <c r="M2" t="n">
        <v>324</v>
      </c>
      <c r="N2" t="n">
        <v>16.65</v>
      </c>
      <c r="O2" t="n">
        <v>14546.17</v>
      </c>
      <c r="P2" t="n">
        <v>451.71</v>
      </c>
      <c r="Q2" t="n">
        <v>1236.5</v>
      </c>
      <c r="R2" t="n">
        <v>408.98</v>
      </c>
      <c r="S2" t="n">
        <v>94.92</v>
      </c>
      <c r="T2" t="n">
        <v>154653.52</v>
      </c>
      <c r="U2" t="n">
        <v>0.23</v>
      </c>
      <c r="V2" t="n">
        <v>0.6899999999999999</v>
      </c>
      <c r="W2" t="n">
        <v>21.17</v>
      </c>
      <c r="X2" t="n">
        <v>9.550000000000001</v>
      </c>
      <c r="Y2" t="n">
        <v>4</v>
      </c>
      <c r="Z2" t="n">
        <v>10</v>
      </c>
      <c r="AA2" t="n">
        <v>1237.047195770479</v>
      </c>
      <c r="AB2" t="n">
        <v>1692.58254792376</v>
      </c>
      <c r="AC2" t="n">
        <v>1531.044845104442</v>
      </c>
      <c r="AD2" t="n">
        <v>1237047.195770479</v>
      </c>
      <c r="AE2" t="n">
        <v>1692582.54792376</v>
      </c>
      <c r="AF2" t="n">
        <v>1.584606688044241e-06</v>
      </c>
      <c r="AG2" t="n">
        <v>31.40625</v>
      </c>
      <c r="AH2" t="n">
        <v>1531044.845104442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2.2569</v>
      </c>
      <c r="E3" t="n">
        <v>44.31</v>
      </c>
      <c r="F3" t="n">
        <v>38.86</v>
      </c>
      <c r="G3" t="n">
        <v>16.53</v>
      </c>
      <c r="H3" t="n">
        <v>0.3</v>
      </c>
      <c r="I3" t="n">
        <v>141</v>
      </c>
      <c r="J3" t="n">
        <v>117.34</v>
      </c>
      <c r="K3" t="n">
        <v>43.4</v>
      </c>
      <c r="L3" t="n">
        <v>2</v>
      </c>
      <c r="M3" t="n">
        <v>139</v>
      </c>
      <c r="N3" t="n">
        <v>16.94</v>
      </c>
      <c r="O3" t="n">
        <v>14705.49</v>
      </c>
      <c r="P3" t="n">
        <v>389.46</v>
      </c>
      <c r="Q3" t="n">
        <v>1233.45</v>
      </c>
      <c r="R3" t="n">
        <v>228.76</v>
      </c>
      <c r="S3" t="n">
        <v>94.92</v>
      </c>
      <c r="T3" t="n">
        <v>65470.11</v>
      </c>
      <c r="U3" t="n">
        <v>0.41</v>
      </c>
      <c r="V3" t="n">
        <v>0.78</v>
      </c>
      <c r="W3" t="n">
        <v>20.88</v>
      </c>
      <c r="X3" t="n">
        <v>4.05</v>
      </c>
      <c r="Y3" t="n">
        <v>4</v>
      </c>
      <c r="Z3" t="n">
        <v>10</v>
      </c>
      <c r="AA3" t="n">
        <v>916.4671037574681</v>
      </c>
      <c r="AB3" t="n">
        <v>1253.950723036062</v>
      </c>
      <c r="AC3" t="n">
        <v>1134.275425960393</v>
      </c>
      <c r="AD3" t="n">
        <v>916467.1037574681</v>
      </c>
      <c r="AE3" t="n">
        <v>1253950.723036062</v>
      </c>
      <c r="AF3" t="n">
        <v>1.941003437854571e-06</v>
      </c>
      <c r="AG3" t="n">
        <v>25.64236111111111</v>
      </c>
      <c r="AH3" t="n">
        <v>1134275.425960393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2.4073</v>
      </c>
      <c r="E4" t="n">
        <v>41.54</v>
      </c>
      <c r="F4" t="n">
        <v>37.33</v>
      </c>
      <c r="G4" t="n">
        <v>25.17</v>
      </c>
      <c r="H4" t="n">
        <v>0.45</v>
      </c>
      <c r="I4" t="n">
        <v>89</v>
      </c>
      <c r="J4" t="n">
        <v>118.63</v>
      </c>
      <c r="K4" t="n">
        <v>43.4</v>
      </c>
      <c r="L4" t="n">
        <v>3</v>
      </c>
      <c r="M4" t="n">
        <v>87</v>
      </c>
      <c r="N4" t="n">
        <v>17.23</v>
      </c>
      <c r="O4" t="n">
        <v>14865.24</v>
      </c>
      <c r="P4" t="n">
        <v>367.24</v>
      </c>
      <c r="Q4" t="n">
        <v>1232.53</v>
      </c>
      <c r="R4" t="n">
        <v>179.7</v>
      </c>
      <c r="S4" t="n">
        <v>94.92</v>
      </c>
      <c r="T4" t="n">
        <v>41199.15</v>
      </c>
      <c r="U4" t="n">
        <v>0.53</v>
      </c>
      <c r="V4" t="n">
        <v>0.82</v>
      </c>
      <c r="W4" t="n">
        <v>20.79</v>
      </c>
      <c r="X4" t="n">
        <v>2.54</v>
      </c>
      <c r="Y4" t="n">
        <v>4</v>
      </c>
      <c r="Z4" t="n">
        <v>10</v>
      </c>
      <c r="AA4" t="n">
        <v>833.8459170490656</v>
      </c>
      <c r="AB4" t="n">
        <v>1140.904770392119</v>
      </c>
      <c r="AC4" t="n">
        <v>1032.018420375796</v>
      </c>
      <c r="AD4" t="n">
        <v>833845.9170490656</v>
      </c>
      <c r="AE4" t="n">
        <v>1140904.770392118</v>
      </c>
      <c r="AF4" t="n">
        <v>2.070352065198861e-06</v>
      </c>
      <c r="AG4" t="n">
        <v>24.03935185185185</v>
      </c>
      <c r="AH4" t="n">
        <v>1032018.420375796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2.4854</v>
      </c>
      <c r="E5" t="n">
        <v>40.24</v>
      </c>
      <c r="F5" t="n">
        <v>36.6</v>
      </c>
      <c r="G5" t="n">
        <v>33.78</v>
      </c>
      <c r="H5" t="n">
        <v>0.59</v>
      </c>
      <c r="I5" t="n">
        <v>65</v>
      </c>
      <c r="J5" t="n">
        <v>119.93</v>
      </c>
      <c r="K5" t="n">
        <v>43.4</v>
      </c>
      <c r="L5" t="n">
        <v>4</v>
      </c>
      <c r="M5" t="n">
        <v>63</v>
      </c>
      <c r="N5" t="n">
        <v>17.53</v>
      </c>
      <c r="O5" t="n">
        <v>15025.44</v>
      </c>
      <c r="P5" t="n">
        <v>352.99</v>
      </c>
      <c r="Q5" t="n">
        <v>1231.72</v>
      </c>
      <c r="R5" t="n">
        <v>155.75</v>
      </c>
      <c r="S5" t="n">
        <v>94.92</v>
      </c>
      <c r="T5" t="n">
        <v>29343.73</v>
      </c>
      <c r="U5" t="n">
        <v>0.61</v>
      </c>
      <c r="V5" t="n">
        <v>0.83</v>
      </c>
      <c r="W5" t="n">
        <v>20.75</v>
      </c>
      <c r="X5" t="n">
        <v>1.81</v>
      </c>
      <c r="Y5" t="n">
        <v>4</v>
      </c>
      <c r="Z5" t="n">
        <v>10</v>
      </c>
      <c r="AA5" t="n">
        <v>791.9678078745762</v>
      </c>
      <c r="AB5" t="n">
        <v>1083.605293887797</v>
      </c>
      <c r="AC5" t="n">
        <v>980.1875254887273</v>
      </c>
      <c r="AD5" t="n">
        <v>791967.8078745762</v>
      </c>
      <c r="AE5" t="n">
        <v>1083605.293887797</v>
      </c>
      <c r="AF5" t="n">
        <v>2.137520468095065e-06</v>
      </c>
      <c r="AG5" t="n">
        <v>23.28703703703704</v>
      </c>
      <c r="AH5" t="n">
        <v>980187.5254887273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2.5349</v>
      </c>
      <c r="E6" t="n">
        <v>39.45</v>
      </c>
      <c r="F6" t="n">
        <v>36.17</v>
      </c>
      <c r="G6" t="n">
        <v>43.41</v>
      </c>
      <c r="H6" t="n">
        <v>0.73</v>
      </c>
      <c r="I6" t="n">
        <v>50</v>
      </c>
      <c r="J6" t="n">
        <v>121.23</v>
      </c>
      <c r="K6" t="n">
        <v>43.4</v>
      </c>
      <c r="L6" t="n">
        <v>5</v>
      </c>
      <c r="M6" t="n">
        <v>48</v>
      </c>
      <c r="N6" t="n">
        <v>17.83</v>
      </c>
      <c r="O6" t="n">
        <v>15186.08</v>
      </c>
      <c r="P6" t="n">
        <v>341.52</v>
      </c>
      <c r="Q6" t="n">
        <v>1231.56</v>
      </c>
      <c r="R6" t="n">
        <v>142.26</v>
      </c>
      <c r="S6" t="n">
        <v>94.92</v>
      </c>
      <c r="T6" t="n">
        <v>22675.03</v>
      </c>
      <c r="U6" t="n">
        <v>0.67</v>
      </c>
      <c r="V6" t="n">
        <v>0.84</v>
      </c>
      <c r="W6" t="n">
        <v>20.72</v>
      </c>
      <c r="X6" t="n">
        <v>1.39</v>
      </c>
      <c r="Y6" t="n">
        <v>4</v>
      </c>
      <c r="Z6" t="n">
        <v>10</v>
      </c>
      <c r="AA6" t="n">
        <v>761.4492154831497</v>
      </c>
      <c r="AB6" t="n">
        <v>1041.848409392574</v>
      </c>
      <c r="AC6" t="n">
        <v>942.4158594435728</v>
      </c>
      <c r="AD6" t="n">
        <v>761449.2154831497</v>
      </c>
      <c r="AE6" t="n">
        <v>1041848.409392574</v>
      </c>
      <c r="AF6" t="n">
        <v>2.180091991057447e-06</v>
      </c>
      <c r="AG6" t="n">
        <v>22.82986111111111</v>
      </c>
      <c r="AH6" t="n">
        <v>942415.8594435728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2.5655</v>
      </c>
      <c r="E7" t="n">
        <v>38.98</v>
      </c>
      <c r="F7" t="n">
        <v>35.92</v>
      </c>
      <c r="G7" t="n">
        <v>52.56</v>
      </c>
      <c r="H7" t="n">
        <v>0.86</v>
      </c>
      <c r="I7" t="n">
        <v>41</v>
      </c>
      <c r="J7" t="n">
        <v>122.54</v>
      </c>
      <c r="K7" t="n">
        <v>43.4</v>
      </c>
      <c r="L7" t="n">
        <v>6</v>
      </c>
      <c r="M7" t="n">
        <v>39</v>
      </c>
      <c r="N7" t="n">
        <v>18.14</v>
      </c>
      <c r="O7" t="n">
        <v>15347.16</v>
      </c>
      <c r="P7" t="n">
        <v>331.17</v>
      </c>
      <c r="Q7" t="n">
        <v>1231.54</v>
      </c>
      <c r="R7" t="n">
        <v>133.91</v>
      </c>
      <c r="S7" t="n">
        <v>94.92</v>
      </c>
      <c r="T7" t="n">
        <v>18540.8</v>
      </c>
      <c r="U7" t="n">
        <v>0.71</v>
      </c>
      <c r="V7" t="n">
        <v>0.85</v>
      </c>
      <c r="W7" t="n">
        <v>20.71</v>
      </c>
      <c r="X7" t="n">
        <v>1.13</v>
      </c>
      <c r="Y7" t="n">
        <v>4</v>
      </c>
      <c r="Z7" t="n">
        <v>10</v>
      </c>
      <c r="AA7" t="n">
        <v>745.012046589044</v>
      </c>
      <c r="AB7" t="n">
        <v>1019.358349754947</v>
      </c>
      <c r="AC7" t="n">
        <v>922.0722195327631</v>
      </c>
      <c r="AD7" t="n">
        <v>745012.0465890439</v>
      </c>
      <c r="AE7" t="n">
        <v>1019358.349754947</v>
      </c>
      <c r="AF7" t="n">
        <v>2.206408932525102e-06</v>
      </c>
      <c r="AG7" t="n">
        <v>22.55787037037037</v>
      </c>
      <c r="AH7" t="n">
        <v>922072.2195327631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2.5901</v>
      </c>
      <c r="E8" t="n">
        <v>38.61</v>
      </c>
      <c r="F8" t="n">
        <v>35.71</v>
      </c>
      <c r="G8" t="n">
        <v>63.02</v>
      </c>
      <c r="H8" t="n">
        <v>1</v>
      </c>
      <c r="I8" t="n">
        <v>34</v>
      </c>
      <c r="J8" t="n">
        <v>123.85</v>
      </c>
      <c r="K8" t="n">
        <v>43.4</v>
      </c>
      <c r="L8" t="n">
        <v>7</v>
      </c>
      <c r="M8" t="n">
        <v>32</v>
      </c>
      <c r="N8" t="n">
        <v>18.45</v>
      </c>
      <c r="O8" t="n">
        <v>15508.69</v>
      </c>
      <c r="P8" t="n">
        <v>321.01</v>
      </c>
      <c r="Q8" t="n">
        <v>1231.54</v>
      </c>
      <c r="R8" t="n">
        <v>127.42</v>
      </c>
      <c r="S8" t="n">
        <v>94.92</v>
      </c>
      <c r="T8" t="n">
        <v>15333.29</v>
      </c>
      <c r="U8" t="n">
        <v>0.74</v>
      </c>
      <c r="V8" t="n">
        <v>0.85</v>
      </c>
      <c r="W8" t="n">
        <v>20.7</v>
      </c>
      <c r="X8" t="n">
        <v>0.93</v>
      </c>
      <c r="Y8" t="n">
        <v>4</v>
      </c>
      <c r="Z8" t="n">
        <v>10</v>
      </c>
      <c r="AA8" t="n">
        <v>722.2297601950162</v>
      </c>
      <c r="AB8" t="n">
        <v>988.1866204270972</v>
      </c>
      <c r="AC8" t="n">
        <v>893.8754763021669</v>
      </c>
      <c r="AD8" t="n">
        <v>722229.7601950162</v>
      </c>
      <c r="AE8" t="n">
        <v>988186.6204270972</v>
      </c>
      <c r="AF8" t="n">
        <v>2.227565689391256e-06</v>
      </c>
      <c r="AG8" t="n">
        <v>22.34375</v>
      </c>
      <c r="AH8" t="n">
        <v>893875.4763021669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2.6063</v>
      </c>
      <c r="E9" t="n">
        <v>38.37</v>
      </c>
      <c r="F9" t="n">
        <v>35.59</v>
      </c>
      <c r="G9" t="n">
        <v>73.64</v>
      </c>
      <c r="H9" t="n">
        <v>1.13</v>
      </c>
      <c r="I9" t="n">
        <v>29</v>
      </c>
      <c r="J9" t="n">
        <v>125.16</v>
      </c>
      <c r="K9" t="n">
        <v>43.4</v>
      </c>
      <c r="L9" t="n">
        <v>8</v>
      </c>
      <c r="M9" t="n">
        <v>27</v>
      </c>
      <c r="N9" t="n">
        <v>18.76</v>
      </c>
      <c r="O9" t="n">
        <v>15670.68</v>
      </c>
      <c r="P9" t="n">
        <v>311.85</v>
      </c>
      <c r="Q9" t="n">
        <v>1231.3</v>
      </c>
      <c r="R9" t="n">
        <v>123.28</v>
      </c>
      <c r="S9" t="n">
        <v>94.92</v>
      </c>
      <c r="T9" t="n">
        <v>13287.03</v>
      </c>
      <c r="U9" t="n">
        <v>0.77</v>
      </c>
      <c r="V9" t="n">
        <v>0.86</v>
      </c>
      <c r="W9" t="n">
        <v>20.7</v>
      </c>
      <c r="X9" t="n">
        <v>0.8100000000000001</v>
      </c>
      <c r="Y9" t="n">
        <v>4</v>
      </c>
      <c r="Z9" t="n">
        <v>10</v>
      </c>
      <c r="AA9" t="n">
        <v>710.4912827439483</v>
      </c>
      <c r="AB9" t="n">
        <v>972.1255177134701</v>
      </c>
      <c r="AC9" t="n">
        <v>879.3472226896291</v>
      </c>
      <c r="AD9" t="n">
        <v>710491.2827439483</v>
      </c>
      <c r="AE9" t="n">
        <v>972125.5177134702</v>
      </c>
      <c r="AF9" t="n">
        <v>2.241498187815308e-06</v>
      </c>
      <c r="AG9" t="n">
        <v>22.20486111111111</v>
      </c>
      <c r="AH9" t="n">
        <v>879347.2226896291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2.6204</v>
      </c>
      <c r="E10" t="n">
        <v>38.16</v>
      </c>
      <c r="F10" t="n">
        <v>35.48</v>
      </c>
      <c r="G10" t="n">
        <v>85.15000000000001</v>
      </c>
      <c r="H10" t="n">
        <v>1.26</v>
      </c>
      <c r="I10" t="n">
        <v>25</v>
      </c>
      <c r="J10" t="n">
        <v>126.48</v>
      </c>
      <c r="K10" t="n">
        <v>43.4</v>
      </c>
      <c r="L10" t="n">
        <v>9</v>
      </c>
      <c r="M10" t="n">
        <v>22</v>
      </c>
      <c r="N10" t="n">
        <v>19.08</v>
      </c>
      <c r="O10" t="n">
        <v>15833.12</v>
      </c>
      <c r="P10" t="n">
        <v>301.34</v>
      </c>
      <c r="Q10" t="n">
        <v>1231.35</v>
      </c>
      <c r="R10" t="n">
        <v>119.53</v>
      </c>
      <c r="S10" t="n">
        <v>94.92</v>
      </c>
      <c r="T10" t="n">
        <v>11433.81</v>
      </c>
      <c r="U10" t="n">
        <v>0.79</v>
      </c>
      <c r="V10" t="n">
        <v>0.86</v>
      </c>
      <c r="W10" t="n">
        <v>20.69</v>
      </c>
      <c r="X10" t="n">
        <v>0.7</v>
      </c>
      <c r="Y10" t="n">
        <v>4</v>
      </c>
      <c r="Z10" t="n">
        <v>10</v>
      </c>
      <c r="AA10" t="n">
        <v>698.0284280950067</v>
      </c>
      <c r="AB10" t="n">
        <v>955.0732901604457</v>
      </c>
      <c r="AC10" t="n">
        <v>863.9224358013137</v>
      </c>
      <c r="AD10" t="n">
        <v>698028.4280950067</v>
      </c>
      <c r="AE10" t="n">
        <v>955073.2901604457</v>
      </c>
      <c r="AF10" t="n">
        <v>2.253624621628835e-06</v>
      </c>
      <c r="AG10" t="n">
        <v>22.08333333333333</v>
      </c>
      <c r="AH10" t="n">
        <v>863922.4358013137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2.6234</v>
      </c>
      <c r="E11" t="n">
        <v>38.12</v>
      </c>
      <c r="F11" t="n">
        <v>35.46</v>
      </c>
      <c r="G11" t="n">
        <v>88.65000000000001</v>
      </c>
      <c r="H11" t="n">
        <v>1.38</v>
      </c>
      <c r="I11" t="n">
        <v>24</v>
      </c>
      <c r="J11" t="n">
        <v>127.8</v>
      </c>
      <c r="K11" t="n">
        <v>43.4</v>
      </c>
      <c r="L11" t="n">
        <v>10</v>
      </c>
      <c r="M11" t="n">
        <v>2</v>
      </c>
      <c r="N11" t="n">
        <v>19.4</v>
      </c>
      <c r="O11" t="n">
        <v>15996.02</v>
      </c>
      <c r="P11" t="n">
        <v>299.14</v>
      </c>
      <c r="Q11" t="n">
        <v>1231.54</v>
      </c>
      <c r="R11" t="n">
        <v>118.59</v>
      </c>
      <c r="S11" t="n">
        <v>94.92</v>
      </c>
      <c r="T11" t="n">
        <v>10968.11</v>
      </c>
      <c r="U11" t="n">
        <v>0.8</v>
      </c>
      <c r="V11" t="n">
        <v>0.86</v>
      </c>
      <c r="W11" t="n">
        <v>20.7</v>
      </c>
      <c r="X11" t="n">
        <v>0.68</v>
      </c>
      <c r="Y11" t="n">
        <v>4</v>
      </c>
      <c r="Z11" t="n">
        <v>10</v>
      </c>
      <c r="AA11" t="n">
        <v>695.4409300299891</v>
      </c>
      <c r="AB11" t="n">
        <v>951.5329611555305</v>
      </c>
      <c r="AC11" t="n">
        <v>860.7199908277444</v>
      </c>
      <c r="AD11" t="n">
        <v>695440.9300299891</v>
      </c>
      <c r="AE11" t="n">
        <v>951532.9611555305</v>
      </c>
      <c r="AF11" t="n">
        <v>2.256204713929586e-06</v>
      </c>
      <c r="AG11" t="n">
        <v>22.06018518518519</v>
      </c>
      <c r="AH11" t="n">
        <v>860719.9908277444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2.6229</v>
      </c>
      <c r="E12" t="n">
        <v>38.13</v>
      </c>
      <c r="F12" t="n">
        <v>35.47</v>
      </c>
      <c r="G12" t="n">
        <v>88.67</v>
      </c>
      <c r="H12" t="n">
        <v>1.5</v>
      </c>
      <c r="I12" t="n">
        <v>24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301.86</v>
      </c>
      <c r="Q12" t="n">
        <v>1231.55</v>
      </c>
      <c r="R12" t="n">
        <v>118.61</v>
      </c>
      <c r="S12" t="n">
        <v>94.92</v>
      </c>
      <c r="T12" t="n">
        <v>10975.51</v>
      </c>
      <c r="U12" t="n">
        <v>0.8</v>
      </c>
      <c r="V12" t="n">
        <v>0.86</v>
      </c>
      <c r="W12" t="n">
        <v>20.71</v>
      </c>
      <c r="X12" t="n">
        <v>0.6899999999999999</v>
      </c>
      <c r="Y12" t="n">
        <v>4</v>
      </c>
      <c r="Z12" t="n">
        <v>10</v>
      </c>
      <c r="AA12" t="n">
        <v>698.0683662291096</v>
      </c>
      <c r="AB12" t="n">
        <v>955.1279352774714</v>
      </c>
      <c r="AC12" t="n">
        <v>863.9718656650654</v>
      </c>
      <c r="AD12" t="n">
        <v>698068.3662291097</v>
      </c>
      <c r="AE12" t="n">
        <v>955127.9352774713</v>
      </c>
      <c r="AF12" t="n">
        <v>2.255774698546127e-06</v>
      </c>
      <c r="AG12" t="n">
        <v>22.06597222222222</v>
      </c>
      <c r="AH12" t="n">
        <v>863971.8656650654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1.3679</v>
      </c>
      <c r="E2" t="n">
        <v>73.09999999999999</v>
      </c>
      <c r="F2" t="n">
        <v>50.4</v>
      </c>
      <c r="G2" t="n">
        <v>5.83</v>
      </c>
      <c r="H2" t="n">
        <v>0.09</v>
      </c>
      <c r="I2" t="n">
        <v>519</v>
      </c>
      <c r="J2" t="n">
        <v>194.77</v>
      </c>
      <c r="K2" t="n">
        <v>54.38</v>
      </c>
      <c r="L2" t="n">
        <v>1</v>
      </c>
      <c r="M2" t="n">
        <v>517</v>
      </c>
      <c r="N2" t="n">
        <v>39.4</v>
      </c>
      <c r="O2" t="n">
        <v>24256.19</v>
      </c>
      <c r="P2" t="n">
        <v>717.53</v>
      </c>
      <c r="Q2" t="n">
        <v>1239.96</v>
      </c>
      <c r="R2" t="n">
        <v>604.08</v>
      </c>
      <c r="S2" t="n">
        <v>94.92</v>
      </c>
      <c r="T2" t="n">
        <v>251237.94</v>
      </c>
      <c r="U2" t="n">
        <v>0.16</v>
      </c>
      <c r="V2" t="n">
        <v>0.61</v>
      </c>
      <c r="W2" t="n">
        <v>21.49</v>
      </c>
      <c r="X2" t="n">
        <v>15.51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1.9375</v>
      </c>
      <c r="E3" t="n">
        <v>51.61</v>
      </c>
      <c r="F3" t="n">
        <v>40.93</v>
      </c>
      <c r="G3" t="n">
        <v>11.69</v>
      </c>
      <c r="H3" t="n">
        <v>0.18</v>
      </c>
      <c r="I3" t="n">
        <v>210</v>
      </c>
      <c r="J3" t="n">
        <v>196.32</v>
      </c>
      <c r="K3" t="n">
        <v>54.38</v>
      </c>
      <c r="L3" t="n">
        <v>2</v>
      </c>
      <c r="M3" t="n">
        <v>208</v>
      </c>
      <c r="N3" t="n">
        <v>39.95</v>
      </c>
      <c r="O3" t="n">
        <v>24447.22</v>
      </c>
      <c r="P3" t="n">
        <v>581.34</v>
      </c>
      <c r="Q3" t="n">
        <v>1234.94</v>
      </c>
      <c r="R3" t="n">
        <v>295.72</v>
      </c>
      <c r="S3" t="n">
        <v>94.92</v>
      </c>
      <c r="T3" t="n">
        <v>98604.69</v>
      </c>
      <c r="U3" t="n">
        <v>0.32</v>
      </c>
      <c r="V3" t="n">
        <v>0.75</v>
      </c>
      <c r="W3" t="n">
        <v>21</v>
      </c>
      <c r="X3" t="n">
        <v>6.11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2.1608</v>
      </c>
      <c r="E4" t="n">
        <v>46.28</v>
      </c>
      <c r="F4" t="n">
        <v>38.63</v>
      </c>
      <c r="G4" t="n">
        <v>17.56</v>
      </c>
      <c r="H4" t="n">
        <v>0.27</v>
      </c>
      <c r="I4" t="n">
        <v>132</v>
      </c>
      <c r="J4" t="n">
        <v>197.88</v>
      </c>
      <c r="K4" t="n">
        <v>54.38</v>
      </c>
      <c r="L4" t="n">
        <v>3</v>
      </c>
      <c r="M4" t="n">
        <v>130</v>
      </c>
      <c r="N4" t="n">
        <v>40.5</v>
      </c>
      <c r="O4" t="n">
        <v>24639</v>
      </c>
      <c r="P4" t="n">
        <v>545.67</v>
      </c>
      <c r="Q4" t="n">
        <v>1233.23</v>
      </c>
      <c r="R4" t="n">
        <v>221.3</v>
      </c>
      <c r="S4" t="n">
        <v>94.92</v>
      </c>
      <c r="T4" t="n">
        <v>61784.81</v>
      </c>
      <c r="U4" t="n">
        <v>0.43</v>
      </c>
      <c r="V4" t="n">
        <v>0.79</v>
      </c>
      <c r="W4" t="n">
        <v>20.87</v>
      </c>
      <c r="X4" t="n">
        <v>3.83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2.2843</v>
      </c>
      <c r="E5" t="n">
        <v>43.78</v>
      </c>
      <c r="F5" t="n">
        <v>37.53</v>
      </c>
      <c r="G5" t="n">
        <v>23.45</v>
      </c>
      <c r="H5" t="n">
        <v>0.36</v>
      </c>
      <c r="I5" t="n">
        <v>96</v>
      </c>
      <c r="J5" t="n">
        <v>199.44</v>
      </c>
      <c r="K5" t="n">
        <v>54.38</v>
      </c>
      <c r="L5" t="n">
        <v>4</v>
      </c>
      <c r="M5" t="n">
        <v>94</v>
      </c>
      <c r="N5" t="n">
        <v>41.06</v>
      </c>
      <c r="O5" t="n">
        <v>24831.54</v>
      </c>
      <c r="P5" t="n">
        <v>526.83</v>
      </c>
      <c r="Q5" t="n">
        <v>1232.08</v>
      </c>
      <c r="R5" t="n">
        <v>186.18</v>
      </c>
      <c r="S5" t="n">
        <v>94.92</v>
      </c>
      <c r="T5" t="n">
        <v>44404.71</v>
      </c>
      <c r="U5" t="n">
        <v>0.51</v>
      </c>
      <c r="V5" t="n">
        <v>0.8100000000000001</v>
      </c>
      <c r="W5" t="n">
        <v>20.79</v>
      </c>
      <c r="X5" t="n">
        <v>2.73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2.3607</v>
      </c>
      <c r="E6" t="n">
        <v>42.36</v>
      </c>
      <c r="F6" t="n">
        <v>36.93</v>
      </c>
      <c r="G6" t="n">
        <v>29.54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73</v>
      </c>
      <c r="N6" t="n">
        <v>41.63</v>
      </c>
      <c r="O6" t="n">
        <v>25024.84</v>
      </c>
      <c r="P6" t="n">
        <v>514.83</v>
      </c>
      <c r="Q6" t="n">
        <v>1232.16</v>
      </c>
      <c r="R6" t="n">
        <v>166.59</v>
      </c>
      <c r="S6" t="n">
        <v>94.92</v>
      </c>
      <c r="T6" t="n">
        <v>34710.4</v>
      </c>
      <c r="U6" t="n">
        <v>0.57</v>
      </c>
      <c r="V6" t="n">
        <v>0.83</v>
      </c>
      <c r="W6" t="n">
        <v>20.77</v>
      </c>
      <c r="X6" t="n">
        <v>2.14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2.4119</v>
      </c>
      <c r="E7" t="n">
        <v>41.46</v>
      </c>
      <c r="F7" t="n">
        <v>36.53</v>
      </c>
      <c r="G7" t="n">
        <v>35.36</v>
      </c>
      <c r="H7" t="n">
        <v>0.53</v>
      </c>
      <c r="I7" t="n">
        <v>62</v>
      </c>
      <c r="J7" t="n">
        <v>202.58</v>
      </c>
      <c r="K7" t="n">
        <v>54.38</v>
      </c>
      <c r="L7" t="n">
        <v>6</v>
      </c>
      <c r="M7" t="n">
        <v>60</v>
      </c>
      <c r="N7" t="n">
        <v>42.2</v>
      </c>
      <c r="O7" t="n">
        <v>25218.93</v>
      </c>
      <c r="P7" t="n">
        <v>505.94</v>
      </c>
      <c r="Q7" t="n">
        <v>1231.87</v>
      </c>
      <c r="R7" t="n">
        <v>153.82</v>
      </c>
      <c r="S7" t="n">
        <v>94.92</v>
      </c>
      <c r="T7" t="n">
        <v>28390.98</v>
      </c>
      <c r="U7" t="n">
        <v>0.62</v>
      </c>
      <c r="V7" t="n">
        <v>0.83</v>
      </c>
      <c r="W7" t="n">
        <v>20.75</v>
      </c>
      <c r="X7" t="n">
        <v>1.75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2.4529</v>
      </c>
      <c r="E8" t="n">
        <v>40.77</v>
      </c>
      <c r="F8" t="n">
        <v>36.23</v>
      </c>
      <c r="G8" t="n">
        <v>41.8</v>
      </c>
      <c r="H8" t="n">
        <v>0.61</v>
      </c>
      <c r="I8" t="n">
        <v>52</v>
      </c>
      <c r="J8" t="n">
        <v>204.16</v>
      </c>
      <c r="K8" t="n">
        <v>54.38</v>
      </c>
      <c r="L8" t="n">
        <v>7</v>
      </c>
      <c r="M8" t="n">
        <v>50</v>
      </c>
      <c r="N8" t="n">
        <v>42.78</v>
      </c>
      <c r="O8" t="n">
        <v>25413.94</v>
      </c>
      <c r="P8" t="n">
        <v>498.08</v>
      </c>
      <c r="Q8" t="n">
        <v>1231.84</v>
      </c>
      <c r="R8" t="n">
        <v>144.3</v>
      </c>
      <c r="S8" t="n">
        <v>94.92</v>
      </c>
      <c r="T8" t="n">
        <v>23684.07</v>
      </c>
      <c r="U8" t="n">
        <v>0.66</v>
      </c>
      <c r="V8" t="n">
        <v>0.84</v>
      </c>
      <c r="W8" t="n">
        <v>20.72</v>
      </c>
      <c r="X8" t="n">
        <v>1.44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2.4812</v>
      </c>
      <c r="E9" t="n">
        <v>40.3</v>
      </c>
      <c r="F9" t="n">
        <v>36.04</v>
      </c>
      <c r="G9" t="n">
        <v>48.05</v>
      </c>
      <c r="H9" t="n">
        <v>0.6899999999999999</v>
      </c>
      <c r="I9" t="n">
        <v>45</v>
      </c>
      <c r="J9" t="n">
        <v>205.75</v>
      </c>
      <c r="K9" t="n">
        <v>54.38</v>
      </c>
      <c r="L9" t="n">
        <v>8</v>
      </c>
      <c r="M9" t="n">
        <v>43</v>
      </c>
      <c r="N9" t="n">
        <v>43.37</v>
      </c>
      <c r="O9" t="n">
        <v>25609.61</v>
      </c>
      <c r="P9" t="n">
        <v>491.74</v>
      </c>
      <c r="Q9" t="n">
        <v>1231.62</v>
      </c>
      <c r="R9" t="n">
        <v>137.76</v>
      </c>
      <c r="S9" t="n">
        <v>94.92</v>
      </c>
      <c r="T9" t="n">
        <v>20445.62</v>
      </c>
      <c r="U9" t="n">
        <v>0.6899999999999999</v>
      </c>
      <c r="V9" t="n">
        <v>0.85</v>
      </c>
      <c r="W9" t="n">
        <v>20.72</v>
      </c>
      <c r="X9" t="n">
        <v>1.25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2.5022</v>
      </c>
      <c r="E10" t="n">
        <v>39.97</v>
      </c>
      <c r="F10" t="n">
        <v>35.89</v>
      </c>
      <c r="G10" t="n">
        <v>53.84</v>
      </c>
      <c r="H10" t="n">
        <v>0.77</v>
      </c>
      <c r="I10" t="n">
        <v>40</v>
      </c>
      <c r="J10" t="n">
        <v>207.34</v>
      </c>
      <c r="K10" t="n">
        <v>54.38</v>
      </c>
      <c r="L10" t="n">
        <v>9</v>
      </c>
      <c r="M10" t="n">
        <v>38</v>
      </c>
      <c r="N10" t="n">
        <v>43.96</v>
      </c>
      <c r="O10" t="n">
        <v>25806.1</v>
      </c>
      <c r="P10" t="n">
        <v>486.69</v>
      </c>
      <c r="Q10" t="n">
        <v>1231.44</v>
      </c>
      <c r="R10" t="n">
        <v>133.36</v>
      </c>
      <c r="S10" t="n">
        <v>94.92</v>
      </c>
      <c r="T10" t="n">
        <v>18274.56</v>
      </c>
      <c r="U10" t="n">
        <v>0.71</v>
      </c>
      <c r="V10" t="n">
        <v>0.85</v>
      </c>
      <c r="W10" t="n">
        <v>20.7</v>
      </c>
      <c r="X10" t="n">
        <v>1.11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2.5192</v>
      </c>
      <c r="E11" t="n">
        <v>39.7</v>
      </c>
      <c r="F11" t="n">
        <v>35.78</v>
      </c>
      <c r="G11" t="n">
        <v>59.63</v>
      </c>
      <c r="H11" t="n">
        <v>0.85</v>
      </c>
      <c r="I11" t="n">
        <v>36</v>
      </c>
      <c r="J11" t="n">
        <v>208.94</v>
      </c>
      <c r="K11" t="n">
        <v>54.38</v>
      </c>
      <c r="L11" t="n">
        <v>10</v>
      </c>
      <c r="M11" t="n">
        <v>34</v>
      </c>
      <c r="N11" t="n">
        <v>44.56</v>
      </c>
      <c r="O11" t="n">
        <v>26003.41</v>
      </c>
      <c r="P11" t="n">
        <v>481.19</v>
      </c>
      <c r="Q11" t="n">
        <v>1231.52</v>
      </c>
      <c r="R11" t="n">
        <v>129.47</v>
      </c>
      <c r="S11" t="n">
        <v>94.92</v>
      </c>
      <c r="T11" t="n">
        <v>16346.92</v>
      </c>
      <c r="U11" t="n">
        <v>0.73</v>
      </c>
      <c r="V11" t="n">
        <v>0.85</v>
      </c>
      <c r="W11" t="n">
        <v>20.7</v>
      </c>
      <c r="X11" t="n">
        <v>1</v>
      </c>
      <c r="Y11" t="n">
        <v>4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2.5359</v>
      </c>
      <c r="E12" t="n">
        <v>39.43</v>
      </c>
      <c r="F12" t="n">
        <v>35.67</v>
      </c>
      <c r="G12" t="n">
        <v>66.88</v>
      </c>
      <c r="H12" t="n">
        <v>0.93</v>
      </c>
      <c r="I12" t="n">
        <v>32</v>
      </c>
      <c r="J12" t="n">
        <v>210.55</v>
      </c>
      <c r="K12" t="n">
        <v>54.38</v>
      </c>
      <c r="L12" t="n">
        <v>11</v>
      </c>
      <c r="M12" t="n">
        <v>30</v>
      </c>
      <c r="N12" t="n">
        <v>45.17</v>
      </c>
      <c r="O12" t="n">
        <v>26201.54</v>
      </c>
      <c r="P12" t="n">
        <v>475.86</v>
      </c>
      <c r="Q12" t="n">
        <v>1231.52</v>
      </c>
      <c r="R12" t="n">
        <v>126.26</v>
      </c>
      <c r="S12" t="n">
        <v>94.92</v>
      </c>
      <c r="T12" t="n">
        <v>14763.02</v>
      </c>
      <c r="U12" t="n">
        <v>0.75</v>
      </c>
      <c r="V12" t="n">
        <v>0.85</v>
      </c>
      <c r="W12" t="n">
        <v>20.69</v>
      </c>
      <c r="X12" t="n">
        <v>0.89</v>
      </c>
      <c r="Y12" t="n">
        <v>4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2.5449</v>
      </c>
      <c r="E13" t="n">
        <v>39.29</v>
      </c>
      <c r="F13" t="n">
        <v>35.61</v>
      </c>
      <c r="G13" t="n">
        <v>71.22</v>
      </c>
      <c r="H13" t="n">
        <v>1</v>
      </c>
      <c r="I13" t="n">
        <v>30</v>
      </c>
      <c r="J13" t="n">
        <v>212.16</v>
      </c>
      <c r="K13" t="n">
        <v>54.38</v>
      </c>
      <c r="L13" t="n">
        <v>12</v>
      </c>
      <c r="M13" t="n">
        <v>28</v>
      </c>
      <c r="N13" t="n">
        <v>45.78</v>
      </c>
      <c r="O13" t="n">
        <v>26400.51</v>
      </c>
      <c r="P13" t="n">
        <v>471.73</v>
      </c>
      <c r="Q13" t="n">
        <v>1231.28</v>
      </c>
      <c r="R13" t="n">
        <v>124</v>
      </c>
      <c r="S13" t="n">
        <v>94.92</v>
      </c>
      <c r="T13" t="n">
        <v>13642.08</v>
      </c>
      <c r="U13" t="n">
        <v>0.77</v>
      </c>
      <c r="V13" t="n">
        <v>0.86</v>
      </c>
      <c r="W13" t="n">
        <v>20.7</v>
      </c>
      <c r="X13" t="n">
        <v>0.83</v>
      </c>
      <c r="Y13" t="n">
        <v>4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2.5591</v>
      </c>
      <c r="E14" t="n">
        <v>39.08</v>
      </c>
      <c r="F14" t="n">
        <v>35.51</v>
      </c>
      <c r="G14" t="n">
        <v>78.91</v>
      </c>
      <c r="H14" t="n">
        <v>1.08</v>
      </c>
      <c r="I14" t="n">
        <v>27</v>
      </c>
      <c r="J14" t="n">
        <v>213.78</v>
      </c>
      <c r="K14" t="n">
        <v>54.38</v>
      </c>
      <c r="L14" t="n">
        <v>13</v>
      </c>
      <c r="M14" t="n">
        <v>25</v>
      </c>
      <c r="N14" t="n">
        <v>46.4</v>
      </c>
      <c r="O14" t="n">
        <v>26600.32</v>
      </c>
      <c r="P14" t="n">
        <v>466.54</v>
      </c>
      <c r="Q14" t="n">
        <v>1231.34</v>
      </c>
      <c r="R14" t="n">
        <v>120.82</v>
      </c>
      <c r="S14" t="n">
        <v>94.92</v>
      </c>
      <c r="T14" t="n">
        <v>12067.68</v>
      </c>
      <c r="U14" t="n">
        <v>0.79</v>
      </c>
      <c r="V14" t="n">
        <v>0.86</v>
      </c>
      <c r="W14" t="n">
        <v>20.69</v>
      </c>
      <c r="X14" t="n">
        <v>0.73</v>
      </c>
      <c r="Y14" t="n">
        <v>4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2.567</v>
      </c>
      <c r="E15" t="n">
        <v>38.96</v>
      </c>
      <c r="F15" t="n">
        <v>35.47</v>
      </c>
      <c r="G15" t="n">
        <v>85.12</v>
      </c>
      <c r="H15" t="n">
        <v>1.15</v>
      </c>
      <c r="I15" t="n">
        <v>25</v>
      </c>
      <c r="J15" t="n">
        <v>215.41</v>
      </c>
      <c r="K15" t="n">
        <v>54.38</v>
      </c>
      <c r="L15" t="n">
        <v>14</v>
      </c>
      <c r="M15" t="n">
        <v>23</v>
      </c>
      <c r="N15" t="n">
        <v>47.03</v>
      </c>
      <c r="O15" t="n">
        <v>26801</v>
      </c>
      <c r="P15" t="n">
        <v>462.39</v>
      </c>
      <c r="Q15" t="n">
        <v>1231.32</v>
      </c>
      <c r="R15" t="n">
        <v>119.42</v>
      </c>
      <c r="S15" t="n">
        <v>94.92</v>
      </c>
      <c r="T15" t="n">
        <v>11380</v>
      </c>
      <c r="U15" t="n">
        <v>0.79</v>
      </c>
      <c r="V15" t="n">
        <v>0.86</v>
      </c>
      <c r="W15" t="n">
        <v>20.68</v>
      </c>
      <c r="X15" t="n">
        <v>0.6899999999999999</v>
      </c>
      <c r="Y15" t="n">
        <v>4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2.5761</v>
      </c>
      <c r="E16" t="n">
        <v>38.82</v>
      </c>
      <c r="F16" t="n">
        <v>35.41</v>
      </c>
      <c r="G16" t="n">
        <v>92.37</v>
      </c>
      <c r="H16" t="n">
        <v>1.23</v>
      </c>
      <c r="I16" t="n">
        <v>23</v>
      </c>
      <c r="J16" t="n">
        <v>217.04</v>
      </c>
      <c r="K16" t="n">
        <v>54.38</v>
      </c>
      <c r="L16" t="n">
        <v>15</v>
      </c>
      <c r="M16" t="n">
        <v>21</v>
      </c>
      <c r="N16" t="n">
        <v>47.66</v>
      </c>
      <c r="O16" t="n">
        <v>27002.55</v>
      </c>
      <c r="P16" t="n">
        <v>457.85</v>
      </c>
      <c r="Q16" t="n">
        <v>1231.19</v>
      </c>
      <c r="R16" t="n">
        <v>117.69</v>
      </c>
      <c r="S16" t="n">
        <v>94.92</v>
      </c>
      <c r="T16" t="n">
        <v>10521.87</v>
      </c>
      <c r="U16" t="n">
        <v>0.8100000000000001</v>
      </c>
      <c r="V16" t="n">
        <v>0.86</v>
      </c>
      <c r="W16" t="n">
        <v>20.68</v>
      </c>
      <c r="X16" t="n">
        <v>0.63</v>
      </c>
      <c r="Y16" t="n">
        <v>4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2.5808</v>
      </c>
      <c r="E17" t="n">
        <v>38.75</v>
      </c>
      <c r="F17" t="n">
        <v>35.38</v>
      </c>
      <c r="G17" t="n">
        <v>96.48</v>
      </c>
      <c r="H17" t="n">
        <v>1.3</v>
      </c>
      <c r="I17" t="n">
        <v>22</v>
      </c>
      <c r="J17" t="n">
        <v>218.68</v>
      </c>
      <c r="K17" t="n">
        <v>54.38</v>
      </c>
      <c r="L17" t="n">
        <v>16</v>
      </c>
      <c r="M17" t="n">
        <v>20</v>
      </c>
      <c r="N17" t="n">
        <v>48.31</v>
      </c>
      <c r="O17" t="n">
        <v>27204.98</v>
      </c>
      <c r="P17" t="n">
        <v>453.38</v>
      </c>
      <c r="Q17" t="n">
        <v>1231.32</v>
      </c>
      <c r="R17" t="n">
        <v>116.72</v>
      </c>
      <c r="S17" t="n">
        <v>94.92</v>
      </c>
      <c r="T17" t="n">
        <v>10040.97</v>
      </c>
      <c r="U17" t="n">
        <v>0.8100000000000001</v>
      </c>
      <c r="V17" t="n">
        <v>0.86</v>
      </c>
      <c r="W17" t="n">
        <v>20.67</v>
      </c>
      <c r="X17" t="n">
        <v>0.6</v>
      </c>
      <c r="Y17" t="n">
        <v>4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2.5904</v>
      </c>
      <c r="E18" t="n">
        <v>38.6</v>
      </c>
      <c r="F18" t="n">
        <v>35.31</v>
      </c>
      <c r="G18" t="n">
        <v>105.93</v>
      </c>
      <c r="H18" t="n">
        <v>1.37</v>
      </c>
      <c r="I18" t="n">
        <v>20</v>
      </c>
      <c r="J18" t="n">
        <v>220.33</v>
      </c>
      <c r="K18" t="n">
        <v>54.38</v>
      </c>
      <c r="L18" t="n">
        <v>17</v>
      </c>
      <c r="M18" t="n">
        <v>18</v>
      </c>
      <c r="N18" t="n">
        <v>48.95</v>
      </c>
      <c r="O18" t="n">
        <v>27408.3</v>
      </c>
      <c r="P18" t="n">
        <v>448.28</v>
      </c>
      <c r="Q18" t="n">
        <v>1231.11</v>
      </c>
      <c r="R18" t="n">
        <v>114.4</v>
      </c>
      <c r="S18" t="n">
        <v>94.92</v>
      </c>
      <c r="T18" t="n">
        <v>8891.4</v>
      </c>
      <c r="U18" t="n">
        <v>0.83</v>
      </c>
      <c r="V18" t="n">
        <v>0.86</v>
      </c>
      <c r="W18" t="n">
        <v>20.67</v>
      </c>
      <c r="X18" t="n">
        <v>0.53</v>
      </c>
      <c r="Y18" t="n">
        <v>4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2.5939</v>
      </c>
      <c r="E19" t="n">
        <v>38.55</v>
      </c>
      <c r="F19" t="n">
        <v>35.3</v>
      </c>
      <c r="G19" t="n">
        <v>111.46</v>
      </c>
      <c r="H19" t="n">
        <v>1.44</v>
      </c>
      <c r="I19" t="n">
        <v>19</v>
      </c>
      <c r="J19" t="n">
        <v>221.99</v>
      </c>
      <c r="K19" t="n">
        <v>54.38</v>
      </c>
      <c r="L19" t="n">
        <v>18</v>
      </c>
      <c r="M19" t="n">
        <v>17</v>
      </c>
      <c r="N19" t="n">
        <v>49.61</v>
      </c>
      <c r="O19" t="n">
        <v>27612.53</v>
      </c>
      <c r="P19" t="n">
        <v>444.67</v>
      </c>
      <c r="Q19" t="n">
        <v>1231.15</v>
      </c>
      <c r="R19" t="n">
        <v>114.03</v>
      </c>
      <c r="S19" t="n">
        <v>94.92</v>
      </c>
      <c r="T19" t="n">
        <v>8713.059999999999</v>
      </c>
      <c r="U19" t="n">
        <v>0.83</v>
      </c>
      <c r="V19" t="n">
        <v>0.86</v>
      </c>
      <c r="W19" t="n">
        <v>20.67</v>
      </c>
      <c r="X19" t="n">
        <v>0.52</v>
      </c>
      <c r="Y19" t="n">
        <v>4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2.5986</v>
      </c>
      <c r="E20" t="n">
        <v>38.48</v>
      </c>
      <c r="F20" t="n">
        <v>35.27</v>
      </c>
      <c r="G20" t="n">
        <v>117.55</v>
      </c>
      <c r="H20" t="n">
        <v>1.51</v>
      </c>
      <c r="I20" t="n">
        <v>18</v>
      </c>
      <c r="J20" t="n">
        <v>223.65</v>
      </c>
      <c r="K20" t="n">
        <v>54.38</v>
      </c>
      <c r="L20" t="n">
        <v>19</v>
      </c>
      <c r="M20" t="n">
        <v>16</v>
      </c>
      <c r="N20" t="n">
        <v>50.27</v>
      </c>
      <c r="O20" t="n">
        <v>27817.81</v>
      </c>
      <c r="P20" t="n">
        <v>440.63</v>
      </c>
      <c r="Q20" t="n">
        <v>1231.1</v>
      </c>
      <c r="R20" t="n">
        <v>112.98</v>
      </c>
      <c r="S20" t="n">
        <v>94.92</v>
      </c>
      <c r="T20" t="n">
        <v>8192.799999999999</v>
      </c>
      <c r="U20" t="n">
        <v>0.84</v>
      </c>
      <c r="V20" t="n">
        <v>0.86</v>
      </c>
      <c r="W20" t="n">
        <v>20.67</v>
      </c>
      <c r="X20" t="n">
        <v>0.49</v>
      </c>
      <c r="Y20" t="n">
        <v>4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2.6041</v>
      </c>
      <c r="E21" t="n">
        <v>38.4</v>
      </c>
      <c r="F21" t="n">
        <v>35.22</v>
      </c>
      <c r="G21" t="n">
        <v>124.32</v>
      </c>
      <c r="H21" t="n">
        <v>1.58</v>
      </c>
      <c r="I21" t="n">
        <v>17</v>
      </c>
      <c r="J21" t="n">
        <v>225.32</v>
      </c>
      <c r="K21" t="n">
        <v>54.38</v>
      </c>
      <c r="L21" t="n">
        <v>20</v>
      </c>
      <c r="M21" t="n">
        <v>15</v>
      </c>
      <c r="N21" t="n">
        <v>50.95</v>
      </c>
      <c r="O21" t="n">
        <v>28023.89</v>
      </c>
      <c r="P21" t="n">
        <v>436.21</v>
      </c>
      <c r="Q21" t="n">
        <v>1231.22</v>
      </c>
      <c r="R21" t="n">
        <v>111.7</v>
      </c>
      <c r="S21" t="n">
        <v>94.92</v>
      </c>
      <c r="T21" t="n">
        <v>7558.96</v>
      </c>
      <c r="U21" t="n">
        <v>0.85</v>
      </c>
      <c r="V21" t="n">
        <v>0.86</v>
      </c>
      <c r="W21" t="n">
        <v>20.67</v>
      </c>
      <c r="X21" t="n">
        <v>0.45</v>
      </c>
      <c r="Y21" t="n">
        <v>4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2.6078</v>
      </c>
      <c r="E22" t="n">
        <v>38.35</v>
      </c>
      <c r="F22" t="n">
        <v>35.21</v>
      </c>
      <c r="G22" t="n">
        <v>132.03</v>
      </c>
      <c r="H22" t="n">
        <v>1.64</v>
      </c>
      <c r="I22" t="n">
        <v>16</v>
      </c>
      <c r="J22" t="n">
        <v>227</v>
      </c>
      <c r="K22" t="n">
        <v>54.38</v>
      </c>
      <c r="L22" t="n">
        <v>21</v>
      </c>
      <c r="M22" t="n">
        <v>14</v>
      </c>
      <c r="N22" t="n">
        <v>51.62</v>
      </c>
      <c r="O22" t="n">
        <v>28230.92</v>
      </c>
      <c r="P22" t="n">
        <v>431.84</v>
      </c>
      <c r="Q22" t="n">
        <v>1231.11</v>
      </c>
      <c r="R22" t="n">
        <v>111.03</v>
      </c>
      <c r="S22" t="n">
        <v>94.92</v>
      </c>
      <c r="T22" t="n">
        <v>7226.88</v>
      </c>
      <c r="U22" t="n">
        <v>0.85</v>
      </c>
      <c r="V22" t="n">
        <v>0.87</v>
      </c>
      <c r="W22" t="n">
        <v>20.67</v>
      </c>
      <c r="X22" t="n">
        <v>0.43</v>
      </c>
      <c r="Y22" t="n">
        <v>4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2.6129</v>
      </c>
      <c r="E23" t="n">
        <v>38.27</v>
      </c>
      <c r="F23" t="n">
        <v>35.17</v>
      </c>
      <c r="G23" t="n">
        <v>140.69</v>
      </c>
      <c r="H23" t="n">
        <v>1.71</v>
      </c>
      <c r="I23" t="n">
        <v>15</v>
      </c>
      <c r="J23" t="n">
        <v>228.69</v>
      </c>
      <c r="K23" t="n">
        <v>54.38</v>
      </c>
      <c r="L23" t="n">
        <v>22</v>
      </c>
      <c r="M23" t="n">
        <v>13</v>
      </c>
      <c r="N23" t="n">
        <v>52.31</v>
      </c>
      <c r="O23" t="n">
        <v>28438.91</v>
      </c>
      <c r="P23" t="n">
        <v>427.13</v>
      </c>
      <c r="Q23" t="n">
        <v>1231.1</v>
      </c>
      <c r="R23" t="n">
        <v>109.93</v>
      </c>
      <c r="S23" t="n">
        <v>94.92</v>
      </c>
      <c r="T23" t="n">
        <v>6684.71</v>
      </c>
      <c r="U23" t="n">
        <v>0.86</v>
      </c>
      <c r="V23" t="n">
        <v>0.87</v>
      </c>
      <c r="W23" t="n">
        <v>20.67</v>
      </c>
      <c r="X23" t="n">
        <v>0.4</v>
      </c>
      <c r="Y23" t="n">
        <v>4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2.6133</v>
      </c>
      <c r="E24" t="n">
        <v>38.27</v>
      </c>
      <c r="F24" t="n">
        <v>35.17</v>
      </c>
      <c r="G24" t="n">
        <v>140.66</v>
      </c>
      <c r="H24" t="n">
        <v>1.77</v>
      </c>
      <c r="I24" t="n">
        <v>15</v>
      </c>
      <c r="J24" t="n">
        <v>230.38</v>
      </c>
      <c r="K24" t="n">
        <v>54.38</v>
      </c>
      <c r="L24" t="n">
        <v>23</v>
      </c>
      <c r="M24" t="n">
        <v>13</v>
      </c>
      <c r="N24" t="n">
        <v>53</v>
      </c>
      <c r="O24" t="n">
        <v>28647.87</v>
      </c>
      <c r="P24" t="n">
        <v>422.11</v>
      </c>
      <c r="Q24" t="n">
        <v>1231.08</v>
      </c>
      <c r="R24" t="n">
        <v>109.8</v>
      </c>
      <c r="S24" t="n">
        <v>94.92</v>
      </c>
      <c r="T24" t="n">
        <v>6616.88</v>
      </c>
      <c r="U24" t="n">
        <v>0.86</v>
      </c>
      <c r="V24" t="n">
        <v>0.87</v>
      </c>
      <c r="W24" t="n">
        <v>20.66</v>
      </c>
      <c r="X24" t="n">
        <v>0.39</v>
      </c>
      <c r="Y24" t="n">
        <v>4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2.6174</v>
      </c>
      <c r="E25" t="n">
        <v>38.21</v>
      </c>
      <c r="F25" t="n">
        <v>35.14</v>
      </c>
      <c r="G25" t="n">
        <v>150.62</v>
      </c>
      <c r="H25" t="n">
        <v>1.84</v>
      </c>
      <c r="I25" t="n">
        <v>14</v>
      </c>
      <c r="J25" t="n">
        <v>232.08</v>
      </c>
      <c r="K25" t="n">
        <v>54.38</v>
      </c>
      <c r="L25" t="n">
        <v>24</v>
      </c>
      <c r="M25" t="n">
        <v>7</v>
      </c>
      <c r="N25" t="n">
        <v>53.71</v>
      </c>
      <c r="O25" t="n">
        <v>28857.81</v>
      </c>
      <c r="P25" t="n">
        <v>419.94</v>
      </c>
      <c r="Q25" t="n">
        <v>1231.13</v>
      </c>
      <c r="R25" t="n">
        <v>108.67</v>
      </c>
      <c r="S25" t="n">
        <v>94.92</v>
      </c>
      <c r="T25" t="n">
        <v>6056.23</v>
      </c>
      <c r="U25" t="n">
        <v>0.87</v>
      </c>
      <c r="V25" t="n">
        <v>0.87</v>
      </c>
      <c r="W25" t="n">
        <v>20.68</v>
      </c>
      <c r="X25" t="n">
        <v>0.37</v>
      </c>
      <c r="Y25" t="n">
        <v>4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2.6167</v>
      </c>
      <c r="E26" t="n">
        <v>38.22</v>
      </c>
      <c r="F26" t="n">
        <v>35.16</v>
      </c>
      <c r="G26" t="n">
        <v>150.66</v>
      </c>
      <c r="H26" t="n">
        <v>1.9</v>
      </c>
      <c r="I26" t="n">
        <v>14</v>
      </c>
      <c r="J26" t="n">
        <v>233.79</v>
      </c>
      <c r="K26" t="n">
        <v>54.38</v>
      </c>
      <c r="L26" t="n">
        <v>25</v>
      </c>
      <c r="M26" t="n">
        <v>1</v>
      </c>
      <c r="N26" t="n">
        <v>54.42</v>
      </c>
      <c r="O26" t="n">
        <v>29068.74</v>
      </c>
      <c r="P26" t="n">
        <v>420.49</v>
      </c>
      <c r="Q26" t="n">
        <v>1231.16</v>
      </c>
      <c r="R26" t="n">
        <v>108.85</v>
      </c>
      <c r="S26" t="n">
        <v>94.92</v>
      </c>
      <c r="T26" t="n">
        <v>6145.85</v>
      </c>
      <c r="U26" t="n">
        <v>0.87</v>
      </c>
      <c r="V26" t="n">
        <v>0.87</v>
      </c>
      <c r="W26" t="n">
        <v>20.68</v>
      </c>
      <c r="X26" t="n">
        <v>0.38</v>
      </c>
      <c r="Y26" t="n">
        <v>4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2.6168</v>
      </c>
      <c r="E27" t="n">
        <v>38.21</v>
      </c>
      <c r="F27" t="n">
        <v>35.15</v>
      </c>
      <c r="G27" t="n">
        <v>150.66</v>
      </c>
      <c r="H27" t="n">
        <v>1.96</v>
      </c>
      <c r="I27" t="n">
        <v>14</v>
      </c>
      <c r="J27" t="n">
        <v>235.51</v>
      </c>
      <c r="K27" t="n">
        <v>54.38</v>
      </c>
      <c r="L27" t="n">
        <v>26</v>
      </c>
      <c r="M27" t="n">
        <v>0</v>
      </c>
      <c r="N27" t="n">
        <v>55.14</v>
      </c>
      <c r="O27" t="n">
        <v>29280.69</v>
      </c>
      <c r="P27" t="n">
        <v>423.14</v>
      </c>
      <c r="Q27" t="n">
        <v>1231.18</v>
      </c>
      <c r="R27" t="n">
        <v>108.86</v>
      </c>
      <c r="S27" t="n">
        <v>94.92</v>
      </c>
      <c r="T27" t="n">
        <v>6152.21</v>
      </c>
      <c r="U27" t="n">
        <v>0.87</v>
      </c>
      <c r="V27" t="n">
        <v>0.87</v>
      </c>
      <c r="W27" t="n">
        <v>20.68</v>
      </c>
      <c r="X27" t="n">
        <v>0.38</v>
      </c>
      <c r="Y27" t="n">
        <v>4</v>
      </c>
      <c r="Z27" t="n">
        <v>10</v>
      </c>
    </row>
    <row r="28">
      <c r="A28" t="n">
        <v>0</v>
      </c>
      <c r="B28" t="n">
        <v>40</v>
      </c>
      <c r="C28" t="inlineStr">
        <is>
          <t xml:space="preserve">CONCLUIDO	</t>
        </is>
      </c>
      <c r="D28" t="n">
        <v>2.0289</v>
      </c>
      <c r="E28" t="n">
        <v>49.29</v>
      </c>
      <c r="F28" t="n">
        <v>42.42</v>
      </c>
      <c r="G28" t="n">
        <v>9.75</v>
      </c>
      <c r="H28" t="n">
        <v>0.2</v>
      </c>
      <c r="I28" t="n">
        <v>261</v>
      </c>
      <c r="J28" t="n">
        <v>89.87</v>
      </c>
      <c r="K28" t="n">
        <v>37.55</v>
      </c>
      <c r="L28" t="n">
        <v>1</v>
      </c>
      <c r="M28" t="n">
        <v>259</v>
      </c>
      <c r="N28" t="n">
        <v>11.32</v>
      </c>
      <c r="O28" t="n">
        <v>11317.98</v>
      </c>
      <c r="P28" t="n">
        <v>361.46</v>
      </c>
      <c r="Q28" t="n">
        <v>1235.84</v>
      </c>
      <c r="R28" t="n">
        <v>344.84</v>
      </c>
      <c r="S28" t="n">
        <v>94.92</v>
      </c>
      <c r="T28" t="n">
        <v>122907.75</v>
      </c>
      <c r="U28" t="n">
        <v>0.28</v>
      </c>
      <c r="V28" t="n">
        <v>0.72</v>
      </c>
      <c r="W28" t="n">
        <v>21.06</v>
      </c>
      <c r="X28" t="n">
        <v>7.58</v>
      </c>
      <c r="Y28" t="n">
        <v>4</v>
      </c>
      <c r="Z28" t="n">
        <v>10</v>
      </c>
    </row>
    <row r="29">
      <c r="A29" t="n">
        <v>1</v>
      </c>
      <c r="B29" t="n">
        <v>40</v>
      </c>
      <c r="C29" t="inlineStr">
        <is>
          <t xml:space="preserve">CONCLUIDO	</t>
        </is>
      </c>
      <c r="D29" t="n">
        <v>2.3683</v>
      </c>
      <c r="E29" t="n">
        <v>42.22</v>
      </c>
      <c r="F29" t="n">
        <v>38.11</v>
      </c>
      <c r="G29" t="n">
        <v>19.88</v>
      </c>
      <c r="H29" t="n">
        <v>0.39</v>
      </c>
      <c r="I29" t="n">
        <v>115</v>
      </c>
      <c r="J29" t="n">
        <v>91.09999999999999</v>
      </c>
      <c r="K29" t="n">
        <v>37.55</v>
      </c>
      <c r="L29" t="n">
        <v>2</v>
      </c>
      <c r="M29" t="n">
        <v>113</v>
      </c>
      <c r="N29" t="n">
        <v>11.54</v>
      </c>
      <c r="O29" t="n">
        <v>11468.97</v>
      </c>
      <c r="P29" t="n">
        <v>316.17</v>
      </c>
      <c r="Q29" t="n">
        <v>1232.92</v>
      </c>
      <c r="R29" t="n">
        <v>204.57</v>
      </c>
      <c r="S29" t="n">
        <v>94.92</v>
      </c>
      <c r="T29" t="n">
        <v>53501.01</v>
      </c>
      <c r="U29" t="n">
        <v>0.46</v>
      </c>
      <c r="V29" t="n">
        <v>0.8</v>
      </c>
      <c r="W29" t="n">
        <v>20.84</v>
      </c>
      <c r="X29" t="n">
        <v>3.31</v>
      </c>
      <c r="Y29" t="n">
        <v>4</v>
      </c>
      <c r="Z29" t="n">
        <v>10</v>
      </c>
    </row>
    <row r="30">
      <c r="A30" t="n">
        <v>2</v>
      </c>
      <c r="B30" t="n">
        <v>40</v>
      </c>
      <c r="C30" t="inlineStr">
        <is>
          <t xml:space="preserve">CONCLUIDO	</t>
        </is>
      </c>
      <c r="D30" t="n">
        <v>2.4918</v>
      </c>
      <c r="E30" t="n">
        <v>40.13</v>
      </c>
      <c r="F30" t="n">
        <v>36.83</v>
      </c>
      <c r="G30" t="n">
        <v>30.69</v>
      </c>
      <c r="H30" t="n">
        <v>0.57</v>
      </c>
      <c r="I30" t="n">
        <v>72</v>
      </c>
      <c r="J30" t="n">
        <v>92.31999999999999</v>
      </c>
      <c r="K30" t="n">
        <v>37.55</v>
      </c>
      <c r="L30" t="n">
        <v>3</v>
      </c>
      <c r="M30" t="n">
        <v>70</v>
      </c>
      <c r="N30" t="n">
        <v>11.77</v>
      </c>
      <c r="O30" t="n">
        <v>11620.34</v>
      </c>
      <c r="P30" t="n">
        <v>295.76</v>
      </c>
      <c r="Q30" t="n">
        <v>1231.88</v>
      </c>
      <c r="R30" t="n">
        <v>163.2</v>
      </c>
      <c r="S30" t="n">
        <v>94.92</v>
      </c>
      <c r="T30" t="n">
        <v>33031.39</v>
      </c>
      <c r="U30" t="n">
        <v>0.58</v>
      </c>
      <c r="V30" t="n">
        <v>0.83</v>
      </c>
      <c r="W30" t="n">
        <v>20.77</v>
      </c>
      <c r="X30" t="n">
        <v>2.04</v>
      </c>
      <c r="Y30" t="n">
        <v>4</v>
      </c>
      <c r="Z30" t="n">
        <v>10</v>
      </c>
    </row>
    <row r="31">
      <c r="A31" t="n">
        <v>3</v>
      </c>
      <c r="B31" t="n">
        <v>40</v>
      </c>
      <c r="C31" t="inlineStr">
        <is>
          <t xml:space="preserve">CONCLUIDO	</t>
        </is>
      </c>
      <c r="D31" t="n">
        <v>2.5512</v>
      </c>
      <c r="E31" t="n">
        <v>39.2</v>
      </c>
      <c r="F31" t="n">
        <v>36.27</v>
      </c>
      <c r="G31" t="n">
        <v>41.86</v>
      </c>
      <c r="H31" t="n">
        <v>0.75</v>
      </c>
      <c r="I31" t="n">
        <v>52</v>
      </c>
      <c r="J31" t="n">
        <v>93.55</v>
      </c>
      <c r="K31" t="n">
        <v>37.55</v>
      </c>
      <c r="L31" t="n">
        <v>4</v>
      </c>
      <c r="M31" t="n">
        <v>50</v>
      </c>
      <c r="N31" t="n">
        <v>12</v>
      </c>
      <c r="O31" t="n">
        <v>11772.07</v>
      </c>
      <c r="P31" t="n">
        <v>280.68</v>
      </c>
      <c r="Q31" t="n">
        <v>1231.53</v>
      </c>
      <c r="R31" t="n">
        <v>145.55</v>
      </c>
      <c r="S31" t="n">
        <v>94.92</v>
      </c>
      <c r="T31" t="n">
        <v>24309.32</v>
      </c>
      <c r="U31" t="n">
        <v>0.65</v>
      </c>
      <c r="V31" t="n">
        <v>0.84</v>
      </c>
      <c r="W31" t="n">
        <v>20.73</v>
      </c>
      <c r="X31" t="n">
        <v>1.49</v>
      </c>
      <c r="Y31" t="n">
        <v>4</v>
      </c>
      <c r="Z31" t="n">
        <v>10</v>
      </c>
    </row>
    <row r="32">
      <c r="A32" t="n">
        <v>4</v>
      </c>
      <c r="B32" t="n">
        <v>40</v>
      </c>
      <c r="C32" t="inlineStr">
        <is>
          <t xml:space="preserve">CONCLUIDO	</t>
        </is>
      </c>
      <c r="D32" t="n">
        <v>2.5915</v>
      </c>
      <c r="E32" t="n">
        <v>38.59</v>
      </c>
      <c r="F32" t="n">
        <v>35.89</v>
      </c>
      <c r="G32" t="n">
        <v>53.84</v>
      </c>
      <c r="H32" t="n">
        <v>0.93</v>
      </c>
      <c r="I32" t="n">
        <v>40</v>
      </c>
      <c r="J32" t="n">
        <v>94.79000000000001</v>
      </c>
      <c r="K32" t="n">
        <v>37.55</v>
      </c>
      <c r="L32" t="n">
        <v>5</v>
      </c>
      <c r="M32" t="n">
        <v>38</v>
      </c>
      <c r="N32" t="n">
        <v>12.23</v>
      </c>
      <c r="O32" t="n">
        <v>11924.18</v>
      </c>
      <c r="P32" t="n">
        <v>266.58</v>
      </c>
      <c r="Q32" t="n">
        <v>1231.52</v>
      </c>
      <c r="R32" t="n">
        <v>133.18</v>
      </c>
      <c r="S32" t="n">
        <v>94.92</v>
      </c>
      <c r="T32" t="n">
        <v>18180.83</v>
      </c>
      <c r="U32" t="n">
        <v>0.71</v>
      </c>
      <c r="V32" t="n">
        <v>0.85</v>
      </c>
      <c r="W32" t="n">
        <v>20.71</v>
      </c>
      <c r="X32" t="n">
        <v>1.11</v>
      </c>
      <c r="Y32" t="n">
        <v>4</v>
      </c>
      <c r="Z32" t="n">
        <v>10</v>
      </c>
    </row>
    <row r="33">
      <c r="A33" t="n">
        <v>5</v>
      </c>
      <c r="B33" t="n">
        <v>40</v>
      </c>
      <c r="C33" t="inlineStr">
        <is>
          <t xml:space="preserve">CONCLUIDO	</t>
        </is>
      </c>
      <c r="D33" t="n">
        <v>2.6123</v>
      </c>
      <c r="E33" t="n">
        <v>38.28</v>
      </c>
      <c r="F33" t="n">
        <v>35.72</v>
      </c>
      <c r="G33" t="n">
        <v>64.94</v>
      </c>
      <c r="H33" t="n">
        <v>1.1</v>
      </c>
      <c r="I33" t="n">
        <v>33</v>
      </c>
      <c r="J33" t="n">
        <v>96.02</v>
      </c>
      <c r="K33" t="n">
        <v>37.55</v>
      </c>
      <c r="L33" t="n">
        <v>6</v>
      </c>
      <c r="M33" t="n">
        <v>11</v>
      </c>
      <c r="N33" t="n">
        <v>12.47</v>
      </c>
      <c r="O33" t="n">
        <v>12076.67</v>
      </c>
      <c r="P33" t="n">
        <v>255.87</v>
      </c>
      <c r="Q33" t="n">
        <v>1231.57</v>
      </c>
      <c r="R33" t="n">
        <v>126.83</v>
      </c>
      <c r="S33" t="n">
        <v>94.92</v>
      </c>
      <c r="T33" t="n">
        <v>15040.23</v>
      </c>
      <c r="U33" t="n">
        <v>0.75</v>
      </c>
      <c r="V33" t="n">
        <v>0.85</v>
      </c>
      <c r="W33" t="n">
        <v>20.72</v>
      </c>
      <c r="X33" t="n">
        <v>0.9399999999999999</v>
      </c>
      <c r="Y33" t="n">
        <v>4</v>
      </c>
      <c r="Z33" t="n">
        <v>10</v>
      </c>
    </row>
    <row r="34">
      <c r="A34" t="n">
        <v>6</v>
      </c>
      <c r="B34" t="n">
        <v>40</v>
      </c>
      <c r="C34" t="inlineStr">
        <is>
          <t xml:space="preserve">CONCLUIDO	</t>
        </is>
      </c>
      <c r="D34" t="n">
        <v>2.6133</v>
      </c>
      <c r="E34" t="n">
        <v>38.27</v>
      </c>
      <c r="F34" t="n">
        <v>35.72</v>
      </c>
      <c r="G34" t="n">
        <v>66.98</v>
      </c>
      <c r="H34" t="n">
        <v>1.27</v>
      </c>
      <c r="I34" t="n">
        <v>32</v>
      </c>
      <c r="J34" t="n">
        <v>97.26000000000001</v>
      </c>
      <c r="K34" t="n">
        <v>37.55</v>
      </c>
      <c r="L34" t="n">
        <v>7</v>
      </c>
      <c r="M34" t="n">
        <v>0</v>
      </c>
      <c r="N34" t="n">
        <v>12.71</v>
      </c>
      <c r="O34" t="n">
        <v>12229.54</v>
      </c>
      <c r="P34" t="n">
        <v>258.32</v>
      </c>
      <c r="Q34" t="n">
        <v>1231.72</v>
      </c>
      <c r="R34" t="n">
        <v>126.26</v>
      </c>
      <c r="S34" t="n">
        <v>94.92</v>
      </c>
      <c r="T34" t="n">
        <v>14761.27</v>
      </c>
      <c r="U34" t="n">
        <v>0.75</v>
      </c>
      <c r="V34" t="n">
        <v>0.85</v>
      </c>
      <c r="W34" t="n">
        <v>20.74</v>
      </c>
      <c r="X34" t="n">
        <v>0.9399999999999999</v>
      </c>
      <c r="Y34" t="n">
        <v>4</v>
      </c>
      <c r="Z34" t="n">
        <v>10</v>
      </c>
    </row>
    <row r="35">
      <c r="A35" t="n">
        <v>0</v>
      </c>
      <c r="B35" t="n">
        <v>30</v>
      </c>
      <c r="C35" t="inlineStr">
        <is>
          <t xml:space="preserve">CONCLUIDO	</t>
        </is>
      </c>
      <c r="D35" t="n">
        <v>2.1662</v>
      </c>
      <c r="E35" t="n">
        <v>46.16</v>
      </c>
      <c r="F35" t="n">
        <v>41.01</v>
      </c>
      <c r="G35" t="n">
        <v>11.55</v>
      </c>
      <c r="H35" t="n">
        <v>0.24</v>
      </c>
      <c r="I35" t="n">
        <v>213</v>
      </c>
      <c r="J35" t="n">
        <v>71.52</v>
      </c>
      <c r="K35" t="n">
        <v>32.27</v>
      </c>
      <c r="L35" t="n">
        <v>1</v>
      </c>
      <c r="M35" t="n">
        <v>211</v>
      </c>
      <c r="N35" t="n">
        <v>8.25</v>
      </c>
      <c r="O35" t="n">
        <v>9054.6</v>
      </c>
      <c r="P35" t="n">
        <v>295.25</v>
      </c>
      <c r="Q35" t="n">
        <v>1234.7</v>
      </c>
      <c r="R35" t="n">
        <v>297.92</v>
      </c>
      <c r="S35" t="n">
        <v>94.92</v>
      </c>
      <c r="T35" t="n">
        <v>99687.42</v>
      </c>
      <c r="U35" t="n">
        <v>0.32</v>
      </c>
      <c r="V35" t="n">
        <v>0.74</v>
      </c>
      <c r="W35" t="n">
        <v>21.01</v>
      </c>
      <c r="X35" t="n">
        <v>6.18</v>
      </c>
      <c r="Y35" t="n">
        <v>4</v>
      </c>
      <c r="Z35" t="n">
        <v>10</v>
      </c>
    </row>
    <row r="36">
      <c r="A36" t="n">
        <v>1</v>
      </c>
      <c r="B36" t="n">
        <v>30</v>
      </c>
      <c r="C36" t="inlineStr">
        <is>
          <t xml:space="preserve">CONCLUIDO	</t>
        </is>
      </c>
      <c r="D36" t="n">
        <v>2.4512</v>
      </c>
      <c r="E36" t="n">
        <v>40.8</v>
      </c>
      <c r="F36" t="n">
        <v>37.49</v>
      </c>
      <c r="G36" t="n">
        <v>23.93</v>
      </c>
      <c r="H36" t="n">
        <v>0.48</v>
      </c>
      <c r="I36" t="n">
        <v>94</v>
      </c>
      <c r="J36" t="n">
        <v>72.7</v>
      </c>
      <c r="K36" t="n">
        <v>32.27</v>
      </c>
      <c r="L36" t="n">
        <v>2</v>
      </c>
      <c r="M36" t="n">
        <v>92</v>
      </c>
      <c r="N36" t="n">
        <v>8.43</v>
      </c>
      <c r="O36" t="n">
        <v>9200.25</v>
      </c>
      <c r="P36" t="n">
        <v>257.84</v>
      </c>
      <c r="Q36" t="n">
        <v>1232.19</v>
      </c>
      <c r="R36" t="n">
        <v>184.91</v>
      </c>
      <c r="S36" t="n">
        <v>94.92</v>
      </c>
      <c r="T36" t="n">
        <v>43778.87</v>
      </c>
      <c r="U36" t="n">
        <v>0.51</v>
      </c>
      <c r="V36" t="n">
        <v>0.8100000000000001</v>
      </c>
      <c r="W36" t="n">
        <v>20.8</v>
      </c>
      <c r="X36" t="n">
        <v>2.7</v>
      </c>
      <c r="Y36" t="n">
        <v>4</v>
      </c>
      <c r="Z36" t="n">
        <v>10</v>
      </c>
    </row>
    <row r="37">
      <c r="A37" t="n">
        <v>2</v>
      </c>
      <c r="B37" t="n">
        <v>30</v>
      </c>
      <c r="C37" t="inlineStr">
        <is>
          <t xml:space="preserve">CONCLUIDO	</t>
        </is>
      </c>
      <c r="D37" t="n">
        <v>2.552</v>
      </c>
      <c r="E37" t="n">
        <v>39.18</v>
      </c>
      <c r="F37" t="n">
        <v>36.44</v>
      </c>
      <c r="G37" t="n">
        <v>37.7</v>
      </c>
      <c r="H37" t="n">
        <v>0.71</v>
      </c>
      <c r="I37" t="n">
        <v>58</v>
      </c>
      <c r="J37" t="n">
        <v>73.88</v>
      </c>
      <c r="K37" t="n">
        <v>32.27</v>
      </c>
      <c r="L37" t="n">
        <v>3</v>
      </c>
      <c r="M37" t="n">
        <v>56</v>
      </c>
      <c r="N37" t="n">
        <v>8.609999999999999</v>
      </c>
      <c r="O37" t="n">
        <v>9346.23</v>
      </c>
      <c r="P37" t="n">
        <v>237.25</v>
      </c>
      <c r="Q37" t="n">
        <v>1231.89</v>
      </c>
      <c r="R37" t="n">
        <v>150.52</v>
      </c>
      <c r="S37" t="n">
        <v>94.92</v>
      </c>
      <c r="T37" t="n">
        <v>26760.55</v>
      </c>
      <c r="U37" t="n">
        <v>0.63</v>
      </c>
      <c r="V37" t="n">
        <v>0.84</v>
      </c>
      <c r="W37" t="n">
        <v>20.75</v>
      </c>
      <c r="X37" t="n">
        <v>1.65</v>
      </c>
      <c r="Y37" t="n">
        <v>4</v>
      </c>
      <c r="Z37" t="n">
        <v>10</v>
      </c>
    </row>
    <row r="38">
      <c r="A38" t="n">
        <v>3</v>
      </c>
      <c r="B38" t="n">
        <v>30</v>
      </c>
      <c r="C38" t="inlineStr">
        <is>
          <t xml:space="preserve">CONCLUIDO	</t>
        </is>
      </c>
      <c r="D38" t="n">
        <v>2.5937</v>
      </c>
      <c r="E38" t="n">
        <v>38.56</v>
      </c>
      <c r="F38" t="n">
        <v>36.04</v>
      </c>
      <c r="G38" t="n">
        <v>50.29</v>
      </c>
      <c r="H38" t="n">
        <v>0.93</v>
      </c>
      <c r="I38" t="n">
        <v>43</v>
      </c>
      <c r="J38" t="n">
        <v>75.06999999999999</v>
      </c>
      <c r="K38" t="n">
        <v>32.27</v>
      </c>
      <c r="L38" t="n">
        <v>4</v>
      </c>
      <c r="M38" t="n">
        <v>9</v>
      </c>
      <c r="N38" t="n">
        <v>8.800000000000001</v>
      </c>
      <c r="O38" t="n">
        <v>9492.549999999999</v>
      </c>
      <c r="P38" t="n">
        <v>222.86</v>
      </c>
      <c r="Q38" t="n">
        <v>1231.99</v>
      </c>
      <c r="R38" t="n">
        <v>136.3</v>
      </c>
      <c r="S38" t="n">
        <v>94.92</v>
      </c>
      <c r="T38" t="n">
        <v>19729.96</v>
      </c>
      <c r="U38" t="n">
        <v>0.7</v>
      </c>
      <c r="V38" t="n">
        <v>0.85</v>
      </c>
      <c r="W38" t="n">
        <v>20.77</v>
      </c>
      <c r="X38" t="n">
        <v>1.26</v>
      </c>
      <c r="Y38" t="n">
        <v>4</v>
      </c>
      <c r="Z38" t="n">
        <v>10</v>
      </c>
    </row>
    <row r="39">
      <c r="A39" t="n">
        <v>4</v>
      </c>
      <c r="B39" t="n">
        <v>30</v>
      </c>
      <c r="C39" t="inlineStr">
        <is>
          <t xml:space="preserve">CONCLUIDO	</t>
        </is>
      </c>
      <c r="D39" t="n">
        <v>2.5952</v>
      </c>
      <c r="E39" t="n">
        <v>38.53</v>
      </c>
      <c r="F39" t="n">
        <v>36.02</v>
      </c>
      <c r="G39" t="n">
        <v>50.26</v>
      </c>
      <c r="H39" t="n">
        <v>1.15</v>
      </c>
      <c r="I39" t="n">
        <v>43</v>
      </c>
      <c r="J39" t="n">
        <v>76.26000000000001</v>
      </c>
      <c r="K39" t="n">
        <v>32.27</v>
      </c>
      <c r="L39" t="n">
        <v>5</v>
      </c>
      <c r="M39" t="n">
        <v>0</v>
      </c>
      <c r="N39" t="n">
        <v>8.99</v>
      </c>
      <c r="O39" t="n">
        <v>9639.200000000001</v>
      </c>
      <c r="P39" t="n">
        <v>225.24</v>
      </c>
      <c r="Q39" t="n">
        <v>1231.99</v>
      </c>
      <c r="R39" t="n">
        <v>135.5</v>
      </c>
      <c r="S39" t="n">
        <v>94.92</v>
      </c>
      <c r="T39" t="n">
        <v>19328.14</v>
      </c>
      <c r="U39" t="n">
        <v>0.7</v>
      </c>
      <c r="V39" t="n">
        <v>0.85</v>
      </c>
      <c r="W39" t="n">
        <v>20.77</v>
      </c>
      <c r="X39" t="n">
        <v>1.24</v>
      </c>
      <c r="Y39" t="n">
        <v>4</v>
      </c>
      <c r="Z39" t="n">
        <v>10</v>
      </c>
    </row>
    <row r="40">
      <c r="A40" t="n">
        <v>0</v>
      </c>
      <c r="B40" t="n">
        <v>15</v>
      </c>
      <c r="C40" t="inlineStr">
        <is>
          <t xml:space="preserve">CONCLUIDO	</t>
        </is>
      </c>
      <c r="D40" t="n">
        <v>2.4265</v>
      </c>
      <c r="E40" t="n">
        <v>41.21</v>
      </c>
      <c r="F40" t="n">
        <v>38.19</v>
      </c>
      <c r="G40" t="n">
        <v>19.26</v>
      </c>
      <c r="H40" t="n">
        <v>0.43</v>
      </c>
      <c r="I40" t="n">
        <v>119</v>
      </c>
      <c r="J40" t="n">
        <v>39.78</v>
      </c>
      <c r="K40" t="n">
        <v>19.54</v>
      </c>
      <c r="L40" t="n">
        <v>1</v>
      </c>
      <c r="M40" t="n">
        <v>117</v>
      </c>
      <c r="N40" t="n">
        <v>4.24</v>
      </c>
      <c r="O40" t="n">
        <v>5140</v>
      </c>
      <c r="P40" t="n">
        <v>164.01</v>
      </c>
      <c r="Q40" t="n">
        <v>1232.67</v>
      </c>
      <c r="R40" t="n">
        <v>207.7</v>
      </c>
      <c r="S40" t="n">
        <v>94.92</v>
      </c>
      <c r="T40" t="n">
        <v>55049.8</v>
      </c>
      <c r="U40" t="n">
        <v>0.46</v>
      </c>
      <c r="V40" t="n">
        <v>0.8</v>
      </c>
      <c r="W40" t="n">
        <v>20.83</v>
      </c>
      <c r="X40" t="n">
        <v>3.39</v>
      </c>
      <c r="Y40" t="n">
        <v>4</v>
      </c>
      <c r="Z40" t="n">
        <v>10</v>
      </c>
    </row>
    <row r="41">
      <c r="A41" t="n">
        <v>1</v>
      </c>
      <c r="B41" t="n">
        <v>15</v>
      </c>
      <c r="C41" t="inlineStr">
        <is>
          <t xml:space="preserve">CONCLUIDO	</t>
        </is>
      </c>
      <c r="D41" t="n">
        <v>2.5068</v>
      </c>
      <c r="E41" t="n">
        <v>39.89</v>
      </c>
      <c r="F41" t="n">
        <v>37.26</v>
      </c>
      <c r="G41" t="n">
        <v>26.61</v>
      </c>
      <c r="H41" t="n">
        <v>0.84</v>
      </c>
      <c r="I41" t="n">
        <v>84</v>
      </c>
      <c r="J41" t="n">
        <v>40.89</v>
      </c>
      <c r="K41" t="n">
        <v>19.54</v>
      </c>
      <c r="L41" t="n">
        <v>2</v>
      </c>
      <c r="M41" t="n">
        <v>0</v>
      </c>
      <c r="N41" t="n">
        <v>4.35</v>
      </c>
      <c r="O41" t="n">
        <v>5277.26</v>
      </c>
      <c r="P41" t="n">
        <v>153.73</v>
      </c>
      <c r="Q41" t="n">
        <v>1233.22</v>
      </c>
      <c r="R41" t="n">
        <v>173.55</v>
      </c>
      <c r="S41" t="n">
        <v>94.92</v>
      </c>
      <c r="T41" t="n">
        <v>38147.03</v>
      </c>
      <c r="U41" t="n">
        <v>0.55</v>
      </c>
      <c r="V41" t="n">
        <v>0.82</v>
      </c>
      <c r="W41" t="n">
        <v>20.89</v>
      </c>
      <c r="X41" t="n">
        <v>2.47</v>
      </c>
      <c r="Y41" t="n">
        <v>4</v>
      </c>
      <c r="Z41" t="n">
        <v>10</v>
      </c>
    </row>
    <row r="42">
      <c r="A42" t="n">
        <v>0</v>
      </c>
      <c r="B42" t="n">
        <v>70</v>
      </c>
      <c r="C42" t="inlineStr">
        <is>
          <t xml:space="preserve">CONCLUIDO	</t>
        </is>
      </c>
      <c r="D42" t="n">
        <v>1.6718</v>
      </c>
      <c r="E42" t="n">
        <v>59.81</v>
      </c>
      <c r="F42" t="n">
        <v>46.35</v>
      </c>
      <c r="G42" t="n">
        <v>7.15</v>
      </c>
      <c r="H42" t="n">
        <v>0.12</v>
      </c>
      <c r="I42" t="n">
        <v>389</v>
      </c>
      <c r="J42" t="n">
        <v>141.81</v>
      </c>
      <c r="K42" t="n">
        <v>47.83</v>
      </c>
      <c r="L42" t="n">
        <v>1</v>
      </c>
      <c r="M42" t="n">
        <v>387</v>
      </c>
      <c r="N42" t="n">
        <v>22.98</v>
      </c>
      <c r="O42" t="n">
        <v>17723.39</v>
      </c>
      <c r="P42" t="n">
        <v>538.5599999999999</v>
      </c>
      <c r="Q42" t="n">
        <v>1237.69</v>
      </c>
      <c r="R42" t="n">
        <v>471.57</v>
      </c>
      <c r="S42" t="n">
        <v>94.92</v>
      </c>
      <c r="T42" t="n">
        <v>185630.39</v>
      </c>
      <c r="U42" t="n">
        <v>0.2</v>
      </c>
      <c r="V42" t="n">
        <v>0.66</v>
      </c>
      <c r="W42" t="n">
        <v>21.29</v>
      </c>
      <c r="X42" t="n">
        <v>11.48</v>
      </c>
      <c r="Y42" t="n">
        <v>4</v>
      </c>
      <c r="Z42" t="n">
        <v>10</v>
      </c>
    </row>
    <row r="43">
      <c r="A43" t="n">
        <v>1</v>
      </c>
      <c r="B43" t="n">
        <v>70</v>
      </c>
      <c r="C43" t="inlineStr">
        <is>
          <t xml:space="preserve">CONCLUIDO	</t>
        </is>
      </c>
      <c r="D43" t="n">
        <v>2.1477</v>
      </c>
      <c r="E43" t="n">
        <v>46.56</v>
      </c>
      <c r="F43" t="n">
        <v>39.57</v>
      </c>
      <c r="G43" t="n">
        <v>14.39</v>
      </c>
      <c r="H43" t="n">
        <v>0.25</v>
      </c>
      <c r="I43" t="n">
        <v>165</v>
      </c>
      <c r="J43" t="n">
        <v>143.17</v>
      </c>
      <c r="K43" t="n">
        <v>47.83</v>
      </c>
      <c r="L43" t="n">
        <v>2</v>
      </c>
      <c r="M43" t="n">
        <v>163</v>
      </c>
      <c r="N43" t="n">
        <v>23.34</v>
      </c>
      <c r="O43" t="n">
        <v>17891.86</v>
      </c>
      <c r="P43" t="n">
        <v>455.77</v>
      </c>
      <c r="Q43" t="n">
        <v>1234.16</v>
      </c>
      <c r="R43" t="n">
        <v>251.67</v>
      </c>
      <c r="S43" t="n">
        <v>94.92</v>
      </c>
      <c r="T43" t="n">
        <v>76802.87</v>
      </c>
      <c r="U43" t="n">
        <v>0.38</v>
      </c>
      <c r="V43" t="n">
        <v>0.77</v>
      </c>
      <c r="W43" t="n">
        <v>20.91</v>
      </c>
      <c r="X43" t="n">
        <v>4.75</v>
      </c>
      <c r="Y43" t="n">
        <v>4</v>
      </c>
      <c r="Z43" t="n">
        <v>10</v>
      </c>
    </row>
    <row r="44">
      <c r="A44" t="n">
        <v>2</v>
      </c>
      <c r="B44" t="n">
        <v>70</v>
      </c>
      <c r="C44" t="inlineStr">
        <is>
          <t xml:space="preserve">CONCLUIDO	</t>
        </is>
      </c>
      <c r="D44" t="n">
        <v>2.3245</v>
      </c>
      <c r="E44" t="n">
        <v>43.02</v>
      </c>
      <c r="F44" t="n">
        <v>37.79</v>
      </c>
      <c r="G44" t="n">
        <v>21.8</v>
      </c>
      <c r="H44" t="n">
        <v>0.37</v>
      </c>
      <c r="I44" t="n">
        <v>104</v>
      </c>
      <c r="J44" t="n">
        <v>144.54</v>
      </c>
      <c r="K44" t="n">
        <v>47.83</v>
      </c>
      <c r="L44" t="n">
        <v>3</v>
      </c>
      <c r="M44" t="n">
        <v>102</v>
      </c>
      <c r="N44" t="n">
        <v>23.71</v>
      </c>
      <c r="O44" t="n">
        <v>18060.85</v>
      </c>
      <c r="P44" t="n">
        <v>430.15</v>
      </c>
      <c r="Q44" t="n">
        <v>1232.77</v>
      </c>
      <c r="R44" t="n">
        <v>194.3</v>
      </c>
      <c r="S44" t="n">
        <v>94.92</v>
      </c>
      <c r="T44" t="n">
        <v>48421.02</v>
      </c>
      <c r="U44" t="n">
        <v>0.49</v>
      </c>
      <c r="V44" t="n">
        <v>0.8100000000000001</v>
      </c>
      <c r="W44" t="n">
        <v>20.82</v>
      </c>
      <c r="X44" t="n">
        <v>2.99</v>
      </c>
      <c r="Y44" t="n">
        <v>4</v>
      </c>
      <c r="Z44" t="n">
        <v>10</v>
      </c>
    </row>
    <row r="45">
      <c r="A45" t="n">
        <v>3</v>
      </c>
      <c r="B45" t="n">
        <v>70</v>
      </c>
      <c r="C45" t="inlineStr">
        <is>
          <t xml:space="preserve">CONCLUIDO	</t>
        </is>
      </c>
      <c r="D45" t="n">
        <v>2.4178</v>
      </c>
      <c r="E45" t="n">
        <v>41.36</v>
      </c>
      <c r="F45" t="n">
        <v>36.94</v>
      </c>
      <c r="G45" t="n">
        <v>29.16</v>
      </c>
      <c r="H45" t="n">
        <v>0.49</v>
      </c>
      <c r="I45" t="n">
        <v>76</v>
      </c>
      <c r="J45" t="n">
        <v>145.92</v>
      </c>
      <c r="K45" t="n">
        <v>47.83</v>
      </c>
      <c r="L45" t="n">
        <v>4</v>
      </c>
      <c r="M45" t="n">
        <v>74</v>
      </c>
      <c r="N45" t="n">
        <v>24.09</v>
      </c>
      <c r="O45" t="n">
        <v>18230.35</v>
      </c>
      <c r="P45" t="n">
        <v>414.94</v>
      </c>
      <c r="Q45" t="n">
        <v>1232.39</v>
      </c>
      <c r="R45" t="n">
        <v>166.71</v>
      </c>
      <c r="S45" t="n">
        <v>94.92</v>
      </c>
      <c r="T45" t="n">
        <v>34767.5</v>
      </c>
      <c r="U45" t="n">
        <v>0.57</v>
      </c>
      <c r="V45" t="n">
        <v>0.83</v>
      </c>
      <c r="W45" t="n">
        <v>20.77</v>
      </c>
      <c r="X45" t="n">
        <v>2.14</v>
      </c>
      <c r="Y45" t="n">
        <v>4</v>
      </c>
      <c r="Z45" t="n">
        <v>10</v>
      </c>
    </row>
    <row r="46">
      <c r="A46" t="n">
        <v>4</v>
      </c>
      <c r="B46" t="n">
        <v>70</v>
      </c>
      <c r="C46" t="inlineStr">
        <is>
          <t xml:space="preserve">CONCLUIDO	</t>
        </is>
      </c>
      <c r="D46" t="n">
        <v>2.477</v>
      </c>
      <c r="E46" t="n">
        <v>40.37</v>
      </c>
      <c r="F46" t="n">
        <v>36.44</v>
      </c>
      <c r="G46" t="n">
        <v>37.06</v>
      </c>
      <c r="H46" t="n">
        <v>0.6</v>
      </c>
      <c r="I46" t="n">
        <v>59</v>
      </c>
      <c r="J46" t="n">
        <v>147.3</v>
      </c>
      <c r="K46" t="n">
        <v>47.83</v>
      </c>
      <c r="L46" t="n">
        <v>5</v>
      </c>
      <c r="M46" t="n">
        <v>57</v>
      </c>
      <c r="N46" t="n">
        <v>24.47</v>
      </c>
      <c r="O46" t="n">
        <v>18400.38</v>
      </c>
      <c r="P46" t="n">
        <v>403.79</v>
      </c>
      <c r="Q46" t="n">
        <v>1231.79</v>
      </c>
      <c r="R46" t="n">
        <v>150.76</v>
      </c>
      <c r="S46" t="n">
        <v>94.92</v>
      </c>
      <c r="T46" t="n">
        <v>26877.61</v>
      </c>
      <c r="U46" t="n">
        <v>0.63</v>
      </c>
      <c r="V46" t="n">
        <v>0.84</v>
      </c>
      <c r="W46" t="n">
        <v>20.74</v>
      </c>
      <c r="X46" t="n">
        <v>1.65</v>
      </c>
      <c r="Y46" t="n">
        <v>4</v>
      </c>
      <c r="Z46" t="n">
        <v>10</v>
      </c>
    </row>
    <row r="47">
      <c r="A47" t="n">
        <v>5</v>
      </c>
      <c r="B47" t="n">
        <v>70</v>
      </c>
      <c r="C47" t="inlineStr">
        <is>
          <t xml:space="preserve">CONCLUIDO	</t>
        </is>
      </c>
      <c r="D47" t="n">
        <v>2.5124</v>
      </c>
      <c r="E47" t="n">
        <v>39.8</v>
      </c>
      <c r="F47" t="n">
        <v>36.16</v>
      </c>
      <c r="G47" t="n">
        <v>44.28</v>
      </c>
      <c r="H47" t="n">
        <v>0.71</v>
      </c>
      <c r="I47" t="n">
        <v>49</v>
      </c>
      <c r="J47" t="n">
        <v>148.68</v>
      </c>
      <c r="K47" t="n">
        <v>47.83</v>
      </c>
      <c r="L47" t="n">
        <v>6</v>
      </c>
      <c r="M47" t="n">
        <v>47</v>
      </c>
      <c r="N47" t="n">
        <v>24.85</v>
      </c>
      <c r="O47" t="n">
        <v>18570.94</v>
      </c>
      <c r="P47" t="n">
        <v>394.87</v>
      </c>
      <c r="Q47" t="n">
        <v>1231.72</v>
      </c>
      <c r="R47" t="n">
        <v>141.85</v>
      </c>
      <c r="S47" t="n">
        <v>94.92</v>
      </c>
      <c r="T47" t="n">
        <v>22470.26</v>
      </c>
      <c r="U47" t="n">
        <v>0.67</v>
      </c>
      <c r="V47" t="n">
        <v>0.84</v>
      </c>
      <c r="W47" t="n">
        <v>20.72</v>
      </c>
      <c r="X47" t="n">
        <v>1.38</v>
      </c>
      <c r="Y47" t="n">
        <v>4</v>
      </c>
      <c r="Z47" t="n">
        <v>10</v>
      </c>
    </row>
    <row r="48">
      <c r="A48" t="n">
        <v>6</v>
      </c>
      <c r="B48" t="n">
        <v>70</v>
      </c>
      <c r="C48" t="inlineStr">
        <is>
          <t xml:space="preserve">CONCLUIDO	</t>
        </is>
      </c>
      <c r="D48" t="n">
        <v>2.5429</v>
      </c>
      <c r="E48" t="n">
        <v>39.33</v>
      </c>
      <c r="F48" t="n">
        <v>35.91</v>
      </c>
      <c r="G48" t="n">
        <v>52.56</v>
      </c>
      <c r="H48" t="n">
        <v>0.83</v>
      </c>
      <c r="I48" t="n">
        <v>41</v>
      </c>
      <c r="J48" t="n">
        <v>150.07</v>
      </c>
      <c r="K48" t="n">
        <v>47.83</v>
      </c>
      <c r="L48" t="n">
        <v>7</v>
      </c>
      <c r="M48" t="n">
        <v>39</v>
      </c>
      <c r="N48" t="n">
        <v>25.24</v>
      </c>
      <c r="O48" t="n">
        <v>18742.03</v>
      </c>
      <c r="P48" t="n">
        <v>386.44</v>
      </c>
      <c r="Q48" t="n">
        <v>1231.64</v>
      </c>
      <c r="R48" t="n">
        <v>133.86</v>
      </c>
      <c r="S48" t="n">
        <v>94.92</v>
      </c>
      <c r="T48" t="n">
        <v>18517.09</v>
      </c>
      <c r="U48" t="n">
        <v>0.71</v>
      </c>
      <c r="V48" t="n">
        <v>0.85</v>
      </c>
      <c r="W48" t="n">
        <v>20.71</v>
      </c>
      <c r="X48" t="n">
        <v>1.13</v>
      </c>
      <c r="Y48" t="n">
        <v>4</v>
      </c>
      <c r="Z48" t="n">
        <v>10</v>
      </c>
    </row>
    <row r="49">
      <c r="A49" t="n">
        <v>7</v>
      </c>
      <c r="B49" t="n">
        <v>70</v>
      </c>
      <c r="C49" t="inlineStr">
        <is>
          <t xml:space="preserve">CONCLUIDO	</t>
        </is>
      </c>
      <c r="D49" t="n">
        <v>2.5636</v>
      </c>
      <c r="E49" t="n">
        <v>39.01</v>
      </c>
      <c r="F49" t="n">
        <v>35.77</v>
      </c>
      <c r="G49" t="n">
        <v>61.32</v>
      </c>
      <c r="H49" t="n">
        <v>0.9399999999999999</v>
      </c>
      <c r="I49" t="n">
        <v>35</v>
      </c>
      <c r="J49" t="n">
        <v>151.46</v>
      </c>
      <c r="K49" t="n">
        <v>47.83</v>
      </c>
      <c r="L49" t="n">
        <v>8</v>
      </c>
      <c r="M49" t="n">
        <v>33</v>
      </c>
      <c r="N49" t="n">
        <v>25.63</v>
      </c>
      <c r="O49" t="n">
        <v>18913.66</v>
      </c>
      <c r="P49" t="n">
        <v>378.3</v>
      </c>
      <c r="Q49" t="n">
        <v>1231.4</v>
      </c>
      <c r="R49" t="n">
        <v>129.1</v>
      </c>
      <c r="S49" t="n">
        <v>94.92</v>
      </c>
      <c r="T49" t="n">
        <v>16166.03</v>
      </c>
      <c r="U49" t="n">
        <v>0.74</v>
      </c>
      <c r="V49" t="n">
        <v>0.85</v>
      </c>
      <c r="W49" t="n">
        <v>20.7</v>
      </c>
      <c r="X49" t="n">
        <v>0.99</v>
      </c>
      <c r="Y49" t="n">
        <v>4</v>
      </c>
      <c r="Z49" t="n">
        <v>10</v>
      </c>
    </row>
    <row r="50">
      <c r="A50" t="n">
        <v>8</v>
      </c>
      <c r="B50" t="n">
        <v>70</v>
      </c>
      <c r="C50" t="inlineStr">
        <is>
          <t xml:space="preserve">CONCLUIDO	</t>
        </is>
      </c>
      <c r="D50" t="n">
        <v>2.5797</v>
      </c>
      <c r="E50" t="n">
        <v>38.76</v>
      </c>
      <c r="F50" t="n">
        <v>35.64</v>
      </c>
      <c r="G50" t="n">
        <v>68.98</v>
      </c>
      <c r="H50" t="n">
        <v>1.04</v>
      </c>
      <c r="I50" t="n">
        <v>31</v>
      </c>
      <c r="J50" t="n">
        <v>152.85</v>
      </c>
      <c r="K50" t="n">
        <v>47.83</v>
      </c>
      <c r="L50" t="n">
        <v>9</v>
      </c>
      <c r="M50" t="n">
        <v>29</v>
      </c>
      <c r="N50" t="n">
        <v>26.03</v>
      </c>
      <c r="O50" t="n">
        <v>19085.83</v>
      </c>
      <c r="P50" t="n">
        <v>371.91</v>
      </c>
      <c r="Q50" t="n">
        <v>1231.33</v>
      </c>
      <c r="R50" t="n">
        <v>125.04</v>
      </c>
      <c r="S50" t="n">
        <v>94.92</v>
      </c>
      <c r="T50" t="n">
        <v>14157.96</v>
      </c>
      <c r="U50" t="n">
        <v>0.76</v>
      </c>
      <c r="V50" t="n">
        <v>0.85</v>
      </c>
      <c r="W50" t="n">
        <v>20.69</v>
      </c>
      <c r="X50" t="n">
        <v>0.86</v>
      </c>
      <c r="Y50" t="n">
        <v>4</v>
      </c>
      <c r="Z50" t="n">
        <v>10</v>
      </c>
    </row>
    <row r="51">
      <c r="A51" t="n">
        <v>9</v>
      </c>
      <c r="B51" t="n">
        <v>70</v>
      </c>
      <c r="C51" t="inlineStr">
        <is>
          <t xml:space="preserve">CONCLUIDO	</t>
        </is>
      </c>
      <c r="D51" t="n">
        <v>2.5956</v>
      </c>
      <c r="E51" t="n">
        <v>38.53</v>
      </c>
      <c r="F51" t="n">
        <v>35.52</v>
      </c>
      <c r="G51" t="n">
        <v>78.93000000000001</v>
      </c>
      <c r="H51" t="n">
        <v>1.15</v>
      </c>
      <c r="I51" t="n">
        <v>27</v>
      </c>
      <c r="J51" t="n">
        <v>154.25</v>
      </c>
      <c r="K51" t="n">
        <v>47.83</v>
      </c>
      <c r="L51" t="n">
        <v>10</v>
      </c>
      <c r="M51" t="n">
        <v>25</v>
      </c>
      <c r="N51" t="n">
        <v>26.43</v>
      </c>
      <c r="O51" t="n">
        <v>19258.55</v>
      </c>
      <c r="P51" t="n">
        <v>363.46</v>
      </c>
      <c r="Q51" t="n">
        <v>1231.43</v>
      </c>
      <c r="R51" t="n">
        <v>120.91</v>
      </c>
      <c r="S51" t="n">
        <v>94.92</v>
      </c>
      <c r="T51" t="n">
        <v>12112.66</v>
      </c>
      <c r="U51" t="n">
        <v>0.79</v>
      </c>
      <c r="V51" t="n">
        <v>0.86</v>
      </c>
      <c r="W51" t="n">
        <v>20.69</v>
      </c>
      <c r="X51" t="n">
        <v>0.74</v>
      </c>
      <c r="Y51" t="n">
        <v>4</v>
      </c>
      <c r="Z51" t="n">
        <v>10</v>
      </c>
    </row>
    <row r="52">
      <c r="A52" t="n">
        <v>10</v>
      </c>
      <c r="B52" t="n">
        <v>70</v>
      </c>
      <c r="C52" t="inlineStr">
        <is>
          <t xml:space="preserve">CONCLUIDO	</t>
        </is>
      </c>
      <c r="D52" t="n">
        <v>2.6028</v>
      </c>
      <c r="E52" t="n">
        <v>38.42</v>
      </c>
      <c r="F52" t="n">
        <v>35.47</v>
      </c>
      <c r="G52" t="n">
        <v>85.13</v>
      </c>
      <c r="H52" t="n">
        <v>1.25</v>
      </c>
      <c r="I52" t="n">
        <v>25</v>
      </c>
      <c r="J52" t="n">
        <v>155.66</v>
      </c>
      <c r="K52" t="n">
        <v>47.83</v>
      </c>
      <c r="L52" t="n">
        <v>11</v>
      </c>
      <c r="M52" t="n">
        <v>23</v>
      </c>
      <c r="N52" t="n">
        <v>26.83</v>
      </c>
      <c r="O52" t="n">
        <v>19431.82</v>
      </c>
      <c r="P52" t="n">
        <v>355.79</v>
      </c>
      <c r="Q52" t="n">
        <v>1231.24</v>
      </c>
      <c r="R52" t="n">
        <v>119.55</v>
      </c>
      <c r="S52" t="n">
        <v>94.92</v>
      </c>
      <c r="T52" t="n">
        <v>11443.64</v>
      </c>
      <c r="U52" t="n">
        <v>0.79</v>
      </c>
      <c r="V52" t="n">
        <v>0.86</v>
      </c>
      <c r="W52" t="n">
        <v>20.68</v>
      </c>
      <c r="X52" t="n">
        <v>0.6899999999999999</v>
      </c>
      <c r="Y52" t="n">
        <v>4</v>
      </c>
      <c r="Z52" t="n">
        <v>10</v>
      </c>
    </row>
    <row r="53">
      <c r="A53" t="n">
        <v>11</v>
      </c>
      <c r="B53" t="n">
        <v>70</v>
      </c>
      <c r="C53" t="inlineStr">
        <is>
          <t xml:space="preserve">CONCLUIDO	</t>
        </is>
      </c>
      <c r="D53" t="n">
        <v>2.6159</v>
      </c>
      <c r="E53" t="n">
        <v>38.23</v>
      </c>
      <c r="F53" t="n">
        <v>35.36</v>
      </c>
      <c r="G53" t="n">
        <v>96.45</v>
      </c>
      <c r="H53" t="n">
        <v>1.35</v>
      </c>
      <c r="I53" t="n">
        <v>22</v>
      </c>
      <c r="J53" t="n">
        <v>157.07</v>
      </c>
      <c r="K53" t="n">
        <v>47.83</v>
      </c>
      <c r="L53" t="n">
        <v>12</v>
      </c>
      <c r="M53" t="n">
        <v>20</v>
      </c>
      <c r="N53" t="n">
        <v>27.24</v>
      </c>
      <c r="O53" t="n">
        <v>19605.66</v>
      </c>
      <c r="P53" t="n">
        <v>348.8</v>
      </c>
      <c r="Q53" t="n">
        <v>1231.2</v>
      </c>
      <c r="R53" t="n">
        <v>116.03</v>
      </c>
      <c r="S53" t="n">
        <v>94.92</v>
      </c>
      <c r="T53" t="n">
        <v>9699.68</v>
      </c>
      <c r="U53" t="n">
        <v>0.82</v>
      </c>
      <c r="V53" t="n">
        <v>0.86</v>
      </c>
      <c r="W53" t="n">
        <v>20.68</v>
      </c>
      <c r="X53" t="n">
        <v>0.59</v>
      </c>
      <c r="Y53" t="n">
        <v>4</v>
      </c>
      <c r="Z53" t="n">
        <v>10</v>
      </c>
    </row>
    <row r="54">
      <c r="A54" t="n">
        <v>12</v>
      </c>
      <c r="B54" t="n">
        <v>70</v>
      </c>
      <c r="C54" t="inlineStr">
        <is>
          <t xml:space="preserve">CONCLUIDO	</t>
        </is>
      </c>
      <c r="D54" t="n">
        <v>2.6232</v>
      </c>
      <c r="E54" t="n">
        <v>38.12</v>
      </c>
      <c r="F54" t="n">
        <v>35.32</v>
      </c>
      <c r="G54" t="n">
        <v>105.95</v>
      </c>
      <c r="H54" t="n">
        <v>1.45</v>
      </c>
      <c r="I54" t="n">
        <v>20</v>
      </c>
      <c r="J54" t="n">
        <v>158.48</v>
      </c>
      <c r="K54" t="n">
        <v>47.83</v>
      </c>
      <c r="L54" t="n">
        <v>13</v>
      </c>
      <c r="M54" t="n">
        <v>16</v>
      </c>
      <c r="N54" t="n">
        <v>27.65</v>
      </c>
      <c r="O54" t="n">
        <v>19780.06</v>
      </c>
      <c r="P54" t="n">
        <v>341.71</v>
      </c>
      <c r="Q54" t="n">
        <v>1231.26</v>
      </c>
      <c r="R54" t="n">
        <v>114.48</v>
      </c>
      <c r="S54" t="n">
        <v>94.92</v>
      </c>
      <c r="T54" t="n">
        <v>8930.76</v>
      </c>
      <c r="U54" t="n">
        <v>0.83</v>
      </c>
      <c r="V54" t="n">
        <v>0.86</v>
      </c>
      <c r="W54" t="n">
        <v>20.68</v>
      </c>
      <c r="X54" t="n">
        <v>0.54</v>
      </c>
      <c r="Y54" t="n">
        <v>4</v>
      </c>
      <c r="Z54" t="n">
        <v>10</v>
      </c>
    </row>
    <row r="55">
      <c r="A55" t="n">
        <v>13</v>
      </c>
      <c r="B55" t="n">
        <v>70</v>
      </c>
      <c r="C55" t="inlineStr">
        <is>
          <t xml:space="preserve">CONCLUIDO	</t>
        </is>
      </c>
      <c r="D55" t="n">
        <v>2.6246</v>
      </c>
      <c r="E55" t="n">
        <v>38.1</v>
      </c>
      <c r="F55" t="n">
        <v>35.32</v>
      </c>
      <c r="G55" t="n">
        <v>111.55</v>
      </c>
      <c r="H55" t="n">
        <v>1.55</v>
      </c>
      <c r="I55" t="n">
        <v>19</v>
      </c>
      <c r="J55" t="n">
        <v>159.9</v>
      </c>
      <c r="K55" t="n">
        <v>47.83</v>
      </c>
      <c r="L55" t="n">
        <v>14</v>
      </c>
      <c r="M55" t="n">
        <v>3</v>
      </c>
      <c r="N55" t="n">
        <v>28.07</v>
      </c>
      <c r="O55" t="n">
        <v>19955.16</v>
      </c>
      <c r="P55" t="n">
        <v>338.54</v>
      </c>
      <c r="Q55" t="n">
        <v>1231.3</v>
      </c>
      <c r="R55" t="n">
        <v>114.08</v>
      </c>
      <c r="S55" t="n">
        <v>94.92</v>
      </c>
      <c r="T55" t="n">
        <v>8735.9</v>
      </c>
      <c r="U55" t="n">
        <v>0.83</v>
      </c>
      <c r="V55" t="n">
        <v>0.86</v>
      </c>
      <c r="W55" t="n">
        <v>20.7</v>
      </c>
      <c r="X55" t="n">
        <v>0.55</v>
      </c>
      <c r="Y55" t="n">
        <v>4</v>
      </c>
      <c r="Z55" t="n">
        <v>10</v>
      </c>
    </row>
    <row r="56">
      <c r="A56" t="n">
        <v>14</v>
      </c>
      <c r="B56" t="n">
        <v>70</v>
      </c>
      <c r="C56" t="inlineStr">
        <is>
          <t xml:space="preserve">CONCLUIDO	</t>
        </is>
      </c>
      <c r="D56" t="n">
        <v>2.6241</v>
      </c>
      <c r="E56" t="n">
        <v>38.11</v>
      </c>
      <c r="F56" t="n">
        <v>35.33</v>
      </c>
      <c r="G56" t="n">
        <v>111.57</v>
      </c>
      <c r="H56" t="n">
        <v>1.65</v>
      </c>
      <c r="I56" t="n">
        <v>19</v>
      </c>
      <c r="J56" t="n">
        <v>161.32</v>
      </c>
      <c r="K56" t="n">
        <v>47.83</v>
      </c>
      <c r="L56" t="n">
        <v>15</v>
      </c>
      <c r="M56" t="n">
        <v>0</v>
      </c>
      <c r="N56" t="n">
        <v>28.5</v>
      </c>
      <c r="O56" t="n">
        <v>20130.71</v>
      </c>
      <c r="P56" t="n">
        <v>340.91</v>
      </c>
      <c r="Q56" t="n">
        <v>1231.35</v>
      </c>
      <c r="R56" t="n">
        <v>114.2</v>
      </c>
      <c r="S56" t="n">
        <v>94.92</v>
      </c>
      <c r="T56" t="n">
        <v>8798.93</v>
      </c>
      <c r="U56" t="n">
        <v>0.83</v>
      </c>
      <c r="V56" t="n">
        <v>0.86</v>
      </c>
      <c r="W56" t="n">
        <v>20.7</v>
      </c>
      <c r="X56" t="n">
        <v>0.55</v>
      </c>
      <c r="Y56" t="n">
        <v>4</v>
      </c>
      <c r="Z56" t="n">
        <v>10</v>
      </c>
    </row>
    <row r="57">
      <c r="A57" t="n">
        <v>0</v>
      </c>
      <c r="B57" t="n">
        <v>90</v>
      </c>
      <c r="C57" t="inlineStr">
        <is>
          <t xml:space="preserve">CONCLUIDO	</t>
        </is>
      </c>
      <c r="D57" t="n">
        <v>1.4646</v>
      </c>
      <c r="E57" t="n">
        <v>68.28</v>
      </c>
      <c r="F57" t="n">
        <v>49</v>
      </c>
      <c r="G57" t="n">
        <v>6.2</v>
      </c>
      <c r="H57" t="n">
        <v>0.1</v>
      </c>
      <c r="I57" t="n">
        <v>474</v>
      </c>
      <c r="J57" t="n">
        <v>176.73</v>
      </c>
      <c r="K57" t="n">
        <v>52.44</v>
      </c>
      <c r="L57" t="n">
        <v>1</v>
      </c>
      <c r="M57" t="n">
        <v>472</v>
      </c>
      <c r="N57" t="n">
        <v>33.29</v>
      </c>
      <c r="O57" t="n">
        <v>22031.19</v>
      </c>
      <c r="P57" t="n">
        <v>656.0700000000001</v>
      </c>
      <c r="Q57" t="n">
        <v>1239.57</v>
      </c>
      <c r="R57" t="n">
        <v>558.36</v>
      </c>
      <c r="S57" t="n">
        <v>94.92</v>
      </c>
      <c r="T57" t="n">
        <v>228603.11</v>
      </c>
      <c r="U57" t="n">
        <v>0.17</v>
      </c>
      <c r="V57" t="n">
        <v>0.62</v>
      </c>
      <c r="W57" t="n">
        <v>21.42</v>
      </c>
      <c r="X57" t="n">
        <v>14.12</v>
      </c>
      <c r="Y57" t="n">
        <v>4</v>
      </c>
      <c r="Z57" t="n">
        <v>10</v>
      </c>
    </row>
    <row r="58">
      <c r="A58" t="n">
        <v>1</v>
      </c>
      <c r="B58" t="n">
        <v>90</v>
      </c>
      <c r="C58" t="inlineStr">
        <is>
          <t xml:space="preserve">CONCLUIDO	</t>
        </is>
      </c>
      <c r="D58" t="n">
        <v>2.0077</v>
      </c>
      <c r="E58" t="n">
        <v>49.81</v>
      </c>
      <c r="F58" t="n">
        <v>40.45</v>
      </c>
      <c r="G58" t="n">
        <v>12.45</v>
      </c>
      <c r="H58" t="n">
        <v>0.2</v>
      </c>
      <c r="I58" t="n">
        <v>195</v>
      </c>
      <c r="J58" t="n">
        <v>178.21</v>
      </c>
      <c r="K58" t="n">
        <v>52.44</v>
      </c>
      <c r="L58" t="n">
        <v>2</v>
      </c>
      <c r="M58" t="n">
        <v>193</v>
      </c>
      <c r="N58" t="n">
        <v>33.77</v>
      </c>
      <c r="O58" t="n">
        <v>22213.89</v>
      </c>
      <c r="P58" t="n">
        <v>539.51</v>
      </c>
      <c r="Q58" t="n">
        <v>1234.17</v>
      </c>
      <c r="R58" t="n">
        <v>280.93</v>
      </c>
      <c r="S58" t="n">
        <v>94.92</v>
      </c>
      <c r="T58" t="n">
        <v>91281.98</v>
      </c>
      <c r="U58" t="n">
        <v>0.34</v>
      </c>
      <c r="V58" t="n">
        <v>0.75</v>
      </c>
      <c r="W58" t="n">
        <v>20.96</v>
      </c>
      <c r="X58" t="n">
        <v>5.63</v>
      </c>
      <c r="Y58" t="n">
        <v>4</v>
      </c>
      <c r="Z58" t="n">
        <v>10</v>
      </c>
    </row>
    <row r="59">
      <c r="A59" t="n">
        <v>2</v>
      </c>
      <c r="B59" t="n">
        <v>90</v>
      </c>
      <c r="C59" t="inlineStr">
        <is>
          <t xml:space="preserve">CONCLUIDO	</t>
        </is>
      </c>
      <c r="D59" t="n">
        <v>2.217</v>
      </c>
      <c r="E59" t="n">
        <v>45.11</v>
      </c>
      <c r="F59" t="n">
        <v>38.31</v>
      </c>
      <c r="G59" t="n">
        <v>18.69</v>
      </c>
      <c r="H59" t="n">
        <v>0.3</v>
      </c>
      <c r="I59" t="n">
        <v>123</v>
      </c>
      <c r="J59" t="n">
        <v>179.7</v>
      </c>
      <c r="K59" t="n">
        <v>52.44</v>
      </c>
      <c r="L59" t="n">
        <v>3</v>
      </c>
      <c r="M59" t="n">
        <v>121</v>
      </c>
      <c r="N59" t="n">
        <v>34.26</v>
      </c>
      <c r="O59" t="n">
        <v>22397.24</v>
      </c>
      <c r="P59" t="n">
        <v>507.28</v>
      </c>
      <c r="Q59" t="n">
        <v>1233.02</v>
      </c>
      <c r="R59" t="n">
        <v>211.77</v>
      </c>
      <c r="S59" t="n">
        <v>94.92</v>
      </c>
      <c r="T59" t="n">
        <v>57065.08</v>
      </c>
      <c r="U59" t="n">
        <v>0.45</v>
      </c>
      <c r="V59" t="n">
        <v>0.8</v>
      </c>
      <c r="W59" t="n">
        <v>20.83</v>
      </c>
      <c r="X59" t="n">
        <v>3.51</v>
      </c>
      <c r="Y59" t="n">
        <v>4</v>
      </c>
      <c r="Z59" t="n">
        <v>10</v>
      </c>
    </row>
    <row r="60">
      <c r="A60" t="n">
        <v>3</v>
      </c>
      <c r="B60" t="n">
        <v>90</v>
      </c>
      <c r="C60" t="inlineStr">
        <is>
          <t xml:space="preserve">CONCLUIDO	</t>
        </is>
      </c>
      <c r="D60" t="n">
        <v>2.3287</v>
      </c>
      <c r="E60" t="n">
        <v>42.94</v>
      </c>
      <c r="F60" t="n">
        <v>37.36</v>
      </c>
      <c r="G60" t="n">
        <v>25.19</v>
      </c>
      <c r="H60" t="n">
        <v>0.39</v>
      </c>
      <c r="I60" t="n">
        <v>89</v>
      </c>
      <c r="J60" t="n">
        <v>181.19</v>
      </c>
      <c r="K60" t="n">
        <v>52.44</v>
      </c>
      <c r="L60" t="n">
        <v>4</v>
      </c>
      <c r="M60" t="n">
        <v>87</v>
      </c>
      <c r="N60" t="n">
        <v>34.75</v>
      </c>
      <c r="O60" t="n">
        <v>22581.25</v>
      </c>
      <c r="P60" t="n">
        <v>490.75</v>
      </c>
      <c r="Q60" t="n">
        <v>1232.34</v>
      </c>
      <c r="R60" t="n">
        <v>180.07</v>
      </c>
      <c r="S60" t="n">
        <v>94.92</v>
      </c>
      <c r="T60" t="n">
        <v>41383.2</v>
      </c>
      <c r="U60" t="n">
        <v>0.53</v>
      </c>
      <c r="V60" t="n">
        <v>0.82</v>
      </c>
      <c r="W60" t="n">
        <v>20.81</v>
      </c>
      <c r="X60" t="n">
        <v>2.56</v>
      </c>
      <c r="Y60" t="n">
        <v>4</v>
      </c>
      <c r="Z60" t="n">
        <v>10</v>
      </c>
    </row>
    <row r="61">
      <c r="A61" t="n">
        <v>4</v>
      </c>
      <c r="B61" t="n">
        <v>90</v>
      </c>
      <c r="C61" t="inlineStr">
        <is>
          <t xml:space="preserve">CONCLUIDO	</t>
        </is>
      </c>
      <c r="D61" t="n">
        <v>2.3985</v>
      </c>
      <c r="E61" t="n">
        <v>41.69</v>
      </c>
      <c r="F61" t="n">
        <v>36.78</v>
      </c>
      <c r="G61" t="n">
        <v>31.53</v>
      </c>
      <c r="H61" t="n">
        <v>0.49</v>
      </c>
      <c r="I61" t="n">
        <v>70</v>
      </c>
      <c r="J61" t="n">
        <v>182.69</v>
      </c>
      <c r="K61" t="n">
        <v>52.44</v>
      </c>
      <c r="L61" t="n">
        <v>5</v>
      </c>
      <c r="M61" t="n">
        <v>68</v>
      </c>
      <c r="N61" t="n">
        <v>35.25</v>
      </c>
      <c r="O61" t="n">
        <v>22766.06</v>
      </c>
      <c r="P61" t="n">
        <v>479.18</v>
      </c>
      <c r="Q61" t="n">
        <v>1231.91</v>
      </c>
      <c r="R61" t="n">
        <v>161.77</v>
      </c>
      <c r="S61" t="n">
        <v>94.92</v>
      </c>
      <c r="T61" t="n">
        <v>32327.41</v>
      </c>
      <c r="U61" t="n">
        <v>0.59</v>
      </c>
      <c r="V61" t="n">
        <v>0.83</v>
      </c>
      <c r="W61" t="n">
        <v>20.76</v>
      </c>
      <c r="X61" t="n">
        <v>1.99</v>
      </c>
      <c r="Y61" t="n">
        <v>4</v>
      </c>
      <c r="Z61" t="n">
        <v>10</v>
      </c>
    </row>
    <row r="62">
      <c r="A62" t="n">
        <v>5</v>
      </c>
      <c r="B62" t="n">
        <v>90</v>
      </c>
      <c r="C62" t="inlineStr">
        <is>
          <t xml:space="preserve">CONCLUIDO	</t>
        </is>
      </c>
      <c r="D62" t="n">
        <v>2.4459</v>
      </c>
      <c r="E62" t="n">
        <v>40.89</v>
      </c>
      <c r="F62" t="n">
        <v>36.4</v>
      </c>
      <c r="G62" t="n">
        <v>37.66</v>
      </c>
      <c r="H62" t="n">
        <v>0.58</v>
      </c>
      <c r="I62" t="n">
        <v>58</v>
      </c>
      <c r="J62" t="n">
        <v>184.19</v>
      </c>
      <c r="K62" t="n">
        <v>52.44</v>
      </c>
      <c r="L62" t="n">
        <v>6</v>
      </c>
      <c r="M62" t="n">
        <v>56</v>
      </c>
      <c r="N62" t="n">
        <v>35.75</v>
      </c>
      <c r="O62" t="n">
        <v>22951.43</v>
      </c>
      <c r="P62" t="n">
        <v>470.2</v>
      </c>
      <c r="Q62" t="n">
        <v>1231.85</v>
      </c>
      <c r="R62" t="n">
        <v>149.37</v>
      </c>
      <c r="S62" t="n">
        <v>94.92</v>
      </c>
      <c r="T62" t="n">
        <v>26188.54</v>
      </c>
      <c r="U62" t="n">
        <v>0.64</v>
      </c>
      <c r="V62" t="n">
        <v>0.84</v>
      </c>
      <c r="W62" t="n">
        <v>20.75</v>
      </c>
      <c r="X62" t="n">
        <v>1.62</v>
      </c>
      <c r="Y62" t="n">
        <v>4</v>
      </c>
      <c r="Z62" t="n">
        <v>10</v>
      </c>
    </row>
    <row r="63">
      <c r="A63" t="n">
        <v>6</v>
      </c>
      <c r="B63" t="n">
        <v>90</v>
      </c>
      <c r="C63" t="inlineStr">
        <is>
          <t xml:space="preserve">CONCLUIDO	</t>
        </is>
      </c>
      <c r="D63" t="n">
        <v>2.4797</v>
      </c>
      <c r="E63" t="n">
        <v>40.33</v>
      </c>
      <c r="F63" t="n">
        <v>36.16</v>
      </c>
      <c r="G63" t="n">
        <v>44.28</v>
      </c>
      <c r="H63" t="n">
        <v>0.67</v>
      </c>
      <c r="I63" t="n">
        <v>49</v>
      </c>
      <c r="J63" t="n">
        <v>185.7</v>
      </c>
      <c r="K63" t="n">
        <v>52.44</v>
      </c>
      <c r="L63" t="n">
        <v>7</v>
      </c>
      <c r="M63" t="n">
        <v>47</v>
      </c>
      <c r="N63" t="n">
        <v>36.26</v>
      </c>
      <c r="O63" t="n">
        <v>23137.49</v>
      </c>
      <c r="P63" t="n">
        <v>462.94</v>
      </c>
      <c r="Q63" t="n">
        <v>1231.55</v>
      </c>
      <c r="R63" t="n">
        <v>141.73</v>
      </c>
      <c r="S63" t="n">
        <v>94.92</v>
      </c>
      <c r="T63" t="n">
        <v>22413.7</v>
      </c>
      <c r="U63" t="n">
        <v>0.67</v>
      </c>
      <c r="V63" t="n">
        <v>0.84</v>
      </c>
      <c r="W63" t="n">
        <v>20.73</v>
      </c>
      <c r="X63" t="n">
        <v>1.38</v>
      </c>
      <c r="Y63" t="n">
        <v>4</v>
      </c>
      <c r="Z63" t="n">
        <v>10</v>
      </c>
    </row>
    <row r="64">
      <c r="A64" t="n">
        <v>7</v>
      </c>
      <c r="B64" t="n">
        <v>90</v>
      </c>
      <c r="C64" t="inlineStr">
        <is>
          <t xml:space="preserve">CONCLUIDO	</t>
        </is>
      </c>
      <c r="D64" t="n">
        <v>2.5082</v>
      </c>
      <c r="E64" t="n">
        <v>39.87</v>
      </c>
      <c r="F64" t="n">
        <v>35.95</v>
      </c>
      <c r="G64" t="n">
        <v>51.36</v>
      </c>
      <c r="H64" t="n">
        <v>0.76</v>
      </c>
      <c r="I64" t="n">
        <v>42</v>
      </c>
      <c r="J64" t="n">
        <v>187.22</v>
      </c>
      <c r="K64" t="n">
        <v>52.44</v>
      </c>
      <c r="L64" t="n">
        <v>8</v>
      </c>
      <c r="M64" t="n">
        <v>40</v>
      </c>
      <c r="N64" t="n">
        <v>36.78</v>
      </c>
      <c r="O64" t="n">
        <v>23324.24</v>
      </c>
      <c r="P64" t="n">
        <v>455.82</v>
      </c>
      <c r="Q64" t="n">
        <v>1231.55</v>
      </c>
      <c r="R64" t="n">
        <v>135.2</v>
      </c>
      <c r="S64" t="n">
        <v>94.92</v>
      </c>
      <c r="T64" t="n">
        <v>19181.79</v>
      </c>
      <c r="U64" t="n">
        <v>0.7</v>
      </c>
      <c r="V64" t="n">
        <v>0.85</v>
      </c>
      <c r="W64" t="n">
        <v>20.71</v>
      </c>
      <c r="X64" t="n">
        <v>1.17</v>
      </c>
      <c r="Y64" t="n">
        <v>4</v>
      </c>
      <c r="Z64" t="n">
        <v>10</v>
      </c>
    </row>
    <row r="65">
      <c r="A65" t="n">
        <v>8</v>
      </c>
      <c r="B65" t="n">
        <v>90</v>
      </c>
      <c r="C65" t="inlineStr">
        <is>
          <t xml:space="preserve">CONCLUIDO	</t>
        </is>
      </c>
      <c r="D65" t="n">
        <v>2.529</v>
      </c>
      <c r="E65" t="n">
        <v>39.54</v>
      </c>
      <c r="F65" t="n">
        <v>35.81</v>
      </c>
      <c r="G65" t="n">
        <v>58.06</v>
      </c>
      <c r="H65" t="n">
        <v>0.85</v>
      </c>
      <c r="I65" t="n">
        <v>37</v>
      </c>
      <c r="J65" t="n">
        <v>188.74</v>
      </c>
      <c r="K65" t="n">
        <v>52.44</v>
      </c>
      <c r="L65" t="n">
        <v>9</v>
      </c>
      <c r="M65" t="n">
        <v>35</v>
      </c>
      <c r="N65" t="n">
        <v>37.3</v>
      </c>
      <c r="O65" t="n">
        <v>23511.69</v>
      </c>
      <c r="P65" t="n">
        <v>450.16</v>
      </c>
      <c r="Q65" t="n">
        <v>1231.53</v>
      </c>
      <c r="R65" t="n">
        <v>130.15</v>
      </c>
      <c r="S65" t="n">
        <v>94.92</v>
      </c>
      <c r="T65" t="n">
        <v>16683.64</v>
      </c>
      <c r="U65" t="n">
        <v>0.73</v>
      </c>
      <c r="V65" t="n">
        <v>0.85</v>
      </c>
      <c r="W65" t="n">
        <v>20.71</v>
      </c>
      <c r="X65" t="n">
        <v>1.02</v>
      </c>
      <c r="Y65" t="n">
        <v>4</v>
      </c>
      <c r="Z65" t="n">
        <v>10</v>
      </c>
    </row>
    <row r="66">
      <c r="A66" t="n">
        <v>9</v>
      </c>
      <c r="B66" t="n">
        <v>90</v>
      </c>
      <c r="C66" t="inlineStr">
        <is>
          <t xml:space="preserve">CONCLUIDO	</t>
        </is>
      </c>
      <c r="D66" t="n">
        <v>2.546</v>
      </c>
      <c r="E66" t="n">
        <v>39.28</v>
      </c>
      <c r="F66" t="n">
        <v>35.68</v>
      </c>
      <c r="G66" t="n">
        <v>64.88</v>
      </c>
      <c r="H66" t="n">
        <v>0.93</v>
      </c>
      <c r="I66" t="n">
        <v>33</v>
      </c>
      <c r="J66" t="n">
        <v>190.26</v>
      </c>
      <c r="K66" t="n">
        <v>52.44</v>
      </c>
      <c r="L66" t="n">
        <v>10</v>
      </c>
      <c r="M66" t="n">
        <v>31</v>
      </c>
      <c r="N66" t="n">
        <v>37.82</v>
      </c>
      <c r="O66" t="n">
        <v>23699.85</v>
      </c>
      <c r="P66" t="n">
        <v>444.12</v>
      </c>
      <c r="Q66" t="n">
        <v>1231.4</v>
      </c>
      <c r="R66" t="n">
        <v>126.48</v>
      </c>
      <c r="S66" t="n">
        <v>94.92</v>
      </c>
      <c r="T66" t="n">
        <v>14869.6</v>
      </c>
      <c r="U66" t="n">
        <v>0.75</v>
      </c>
      <c r="V66" t="n">
        <v>0.85</v>
      </c>
      <c r="W66" t="n">
        <v>20.69</v>
      </c>
      <c r="X66" t="n">
        <v>0.9</v>
      </c>
      <c r="Y66" t="n">
        <v>4</v>
      </c>
      <c r="Z66" t="n">
        <v>10</v>
      </c>
    </row>
    <row r="67">
      <c r="A67" t="n">
        <v>10</v>
      </c>
      <c r="B67" t="n">
        <v>90</v>
      </c>
      <c r="C67" t="inlineStr">
        <is>
          <t xml:space="preserve">CONCLUIDO	</t>
        </is>
      </c>
      <c r="D67" t="n">
        <v>2.5584</v>
      </c>
      <c r="E67" t="n">
        <v>39.09</v>
      </c>
      <c r="F67" t="n">
        <v>35.6</v>
      </c>
      <c r="G67" t="n">
        <v>71.2</v>
      </c>
      <c r="H67" t="n">
        <v>1.02</v>
      </c>
      <c r="I67" t="n">
        <v>30</v>
      </c>
      <c r="J67" t="n">
        <v>191.79</v>
      </c>
      <c r="K67" t="n">
        <v>52.44</v>
      </c>
      <c r="L67" t="n">
        <v>11</v>
      </c>
      <c r="M67" t="n">
        <v>28</v>
      </c>
      <c r="N67" t="n">
        <v>38.35</v>
      </c>
      <c r="O67" t="n">
        <v>23888.73</v>
      </c>
      <c r="P67" t="n">
        <v>438.92</v>
      </c>
      <c r="Q67" t="n">
        <v>1231.31</v>
      </c>
      <c r="R67" t="n">
        <v>123.59</v>
      </c>
      <c r="S67" t="n">
        <v>94.92</v>
      </c>
      <c r="T67" t="n">
        <v>13439.36</v>
      </c>
      <c r="U67" t="n">
        <v>0.77</v>
      </c>
      <c r="V67" t="n">
        <v>0.86</v>
      </c>
      <c r="W67" t="n">
        <v>20.69</v>
      </c>
      <c r="X67" t="n">
        <v>0.82</v>
      </c>
      <c r="Y67" t="n">
        <v>4</v>
      </c>
      <c r="Z67" t="n">
        <v>10</v>
      </c>
    </row>
    <row r="68">
      <c r="A68" t="n">
        <v>11</v>
      </c>
      <c r="B68" t="n">
        <v>90</v>
      </c>
      <c r="C68" t="inlineStr">
        <is>
          <t xml:space="preserve">CONCLUIDO	</t>
        </is>
      </c>
      <c r="D68" t="n">
        <v>2.5699</v>
      </c>
      <c r="E68" t="n">
        <v>38.91</v>
      </c>
      <c r="F68" t="n">
        <v>35.53</v>
      </c>
      <c r="G68" t="n">
        <v>78.95999999999999</v>
      </c>
      <c r="H68" t="n">
        <v>1.1</v>
      </c>
      <c r="I68" t="n">
        <v>27</v>
      </c>
      <c r="J68" t="n">
        <v>193.33</v>
      </c>
      <c r="K68" t="n">
        <v>52.44</v>
      </c>
      <c r="L68" t="n">
        <v>12</v>
      </c>
      <c r="M68" t="n">
        <v>25</v>
      </c>
      <c r="N68" t="n">
        <v>38.89</v>
      </c>
      <c r="O68" t="n">
        <v>24078.33</v>
      </c>
      <c r="P68" t="n">
        <v>433.08</v>
      </c>
      <c r="Q68" t="n">
        <v>1231.36</v>
      </c>
      <c r="R68" t="n">
        <v>121.49</v>
      </c>
      <c r="S68" t="n">
        <v>94.92</v>
      </c>
      <c r="T68" t="n">
        <v>12401</v>
      </c>
      <c r="U68" t="n">
        <v>0.78</v>
      </c>
      <c r="V68" t="n">
        <v>0.86</v>
      </c>
      <c r="W68" t="n">
        <v>20.69</v>
      </c>
      <c r="X68" t="n">
        <v>0.75</v>
      </c>
      <c r="Y68" t="n">
        <v>4</v>
      </c>
      <c r="Z68" t="n">
        <v>10</v>
      </c>
    </row>
    <row r="69">
      <c r="A69" t="n">
        <v>12</v>
      </c>
      <c r="B69" t="n">
        <v>90</v>
      </c>
      <c r="C69" t="inlineStr">
        <is>
          <t xml:space="preserve">CONCLUIDO	</t>
        </is>
      </c>
      <c r="D69" t="n">
        <v>2.5784</v>
      </c>
      <c r="E69" t="n">
        <v>38.78</v>
      </c>
      <c r="F69" t="n">
        <v>35.47</v>
      </c>
      <c r="G69" t="n">
        <v>85.14</v>
      </c>
      <c r="H69" t="n">
        <v>1.18</v>
      </c>
      <c r="I69" t="n">
        <v>25</v>
      </c>
      <c r="J69" t="n">
        <v>194.88</v>
      </c>
      <c r="K69" t="n">
        <v>52.44</v>
      </c>
      <c r="L69" t="n">
        <v>13</v>
      </c>
      <c r="M69" t="n">
        <v>23</v>
      </c>
      <c r="N69" t="n">
        <v>39.43</v>
      </c>
      <c r="O69" t="n">
        <v>24268.67</v>
      </c>
      <c r="P69" t="n">
        <v>428.29</v>
      </c>
      <c r="Q69" t="n">
        <v>1231.21</v>
      </c>
      <c r="R69" t="n">
        <v>119.55</v>
      </c>
      <c r="S69" t="n">
        <v>94.92</v>
      </c>
      <c r="T69" t="n">
        <v>11442.14</v>
      </c>
      <c r="U69" t="n">
        <v>0.79</v>
      </c>
      <c r="V69" t="n">
        <v>0.86</v>
      </c>
      <c r="W69" t="n">
        <v>20.69</v>
      </c>
      <c r="X69" t="n">
        <v>0.7</v>
      </c>
      <c r="Y69" t="n">
        <v>4</v>
      </c>
      <c r="Z69" t="n">
        <v>10</v>
      </c>
    </row>
    <row r="70">
      <c r="A70" t="n">
        <v>13</v>
      </c>
      <c r="B70" t="n">
        <v>90</v>
      </c>
      <c r="C70" t="inlineStr">
        <is>
          <t xml:space="preserve">CONCLUIDO	</t>
        </is>
      </c>
      <c r="D70" t="n">
        <v>2.5873</v>
      </c>
      <c r="E70" t="n">
        <v>38.65</v>
      </c>
      <c r="F70" t="n">
        <v>35.41</v>
      </c>
      <c r="G70" t="n">
        <v>92.38</v>
      </c>
      <c r="H70" t="n">
        <v>1.27</v>
      </c>
      <c r="I70" t="n">
        <v>23</v>
      </c>
      <c r="J70" t="n">
        <v>196.42</v>
      </c>
      <c r="K70" t="n">
        <v>52.44</v>
      </c>
      <c r="L70" t="n">
        <v>14</v>
      </c>
      <c r="M70" t="n">
        <v>21</v>
      </c>
      <c r="N70" t="n">
        <v>39.98</v>
      </c>
      <c r="O70" t="n">
        <v>24459.75</v>
      </c>
      <c r="P70" t="n">
        <v>422.82</v>
      </c>
      <c r="Q70" t="n">
        <v>1231.14</v>
      </c>
      <c r="R70" t="n">
        <v>117.69</v>
      </c>
      <c r="S70" t="n">
        <v>94.92</v>
      </c>
      <c r="T70" t="n">
        <v>10521.07</v>
      </c>
      <c r="U70" t="n">
        <v>0.8100000000000001</v>
      </c>
      <c r="V70" t="n">
        <v>0.86</v>
      </c>
      <c r="W70" t="n">
        <v>20.68</v>
      </c>
      <c r="X70" t="n">
        <v>0.63</v>
      </c>
      <c r="Y70" t="n">
        <v>4</v>
      </c>
      <c r="Z70" t="n">
        <v>10</v>
      </c>
    </row>
    <row r="71">
      <c r="A71" t="n">
        <v>14</v>
      </c>
      <c r="B71" t="n">
        <v>90</v>
      </c>
      <c r="C71" t="inlineStr">
        <is>
          <t xml:space="preserve">CONCLUIDO	</t>
        </is>
      </c>
      <c r="D71" t="n">
        <v>2.597</v>
      </c>
      <c r="E71" t="n">
        <v>38.51</v>
      </c>
      <c r="F71" t="n">
        <v>35.34</v>
      </c>
      <c r="G71" t="n">
        <v>100.97</v>
      </c>
      <c r="H71" t="n">
        <v>1.35</v>
      </c>
      <c r="I71" t="n">
        <v>21</v>
      </c>
      <c r="J71" t="n">
        <v>197.98</v>
      </c>
      <c r="K71" t="n">
        <v>52.44</v>
      </c>
      <c r="L71" t="n">
        <v>15</v>
      </c>
      <c r="M71" t="n">
        <v>19</v>
      </c>
      <c r="N71" t="n">
        <v>40.54</v>
      </c>
      <c r="O71" t="n">
        <v>24651.58</v>
      </c>
      <c r="P71" t="n">
        <v>417.09</v>
      </c>
      <c r="Q71" t="n">
        <v>1231.16</v>
      </c>
      <c r="R71" t="n">
        <v>115.38</v>
      </c>
      <c r="S71" t="n">
        <v>94.92</v>
      </c>
      <c r="T71" t="n">
        <v>9377.65</v>
      </c>
      <c r="U71" t="n">
        <v>0.82</v>
      </c>
      <c r="V71" t="n">
        <v>0.86</v>
      </c>
      <c r="W71" t="n">
        <v>20.67</v>
      </c>
      <c r="X71" t="n">
        <v>0.5600000000000001</v>
      </c>
      <c r="Y71" t="n">
        <v>4</v>
      </c>
      <c r="Z71" t="n">
        <v>10</v>
      </c>
    </row>
    <row r="72">
      <c r="A72" t="n">
        <v>15</v>
      </c>
      <c r="B72" t="n">
        <v>90</v>
      </c>
      <c r="C72" t="inlineStr">
        <is>
          <t xml:space="preserve">CONCLUIDO	</t>
        </is>
      </c>
      <c r="D72" t="n">
        <v>2.6003</v>
      </c>
      <c r="E72" t="n">
        <v>38.46</v>
      </c>
      <c r="F72" t="n">
        <v>35.33</v>
      </c>
      <c r="G72" t="n">
        <v>105.98</v>
      </c>
      <c r="H72" t="n">
        <v>1.42</v>
      </c>
      <c r="I72" t="n">
        <v>20</v>
      </c>
      <c r="J72" t="n">
        <v>199.54</v>
      </c>
      <c r="K72" t="n">
        <v>52.44</v>
      </c>
      <c r="L72" t="n">
        <v>16</v>
      </c>
      <c r="M72" t="n">
        <v>18</v>
      </c>
      <c r="N72" t="n">
        <v>41.1</v>
      </c>
      <c r="O72" t="n">
        <v>24844.17</v>
      </c>
      <c r="P72" t="n">
        <v>412.93</v>
      </c>
      <c r="Q72" t="n">
        <v>1231.12</v>
      </c>
      <c r="R72" t="n">
        <v>114.96</v>
      </c>
      <c r="S72" t="n">
        <v>94.92</v>
      </c>
      <c r="T72" t="n">
        <v>9173.32</v>
      </c>
      <c r="U72" t="n">
        <v>0.83</v>
      </c>
      <c r="V72" t="n">
        <v>0.86</v>
      </c>
      <c r="W72" t="n">
        <v>20.67</v>
      </c>
      <c r="X72" t="n">
        <v>0.55</v>
      </c>
      <c r="Y72" t="n">
        <v>4</v>
      </c>
      <c r="Z72" t="n">
        <v>10</v>
      </c>
    </row>
    <row r="73">
      <c r="A73" t="n">
        <v>16</v>
      </c>
      <c r="B73" t="n">
        <v>90</v>
      </c>
      <c r="C73" t="inlineStr">
        <is>
          <t xml:space="preserve">CONCLUIDO	</t>
        </is>
      </c>
      <c r="D73" t="n">
        <v>2.6048</v>
      </c>
      <c r="E73" t="n">
        <v>38.39</v>
      </c>
      <c r="F73" t="n">
        <v>35.29</v>
      </c>
      <c r="G73" t="n">
        <v>111.45</v>
      </c>
      <c r="H73" t="n">
        <v>1.5</v>
      </c>
      <c r="I73" t="n">
        <v>19</v>
      </c>
      <c r="J73" t="n">
        <v>201.11</v>
      </c>
      <c r="K73" t="n">
        <v>52.44</v>
      </c>
      <c r="L73" t="n">
        <v>17</v>
      </c>
      <c r="M73" t="n">
        <v>17</v>
      </c>
      <c r="N73" t="n">
        <v>41.67</v>
      </c>
      <c r="O73" t="n">
        <v>25037.53</v>
      </c>
      <c r="P73" t="n">
        <v>406.34</v>
      </c>
      <c r="Q73" t="n">
        <v>1231.23</v>
      </c>
      <c r="R73" t="n">
        <v>113.79</v>
      </c>
      <c r="S73" t="n">
        <v>94.92</v>
      </c>
      <c r="T73" t="n">
        <v>8591.049999999999</v>
      </c>
      <c r="U73" t="n">
        <v>0.83</v>
      </c>
      <c r="V73" t="n">
        <v>0.86</v>
      </c>
      <c r="W73" t="n">
        <v>20.68</v>
      </c>
      <c r="X73" t="n">
        <v>0.52</v>
      </c>
      <c r="Y73" t="n">
        <v>4</v>
      </c>
      <c r="Z73" t="n">
        <v>10</v>
      </c>
    </row>
    <row r="74">
      <c r="A74" t="n">
        <v>17</v>
      </c>
      <c r="B74" t="n">
        <v>90</v>
      </c>
      <c r="C74" t="inlineStr">
        <is>
          <t xml:space="preserve">CONCLUIDO	</t>
        </is>
      </c>
      <c r="D74" t="n">
        <v>2.6131</v>
      </c>
      <c r="E74" t="n">
        <v>38.27</v>
      </c>
      <c r="F74" t="n">
        <v>35.24</v>
      </c>
      <c r="G74" t="n">
        <v>124.39</v>
      </c>
      <c r="H74" t="n">
        <v>1.58</v>
      </c>
      <c r="I74" t="n">
        <v>17</v>
      </c>
      <c r="J74" t="n">
        <v>202.68</v>
      </c>
      <c r="K74" t="n">
        <v>52.44</v>
      </c>
      <c r="L74" t="n">
        <v>18</v>
      </c>
      <c r="M74" t="n">
        <v>15</v>
      </c>
      <c r="N74" t="n">
        <v>42.24</v>
      </c>
      <c r="O74" t="n">
        <v>25231.66</v>
      </c>
      <c r="P74" t="n">
        <v>400.95</v>
      </c>
      <c r="Q74" t="n">
        <v>1231.07</v>
      </c>
      <c r="R74" t="n">
        <v>112.44</v>
      </c>
      <c r="S74" t="n">
        <v>94.92</v>
      </c>
      <c r="T74" t="n">
        <v>7925.25</v>
      </c>
      <c r="U74" t="n">
        <v>0.84</v>
      </c>
      <c r="V74" t="n">
        <v>0.86</v>
      </c>
      <c r="W74" t="n">
        <v>20.67</v>
      </c>
      <c r="X74" t="n">
        <v>0.47</v>
      </c>
      <c r="Y74" t="n">
        <v>4</v>
      </c>
      <c r="Z74" t="n">
        <v>10</v>
      </c>
    </row>
    <row r="75">
      <c r="A75" t="n">
        <v>18</v>
      </c>
      <c r="B75" t="n">
        <v>90</v>
      </c>
      <c r="C75" t="inlineStr">
        <is>
          <t xml:space="preserve">CONCLUIDO	</t>
        </is>
      </c>
      <c r="D75" t="n">
        <v>2.6183</v>
      </c>
      <c r="E75" t="n">
        <v>38.19</v>
      </c>
      <c r="F75" t="n">
        <v>35.2</v>
      </c>
      <c r="G75" t="n">
        <v>132.01</v>
      </c>
      <c r="H75" t="n">
        <v>1.65</v>
      </c>
      <c r="I75" t="n">
        <v>16</v>
      </c>
      <c r="J75" t="n">
        <v>204.26</v>
      </c>
      <c r="K75" t="n">
        <v>52.44</v>
      </c>
      <c r="L75" t="n">
        <v>19</v>
      </c>
      <c r="M75" t="n">
        <v>14</v>
      </c>
      <c r="N75" t="n">
        <v>42.82</v>
      </c>
      <c r="O75" t="n">
        <v>25426.72</v>
      </c>
      <c r="P75" t="n">
        <v>395.97</v>
      </c>
      <c r="Q75" t="n">
        <v>1231.12</v>
      </c>
      <c r="R75" t="n">
        <v>110.96</v>
      </c>
      <c r="S75" t="n">
        <v>94.92</v>
      </c>
      <c r="T75" t="n">
        <v>7193.43</v>
      </c>
      <c r="U75" t="n">
        <v>0.86</v>
      </c>
      <c r="V75" t="n">
        <v>0.87</v>
      </c>
      <c r="W75" t="n">
        <v>20.67</v>
      </c>
      <c r="X75" t="n">
        <v>0.43</v>
      </c>
      <c r="Y75" t="n">
        <v>4</v>
      </c>
      <c r="Z75" t="n">
        <v>10</v>
      </c>
    </row>
    <row r="76">
      <c r="A76" t="n">
        <v>19</v>
      </c>
      <c r="B76" t="n">
        <v>90</v>
      </c>
      <c r="C76" t="inlineStr">
        <is>
          <t xml:space="preserve">CONCLUIDO	</t>
        </is>
      </c>
      <c r="D76" t="n">
        <v>2.6169</v>
      </c>
      <c r="E76" t="n">
        <v>38.21</v>
      </c>
      <c r="F76" t="n">
        <v>35.22</v>
      </c>
      <c r="G76" t="n">
        <v>132.09</v>
      </c>
      <c r="H76" t="n">
        <v>1.73</v>
      </c>
      <c r="I76" t="n">
        <v>16</v>
      </c>
      <c r="J76" t="n">
        <v>205.85</v>
      </c>
      <c r="K76" t="n">
        <v>52.44</v>
      </c>
      <c r="L76" t="n">
        <v>20</v>
      </c>
      <c r="M76" t="n">
        <v>10</v>
      </c>
      <c r="N76" t="n">
        <v>43.41</v>
      </c>
      <c r="O76" t="n">
        <v>25622.45</v>
      </c>
      <c r="P76" t="n">
        <v>392.9</v>
      </c>
      <c r="Q76" t="n">
        <v>1231.12</v>
      </c>
      <c r="R76" t="n">
        <v>111.51</v>
      </c>
      <c r="S76" t="n">
        <v>94.92</v>
      </c>
      <c r="T76" t="n">
        <v>7465.89</v>
      </c>
      <c r="U76" t="n">
        <v>0.85</v>
      </c>
      <c r="V76" t="n">
        <v>0.86</v>
      </c>
      <c r="W76" t="n">
        <v>20.67</v>
      </c>
      <c r="X76" t="n">
        <v>0.45</v>
      </c>
      <c r="Y76" t="n">
        <v>4</v>
      </c>
      <c r="Z76" t="n">
        <v>10</v>
      </c>
    </row>
    <row r="77">
      <c r="A77" t="n">
        <v>20</v>
      </c>
      <c r="B77" t="n">
        <v>90</v>
      </c>
      <c r="C77" t="inlineStr">
        <is>
          <t xml:space="preserve">CONCLUIDO	</t>
        </is>
      </c>
      <c r="D77" t="n">
        <v>2.6222</v>
      </c>
      <c r="E77" t="n">
        <v>38.14</v>
      </c>
      <c r="F77" t="n">
        <v>35.18</v>
      </c>
      <c r="G77" t="n">
        <v>140.73</v>
      </c>
      <c r="H77" t="n">
        <v>1.8</v>
      </c>
      <c r="I77" t="n">
        <v>15</v>
      </c>
      <c r="J77" t="n">
        <v>207.45</v>
      </c>
      <c r="K77" t="n">
        <v>52.44</v>
      </c>
      <c r="L77" t="n">
        <v>21</v>
      </c>
      <c r="M77" t="n">
        <v>1</v>
      </c>
      <c r="N77" t="n">
        <v>44</v>
      </c>
      <c r="O77" t="n">
        <v>25818.99</v>
      </c>
      <c r="P77" t="n">
        <v>392.58</v>
      </c>
      <c r="Q77" t="n">
        <v>1231.23</v>
      </c>
      <c r="R77" t="n">
        <v>109.61</v>
      </c>
      <c r="S77" t="n">
        <v>94.92</v>
      </c>
      <c r="T77" t="n">
        <v>6523.21</v>
      </c>
      <c r="U77" t="n">
        <v>0.87</v>
      </c>
      <c r="V77" t="n">
        <v>0.87</v>
      </c>
      <c r="W77" t="n">
        <v>20.69</v>
      </c>
      <c r="X77" t="n">
        <v>0.41</v>
      </c>
      <c r="Y77" t="n">
        <v>4</v>
      </c>
      <c r="Z77" t="n">
        <v>10</v>
      </c>
    </row>
    <row r="78">
      <c r="A78" t="n">
        <v>21</v>
      </c>
      <c r="B78" t="n">
        <v>90</v>
      </c>
      <c r="C78" t="inlineStr">
        <is>
          <t xml:space="preserve">CONCLUIDO	</t>
        </is>
      </c>
      <c r="D78" t="n">
        <v>2.6225</v>
      </c>
      <c r="E78" t="n">
        <v>38.13</v>
      </c>
      <c r="F78" t="n">
        <v>35.18</v>
      </c>
      <c r="G78" t="n">
        <v>140.71</v>
      </c>
      <c r="H78" t="n">
        <v>1.87</v>
      </c>
      <c r="I78" t="n">
        <v>15</v>
      </c>
      <c r="J78" t="n">
        <v>209.05</v>
      </c>
      <c r="K78" t="n">
        <v>52.44</v>
      </c>
      <c r="L78" t="n">
        <v>22</v>
      </c>
      <c r="M78" t="n">
        <v>0</v>
      </c>
      <c r="N78" t="n">
        <v>44.6</v>
      </c>
      <c r="O78" t="n">
        <v>26016.35</v>
      </c>
      <c r="P78" t="n">
        <v>395.26</v>
      </c>
      <c r="Q78" t="n">
        <v>1231.24</v>
      </c>
      <c r="R78" t="n">
        <v>109.47</v>
      </c>
      <c r="S78" t="n">
        <v>94.92</v>
      </c>
      <c r="T78" t="n">
        <v>6453.76</v>
      </c>
      <c r="U78" t="n">
        <v>0.87</v>
      </c>
      <c r="V78" t="n">
        <v>0.87</v>
      </c>
      <c r="W78" t="n">
        <v>20.69</v>
      </c>
      <c r="X78" t="n">
        <v>0.4</v>
      </c>
      <c r="Y78" t="n">
        <v>4</v>
      </c>
      <c r="Z78" t="n">
        <v>10</v>
      </c>
    </row>
    <row r="79">
      <c r="A79" t="n">
        <v>0</v>
      </c>
      <c r="B79" t="n">
        <v>10</v>
      </c>
      <c r="C79" t="inlineStr">
        <is>
          <t xml:space="preserve">CONCLUIDO	</t>
        </is>
      </c>
      <c r="D79" t="n">
        <v>2.4071</v>
      </c>
      <c r="E79" t="n">
        <v>41.54</v>
      </c>
      <c r="F79" t="n">
        <v>38.51</v>
      </c>
      <c r="G79" t="n">
        <v>18.48</v>
      </c>
      <c r="H79" t="n">
        <v>0.64</v>
      </c>
      <c r="I79" t="n">
        <v>125</v>
      </c>
      <c r="J79" t="n">
        <v>26.11</v>
      </c>
      <c r="K79" t="n">
        <v>12.1</v>
      </c>
      <c r="L79" t="n">
        <v>1</v>
      </c>
      <c r="M79" t="n">
        <v>0</v>
      </c>
      <c r="N79" t="n">
        <v>3.01</v>
      </c>
      <c r="O79" t="n">
        <v>3454.41</v>
      </c>
      <c r="P79" t="n">
        <v>112.61</v>
      </c>
      <c r="Q79" t="n">
        <v>1234.58</v>
      </c>
      <c r="R79" t="n">
        <v>212.29</v>
      </c>
      <c r="S79" t="n">
        <v>94.92</v>
      </c>
      <c r="T79" t="n">
        <v>57313.16</v>
      </c>
      <c r="U79" t="n">
        <v>0.45</v>
      </c>
      <c r="V79" t="n">
        <v>0.79</v>
      </c>
      <c r="W79" t="n">
        <v>21.01</v>
      </c>
      <c r="X79" t="n">
        <v>3.7</v>
      </c>
      <c r="Y79" t="n">
        <v>4</v>
      </c>
      <c r="Z79" t="n">
        <v>10</v>
      </c>
    </row>
    <row r="80">
      <c r="A80" t="n">
        <v>0</v>
      </c>
      <c r="B80" t="n">
        <v>45</v>
      </c>
      <c r="C80" t="inlineStr">
        <is>
          <t xml:space="preserve">CONCLUIDO	</t>
        </is>
      </c>
      <c r="D80" t="n">
        <v>1.9661</v>
      </c>
      <c r="E80" t="n">
        <v>50.86</v>
      </c>
      <c r="F80" t="n">
        <v>43.06</v>
      </c>
      <c r="G80" t="n">
        <v>9.130000000000001</v>
      </c>
      <c r="H80" t="n">
        <v>0.18</v>
      </c>
      <c r="I80" t="n">
        <v>283</v>
      </c>
      <c r="J80" t="n">
        <v>98.70999999999999</v>
      </c>
      <c r="K80" t="n">
        <v>39.72</v>
      </c>
      <c r="L80" t="n">
        <v>1</v>
      </c>
      <c r="M80" t="n">
        <v>281</v>
      </c>
      <c r="N80" t="n">
        <v>12.99</v>
      </c>
      <c r="O80" t="n">
        <v>12407.75</v>
      </c>
      <c r="P80" t="n">
        <v>392.04</v>
      </c>
      <c r="Q80" t="n">
        <v>1236.08</v>
      </c>
      <c r="R80" t="n">
        <v>365.85</v>
      </c>
      <c r="S80" t="n">
        <v>94.92</v>
      </c>
      <c r="T80" t="n">
        <v>133301.78</v>
      </c>
      <c r="U80" t="n">
        <v>0.26</v>
      </c>
      <c r="V80" t="n">
        <v>0.71</v>
      </c>
      <c r="W80" t="n">
        <v>21.08</v>
      </c>
      <c r="X80" t="n">
        <v>8.220000000000001</v>
      </c>
      <c r="Y80" t="n">
        <v>4</v>
      </c>
      <c r="Z80" t="n">
        <v>10</v>
      </c>
    </row>
    <row r="81">
      <c r="A81" t="n">
        <v>1</v>
      </c>
      <c r="B81" t="n">
        <v>45</v>
      </c>
      <c r="C81" t="inlineStr">
        <is>
          <t xml:space="preserve">CONCLUIDO	</t>
        </is>
      </c>
      <c r="D81" t="n">
        <v>2.3315</v>
      </c>
      <c r="E81" t="n">
        <v>42.89</v>
      </c>
      <c r="F81" t="n">
        <v>38.35</v>
      </c>
      <c r="G81" t="n">
        <v>18.56</v>
      </c>
      <c r="H81" t="n">
        <v>0.35</v>
      </c>
      <c r="I81" t="n">
        <v>124</v>
      </c>
      <c r="J81" t="n">
        <v>99.95</v>
      </c>
      <c r="K81" t="n">
        <v>39.72</v>
      </c>
      <c r="L81" t="n">
        <v>2</v>
      </c>
      <c r="M81" t="n">
        <v>122</v>
      </c>
      <c r="N81" t="n">
        <v>13.24</v>
      </c>
      <c r="O81" t="n">
        <v>12561.45</v>
      </c>
      <c r="P81" t="n">
        <v>341.6</v>
      </c>
      <c r="Q81" t="n">
        <v>1233.44</v>
      </c>
      <c r="R81" t="n">
        <v>212.7</v>
      </c>
      <c r="S81" t="n">
        <v>94.92</v>
      </c>
      <c r="T81" t="n">
        <v>57524.84</v>
      </c>
      <c r="U81" t="n">
        <v>0.45</v>
      </c>
      <c r="V81" t="n">
        <v>0.79</v>
      </c>
      <c r="W81" t="n">
        <v>20.85</v>
      </c>
      <c r="X81" t="n">
        <v>3.55</v>
      </c>
      <c r="Y81" t="n">
        <v>4</v>
      </c>
      <c r="Z81" t="n">
        <v>10</v>
      </c>
    </row>
    <row r="82">
      <c r="A82" t="n">
        <v>2</v>
      </c>
      <c r="B82" t="n">
        <v>45</v>
      </c>
      <c r="C82" t="inlineStr">
        <is>
          <t xml:space="preserve">CONCLUIDO	</t>
        </is>
      </c>
      <c r="D82" t="n">
        <v>2.4633</v>
      </c>
      <c r="E82" t="n">
        <v>40.6</v>
      </c>
      <c r="F82" t="n">
        <v>37</v>
      </c>
      <c r="G82" t="n">
        <v>28.46</v>
      </c>
      <c r="H82" t="n">
        <v>0.52</v>
      </c>
      <c r="I82" t="n">
        <v>78</v>
      </c>
      <c r="J82" t="n">
        <v>101.2</v>
      </c>
      <c r="K82" t="n">
        <v>39.72</v>
      </c>
      <c r="L82" t="n">
        <v>3</v>
      </c>
      <c r="M82" t="n">
        <v>76</v>
      </c>
      <c r="N82" t="n">
        <v>13.49</v>
      </c>
      <c r="O82" t="n">
        <v>12715.54</v>
      </c>
      <c r="P82" t="n">
        <v>320.96</v>
      </c>
      <c r="Q82" t="n">
        <v>1232.38</v>
      </c>
      <c r="R82" t="n">
        <v>169.13</v>
      </c>
      <c r="S82" t="n">
        <v>94.92</v>
      </c>
      <c r="T82" t="n">
        <v>35967.86</v>
      </c>
      <c r="U82" t="n">
        <v>0.5600000000000001</v>
      </c>
      <c r="V82" t="n">
        <v>0.82</v>
      </c>
      <c r="W82" t="n">
        <v>20.77</v>
      </c>
      <c r="X82" t="n">
        <v>2.21</v>
      </c>
      <c r="Y82" t="n">
        <v>4</v>
      </c>
      <c r="Z82" t="n">
        <v>10</v>
      </c>
    </row>
    <row r="83">
      <c r="A83" t="n">
        <v>3</v>
      </c>
      <c r="B83" t="n">
        <v>45</v>
      </c>
      <c r="C83" t="inlineStr">
        <is>
          <t xml:space="preserve">CONCLUIDO	</t>
        </is>
      </c>
      <c r="D83" t="n">
        <v>2.5314</v>
      </c>
      <c r="E83" t="n">
        <v>39.5</v>
      </c>
      <c r="F83" t="n">
        <v>36.36</v>
      </c>
      <c r="G83" t="n">
        <v>38.96</v>
      </c>
      <c r="H83" t="n">
        <v>0.6899999999999999</v>
      </c>
      <c r="I83" t="n">
        <v>56</v>
      </c>
      <c r="J83" t="n">
        <v>102.45</v>
      </c>
      <c r="K83" t="n">
        <v>39.72</v>
      </c>
      <c r="L83" t="n">
        <v>4</v>
      </c>
      <c r="M83" t="n">
        <v>54</v>
      </c>
      <c r="N83" t="n">
        <v>13.74</v>
      </c>
      <c r="O83" t="n">
        <v>12870.03</v>
      </c>
      <c r="P83" t="n">
        <v>306.47</v>
      </c>
      <c r="Q83" t="n">
        <v>1231.74</v>
      </c>
      <c r="R83" t="n">
        <v>148.12</v>
      </c>
      <c r="S83" t="n">
        <v>94.92</v>
      </c>
      <c r="T83" t="n">
        <v>25574.6</v>
      </c>
      <c r="U83" t="n">
        <v>0.64</v>
      </c>
      <c r="V83" t="n">
        <v>0.84</v>
      </c>
      <c r="W83" t="n">
        <v>20.74</v>
      </c>
      <c r="X83" t="n">
        <v>1.58</v>
      </c>
      <c r="Y83" t="n">
        <v>4</v>
      </c>
      <c r="Z83" t="n">
        <v>10</v>
      </c>
    </row>
    <row r="84">
      <c r="A84" t="n">
        <v>4</v>
      </c>
      <c r="B84" t="n">
        <v>45</v>
      </c>
      <c r="C84" t="inlineStr">
        <is>
          <t xml:space="preserve">CONCLUIDO	</t>
        </is>
      </c>
      <c r="D84" t="n">
        <v>2.5711</v>
      </c>
      <c r="E84" t="n">
        <v>38.89</v>
      </c>
      <c r="F84" t="n">
        <v>36</v>
      </c>
      <c r="G84" t="n">
        <v>49.09</v>
      </c>
      <c r="H84" t="n">
        <v>0.85</v>
      </c>
      <c r="I84" t="n">
        <v>44</v>
      </c>
      <c r="J84" t="n">
        <v>103.71</v>
      </c>
      <c r="K84" t="n">
        <v>39.72</v>
      </c>
      <c r="L84" t="n">
        <v>5</v>
      </c>
      <c r="M84" t="n">
        <v>42</v>
      </c>
      <c r="N84" t="n">
        <v>14</v>
      </c>
      <c r="O84" t="n">
        <v>13024.91</v>
      </c>
      <c r="P84" t="n">
        <v>293.92</v>
      </c>
      <c r="Q84" t="n">
        <v>1231.69</v>
      </c>
      <c r="R84" t="n">
        <v>136.7</v>
      </c>
      <c r="S84" t="n">
        <v>94.92</v>
      </c>
      <c r="T84" t="n">
        <v>19921.08</v>
      </c>
      <c r="U84" t="n">
        <v>0.6899999999999999</v>
      </c>
      <c r="V84" t="n">
        <v>0.85</v>
      </c>
      <c r="W84" t="n">
        <v>20.71</v>
      </c>
      <c r="X84" t="n">
        <v>1.22</v>
      </c>
      <c r="Y84" t="n">
        <v>4</v>
      </c>
      <c r="Z84" t="n">
        <v>10</v>
      </c>
    </row>
    <row r="85">
      <c r="A85" t="n">
        <v>5</v>
      </c>
      <c r="B85" t="n">
        <v>45</v>
      </c>
      <c r="C85" t="inlineStr">
        <is>
          <t xml:space="preserve">CONCLUIDO	</t>
        </is>
      </c>
      <c r="D85" t="n">
        <v>2.5992</v>
      </c>
      <c r="E85" t="n">
        <v>38.47</v>
      </c>
      <c r="F85" t="n">
        <v>35.77</v>
      </c>
      <c r="G85" t="n">
        <v>61.31</v>
      </c>
      <c r="H85" t="n">
        <v>1.01</v>
      </c>
      <c r="I85" t="n">
        <v>35</v>
      </c>
      <c r="J85" t="n">
        <v>104.97</v>
      </c>
      <c r="K85" t="n">
        <v>39.72</v>
      </c>
      <c r="L85" t="n">
        <v>6</v>
      </c>
      <c r="M85" t="n">
        <v>33</v>
      </c>
      <c r="N85" t="n">
        <v>14.25</v>
      </c>
      <c r="O85" t="n">
        <v>13180.19</v>
      </c>
      <c r="P85" t="n">
        <v>282.09</v>
      </c>
      <c r="Q85" t="n">
        <v>1231.47</v>
      </c>
      <c r="R85" t="n">
        <v>129.37</v>
      </c>
      <c r="S85" t="n">
        <v>94.92</v>
      </c>
      <c r="T85" t="n">
        <v>16303.69</v>
      </c>
      <c r="U85" t="n">
        <v>0.73</v>
      </c>
      <c r="V85" t="n">
        <v>0.85</v>
      </c>
      <c r="W85" t="n">
        <v>20.69</v>
      </c>
      <c r="X85" t="n">
        <v>0.98</v>
      </c>
      <c r="Y85" t="n">
        <v>4</v>
      </c>
      <c r="Z85" t="n">
        <v>10</v>
      </c>
    </row>
    <row r="86">
      <c r="A86" t="n">
        <v>6</v>
      </c>
      <c r="B86" t="n">
        <v>45</v>
      </c>
      <c r="C86" t="inlineStr">
        <is>
          <t xml:space="preserve">CONCLUIDO	</t>
        </is>
      </c>
      <c r="D86" t="n">
        <v>2.6205</v>
      </c>
      <c r="E86" t="n">
        <v>38.16</v>
      </c>
      <c r="F86" t="n">
        <v>35.58</v>
      </c>
      <c r="G86" t="n">
        <v>73.61</v>
      </c>
      <c r="H86" t="n">
        <v>1.16</v>
      </c>
      <c r="I86" t="n">
        <v>29</v>
      </c>
      <c r="J86" t="n">
        <v>106.23</v>
      </c>
      <c r="K86" t="n">
        <v>39.72</v>
      </c>
      <c r="L86" t="n">
        <v>7</v>
      </c>
      <c r="M86" t="n">
        <v>16</v>
      </c>
      <c r="N86" t="n">
        <v>14.52</v>
      </c>
      <c r="O86" t="n">
        <v>13335.87</v>
      </c>
      <c r="P86" t="n">
        <v>270.97</v>
      </c>
      <c r="Q86" t="n">
        <v>1231.47</v>
      </c>
      <c r="R86" t="n">
        <v>122.67</v>
      </c>
      <c r="S86" t="n">
        <v>94.92</v>
      </c>
      <c r="T86" t="n">
        <v>12983.7</v>
      </c>
      <c r="U86" t="n">
        <v>0.77</v>
      </c>
      <c r="V86" t="n">
        <v>0.86</v>
      </c>
      <c r="W86" t="n">
        <v>20.7</v>
      </c>
      <c r="X86" t="n">
        <v>0.8</v>
      </c>
      <c r="Y86" t="n">
        <v>4</v>
      </c>
      <c r="Z86" t="n">
        <v>10</v>
      </c>
    </row>
    <row r="87">
      <c r="A87" t="n">
        <v>7</v>
      </c>
      <c r="B87" t="n">
        <v>45</v>
      </c>
      <c r="C87" t="inlineStr">
        <is>
          <t xml:space="preserve">CONCLUIDO	</t>
        </is>
      </c>
      <c r="D87" t="n">
        <v>2.6181</v>
      </c>
      <c r="E87" t="n">
        <v>38.2</v>
      </c>
      <c r="F87" t="n">
        <v>35.61</v>
      </c>
      <c r="G87" t="n">
        <v>73.68000000000001</v>
      </c>
      <c r="H87" t="n">
        <v>1.31</v>
      </c>
      <c r="I87" t="n">
        <v>29</v>
      </c>
      <c r="J87" t="n">
        <v>107.5</v>
      </c>
      <c r="K87" t="n">
        <v>39.72</v>
      </c>
      <c r="L87" t="n">
        <v>8</v>
      </c>
      <c r="M87" t="n">
        <v>0</v>
      </c>
      <c r="N87" t="n">
        <v>14.78</v>
      </c>
      <c r="O87" t="n">
        <v>13491.96</v>
      </c>
      <c r="P87" t="n">
        <v>273.04</v>
      </c>
      <c r="Q87" t="n">
        <v>1231.91</v>
      </c>
      <c r="R87" t="n">
        <v>122.86</v>
      </c>
      <c r="S87" t="n">
        <v>94.92</v>
      </c>
      <c r="T87" t="n">
        <v>13075.8</v>
      </c>
      <c r="U87" t="n">
        <v>0.77</v>
      </c>
      <c r="V87" t="n">
        <v>0.86</v>
      </c>
      <c r="W87" t="n">
        <v>20.73</v>
      </c>
      <c r="X87" t="n">
        <v>0.83</v>
      </c>
      <c r="Y87" t="n">
        <v>4</v>
      </c>
      <c r="Z87" t="n">
        <v>10</v>
      </c>
    </row>
    <row r="88">
      <c r="A88" t="n">
        <v>0</v>
      </c>
      <c r="B88" t="n">
        <v>60</v>
      </c>
      <c r="C88" t="inlineStr">
        <is>
          <t xml:space="preserve">CONCLUIDO	</t>
        </is>
      </c>
      <c r="D88" t="n">
        <v>1.7843</v>
      </c>
      <c r="E88" t="n">
        <v>56.04</v>
      </c>
      <c r="F88" t="n">
        <v>45.04</v>
      </c>
      <c r="G88" t="n">
        <v>7.79</v>
      </c>
      <c r="H88" t="n">
        <v>0.14</v>
      </c>
      <c r="I88" t="n">
        <v>347</v>
      </c>
      <c r="J88" t="n">
        <v>124.63</v>
      </c>
      <c r="K88" t="n">
        <v>45</v>
      </c>
      <c r="L88" t="n">
        <v>1</v>
      </c>
      <c r="M88" t="n">
        <v>345</v>
      </c>
      <c r="N88" t="n">
        <v>18.64</v>
      </c>
      <c r="O88" t="n">
        <v>15605.44</v>
      </c>
      <c r="P88" t="n">
        <v>480.7</v>
      </c>
      <c r="Q88" t="n">
        <v>1237.4</v>
      </c>
      <c r="R88" t="n">
        <v>429.68</v>
      </c>
      <c r="S88" t="n">
        <v>94.92</v>
      </c>
      <c r="T88" t="n">
        <v>164899.26</v>
      </c>
      <c r="U88" t="n">
        <v>0.22</v>
      </c>
      <c r="V88" t="n">
        <v>0.68</v>
      </c>
      <c r="W88" t="n">
        <v>21.2</v>
      </c>
      <c r="X88" t="n">
        <v>10.19</v>
      </c>
      <c r="Y88" t="n">
        <v>4</v>
      </c>
      <c r="Z88" t="n">
        <v>10</v>
      </c>
    </row>
    <row r="89">
      <c r="A89" t="n">
        <v>1</v>
      </c>
      <c r="B89" t="n">
        <v>60</v>
      </c>
      <c r="C89" t="inlineStr">
        <is>
          <t xml:space="preserve">CONCLUIDO	</t>
        </is>
      </c>
      <c r="D89" t="n">
        <v>2.221</v>
      </c>
      <c r="E89" t="n">
        <v>45.02</v>
      </c>
      <c r="F89" t="n">
        <v>39.08</v>
      </c>
      <c r="G89" t="n">
        <v>15.74</v>
      </c>
      <c r="H89" t="n">
        <v>0.28</v>
      </c>
      <c r="I89" t="n">
        <v>149</v>
      </c>
      <c r="J89" t="n">
        <v>125.95</v>
      </c>
      <c r="K89" t="n">
        <v>45</v>
      </c>
      <c r="L89" t="n">
        <v>2</v>
      </c>
      <c r="M89" t="n">
        <v>147</v>
      </c>
      <c r="N89" t="n">
        <v>18.95</v>
      </c>
      <c r="O89" t="n">
        <v>15767.7</v>
      </c>
      <c r="P89" t="n">
        <v>411.94</v>
      </c>
      <c r="Q89" t="n">
        <v>1233.72</v>
      </c>
      <c r="R89" t="n">
        <v>236.53</v>
      </c>
      <c r="S89" t="n">
        <v>94.92</v>
      </c>
      <c r="T89" t="n">
        <v>69311.86</v>
      </c>
      <c r="U89" t="n">
        <v>0.4</v>
      </c>
      <c r="V89" t="n">
        <v>0.78</v>
      </c>
      <c r="W89" t="n">
        <v>20.88</v>
      </c>
      <c r="X89" t="n">
        <v>4.28</v>
      </c>
      <c r="Y89" t="n">
        <v>4</v>
      </c>
      <c r="Z89" t="n">
        <v>10</v>
      </c>
    </row>
    <row r="90">
      <c r="A90" t="n">
        <v>2</v>
      </c>
      <c r="B90" t="n">
        <v>60</v>
      </c>
      <c r="C90" t="inlineStr">
        <is>
          <t xml:space="preserve">CONCLUIDO	</t>
        </is>
      </c>
      <c r="D90" t="n">
        <v>2.3792</v>
      </c>
      <c r="E90" t="n">
        <v>42.03</v>
      </c>
      <c r="F90" t="n">
        <v>37.5</v>
      </c>
      <c r="G90" t="n">
        <v>23.93</v>
      </c>
      <c r="H90" t="n">
        <v>0.42</v>
      </c>
      <c r="I90" t="n">
        <v>94</v>
      </c>
      <c r="J90" t="n">
        <v>127.27</v>
      </c>
      <c r="K90" t="n">
        <v>45</v>
      </c>
      <c r="L90" t="n">
        <v>3</v>
      </c>
      <c r="M90" t="n">
        <v>92</v>
      </c>
      <c r="N90" t="n">
        <v>19.27</v>
      </c>
      <c r="O90" t="n">
        <v>15930.42</v>
      </c>
      <c r="P90" t="n">
        <v>388.93</v>
      </c>
      <c r="Q90" t="n">
        <v>1232.53</v>
      </c>
      <c r="R90" t="n">
        <v>185.01</v>
      </c>
      <c r="S90" t="n">
        <v>94.92</v>
      </c>
      <c r="T90" t="n">
        <v>43826.05</v>
      </c>
      <c r="U90" t="n">
        <v>0.51</v>
      </c>
      <c r="V90" t="n">
        <v>0.8100000000000001</v>
      </c>
      <c r="W90" t="n">
        <v>20.8</v>
      </c>
      <c r="X90" t="n">
        <v>2.7</v>
      </c>
      <c r="Y90" t="n">
        <v>4</v>
      </c>
      <c r="Z90" t="n">
        <v>10</v>
      </c>
    </row>
    <row r="91">
      <c r="A91" t="n">
        <v>3</v>
      </c>
      <c r="B91" t="n">
        <v>60</v>
      </c>
      <c r="C91" t="inlineStr">
        <is>
          <t xml:space="preserve">CONCLUIDO	</t>
        </is>
      </c>
      <c r="D91" t="n">
        <v>2.4598</v>
      </c>
      <c r="E91" t="n">
        <v>40.65</v>
      </c>
      <c r="F91" t="n">
        <v>36.76</v>
      </c>
      <c r="G91" t="n">
        <v>31.96</v>
      </c>
      <c r="H91" t="n">
        <v>0.55</v>
      </c>
      <c r="I91" t="n">
        <v>69</v>
      </c>
      <c r="J91" t="n">
        <v>128.59</v>
      </c>
      <c r="K91" t="n">
        <v>45</v>
      </c>
      <c r="L91" t="n">
        <v>4</v>
      </c>
      <c r="M91" t="n">
        <v>67</v>
      </c>
      <c r="N91" t="n">
        <v>19.59</v>
      </c>
      <c r="O91" t="n">
        <v>16093.6</v>
      </c>
      <c r="P91" t="n">
        <v>374.88</v>
      </c>
      <c r="Q91" t="n">
        <v>1231.88</v>
      </c>
      <c r="R91" t="n">
        <v>161.07</v>
      </c>
      <c r="S91" t="n">
        <v>94.92</v>
      </c>
      <c r="T91" t="n">
        <v>31983.57</v>
      </c>
      <c r="U91" t="n">
        <v>0.59</v>
      </c>
      <c r="V91" t="n">
        <v>0.83</v>
      </c>
      <c r="W91" t="n">
        <v>20.76</v>
      </c>
      <c r="X91" t="n">
        <v>1.97</v>
      </c>
      <c r="Y91" t="n">
        <v>4</v>
      </c>
      <c r="Z91" t="n">
        <v>10</v>
      </c>
    </row>
    <row r="92">
      <c r="A92" t="n">
        <v>4</v>
      </c>
      <c r="B92" t="n">
        <v>60</v>
      </c>
      <c r="C92" t="inlineStr">
        <is>
          <t xml:space="preserve">CONCLUIDO	</t>
        </is>
      </c>
      <c r="D92" t="n">
        <v>2.5144</v>
      </c>
      <c r="E92" t="n">
        <v>39.77</v>
      </c>
      <c r="F92" t="n">
        <v>36.28</v>
      </c>
      <c r="G92" t="n">
        <v>41.08</v>
      </c>
      <c r="H92" t="n">
        <v>0.68</v>
      </c>
      <c r="I92" t="n">
        <v>53</v>
      </c>
      <c r="J92" t="n">
        <v>129.92</v>
      </c>
      <c r="K92" t="n">
        <v>45</v>
      </c>
      <c r="L92" t="n">
        <v>5</v>
      </c>
      <c r="M92" t="n">
        <v>51</v>
      </c>
      <c r="N92" t="n">
        <v>19.92</v>
      </c>
      <c r="O92" t="n">
        <v>16257.24</v>
      </c>
      <c r="P92" t="n">
        <v>363.15</v>
      </c>
      <c r="Q92" t="n">
        <v>1231.68</v>
      </c>
      <c r="R92" t="n">
        <v>145.66</v>
      </c>
      <c r="S92" t="n">
        <v>94.92</v>
      </c>
      <c r="T92" t="n">
        <v>24358.37</v>
      </c>
      <c r="U92" t="n">
        <v>0.65</v>
      </c>
      <c r="V92" t="n">
        <v>0.84</v>
      </c>
      <c r="W92" t="n">
        <v>20.74</v>
      </c>
      <c r="X92" t="n">
        <v>1.5</v>
      </c>
      <c r="Y92" t="n">
        <v>4</v>
      </c>
      <c r="Z92" t="n">
        <v>10</v>
      </c>
    </row>
    <row r="93">
      <c r="A93" t="n">
        <v>5</v>
      </c>
      <c r="B93" t="n">
        <v>60</v>
      </c>
      <c r="C93" t="inlineStr">
        <is>
          <t xml:space="preserve">CONCLUIDO	</t>
        </is>
      </c>
      <c r="D93" t="n">
        <v>2.5448</v>
      </c>
      <c r="E93" t="n">
        <v>39.3</v>
      </c>
      <c r="F93" t="n">
        <v>36.04</v>
      </c>
      <c r="G93" t="n">
        <v>49.14</v>
      </c>
      <c r="H93" t="n">
        <v>0.8100000000000001</v>
      </c>
      <c r="I93" t="n">
        <v>44</v>
      </c>
      <c r="J93" t="n">
        <v>131.25</v>
      </c>
      <c r="K93" t="n">
        <v>45</v>
      </c>
      <c r="L93" t="n">
        <v>6</v>
      </c>
      <c r="M93" t="n">
        <v>42</v>
      </c>
      <c r="N93" t="n">
        <v>20.25</v>
      </c>
      <c r="O93" t="n">
        <v>16421.36</v>
      </c>
      <c r="P93" t="n">
        <v>353.97</v>
      </c>
      <c r="Q93" t="n">
        <v>1231.82</v>
      </c>
      <c r="R93" t="n">
        <v>137.56</v>
      </c>
      <c r="S93" t="n">
        <v>94.92</v>
      </c>
      <c r="T93" t="n">
        <v>20352.03</v>
      </c>
      <c r="U93" t="n">
        <v>0.6899999999999999</v>
      </c>
      <c r="V93" t="n">
        <v>0.85</v>
      </c>
      <c r="W93" t="n">
        <v>20.72</v>
      </c>
      <c r="X93" t="n">
        <v>1.26</v>
      </c>
      <c r="Y93" t="n">
        <v>4</v>
      </c>
      <c r="Z93" t="n">
        <v>10</v>
      </c>
    </row>
    <row r="94">
      <c r="A94" t="n">
        <v>6</v>
      </c>
      <c r="B94" t="n">
        <v>60</v>
      </c>
      <c r="C94" t="inlineStr">
        <is>
          <t xml:space="preserve">CONCLUIDO	</t>
        </is>
      </c>
      <c r="D94" t="n">
        <v>2.5705</v>
      </c>
      <c r="E94" t="n">
        <v>38.9</v>
      </c>
      <c r="F94" t="n">
        <v>35.83</v>
      </c>
      <c r="G94" t="n">
        <v>58.1</v>
      </c>
      <c r="H94" t="n">
        <v>0.93</v>
      </c>
      <c r="I94" t="n">
        <v>37</v>
      </c>
      <c r="J94" t="n">
        <v>132.58</v>
      </c>
      <c r="K94" t="n">
        <v>45</v>
      </c>
      <c r="L94" t="n">
        <v>7</v>
      </c>
      <c r="M94" t="n">
        <v>35</v>
      </c>
      <c r="N94" t="n">
        <v>20.59</v>
      </c>
      <c r="O94" t="n">
        <v>16585.95</v>
      </c>
      <c r="P94" t="n">
        <v>344.59</v>
      </c>
      <c r="Q94" t="n">
        <v>1231.55</v>
      </c>
      <c r="R94" t="n">
        <v>130.96</v>
      </c>
      <c r="S94" t="n">
        <v>94.92</v>
      </c>
      <c r="T94" t="n">
        <v>17085.6</v>
      </c>
      <c r="U94" t="n">
        <v>0.72</v>
      </c>
      <c r="V94" t="n">
        <v>0.85</v>
      </c>
      <c r="W94" t="n">
        <v>20.7</v>
      </c>
      <c r="X94" t="n">
        <v>1.04</v>
      </c>
      <c r="Y94" t="n">
        <v>4</v>
      </c>
      <c r="Z94" t="n">
        <v>10</v>
      </c>
    </row>
    <row r="95">
      <c r="A95" t="n">
        <v>7</v>
      </c>
      <c r="B95" t="n">
        <v>60</v>
      </c>
      <c r="C95" t="inlineStr">
        <is>
          <t xml:space="preserve">CONCLUIDO	</t>
        </is>
      </c>
      <c r="D95" t="n">
        <v>2.593</v>
      </c>
      <c r="E95" t="n">
        <v>38.56</v>
      </c>
      <c r="F95" t="n">
        <v>35.64</v>
      </c>
      <c r="G95" t="n">
        <v>68.98</v>
      </c>
      <c r="H95" t="n">
        <v>1.06</v>
      </c>
      <c r="I95" t="n">
        <v>31</v>
      </c>
      <c r="J95" t="n">
        <v>133.92</v>
      </c>
      <c r="K95" t="n">
        <v>45</v>
      </c>
      <c r="L95" t="n">
        <v>8</v>
      </c>
      <c r="M95" t="n">
        <v>29</v>
      </c>
      <c r="N95" t="n">
        <v>20.93</v>
      </c>
      <c r="O95" t="n">
        <v>16751.02</v>
      </c>
      <c r="P95" t="n">
        <v>335.14</v>
      </c>
      <c r="Q95" t="n">
        <v>1231.39</v>
      </c>
      <c r="R95" t="n">
        <v>124.94</v>
      </c>
      <c r="S95" t="n">
        <v>94.92</v>
      </c>
      <c r="T95" t="n">
        <v>14106.59</v>
      </c>
      <c r="U95" t="n">
        <v>0.76</v>
      </c>
      <c r="V95" t="n">
        <v>0.85</v>
      </c>
      <c r="W95" t="n">
        <v>20.7</v>
      </c>
      <c r="X95" t="n">
        <v>0.86</v>
      </c>
      <c r="Y95" t="n">
        <v>4</v>
      </c>
      <c r="Z95" t="n">
        <v>10</v>
      </c>
    </row>
    <row r="96">
      <c r="A96" t="n">
        <v>8</v>
      </c>
      <c r="B96" t="n">
        <v>60</v>
      </c>
      <c r="C96" t="inlineStr">
        <is>
          <t xml:space="preserve">CONCLUIDO	</t>
        </is>
      </c>
      <c r="D96" t="n">
        <v>2.6081</v>
      </c>
      <c r="E96" t="n">
        <v>38.34</v>
      </c>
      <c r="F96" t="n">
        <v>35.52</v>
      </c>
      <c r="G96" t="n">
        <v>78.93000000000001</v>
      </c>
      <c r="H96" t="n">
        <v>1.18</v>
      </c>
      <c r="I96" t="n">
        <v>27</v>
      </c>
      <c r="J96" t="n">
        <v>135.27</v>
      </c>
      <c r="K96" t="n">
        <v>45</v>
      </c>
      <c r="L96" t="n">
        <v>9</v>
      </c>
      <c r="M96" t="n">
        <v>25</v>
      </c>
      <c r="N96" t="n">
        <v>21.27</v>
      </c>
      <c r="O96" t="n">
        <v>16916.71</v>
      </c>
      <c r="P96" t="n">
        <v>326.42</v>
      </c>
      <c r="Q96" t="n">
        <v>1231.25</v>
      </c>
      <c r="R96" t="n">
        <v>121.06</v>
      </c>
      <c r="S96" t="n">
        <v>94.92</v>
      </c>
      <c r="T96" t="n">
        <v>12190.22</v>
      </c>
      <c r="U96" t="n">
        <v>0.78</v>
      </c>
      <c r="V96" t="n">
        <v>0.86</v>
      </c>
      <c r="W96" t="n">
        <v>20.69</v>
      </c>
      <c r="X96" t="n">
        <v>0.74</v>
      </c>
      <c r="Y96" t="n">
        <v>4</v>
      </c>
      <c r="Z96" t="n">
        <v>10</v>
      </c>
    </row>
    <row r="97">
      <c r="A97" t="n">
        <v>9</v>
      </c>
      <c r="B97" t="n">
        <v>60</v>
      </c>
      <c r="C97" t="inlineStr">
        <is>
          <t xml:space="preserve">CONCLUIDO	</t>
        </is>
      </c>
      <c r="D97" t="n">
        <v>2.6184</v>
      </c>
      <c r="E97" t="n">
        <v>38.19</v>
      </c>
      <c r="F97" t="n">
        <v>35.45</v>
      </c>
      <c r="G97" t="n">
        <v>88.61</v>
      </c>
      <c r="H97" t="n">
        <v>1.29</v>
      </c>
      <c r="I97" t="n">
        <v>24</v>
      </c>
      <c r="J97" t="n">
        <v>136.61</v>
      </c>
      <c r="K97" t="n">
        <v>45</v>
      </c>
      <c r="L97" t="n">
        <v>10</v>
      </c>
      <c r="M97" t="n">
        <v>22</v>
      </c>
      <c r="N97" t="n">
        <v>21.61</v>
      </c>
      <c r="O97" t="n">
        <v>17082.76</v>
      </c>
      <c r="P97" t="n">
        <v>317.62</v>
      </c>
      <c r="Q97" t="n">
        <v>1231.12</v>
      </c>
      <c r="R97" t="n">
        <v>118.57</v>
      </c>
      <c r="S97" t="n">
        <v>94.92</v>
      </c>
      <c r="T97" t="n">
        <v>10956.05</v>
      </c>
      <c r="U97" t="n">
        <v>0.8</v>
      </c>
      <c r="V97" t="n">
        <v>0.86</v>
      </c>
      <c r="W97" t="n">
        <v>20.69</v>
      </c>
      <c r="X97" t="n">
        <v>0.67</v>
      </c>
      <c r="Y97" t="n">
        <v>4</v>
      </c>
      <c r="Z97" t="n">
        <v>10</v>
      </c>
    </row>
    <row r="98">
      <c r="A98" t="n">
        <v>10</v>
      </c>
      <c r="B98" t="n">
        <v>60</v>
      </c>
      <c r="C98" t="inlineStr">
        <is>
          <t xml:space="preserve">CONCLUIDO	</t>
        </is>
      </c>
      <c r="D98" t="n">
        <v>2.6259</v>
      </c>
      <c r="E98" t="n">
        <v>38.08</v>
      </c>
      <c r="F98" t="n">
        <v>35.39</v>
      </c>
      <c r="G98" t="n">
        <v>96.51000000000001</v>
      </c>
      <c r="H98" t="n">
        <v>1.41</v>
      </c>
      <c r="I98" t="n">
        <v>22</v>
      </c>
      <c r="J98" t="n">
        <v>137.96</v>
      </c>
      <c r="K98" t="n">
        <v>45</v>
      </c>
      <c r="L98" t="n">
        <v>11</v>
      </c>
      <c r="M98" t="n">
        <v>7</v>
      </c>
      <c r="N98" t="n">
        <v>21.96</v>
      </c>
      <c r="O98" t="n">
        <v>17249.3</v>
      </c>
      <c r="P98" t="n">
        <v>312.31</v>
      </c>
      <c r="Q98" t="n">
        <v>1231.41</v>
      </c>
      <c r="R98" t="n">
        <v>116.25</v>
      </c>
      <c r="S98" t="n">
        <v>94.92</v>
      </c>
      <c r="T98" t="n">
        <v>9809.17</v>
      </c>
      <c r="U98" t="n">
        <v>0.82</v>
      </c>
      <c r="V98" t="n">
        <v>0.86</v>
      </c>
      <c r="W98" t="n">
        <v>20.7</v>
      </c>
      <c r="X98" t="n">
        <v>0.61</v>
      </c>
      <c r="Y98" t="n">
        <v>4</v>
      </c>
      <c r="Z98" t="n">
        <v>10</v>
      </c>
    </row>
    <row r="99">
      <c r="A99" t="n">
        <v>11</v>
      </c>
      <c r="B99" t="n">
        <v>60</v>
      </c>
      <c r="C99" t="inlineStr">
        <is>
          <t xml:space="preserve">CONCLUIDO	</t>
        </is>
      </c>
      <c r="D99" t="n">
        <v>2.6258</v>
      </c>
      <c r="E99" t="n">
        <v>38.08</v>
      </c>
      <c r="F99" t="n">
        <v>35.39</v>
      </c>
      <c r="G99" t="n">
        <v>96.52</v>
      </c>
      <c r="H99" t="n">
        <v>1.52</v>
      </c>
      <c r="I99" t="n">
        <v>22</v>
      </c>
      <c r="J99" t="n">
        <v>139.32</v>
      </c>
      <c r="K99" t="n">
        <v>45</v>
      </c>
      <c r="L99" t="n">
        <v>12</v>
      </c>
      <c r="M99" t="n">
        <v>0</v>
      </c>
      <c r="N99" t="n">
        <v>22.32</v>
      </c>
      <c r="O99" t="n">
        <v>17416.34</v>
      </c>
      <c r="P99" t="n">
        <v>314.44</v>
      </c>
      <c r="Q99" t="n">
        <v>1231.54</v>
      </c>
      <c r="R99" t="n">
        <v>116.07</v>
      </c>
      <c r="S99" t="n">
        <v>94.92</v>
      </c>
      <c r="T99" t="n">
        <v>9718.25</v>
      </c>
      <c r="U99" t="n">
        <v>0.82</v>
      </c>
      <c r="V99" t="n">
        <v>0.86</v>
      </c>
      <c r="W99" t="n">
        <v>20.7</v>
      </c>
      <c r="X99" t="n">
        <v>0.61</v>
      </c>
      <c r="Y99" t="n">
        <v>4</v>
      </c>
      <c r="Z99" t="n">
        <v>10</v>
      </c>
    </row>
    <row r="100">
      <c r="A100" t="n">
        <v>0</v>
      </c>
      <c r="B100" t="n">
        <v>80</v>
      </c>
      <c r="C100" t="inlineStr">
        <is>
          <t xml:space="preserve">CONCLUIDO	</t>
        </is>
      </c>
      <c r="D100" t="n">
        <v>1.5653</v>
      </c>
      <c r="E100" t="n">
        <v>63.89</v>
      </c>
      <c r="F100" t="n">
        <v>47.67</v>
      </c>
      <c r="G100" t="n">
        <v>6.64</v>
      </c>
      <c r="H100" t="n">
        <v>0.11</v>
      </c>
      <c r="I100" t="n">
        <v>431</v>
      </c>
      <c r="J100" t="n">
        <v>159.12</v>
      </c>
      <c r="K100" t="n">
        <v>50.28</v>
      </c>
      <c r="L100" t="n">
        <v>1</v>
      </c>
      <c r="M100" t="n">
        <v>429</v>
      </c>
      <c r="N100" t="n">
        <v>27.84</v>
      </c>
      <c r="O100" t="n">
        <v>19859.16</v>
      </c>
      <c r="P100" t="n">
        <v>596.86</v>
      </c>
      <c r="Q100" t="n">
        <v>1239.14</v>
      </c>
      <c r="R100" t="n">
        <v>513.8099999999999</v>
      </c>
      <c r="S100" t="n">
        <v>94.92</v>
      </c>
      <c r="T100" t="n">
        <v>206540.91</v>
      </c>
      <c r="U100" t="n">
        <v>0.18</v>
      </c>
      <c r="V100" t="n">
        <v>0.64</v>
      </c>
      <c r="W100" t="n">
        <v>21.38</v>
      </c>
      <c r="X100" t="n">
        <v>12.8</v>
      </c>
      <c r="Y100" t="n">
        <v>4</v>
      </c>
      <c r="Z100" t="n">
        <v>10</v>
      </c>
    </row>
    <row r="101">
      <c r="A101" t="n">
        <v>1</v>
      </c>
      <c r="B101" t="n">
        <v>80</v>
      </c>
      <c r="C101" t="inlineStr">
        <is>
          <t xml:space="preserve">CONCLUIDO	</t>
        </is>
      </c>
      <c r="D101" t="n">
        <v>2.0784</v>
      </c>
      <c r="E101" t="n">
        <v>48.11</v>
      </c>
      <c r="F101" t="n">
        <v>39.99</v>
      </c>
      <c r="G101" t="n">
        <v>13.33</v>
      </c>
      <c r="H101" t="n">
        <v>0.22</v>
      </c>
      <c r="I101" t="n">
        <v>180</v>
      </c>
      <c r="J101" t="n">
        <v>160.54</v>
      </c>
      <c r="K101" t="n">
        <v>50.28</v>
      </c>
      <c r="L101" t="n">
        <v>2</v>
      </c>
      <c r="M101" t="n">
        <v>178</v>
      </c>
      <c r="N101" t="n">
        <v>28.26</v>
      </c>
      <c r="O101" t="n">
        <v>20034.4</v>
      </c>
      <c r="P101" t="n">
        <v>497.7</v>
      </c>
      <c r="Q101" t="n">
        <v>1233.95</v>
      </c>
      <c r="R101" t="n">
        <v>266.06</v>
      </c>
      <c r="S101" t="n">
        <v>94.92</v>
      </c>
      <c r="T101" t="n">
        <v>83924.35000000001</v>
      </c>
      <c r="U101" t="n">
        <v>0.36</v>
      </c>
      <c r="V101" t="n">
        <v>0.76</v>
      </c>
      <c r="W101" t="n">
        <v>20.93</v>
      </c>
      <c r="X101" t="n">
        <v>5.18</v>
      </c>
      <c r="Y101" t="n">
        <v>4</v>
      </c>
      <c r="Z101" t="n">
        <v>10</v>
      </c>
    </row>
    <row r="102">
      <c r="A102" t="n">
        <v>2</v>
      </c>
      <c r="B102" t="n">
        <v>80</v>
      </c>
      <c r="C102" t="inlineStr">
        <is>
          <t xml:space="preserve">CONCLUIDO	</t>
        </is>
      </c>
      <c r="D102" t="n">
        <v>2.2691</v>
      </c>
      <c r="E102" t="n">
        <v>44.07</v>
      </c>
      <c r="F102" t="n">
        <v>38.07</v>
      </c>
      <c r="G102" t="n">
        <v>20.04</v>
      </c>
      <c r="H102" t="n">
        <v>0.33</v>
      </c>
      <c r="I102" t="n">
        <v>114</v>
      </c>
      <c r="J102" t="n">
        <v>161.97</v>
      </c>
      <c r="K102" t="n">
        <v>50.28</v>
      </c>
      <c r="L102" t="n">
        <v>3</v>
      </c>
      <c r="M102" t="n">
        <v>112</v>
      </c>
      <c r="N102" t="n">
        <v>28.69</v>
      </c>
      <c r="O102" t="n">
        <v>20210.21</v>
      </c>
      <c r="P102" t="n">
        <v>469.49</v>
      </c>
      <c r="Q102" t="n">
        <v>1232.89</v>
      </c>
      <c r="R102" t="n">
        <v>203.26</v>
      </c>
      <c r="S102" t="n">
        <v>94.92</v>
      </c>
      <c r="T102" t="n">
        <v>52855.2</v>
      </c>
      <c r="U102" t="n">
        <v>0.47</v>
      </c>
      <c r="V102" t="n">
        <v>0.8</v>
      </c>
      <c r="W102" t="n">
        <v>20.84</v>
      </c>
      <c r="X102" t="n">
        <v>3.27</v>
      </c>
      <c r="Y102" t="n">
        <v>4</v>
      </c>
      <c r="Z102" t="n">
        <v>10</v>
      </c>
    </row>
    <row r="103">
      <c r="A103" t="n">
        <v>3</v>
      </c>
      <c r="B103" t="n">
        <v>80</v>
      </c>
      <c r="C103" t="inlineStr">
        <is>
          <t xml:space="preserve">CONCLUIDO	</t>
        </is>
      </c>
      <c r="D103" t="n">
        <v>2.3722</v>
      </c>
      <c r="E103" t="n">
        <v>42.15</v>
      </c>
      <c r="F103" t="n">
        <v>37.16</v>
      </c>
      <c r="G103" t="n">
        <v>26.86</v>
      </c>
      <c r="H103" t="n">
        <v>0.43</v>
      </c>
      <c r="I103" t="n">
        <v>83</v>
      </c>
      <c r="J103" t="n">
        <v>163.4</v>
      </c>
      <c r="K103" t="n">
        <v>50.28</v>
      </c>
      <c r="L103" t="n">
        <v>4</v>
      </c>
      <c r="M103" t="n">
        <v>81</v>
      </c>
      <c r="N103" t="n">
        <v>29.12</v>
      </c>
      <c r="O103" t="n">
        <v>20386.62</v>
      </c>
      <c r="P103" t="n">
        <v>453.46</v>
      </c>
      <c r="Q103" t="n">
        <v>1232.38</v>
      </c>
      <c r="R103" t="n">
        <v>174.38</v>
      </c>
      <c r="S103" t="n">
        <v>94.92</v>
      </c>
      <c r="T103" t="n">
        <v>38565.77</v>
      </c>
      <c r="U103" t="n">
        <v>0.54</v>
      </c>
      <c r="V103" t="n">
        <v>0.82</v>
      </c>
      <c r="W103" t="n">
        <v>20.77</v>
      </c>
      <c r="X103" t="n">
        <v>2.36</v>
      </c>
      <c r="Y103" t="n">
        <v>4</v>
      </c>
      <c r="Z103" t="n">
        <v>10</v>
      </c>
    </row>
    <row r="104">
      <c r="A104" t="n">
        <v>4</v>
      </c>
      <c r="B104" t="n">
        <v>80</v>
      </c>
      <c r="C104" t="inlineStr">
        <is>
          <t xml:space="preserve">CONCLUIDO	</t>
        </is>
      </c>
      <c r="D104" t="n">
        <v>2.4385</v>
      </c>
      <c r="E104" t="n">
        <v>41.01</v>
      </c>
      <c r="F104" t="n">
        <v>36.59</v>
      </c>
      <c r="G104" t="n">
        <v>33.78</v>
      </c>
      <c r="H104" t="n">
        <v>0.54</v>
      </c>
      <c r="I104" t="n">
        <v>65</v>
      </c>
      <c r="J104" t="n">
        <v>164.83</v>
      </c>
      <c r="K104" t="n">
        <v>50.28</v>
      </c>
      <c r="L104" t="n">
        <v>5</v>
      </c>
      <c r="M104" t="n">
        <v>63</v>
      </c>
      <c r="N104" t="n">
        <v>29.55</v>
      </c>
      <c r="O104" t="n">
        <v>20563.61</v>
      </c>
      <c r="P104" t="n">
        <v>442.03</v>
      </c>
      <c r="Q104" t="n">
        <v>1232.1</v>
      </c>
      <c r="R104" t="n">
        <v>155.86</v>
      </c>
      <c r="S104" t="n">
        <v>94.92</v>
      </c>
      <c r="T104" t="n">
        <v>29395.81</v>
      </c>
      <c r="U104" t="n">
        <v>0.61</v>
      </c>
      <c r="V104" t="n">
        <v>0.83</v>
      </c>
      <c r="W104" t="n">
        <v>20.74</v>
      </c>
      <c r="X104" t="n">
        <v>1.8</v>
      </c>
      <c r="Y104" t="n">
        <v>4</v>
      </c>
      <c r="Z104" t="n">
        <v>10</v>
      </c>
    </row>
    <row r="105">
      <c r="A105" t="n">
        <v>5</v>
      </c>
      <c r="B105" t="n">
        <v>80</v>
      </c>
      <c r="C105" t="inlineStr">
        <is>
          <t xml:space="preserve">CONCLUIDO	</t>
        </is>
      </c>
      <c r="D105" t="n">
        <v>2.4811</v>
      </c>
      <c r="E105" t="n">
        <v>40.3</v>
      </c>
      <c r="F105" t="n">
        <v>36.27</v>
      </c>
      <c r="G105" t="n">
        <v>41.06</v>
      </c>
      <c r="H105" t="n">
        <v>0.64</v>
      </c>
      <c r="I105" t="n">
        <v>53</v>
      </c>
      <c r="J105" t="n">
        <v>166.27</v>
      </c>
      <c r="K105" t="n">
        <v>50.28</v>
      </c>
      <c r="L105" t="n">
        <v>6</v>
      </c>
      <c r="M105" t="n">
        <v>51</v>
      </c>
      <c r="N105" t="n">
        <v>29.99</v>
      </c>
      <c r="O105" t="n">
        <v>20741.2</v>
      </c>
      <c r="P105" t="n">
        <v>433.31</v>
      </c>
      <c r="Q105" t="n">
        <v>1231.58</v>
      </c>
      <c r="R105" t="n">
        <v>145.5</v>
      </c>
      <c r="S105" t="n">
        <v>94.92</v>
      </c>
      <c r="T105" t="n">
        <v>24277.75</v>
      </c>
      <c r="U105" t="n">
        <v>0.65</v>
      </c>
      <c r="V105" t="n">
        <v>0.84</v>
      </c>
      <c r="W105" t="n">
        <v>20.73</v>
      </c>
      <c r="X105" t="n">
        <v>1.49</v>
      </c>
      <c r="Y105" t="n">
        <v>4</v>
      </c>
      <c r="Z105" t="n">
        <v>10</v>
      </c>
    </row>
    <row r="106">
      <c r="A106" t="n">
        <v>6</v>
      </c>
      <c r="B106" t="n">
        <v>80</v>
      </c>
      <c r="C106" t="inlineStr">
        <is>
          <t xml:space="preserve">CONCLUIDO	</t>
        </is>
      </c>
      <c r="D106" t="n">
        <v>2.5106</v>
      </c>
      <c r="E106" t="n">
        <v>39.83</v>
      </c>
      <c r="F106" t="n">
        <v>36.06</v>
      </c>
      <c r="G106" t="n">
        <v>48.08</v>
      </c>
      <c r="H106" t="n">
        <v>0.74</v>
      </c>
      <c r="I106" t="n">
        <v>45</v>
      </c>
      <c r="J106" t="n">
        <v>167.72</v>
      </c>
      <c r="K106" t="n">
        <v>50.28</v>
      </c>
      <c r="L106" t="n">
        <v>7</v>
      </c>
      <c r="M106" t="n">
        <v>43</v>
      </c>
      <c r="N106" t="n">
        <v>30.44</v>
      </c>
      <c r="O106" t="n">
        <v>20919.39</v>
      </c>
      <c r="P106" t="n">
        <v>425.83</v>
      </c>
      <c r="Q106" t="n">
        <v>1231.51</v>
      </c>
      <c r="R106" t="n">
        <v>138.72</v>
      </c>
      <c r="S106" t="n">
        <v>94.92</v>
      </c>
      <c r="T106" t="n">
        <v>20929.38</v>
      </c>
      <c r="U106" t="n">
        <v>0.68</v>
      </c>
      <c r="V106" t="n">
        <v>0.85</v>
      </c>
      <c r="W106" t="n">
        <v>20.71</v>
      </c>
      <c r="X106" t="n">
        <v>1.27</v>
      </c>
      <c r="Y106" t="n">
        <v>4</v>
      </c>
      <c r="Z106" t="n">
        <v>10</v>
      </c>
    </row>
    <row r="107">
      <c r="A107" t="n">
        <v>7</v>
      </c>
      <c r="B107" t="n">
        <v>80</v>
      </c>
      <c r="C107" t="inlineStr">
        <is>
          <t xml:space="preserve">CONCLUIDO	</t>
        </is>
      </c>
      <c r="D107" t="n">
        <v>2.5343</v>
      </c>
      <c r="E107" t="n">
        <v>39.46</v>
      </c>
      <c r="F107" t="n">
        <v>35.88</v>
      </c>
      <c r="G107" t="n">
        <v>55.2</v>
      </c>
      <c r="H107" t="n">
        <v>0.84</v>
      </c>
      <c r="I107" t="n">
        <v>39</v>
      </c>
      <c r="J107" t="n">
        <v>169.17</v>
      </c>
      <c r="K107" t="n">
        <v>50.28</v>
      </c>
      <c r="L107" t="n">
        <v>8</v>
      </c>
      <c r="M107" t="n">
        <v>37</v>
      </c>
      <c r="N107" t="n">
        <v>30.89</v>
      </c>
      <c r="O107" t="n">
        <v>21098.19</v>
      </c>
      <c r="P107" t="n">
        <v>418.88</v>
      </c>
      <c r="Q107" t="n">
        <v>1231.41</v>
      </c>
      <c r="R107" t="n">
        <v>132.54</v>
      </c>
      <c r="S107" t="n">
        <v>94.92</v>
      </c>
      <c r="T107" t="n">
        <v>17867.71</v>
      </c>
      <c r="U107" t="n">
        <v>0.72</v>
      </c>
      <c r="V107" t="n">
        <v>0.85</v>
      </c>
      <c r="W107" t="n">
        <v>20.71</v>
      </c>
      <c r="X107" t="n">
        <v>1.09</v>
      </c>
      <c r="Y107" t="n">
        <v>4</v>
      </c>
      <c r="Z107" t="n">
        <v>10</v>
      </c>
    </row>
    <row r="108">
      <c r="A108" t="n">
        <v>8</v>
      </c>
      <c r="B108" t="n">
        <v>80</v>
      </c>
      <c r="C108" t="inlineStr">
        <is>
          <t xml:space="preserve">CONCLUIDO	</t>
        </is>
      </c>
      <c r="D108" t="n">
        <v>2.5552</v>
      </c>
      <c r="E108" t="n">
        <v>39.14</v>
      </c>
      <c r="F108" t="n">
        <v>35.72</v>
      </c>
      <c r="G108" t="n">
        <v>63.03</v>
      </c>
      <c r="H108" t="n">
        <v>0.9399999999999999</v>
      </c>
      <c r="I108" t="n">
        <v>34</v>
      </c>
      <c r="J108" t="n">
        <v>170.62</v>
      </c>
      <c r="K108" t="n">
        <v>50.28</v>
      </c>
      <c r="L108" t="n">
        <v>9</v>
      </c>
      <c r="M108" t="n">
        <v>32</v>
      </c>
      <c r="N108" t="n">
        <v>31.34</v>
      </c>
      <c r="O108" t="n">
        <v>21277.6</v>
      </c>
      <c r="P108" t="n">
        <v>411.39</v>
      </c>
      <c r="Q108" t="n">
        <v>1231.47</v>
      </c>
      <c r="R108" t="n">
        <v>127.51</v>
      </c>
      <c r="S108" t="n">
        <v>94.92</v>
      </c>
      <c r="T108" t="n">
        <v>15378.88</v>
      </c>
      <c r="U108" t="n">
        <v>0.74</v>
      </c>
      <c r="V108" t="n">
        <v>0.85</v>
      </c>
      <c r="W108" t="n">
        <v>20.7</v>
      </c>
      <c r="X108" t="n">
        <v>0.9399999999999999</v>
      </c>
      <c r="Y108" t="n">
        <v>4</v>
      </c>
      <c r="Z108" t="n">
        <v>10</v>
      </c>
    </row>
    <row r="109">
      <c r="A109" t="n">
        <v>9</v>
      </c>
      <c r="B109" t="n">
        <v>80</v>
      </c>
      <c r="C109" t="inlineStr">
        <is>
          <t xml:space="preserve">CONCLUIDO	</t>
        </is>
      </c>
      <c r="D109" t="n">
        <v>2.5712</v>
      </c>
      <c r="E109" t="n">
        <v>38.89</v>
      </c>
      <c r="F109" t="n">
        <v>35.6</v>
      </c>
      <c r="G109" t="n">
        <v>71.2</v>
      </c>
      <c r="H109" t="n">
        <v>1.03</v>
      </c>
      <c r="I109" t="n">
        <v>30</v>
      </c>
      <c r="J109" t="n">
        <v>172.08</v>
      </c>
      <c r="K109" t="n">
        <v>50.28</v>
      </c>
      <c r="L109" t="n">
        <v>10</v>
      </c>
      <c r="M109" t="n">
        <v>28</v>
      </c>
      <c r="N109" t="n">
        <v>31.8</v>
      </c>
      <c r="O109" t="n">
        <v>21457.64</v>
      </c>
      <c r="P109" t="n">
        <v>404.57</v>
      </c>
      <c r="Q109" t="n">
        <v>1231.39</v>
      </c>
      <c r="R109" t="n">
        <v>123.79</v>
      </c>
      <c r="S109" t="n">
        <v>94.92</v>
      </c>
      <c r="T109" t="n">
        <v>13536.77</v>
      </c>
      <c r="U109" t="n">
        <v>0.77</v>
      </c>
      <c r="V109" t="n">
        <v>0.86</v>
      </c>
      <c r="W109" t="n">
        <v>20.69</v>
      </c>
      <c r="X109" t="n">
        <v>0.82</v>
      </c>
      <c r="Y109" t="n">
        <v>4</v>
      </c>
      <c r="Z109" t="n">
        <v>10</v>
      </c>
    </row>
    <row r="110">
      <c r="A110" t="n">
        <v>10</v>
      </c>
      <c r="B110" t="n">
        <v>80</v>
      </c>
      <c r="C110" t="inlineStr">
        <is>
          <t xml:space="preserve">CONCLUIDO	</t>
        </is>
      </c>
      <c r="D110" t="n">
        <v>2.5829</v>
      </c>
      <c r="E110" t="n">
        <v>38.72</v>
      </c>
      <c r="F110" t="n">
        <v>35.52</v>
      </c>
      <c r="G110" t="n">
        <v>78.94</v>
      </c>
      <c r="H110" t="n">
        <v>1.12</v>
      </c>
      <c r="I110" t="n">
        <v>27</v>
      </c>
      <c r="J110" t="n">
        <v>173.55</v>
      </c>
      <c r="K110" t="n">
        <v>50.28</v>
      </c>
      <c r="L110" t="n">
        <v>11</v>
      </c>
      <c r="M110" t="n">
        <v>25</v>
      </c>
      <c r="N110" t="n">
        <v>32.27</v>
      </c>
      <c r="O110" t="n">
        <v>21638.31</v>
      </c>
      <c r="P110" t="n">
        <v>398.92</v>
      </c>
      <c r="Q110" t="n">
        <v>1231.28</v>
      </c>
      <c r="R110" t="n">
        <v>121.09</v>
      </c>
      <c r="S110" t="n">
        <v>94.92</v>
      </c>
      <c r="T110" t="n">
        <v>12203.92</v>
      </c>
      <c r="U110" t="n">
        <v>0.78</v>
      </c>
      <c r="V110" t="n">
        <v>0.86</v>
      </c>
      <c r="W110" t="n">
        <v>20.69</v>
      </c>
      <c r="X110" t="n">
        <v>0.74</v>
      </c>
      <c r="Y110" t="n">
        <v>4</v>
      </c>
      <c r="Z110" t="n">
        <v>10</v>
      </c>
    </row>
    <row r="111">
      <c r="A111" t="n">
        <v>11</v>
      </c>
      <c r="B111" t="n">
        <v>80</v>
      </c>
      <c r="C111" t="inlineStr">
        <is>
          <t xml:space="preserve">CONCLUIDO	</t>
        </is>
      </c>
      <c r="D111" t="n">
        <v>2.5908</v>
      </c>
      <c r="E111" t="n">
        <v>38.6</v>
      </c>
      <c r="F111" t="n">
        <v>35.47</v>
      </c>
      <c r="G111" t="n">
        <v>85.12</v>
      </c>
      <c r="H111" t="n">
        <v>1.22</v>
      </c>
      <c r="I111" t="n">
        <v>25</v>
      </c>
      <c r="J111" t="n">
        <v>175.02</v>
      </c>
      <c r="K111" t="n">
        <v>50.28</v>
      </c>
      <c r="L111" t="n">
        <v>12</v>
      </c>
      <c r="M111" t="n">
        <v>23</v>
      </c>
      <c r="N111" t="n">
        <v>32.74</v>
      </c>
      <c r="O111" t="n">
        <v>21819.6</v>
      </c>
      <c r="P111" t="n">
        <v>392.93</v>
      </c>
      <c r="Q111" t="n">
        <v>1231.18</v>
      </c>
      <c r="R111" t="n">
        <v>119.46</v>
      </c>
      <c r="S111" t="n">
        <v>94.92</v>
      </c>
      <c r="T111" t="n">
        <v>11399.31</v>
      </c>
      <c r="U111" t="n">
        <v>0.79</v>
      </c>
      <c r="V111" t="n">
        <v>0.86</v>
      </c>
      <c r="W111" t="n">
        <v>20.68</v>
      </c>
      <c r="X111" t="n">
        <v>0.6899999999999999</v>
      </c>
      <c r="Y111" t="n">
        <v>4</v>
      </c>
      <c r="Z111" t="n">
        <v>10</v>
      </c>
    </row>
    <row r="112">
      <c r="A112" t="n">
        <v>12</v>
      </c>
      <c r="B112" t="n">
        <v>80</v>
      </c>
      <c r="C112" t="inlineStr">
        <is>
          <t xml:space="preserve">CONCLUIDO	</t>
        </is>
      </c>
      <c r="D112" t="n">
        <v>2.5976</v>
      </c>
      <c r="E112" t="n">
        <v>38.5</v>
      </c>
      <c r="F112" t="n">
        <v>35.43</v>
      </c>
      <c r="G112" t="n">
        <v>92.43000000000001</v>
      </c>
      <c r="H112" t="n">
        <v>1.31</v>
      </c>
      <c r="I112" t="n">
        <v>23</v>
      </c>
      <c r="J112" t="n">
        <v>176.49</v>
      </c>
      <c r="K112" t="n">
        <v>50.28</v>
      </c>
      <c r="L112" t="n">
        <v>13</v>
      </c>
      <c r="M112" t="n">
        <v>21</v>
      </c>
      <c r="N112" t="n">
        <v>33.21</v>
      </c>
      <c r="O112" t="n">
        <v>22001.54</v>
      </c>
      <c r="P112" t="n">
        <v>387.19</v>
      </c>
      <c r="Q112" t="n">
        <v>1231.15</v>
      </c>
      <c r="R112" t="n">
        <v>118.56</v>
      </c>
      <c r="S112" t="n">
        <v>94.92</v>
      </c>
      <c r="T112" t="n">
        <v>10956.38</v>
      </c>
      <c r="U112" t="n">
        <v>0.8</v>
      </c>
      <c r="V112" t="n">
        <v>0.86</v>
      </c>
      <c r="W112" t="n">
        <v>20.68</v>
      </c>
      <c r="X112" t="n">
        <v>0.65</v>
      </c>
      <c r="Y112" t="n">
        <v>4</v>
      </c>
      <c r="Z112" t="n">
        <v>10</v>
      </c>
    </row>
    <row r="113">
      <c r="A113" t="n">
        <v>13</v>
      </c>
      <c r="B113" t="n">
        <v>80</v>
      </c>
      <c r="C113" t="inlineStr">
        <is>
          <t xml:space="preserve">CONCLUIDO	</t>
        </is>
      </c>
      <c r="D113" t="n">
        <v>2.6073</v>
      </c>
      <c r="E113" t="n">
        <v>38.35</v>
      </c>
      <c r="F113" t="n">
        <v>35.35</v>
      </c>
      <c r="G113" t="n">
        <v>101.01</v>
      </c>
      <c r="H113" t="n">
        <v>1.4</v>
      </c>
      <c r="I113" t="n">
        <v>21</v>
      </c>
      <c r="J113" t="n">
        <v>177.97</v>
      </c>
      <c r="K113" t="n">
        <v>50.28</v>
      </c>
      <c r="L113" t="n">
        <v>14</v>
      </c>
      <c r="M113" t="n">
        <v>19</v>
      </c>
      <c r="N113" t="n">
        <v>33.69</v>
      </c>
      <c r="O113" t="n">
        <v>22184.13</v>
      </c>
      <c r="P113" t="n">
        <v>380.63</v>
      </c>
      <c r="Q113" t="n">
        <v>1231.19</v>
      </c>
      <c r="R113" t="n">
        <v>115.75</v>
      </c>
      <c r="S113" t="n">
        <v>94.92</v>
      </c>
      <c r="T113" t="n">
        <v>9561.76</v>
      </c>
      <c r="U113" t="n">
        <v>0.82</v>
      </c>
      <c r="V113" t="n">
        <v>0.86</v>
      </c>
      <c r="W113" t="n">
        <v>20.68</v>
      </c>
      <c r="X113" t="n">
        <v>0.58</v>
      </c>
      <c r="Y113" t="n">
        <v>4</v>
      </c>
      <c r="Z113" t="n">
        <v>10</v>
      </c>
    </row>
    <row r="114">
      <c r="A114" t="n">
        <v>14</v>
      </c>
      <c r="B114" t="n">
        <v>80</v>
      </c>
      <c r="C114" t="inlineStr">
        <is>
          <t xml:space="preserve">CONCLUIDO	</t>
        </is>
      </c>
      <c r="D114" t="n">
        <v>2.6157</v>
      </c>
      <c r="E114" t="n">
        <v>38.23</v>
      </c>
      <c r="F114" t="n">
        <v>35.29</v>
      </c>
      <c r="G114" t="n">
        <v>111.46</v>
      </c>
      <c r="H114" t="n">
        <v>1.48</v>
      </c>
      <c r="I114" t="n">
        <v>19</v>
      </c>
      <c r="J114" t="n">
        <v>179.46</v>
      </c>
      <c r="K114" t="n">
        <v>50.28</v>
      </c>
      <c r="L114" t="n">
        <v>15</v>
      </c>
      <c r="M114" t="n">
        <v>17</v>
      </c>
      <c r="N114" t="n">
        <v>34.18</v>
      </c>
      <c r="O114" t="n">
        <v>22367.38</v>
      </c>
      <c r="P114" t="n">
        <v>373.99</v>
      </c>
      <c r="Q114" t="n">
        <v>1231.26</v>
      </c>
      <c r="R114" t="n">
        <v>113.96</v>
      </c>
      <c r="S114" t="n">
        <v>94.92</v>
      </c>
      <c r="T114" t="n">
        <v>8677.459999999999</v>
      </c>
      <c r="U114" t="n">
        <v>0.83</v>
      </c>
      <c r="V114" t="n">
        <v>0.86</v>
      </c>
      <c r="W114" t="n">
        <v>20.67</v>
      </c>
      <c r="X114" t="n">
        <v>0.52</v>
      </c>
      <c r="Y114" t="n">
        <v>4</v>
      </c>
      <c r="Z114" t="n">
        <v>10</v>
      </c>
    </row>
    <row r="115">
      <c r="A115" t="n">
        <v>15</v>
      </c>
      <c r="B115" t="n">
        <v>80</v>
      </c>
      <c r="C115" t="inlineStr">
        <is>
          <t xml:space="preserve">CONCLUIDO	</t>
        </is>
      </c>
      <c r="D115" t="n">
        <v>2.6197</v>
      </c>
      <c r="E115" t="n">
        <v>38.17</v>
      </c>
      <c r="F115" t="n">
        <v>35.27</v>
      </c>
      <c r="G115" t="n">
        <v>117.56</v>
      </c>
      <c r="H115" t="n">
        <v>1.57</v>
      </c>
      <c r="I115" t="n">
        <v>18</v>
      </c>
      <c r="J115" t="n">
        <v>180.95</v>
      </c>
      <c r="K115" t="n">
        <v>50.28</v>
      </c>
      <c r="L115" t="n">
        <v>16</v>
      </c>
      <c r="M115" t="n">
        <v>14</v>
      </c>
      <c r="N115" t="n">
        <v>34.67</v>
      </c>
      <c r="O115" t="n">
        <v>22551.28</v>
      </c>
      <c r="P115" t="n">
        <v>369.09</v>
      </c>
      <c r="Q115" t="n">
        <v>1231.19</v>
      </c>
      <c r="R115" t="n">
        <v>112.83</v>
      </c>
      <c r="S115" t="n">
        <v>94.92</v>
      </c>
      <c r="T115" t="n">
        <v>8116.38</v>
      </c>
      <c r="U115" t="n">
        <v>0.84</v>
      </c>
      <c r="V115" t="n">
        <v>0.86</v>
      </c>
      <c r="W115" t="n">
        <v>20.68</v>
      </c>
      <c r="X115" t="n">
        <v>0.49</v>
      </c>
      <c r="Y115" t="n">
        <v>4</v>
      </c>
      <c r="Z115" t="n">
        <v>10</v>
      </c>
    </row>
    <row r="116">
      <c r="A116" t="n">
        <v>16</v>
      </c>
      <c r="B116" t="n">
        <v>80</v>
      </c>
      <c r="C116" t="inlineStr">
        <is>
          <t xml:space="preserve">CONCLUIDO	</t>
        </is>
      </c>
      <c r="D116" t="n">
        <v>2.6234</v>
      </c>
      <c r="E116" t="n">
        <v>38.12</v>
      </c>
      <c r="F116" t="n">
        <v>35.25</v>
      </c>
      <c r="G116" t="n">
        <v>124.4</v>
      </c>
      <c r="H116" t="n">
        <v>1.65</v>
      </c>
      <c r="I116" t="n">
        <v>17</v>
      </c>
      <c r="J116" t="n">
        <v>182.45</v>
      </c>
      <c r="K116" t="n">
        <v>50.28</v>
      </c>
      <c r="L116" t="n">
        <v>17</v>
      </c>
      <c r="M116" t="n">
        <v>4</v>
      </c>
      <c r="N116" t="n">
        <v>35.17</v>
      </c>
      <c r="O116" t="n">
        <v>22735.98</v>
      </c>
      <c r="P116" t="n">
        <v>365.09</v>
      </c>
      <c r="Q116" t="n">
        <v>1231.13</v>
      </c>
      <c r="R116" t="n">
        <v>111.71</v>
      </c>
      <c r="S116" t="n">
        <v>94.92</v>
      </c>
      <c r="T116" t="n">
        <v>7562.02</v>
      </c>
      <c r="U116" t="n">
        <v>0.85</v>
      </c>
      <c r="V116" t="n">
        <v>0.86</v>
      </c>
      <c r="W116" t="n">
        <v>20.69</v>
      </c>
      <c r="X116" t="n">
        <v>0.47</v>
      </c>
      <c r="Y116" t="n">
        <v>4</v>
      </c>
      <c r="Z116" t="n">
        <v>10</v>
      </c>
    </row>
    <row r="117">
      <c r="A117" t="n">
        <v>17</v>
      </c>
      <c r="B117" t="n">
        <v>80</v>
      </c>
      <c r="C117" t="inlineStr">
        <is>
          <t xml:space="preserve">CONCLUIDO	</t>
        </is>
      </c>
      <c r="D117" t="n">
        <v>2.6224</v>
      </c>
      <c r="E117" t="n">
        <v>38.13</v>
      </c>
      <c r="F117" t="n">
        <v>35.26</v>
      </c>
      <c r="G117" t="n">
        <v>124.45</v>
      </c>
      <c r="H117" t="n">
        <v>1.74</v>
      </c>
      <c r="I117" t="n">
        <v>17</v>
      </c>
      <c r="J117" t="n">
        <v>183.95</v>
      </c>
      <c r="K117" t="n">
        <v>50.28</v>
      </c>
      <c r="L117" t="n">
        <v>18</v>
      </c>
      <c r="M117" t="n">
        <v>0</v>
      </c>
      <c r="N117" t="n">
        <v>35.67</v>
      </c>
      <c r="O117" t="n">
        <v>22921.24</v>
      </c>
      <c r="P117" t="n">
        <v>366.71</v>
      </c>
      <c r="Q117" t="n">
        <v>1231.26</v>
      </c>
      <c r="R117" t="n">
        <v>112.18</v>
      </c>
      <c r="S117" t="n">
        <v>94.92</v>
      </c>
      <c r="T117" t="n">
        <v>7796.96</v>
      </c>
      <c r="U117" t="n">
        <v>0.85</v>
      </c>
      <c r="V117" t="n">
        <v>0.86</v>
      </c>
      <c r="W117" t="n">
        <v>20.69</v>
      </c>
      <c r="X117" t="n">
        <v>0.49</v>
      </c>
      <c r="Y117" t="n">
        <v>4</v>
      </c>
      <c r="Z117" t="n">
        <v>10</v>
      </c>
    </row>
    <row r="118">
      <c r="A118" t="n">
        <v>0</v>
      </c>
      <c r="B118" t="n">
        <v>35</v>
      </c>
      <c r="C118" t="inlineStr">
        <is>
          <t xml:space="preserve">CONCLUIDO	</t>
        </is>
      </c>
      <c r="D118" t="n">
        <v>2.0953</v>
      </c>
      <c r="E118" t="n">
        <v>47.73</v>
      </c>
      <c r="F118" t="n">
        <v>41.74</v>
      </c>
      <c r="G118" t="n">
        <v>10.52</v>
      </c>
      <c r="H118" t="n">
        <v>0.22</v>
      </c>
      <c r="I118" t="n">
        <v>238</v>
      </c>
      <c r="J118" t="n">
        <v>80.84</v>
      </c>
      <c r="K118" t="n">
        <v>35.1</v>
      </c>
      <c r="L118" t="n">
        <v>1</v>
      </c>
      <c r="M118" t="n">
        <v>236</v>
      </c>
      <c r="N118" t="n">
        <v>9.74</v>
      </c>
      <c r="O118" t="n">
        <v>10204.21</v>
      </c>
      <c r="P118" t="n">
        <v>329.47</v>
      </c>
      <c r="Q118" t="n">
        <v>1235.13</v>
      </c>
      <c r="R118" t="n">
        <v>322.23</v>
      </c>
      <c r="S118" t="n">
        <v>94.92</v>
      </c>
      <c r="T118" t="n">
        <v>111717.29</v>
      </c>
      <c r="U118" t="n">
        <v>0.29</v>
      </c>
      <c r="V118" t="n">
        <v>0.73</v>
      </c>
      <c r="W118" t="n">
        <v>21.03</v>
      </c>
      <c r="X118" t="n">
        <v>6.9</v>
      </c>
      <c r="Y118" t="n">
        <v>4</v>
      </c>
      <c r="Z118" t="n">
        <v>10</v>
      </c>
    </row>
    <row r="119">
      <c r="A119" t="n">
        <v>1</v>
      </c>
      <c r="B119" t="n">
        <v>35</v>
      </c>
      <c r="C119" t="inlineStr">
        <is>
          <t xml:space="preserve">CONCLUIDO	</t>
        </is>
      </c>
      <c r="D119" t="n">
        <v>2.409</v>
      </c>
      <c r="E119" t="n">
        <v>41.51</v>
      </c>
      <c r="F119" t="n">
        <v>37.81</v>
      </c>
      <c r="G119" t="n">
        <v>21.61</v>
      </c>
      <c r="H119" t="n">
        <v>0.43</v>
      </c>
      <c r="I119" t="n">
        <v>105</v>
      </c>
      <c r="J119" t="n">
        <v>82.04000000000001</v>
      </c>
      <c r="K119" t="n">
        <v>35.1</v>
      </c>
      <c r="L119" t="n">
        <v>2</v>
      </c>
      <c r="M119" t="n">
        <v>103</v>
      </c>
      <c r="N119" t="n">
        <v>9.94</v>
      </c>
      <c r="O119" t="n">
        <v>10352.53</v>
      </c>
      <c r="P119" t="n">
        <v>288.26</v>
      </c>
      <c r="Q119" t="n">
        <v>1232.61</v>
      </c>
      <c r="R119" t="n">
        <v>195.23</v>
      </c>
      <c r="S119" t="n">
        <v>94.92</v>
      </c>
      <c r="T119" t="n">
        <v>48881.49</v>
      </c>
      <c r="U119" t="n">
        <v>0.49</v>
      </c>
      <c r="V119" t="n">
        <v>0.8100000000000001</v>
      </c>
      <c r="W119" t="n">
        <v>20.81</v>
      </c>
      <c r="X119" t="n">
        <v>3.01</v>
      </c>
      <c r="Y119" t="n">
        <v>4</v>
      </c>
      <c r="Z119" t="n">
        <v>10</v>
      </c>
    </row>
    <row r="120">
      <c r="A120" t="n">
        <v>2</v>
      </c>
      <c r="B120" t="n">
        <v>35</v>
      </c>
      <c r="C120" t="inlineStr">
        <is>
          <t xml:space="preserve">CONCLUIDO	</t>
        </is>
      </c>
      <c r="D120" t="n">
        <v>2.524</v>
      </c>
      <c r="E120" t="n">
        <v>39.62</v>
      </c>
      <c r="F120" t="n">
        <v>36.61</v>
      </c>
      <c r="G120" t="n">
        <v>33.79</v>
      </c>
      <c r="H120" t="n">
        <v>0.63</v>
      </c>
      <c r="I120" t="n">
        <v>65</v>
      </c>
      <c r="J120" t="n">
        <v>83.25</v>
      </c>
      <c r="K120" t="n">
        <v>35.1</v>
      </c>
      <c r="L120" t="n">
        <v>3</v>
      </c>
      <c r="M120" t="n">
        <v>63</v>
      </c>
      <c r="N120" t="n">
        <v>10.15</v>
      </c>
      <c r="O120" t="n">
        <v>10501.19</v>
      </c>
      <c r="P120" t="n">
        <v>267.84</v>
      </c>
      <c r="Q120" t="n">
        <v>1232.03</v>
      </c>
      <c r="R120" t="n">
        <v>156.51</v>
      </c>
      <c r="S120" t="n">
        <v>94.92</v>
      </c>
      <c r="T120" t="n">
        <v>29724.57</v>
      </c>
      <c r="U120" t="n">
        <v>0.61</v>
      </c>
      <c r="V120" t="n">
        <v>0.83</v>
      </c>
      <c r="W120" t="n">
        <v>20.74</v>
      </c>
      <c r="X120" t="n">
        <v>1.82</v>
      </c>
      <c r="Y120" t="n">
        <v>4</v>
      </c>
      <c r="Z120" t="n">
        <v>10</v>
      </c>
    </row>
    <row r="121">
      <c r="A121" t="n">
        <v>3</v>
      </c>
      <c r="B121" t="n">
        <v>35</v>
      </c>
      <c r="C121" t="inlineStr">
        <is>
          <t xml:space="preserve">CONCLUIDO	</t>
        </is>
      </c>
      <c r="D121" t="n">
        <v>2.5794</v>
      </c>
      <c r="E121" t="n">
        <v>38.77</v>
      </c>
      <c r="F121" t="n">
        <v>36.09</v>
      </c>
      <c r="G121" t="n">
        <v>47.07</v>
      </c>
      <c r="H121" t="n">
        <v>0.83</v>
      </c>
      <c r="I121" t="n">
        <v>46</v>
      </c>
      <c r="J121" t="n">
        <v>84.45999999999999</v>
      </c>
      <c r="K121" t="n">
        <v>35.1</v>
      </c>
      <c r="L121" t="n">
        <v>4</v>
      </c>
      <c r="M121" t="n">
        <v>44</v>
      </c>
      <c r="N121" t="n">
        <v>10.36</v>
      </c>
      <c r="O121" t="n">
        <v>10650.22</v>
      </c>
      <c r="P121" t="n">
        <v>251.52</v>
      </c>
      <c r="Q121" t="n">
        <v>1231.8</v>
      </c>
      <c r="R121" t="n">
        <v>139.22</v>
      </c>
      <c r="S121" t="n">
        <v>94.92</v>
      </c>
      <c r="T121" t="n">
        <v>21175.11</v>
      </c>
      <c r="U121" t="n">
        <v>0.68</v>
      </c>
      <c r="V121" t="n">
        <v>0.84</v>
      </c>
      <c r="W121" t="n">
        <v>20.72</v>
      </c>
      <c r="X121" t="n">
        <v>1.3</v>
      </c>
      <c r="Y121" t="n">
        <v>4</v>
      </c>
      <c r="Z121" t="n">
        <v>10</v>
      </c>
    </row>
    <row r="122">
      <c r="A122" t="n">
        <v>4</v>
      </c>
      <c r="B122" t="n">
        <v>35</v>
      </c>
      <c r="C122" t="inlineStr">
        <is>
          <t xml:space="preserve">CONCLUIDO	</t>
        </is>
      </c>
      <c r="D122" t="n">
        <v>2.606</v>
      </c>
      <c r="E122" t="n">
        <v>38.37</v>
      </c>
      <c r="F122" t="n">
        <v>35.84</v>
      </c>
      <c r="G122" t="n">
        <v>58.13</v>
      </c>
      <c r="H122" t="n">
        <v>1.02</v>
      </c>
      <c r="I122" t="n">
        <v>37</v>
      </c>
      <c r="J122" t="n">
        <v>85.67</v>
      </c>
      <c r="K122" t="n">
        <v>35.1</v>
      </c>
      <c r="L122" t="n">
        <v>5</v>
      </c>
      <c r="M122" t="n">
        <v>9</v>
      </c>
      <c r="N122" t="n">
        <v>10.57</v>
      </c>
      <c r="O122" t="n">
        <v>10799.59</v>
      </c>
      <c r="P122" t="n">
        <v>240.28</v>
      </c>
      <c r="Q122" t="n">
        <v>1231.69</v>
      </c>
      <c r="R122" t="n">
        <v>130.32</v>
      </c>
      <c r="S122" t="n">
        <v>94.92</v>
      </c>
      <c r="T122" t="n">
        <v>16765.77</v>
      </c>
      <c r="U122" t="n">
        <v>0.73</v>
      </c>
      <c r="V122" t="n">
        <v>0.85</v>
      </c>
      <c r="W122" t="n">
        <v>20.74</v>
      </c>
      <c r="X122" t="n">
        <v>1.06</v>
      </c>
      <c r="Y122" t="n">
        <v>4</v>
      </c>
      <c r="Z122" t="n">
        <v>10</v>
      </c>
    </row>
    <row r="123">
      <c r="A123" t="n">
        <v>5</v>
      </c>
      <c r="B123" t="n">
        <v>35</v>
      </c>
      <c r="C123" t="inlineStr">
        <is>
          <t xml:space="preserve">CONCLUIDO	</t>
        </is>
      </c>
      <c r="D123" t="n">
        <v>2.6048</v>
      </c>
      <c r="E123" t="n">
        <v>38.39</v>
      </c>
      <c r="F123" t="n">
        <v>35.86</v>
      </c>
      <c r="G123" t="n">
        <v>58.15</v>
      </c>
      <c r="H123" t="n">
        <v>1.21</v>
      </c>
      <c r="I123" t="n">
        <v>37</v>
      </c>
      <c r="J123" t="n">
        <v>86.88</v>
      </c>
      <c r="K123" t="n">
        <v>35.1</v>
      </c>
      <c r="L123" t="n">
        <v>6</v>
      </c>
      <c r="M123" t="n">
        <v>0</v>
      </c>
      <c r="N123" t="n">
        <v>10.78</v>
      </c>
      <c r="O123" t="n">
        <v>10949.33</v>
      </c>
      <c r="P123" t="n">
        <v>242.69</v>
      </c>
      <c r="Q123" t="n">
        <v>1231.73</v>
      </c>
      <c r="R123" t="n">
        <v>130.73</v>
      </c>
      <c r="S123" t="n">
        <v>94.92</v>
      </c>
      <c r="T123" t="n">
        <v>16971.08</v>
      </c>
      <c r="U123" t="n">
        <v>0.73</v>
      </c>
      <c r="V123" t="n">
        <v>0.85</v>
      </c>
      <c r="W123" t="n">
        <v>20.75</v>
      </c>
      <c r="X123" t="n">
        <v>1.08</v>
      </c>
      <c r="Y123" t="n">
        <v>4</v>
      </c>
      <c r="Z123" t="n">
        <v>10</v>
      </c>
    </row>
    <row r="124">
      <c r="A124" t="n">
        <v>0</v>
      </c>
      <c r="B124" t="n">
        <v>50</v>
      </c>
      <c r="C124" t="inlineStr">
        <is>
          <t xml:space="preserve">CONCLUIDO	</t>
        </is>
      </c>
      <c r="D124" t="n">
        <v>1.9023</v>
      </c>
      <c r="E124" t="n">
        <v>52.57</v>
      </c>
      <c r="F124" t="n">
        <v>43.76</v>
      </c>
      <c r="G124" t="n">
        <v>8.609999999999999</v>
      </c>
      <c r="H124" t="n">
        <v>0.16</v>
      </c>
      <c r="I124" t="n">
        <v>305</v>
      </c>
      <c r="J124" t="n">
        <v>107.41</v>
      </c>
      <c r="K124" t="n">
        <v>41.65</v>
      </c>
      <c r="L124" t="n">
        <v>1</v>
      </c>
      <c r="M124" t="n">
        <v>303</v>
      </c>
      <c r="N124" t="n">
        <v>14.77</v>
      </c>
      <c r="O124" t="n">
        <v>13481.73</v>
      </c>
      <c r="P124" t="n">
        <v>422.33</v>
      </c>
      <c r="Q124" t="n">
        <v>1236.47</v>
      </c>
      <c r="R124" t="n">
        <v>387.55</v>
      </c>
      <c r="S124" t="n">
        <v>94.92</v>
      </c>
      <c r="T124" t="n">
        <v>144043.1</v>
      </c>
      <c r="U124" t="n">
        <v>0.24</v>
      </c>
      <c r="V124" t="n">
        <v>0.7</v>
      </c>
      <c r="W124" t="n">
        <v>21.14</v>
      </c>
      <c r="X124" t="n">
        <v>8.91</v>
      </c>
      <c r="Y124" t="n">
        <v>4</v>
      </c>
      <c r="Z124" t="n">
        <v>10</v>
      </c>
    </row>
    <row r="125">
      <c r="A125" t="n">
        <v>1</v>
      </c>
      <c r="B125" t="n">
        <v>50</v>
      </c>
      <c r="C125" t="inlineStr">
        <is>
          <t xml:space="preserve">CONCLUIDO	</t>
        </is>
      </c>
      <c r="D125" t="n">
        <v>2.2937</v>
      </c>
      <c r="E125" t="n">
        <v>43.6</v>
      </c>
      <c r="F125" t="n">
        <v>38.61</v>
      </c>
      <c r="G125" t="n">
        <v>17.42</v>
      </c>
      <c r="H125" t="n">
        <v>0.32</v>
      </c>
      <c r="I125" t="n">
        <v>133</v>
      </c>
      <c r="J125" t="n">
        <v>108.68</v>
      </c>
      <c r="K125" t="n">
        <v>41.65</v>
      </c>
      <c r="L125" t="n">
        <v>2</v>
      </c>
      <c r="M125" t="n">
        <v>131</v>
      </c>
      <c r="N125" t="n">
        <v>15.03</v>
      </c>
      <c r="O125" t="n">
        <v>13638.32</v>
      </c>
      <c r="P125" t="n">
        <v>365.98</v>
      </c>
      <c r="Q125" t="n">
        <v>1233.54</v>
      </c>
      <c r="R125" t="n">
        <v>220.89</v>
      </c>
      <c r="S125" t="n">
        <v>94.92</v>
      </c>
      <c r="T125" t="n">
        <v>61572.22</v>
      </c>
      <c r="U125" t="n">
        <v>0.43</v>
      </c>
      <c r="V125" t="n">
        <v>0.79</v>
      </c>
      <c r="W125" t="n">
        <v>20.86</v>
      </c>
      <c r="X125" t="n">
        <v>3.8</v>
      </c>
      <c r="Y125" t="n">
        <v>4</v>
      </c>
      <c r="Z125" t="n">
        <v>10</v>
      </c>
    </row>
    <row r="126">
      <c r="A126" t="n">
        <v>2</v>
      </c>
      <c r="B126" t="n">
        <v>50</v>
      </c>
      <c r="C126" t="inlineStr">
        <is>
          <t xml:space="preserve">CONCLUIDO	</t>
        </is>
      </c>
      <c r="D126" t="n">
        <v>2.4332</v>
      </c>
      <c r="E126" t="n">
        <v>41.1</v>
      </c>
      <c r="F126" t="n">
        <v>37.2</v>
      </c>
      <c r="G126" t="n">
        <v>26.57</v>
      </c>
      <c r="H126" t="n">
        <v>0.48</v>
      </c>
      <c r="I126" t="n">
        <v>84</v>
      </c>
      <c r="J126" t="n">
        <v>109.96</v>
      </c>
      <c r="K126" t="n">
        <v>41.65</v>
      </c>
      <c r="L126" t="n">
        <v>3</v>
      </c>
      <c r="M126" t="n">
        <v>82</v>
      </c>
      <c r="N126" t="n">
        <v>15.31</v>
      </c>
      <c r="O126" t="n">
        <v>13795.21</v>
      </c>
      <c r="P126" t="n">
        <v>345.07</v>
      </c>
      <c r="Q126" t="n">
        <v>1232.2</v>
      </c>
      <c r="R126" t="n">
        <v>175.51</v>
      </c>
      <c r="S126" t="n">
        <v>94.92</v>
      </c>
      <c r="T126" t="n">
        <v>39130.09</v>
      </c>
      <c r="U126" t="n">
        <v>0.54</v>
      </c>
      <c r="V126" t="n">
        <v>0.82</v>
      </c>
      <c r="W126" t="n">
        <v>20.78</v>
      </c>
      <c r="X126" t="n">
        <v>2.4</v>
      </c>
      <c r="Y126" t="n">
        <v>4</v>
      </c>
      <c r="Z126" t="n">
        <v>10</v>
      </c>
    </row>
    <row r="127">
      <c r="A127" t="n">
        <v>3</v>
      </c>
      <c r="B127" t="n">
        <v>50</v>
      </c>
      <c r="C127" t="inlineStr">
        <is>
          <t xml:space="preserve">CONCLUIDO	</t>
        </is>
      </c>
      <c r="D127" t="n">
        <v>2.5057</v>
      </c>
      <c r="E127" t="n">
        <v>39.91</v>
      </c>
      <c r="F127" t="n">
        <v>36.52</v>
      </c>
      <c r="G127" t="n">
        <v>35.92</v>
      </c>
      <c r="H127" t="n">
        <v>0.63</v>
      </c>
      <c r="I127" t="n">
        <v>61</v>
      </c>
      <c r="J127" t="n">
        <v>111.23</v>
      </c>
      <c r="K127" t="n">
        <v>41.65</v>
      </c>
      <c r="L127" t="n">
        <v>4</v>
      </c>
      <c r="M127" t="n">
        <v>59</v>
      </c>
      <c r="N127" t="n">
        <v>15.58</v>
      </c>
      <c r="O127" t="n">
        <v>13952.52</v>
      </c>
      <c r="P127" t="n">
        <v>330.61</v>
      </c>
      <c r="Q127" t="n">
        <v>1231.99</v>
      </c>
      <c r="R127" t="n">
        <v>153</v>
      </c>
      <c r="S127" t="n">
        <v>94.92</v>
      </c>
      <c r="T127" t="n">
        <v>27988.58</v>
      </c>
      <c r="U127" t="n">
        <v>0.62</v>
      </c>
      <c r="V127" t="n">
        <v>0.83</v>
      </c>
      <c r="W127" t="n">
        <v>20.75</v>
      </c>
      <c r="X127" t="n">
        <v>1.73</v>
      </c>
      <c r="Y127" t="n">
        <v>4</v>
      </c>
      <c r="Z127" t="n">
        <v>10</v>
      </c>
    </row>
    <row r="128">
      <c r="A128" t="n">
        <v>4</v>
      </c>
      <c r="B128" t="n">
        <v>50</v>
      </c>
      <c r="C128" t="inlineStr">
        <is>
          <t xml:space="preserve">CONCLUIDO	</t>
        </is>
      </c>
      <c r="D128" t="n">
        <v>2.5524</v>
      </c>
      <c r="E128" t="n">
        <v>39.18</v>
      </c>
      <c r="F128" t="n">
        <v>36.1</v>
      </c>
      <c r="G128" t="n">
        <v>46.08</v>
      </c>
      <c r="H128" t="n">
        <v>0.78</v>
      </c>
      <c r="I128" t="n">
        <v>47</v>
      </c>
      <c r="J128" t="n">
        <v>112.51</v>
      </c>
      <c r="K128" t="n">
        <v>41.65</v>
      </c>
      <c r="L128" t="n">
        <v>5</v>
      </c>
      <c r="M128" t="n">
        <v>45</v>
      </c>
      <c r="N128" t="n">
        <v>15.86</v>
      </c>
      <c r="O128" t="n">
        <v>14110.24</v>
      </c>
      <c r="P128" t="n">
        <v>318.69</v>
      </c>
      <c r="Q128" t="n">
        <v>1231.69</v>
      </c>
      <c r="R128" t="n">
        <v>139.71</v>
      </c>
      <c r="S128" t="n">
        <v>94.92</v>
      </c>
      <c r="T128" t="n">
        <v>21412.5</v>
      </c>
      <c r="U128" t="n">
        <v>0.68</v>
      </c>
      <c r="V128" t="n">
        <v>0.84</v>
      </c>
      <c r="W128" t="n">
        <v>20.72</v>
      </c>
      <c r="X128" t="n">
        <v>1.31</v>
      </c>
      <c r="Y128" t="n">
        <v>4</v>
      </c>
      <c r="Z128" t="n">
        <v>10</v>
      </c>
    </row>
    <row r="129">
      <c r="A129" t="n">
        <v>5</v>
      </c>
      <c r="B129" t="n">
        <v>50</v>
      </c>
      <c r="C129" t="inlineStr">
        <is>
          <t xml:space="preserve">CONCLUIDO	</t>
        </is>
      </c>
      <c r="D129" t="n">
        <v>2.5836</v>
      </c>
      <c r="E129" t="n">
        <v>38.71</v>
      </c>
      <c r="F129" t="n">
        <v>35.83</v>
      </c>
      <c r="G129" t="n">
        <v>56.57</v>
      </c>
      <c r="H129" t="n">
        <v>0.93</v>
      </c>
      <c r="I129" t="n">
        <v>38</v>
      </c>
      <c r="J129" t="n">
        <v>113.79</v>
      </c>
      <c r="K129" t="n">
        <v>41.65</v>
      </c>
      <c r="L129" t="n">
        <v>6</v>
      </c>
      <c r="M129" t="n">
        <v>36</v>
      </c>
      <c r="N129" t="n">
        <v>16.14</v>
      </c>
      <c r="O129" t="n">
        <v>14268.39</v>
      </c>
      <c r="P129" t="n">
        <v>307.22</v>
      </c>
      <c r="Q129" t="n">
        <v>1231.47</v>
      </c>
      <c r="R129" t="n">
        <v>130.85</v>
      </c>
      <c r="S129" t="n">
        <v>94.92</v>
      </c>
      <c r="T129" t="n">
        <v>17027.08</v>
      </c>
      <c r="U129" t="n">
        <v>0.73</v>
      </c>
      <c r="V129" t="n">
        <v>0.85</v>
      </c>
      <c r="W129" t="n">
        <v>20.71</v>
      </c>
      <c r="X129" t="n">
        <v>1.04</v>
      </c>
      <c r="Y129" t="n">
        <v>4</v>
      </c>
      <c r="Z129" t="n">
        <v>10</v>
      </c>
    </row>
    <row r="130">
      <c r="A130" t="n">
        <v>6</v>
      </c>
      <c r="B130" t="n">
        <v>50</v>
      </c>
      <c r="C130" t="inlineStr">
        <is>
          <t xml:space="preserve">CONCLUIDO	</t>
        </is>
      </c>
      <c r="D130" t="n">
        <v>2.603</v>
      </c>
      <c r="E130" t="n">
        <v>38.42</v>
      </c>
      <c r="F130" t="n">
        <v>35.67</v>
      </c>
      <c r="G130" t="n">
        <v>66.88</v>
      </c>
      <c r="H130" t="n">
        <v>1.07</v>
      </c>
      <c r="I130" t="n">
        <v>32</v>
      </c>
      <c r="J130" t="n">
        <v>115.08</v>
      </c>
      <c r="K130" t="n">
        <v>41.65</v>
      </c>
      <c r="L130" t="n">
        <v>7</v>
      </c>
      <c r="M130" t="n">
        <v>30</v>
      </c>
      <c r="N130" t="n">
        <v>16.43</v>
      </c>
      <c r="O130" t="n">
        <v>14426.96</v>
      </c>
      <c r="P130" t="n">
        <v>296.86</v>
      </c>
      <c r="Q130" t="n">
        <v>1231.31</v>
      </c>
      <c r="R130" t="n">
        <v>125.93</v>
      </c>
      <c r="S130" t="n">
        <v>94.92</v>
      </c>
      <c r="T130" t="n">
        <v>14597.53</v>
      </c>
      <c r="U130" t="n">
        <v>0.75</v>
      </c>
      <c r="V130" t="n">
        <v>0.85</v>
      </c>
      <c r="W130" t="n">
        <v>20.7</v>
      </c>
      <c r="X130" t="n">
        <v>0.89</v>
      </c>
      <c r="Y130" t="n">
        <v>4</v>
      </c>
      <c r="Z130" t="n">
        <v>10</v>
      </c>
    </row>
    <row r="131">
      <c r="A131" t="n">
        <v>7</v>
      </c>
      <c r="B131" t="n">
        <v>50</v>
      </c>
      <c r="C131" t="inlineStr">
        <is>
          <t xml:space="preserve">CONCLUIDO	</t>
        </is>
      </c>
      <c r="D131" t="n">
        <v>2.6207</v>
      </c>
      <c r="E131" t="n">
        <v>38.16</v>
      </c>
      <c r="F131" t="n">
        <v>35.52</v>
      </c>
      <c r="G131" t="n">
        <v>78.94</v>
      </c>
      <c r="H131" t="n">
        <v>1.21</v>
      </c>
      <c r="I131" t="n">
        <v>27</v>
      </c>
      <c r="J131" t="n">
        <v>116.37</v>
      </c>
      <c r="K131" t="n">
        <v>41.65</v>
      </c>
      <c r="L131" t="n">
        <v>8</v>
      </c>
      <c r="M131" t="n">
        <v>20</v>
      </c>
      <c r="N131" t="n">
        <v>16.72</v>
      </c>
      <c r="O131" t="n">
        <v>14585.96</v>
      </c>
      <c r="P131" t="n">
        <v>286.53</v>
      </c>
      <c r="Q131" t="n">
        <v>1231.2</v>
      </c>
      <c r="R131" t="n">
        <v>121.09</v>
      </c>
      <c r="S131" t="n">
        <v>94.92</v>
      </c>
      <c r="T131" t="n">
        <v>12201.83</v>
      </c>
      <c r="U131" t="n">
        <v>0.78</v>
      </c>
      <c r="V131" t="n">
        <v>0.86</v>
      </c>
      <c r="W131" t="n">
        <v>20.69</v>
      </c>
      <c r="X131" t="n">
        <v>0.74</v>
      </c>
      <c r="Y131" t="n">
        <v>4</v>
      </c>
      <c r="Z131" t="n">
        <v>10</v>
      </c>
    </row>
    <row r="132">
      <c r="A132" t="n">
        <v>8</v>
      </c>
      <c r="B132" t="n">
        <v>50</v>
      </c>
      <c r="C132" t="inlineStr">
        <is>
          <t xml:space="preserve">CONCLUIDO	</t>
        </is>
      </c>
      <c r="D132" t="n">
        <v>2.6224</v>
      </c>
      <c r="E132" t="n">
        <v>38.13</v>
      </c>
      <c r="F132" t="n">
        <v>35.52</v>
      </c>
      <c r="G132" t="n">
        <v>81.97</v>
      </c>
      <c r="H132" t="n">
        <v>1.35</v>
      </c>
      <c r="I132" t="n">
        <v>26</v>
      </c>
      <c r="J132" t="n">
        <v>117.66</v>
      </c>
      <c r="K132" t="n">
        <v>41.65</v>
      </c>
      <c r="L132" t="n">
        <v>9</v>
      </c>
      <c r="M132" t="n">
        <v>0</v>
      </c>
      <c r="N132" t="n">
        <v>17.01</v>
      </c>
      <c r="O132" t="n">
        <v>14745.39</v>
      </c>
      <c r="P132" t="n">
        <v>286.12</v>
      </c>
      <c r="Q132" t="n">
        <v>1231.51</v>
      </c>
      <c r="R132" t="n">
        <v>120.24</v>
      </c>
      <c r="S132" t="n">
        <v>94.92</v>
      </c>
      <c r="T132" t="n">
        <v>11781.48</v>
      </c>
      <c r="U132" t="n">
        <v>0.79</v>
      </c>
      <c r="V132" t="n">
        <v>0.86</v>
      </c>
      <c r="W132" t="n">
        <v>20.71</v>
      </c>
      <c r="X132" t="n">
        <v>0.74</v>
      </c>
      <c r="Y132" t="n">
        <v>4</v>
      </c>
      <c r="Z132" t="n">
        <v>10</v>
      </c>
    </row>
    <row r="133">
      <c r="A133" t="n">
        <v>0</v>
      </c>
      <c r="B133" t="n">
        <v>25</v>
      </c>
      <c r="C133" t="inlineStr">
        <is>
          <t xml:space="preserve">CONCLUIDO	</t>
        </is>
      </c>
      <c r="D133" t="n">
        <v>2.2411</v>
      </c>
      <c r="E133" t="n">
        <v>44.62</v>
      </c>
      <c r="F133" t="n">
        <v>40.23</v>
      </c>
      <c r="G133" t="n">
        <v>12.91</v>
      </c>
      <c r="H133" t="n">
        <v>0.28</v>
      </c>
      <c r="I133" t="n">
        <v>187</v>
      </c>
      <c r="J133" t="n">
        <v>61.76</v>
      </c>
      <c r="K133" t="n">
        <v>28.92</v>
      </c>
      <c r="L133" t="n">
        <v>1</v>
      </c>
      <c r="M133" t="n">
        <v>185</v>
      </c>
      <c r="N133" t="n">
        <v>6.84</v>
      </c>
      <c r="O133" t="n">
        <v>7851.41</v>
      </c>
      <c r="P133" t="n">
        <v>258.2</v>
      </c>
      <c r="Q133" t="n">
        <v>1234.39</v>
      </c>
      <c r="R133" t="n">
        <v>272.78</v>
      </c>
      <c r="S133" t="n">
        <v>94.92</v>
      </c>
      <c r="T133" t="n">
        <v>87248.38</v>
      </c>
      <c r="U133" t="n">
        <v>0.35</v>
      </c>
      <c r="V133" t="n">
        <v>0.76</v>
      </c>
      <c r="W133" t="n">
        <v>20.97</v>
      </c>
      <c r="X133" t="n">
        <v>5.41</v>
      </c>
      <c r="Y133" t="n">
        <v>4</v>
      </c>
      <c r="Z133" t="n">
        <v>10</v>
      </c>
    </row>
    <row r="134">
      <c r="A134" t="n">
        <v>1</v>
      </c>
      <c r="B134" t="n">
        <v>25</v>
      </c>
      <c r="C134" t="inlineStr">
        <is>
          <t xml:space="preserve">CONCLUIDO	</t>
        </is>
      </c>
      <c r="D134" t="n">
        <v>2.5009</v>
      </c>
      <c r="E134" t="n">
        <v>39.98</v>
      </c>
      <c r="F134" t="n">
        <v>37.06</v>
      </c>
      <c r="G134" t="n">
        <v>27.45</v>
      </c>
      <c r="H134" t="n">
        <v>0.55</v>
      </c>
      <c r="I134" t="n">
        <v>81</v>
      </c>
      <c r="J134" t="n">
        <v>62.92</v>
      </c>
      <c r="K134" t="n">
        <v>28.92</v>
      </c>
      <c r="L134" t="n">
        <v>2</v>
      </c>
      <c r="M134" t="n">
        <v>79</v>
      </c>
      <c r="N134" t="n">
        <v>7</v>
      </c>
      <c r="O134" t="n">
        <v>7994.37</v>
      </c>
      <c r="P134" t="n">
        <v>223.13</v>
      </c>
      <c r="Q134" t="n">
        <v>1232.31</v>
      </c>
      <c r="R134" t="n">
        <v>171.41</v>
      </c>
      <c r="S134" t="n">
        <v>94.92</v>
      </c>
      <c r="T134" t="n">
        <v>37091.59</v>
      </c>
      <c r="U134" t="n">
        <v>0.55</v>
      </c>
      <c r="V134" t="n">
        <v>0.82</v>
      </c>
      <c r="W134" t="n">
        <v>20.76</v>
      </c>
      <c r="X134" t="n">
        <v>2.27</v>
      </c>
      <c r="Y134" t="n">
        <v>4</v>
      </c>
      <c r="Z134" t="n">
        <v>10</v>
      </c>
    </row>
    <row r="135">
      <c r="A135" t="n">
        <v>2</v>
      </c>
      <c r="B135" t="n">
        <v>25</v>
      </c>
      <c r="C135" t="inlineStr">
        <is>
          <t xml:space="preserve">CONCLUIDO	</t>
        </is>
      </c>
      <c r="D135" t="n">
        <v>2.5768</v>
      </c>
      <c r="E135" t="n">
        <v>38.81</v>
      </c>
      <c r="F135" t="n">
        <v>36.29</v>
      </c>
      <c r="G135" t="n">
        <v>41.87</v>
      </c>
      <c r="H135" t="n">
        <v>0.8100000000000001</v>
      </c>
      <c r="I135" t="n">
        <v>52</v>
      </c>
      <c r="J135" t="n">
        <v>64.08</v>
      </c>
      <c r="K135" t="n">
        <v>28.92</v>
      </c>
      <c r="L135" t="n">
        <v>3</v>
      </c>
      <c r="M135" t="n">
        <v>16</v>
      </c>
      <c r="N135" t="n">
        <v>7.16</v>
      </c>
      <c r="O135" t="n">
        <v>8137.65</v>
      </c>
      <c r="P135" t="n">
        <v>203.19</v>
      </c>
      <c r="Q135" t="n">
        <v>1232.15</v>
      </c>
      <c r="R135" t="n">
        <v>144.53</v>
      </c>
      <c r="S135" t="n">
        <v>94.92</v>
      </c>
      <c r="T135" t="n">
        <v>23795.91</v>
      </c>
      <c r="U135" t="n">
        <v>0.66</v>
      </c>
      <c r="V135" t="n">
        <v>0.84</v>
      </c>
      <c r="W135" t="n">
        <v>20.78</v>
      </c>
      <c r="X135" t="n">
        <v>1.5</v>
      </c>
      <c r="Y135" t="n">
        <v>4</v>
      </c>
      <c r="Z135" t="n">
        <v>10</v>
      </c>
    </row>
    <row r="136">
      <c r="A136" t="n">
        <v>3</v>
      </c>
      <c r="B136" t="n">
        <v>25</v>
      </c>
      <c r="C136" t="inlineStr">
        <is>
          <t xml:space="preserve">CONCLUIDO	</t>
        </is>
      </c>
      <c r="D136" t="n">
        <v>2.5774</v>
      </c>
      <c r="E136" t="n">
        <v>38.8</v>
      </c>
      <c r="F136" t="n">
        <v>36.29</v>
      </c>
      <c r="G136" t="n">
        <v>42.7</v>
      </c>
      <c r="H136" t="n">
        <v>1.07</v>
      </c>
      <c r="I136" t="n">
        <v>51</v>
      </c>
      <c r="J136" t="n">
        <v>65.25</v>
      </c>
      <c r="K136" t="n">
        <v>28.92</v>
      </c>
      <c r="L136" t="n">
        <v>4</v>
      </c>
      <c r="M136" t="n">
        <v>0</v>
      </c>
      <c r="N136" t="n">
        <v>7.33</v>
      </c>
      <c r="O136" t="n">
        <v>8281.25</v>
      </c>
      <c r="P136" t="n">
        <v>205.99</v>
      </c>
      <c r="Q136" t="n">
        <v>1232.23</v>
      </c>
      <c r="R136" t="n">
        <v>144.01</v>
      </c>
      <c r="S136" t="n">
        <v>94.92</v>
      </c>
      <c r="T136" t="n">
        <v>23541.23</v>
      </c>
      <c r="U136" t="n">
        <v>0.66</v>
      </c>
      <c r="V136" t="n">
        <v>0.84</v>
      </c>
      <c r="W136" t="n">
        <v>20.79</v>
      </c>
      <c r="X136" t="n">
        <v>1.51</v>
      </c>
      <c r="Y136" t="n">
        <v>4</v>
      </c>
      <c r="Z136" t="n">
        <v>10</v>
      </c>
    </row>
    <row r="137">
      <c r="A137" t="n">
        <v>0</v>
      </c>
      <c r="B137" t="n">
        <v>85</v>
      </c>
      <c r="C137" t="inlineStr">
        <is>
          <t xml:space="preserve">CONCLUIDO	</t>
        </is>
      </c>
      <c r="D137" t="n">
        <v>1.5167</v>
      </c>
      <c r="E137" t="n">
        <v>65.93000000000001</v>
      </c>
      <c r="F137" t="n">
        <v>48.24</v>
      </c>
      <c r="G137" t="n">
        <v>6.4</v>
      </c>
      <c r="H137" t="n">
        <v>0.11</v>
      </c>
      <c r="I137" t="n">
        <v>452</v>
      </c>
      <c r="J137" t="n">
        <v>167.88</v>
      </c>
      <c r="K137" t="n">
        <v>51.39</v>
      </c>
      <c r="L137" t="n">
        <v>1</v>
      </c>
      <c r="M137" t="n">
        <v>450</v>
      </c>
      <c r="N137" t="n">
        <v>30.49</v>
      </c>
      <c r="O137" t="n">
        <v>20939.59</v>
      </c>
      <c r="P137" t="n">
        <v>625.09</v>
      </c>
      <c r="Q137" t="n">
        <v>1239.51</v>
      </c>
      <c r="R137" t="n">
        <v>535.09</v>
      </c>
      <c r="S137" t="n">
        <v>94.92</v>
      </c>
      <c r="T137" t="n">
        <v>217077.99</v>
      </c>
      <c r="U137" t="n">
        <v>0.18</v>
      </c>
      <c r="V137" t="n">
        <v>0.63</v>
      </c>
      <c r="W137" t="n">
        <v>21.34</v>
      </c>
      <c r="X137" t="n">
        <v>13.36</v>
      </c>
      <c r="Y137" t="n">
        <v>4</v>
      </c>
      <c r="Z137" t="n">
        <v>10</v>
      </c>
    </row>
    <row r="138">
      <c r="A138" t="n">
        <v>1</v>
      </c>
      <c r="B138" t="n">
        <v>85</v>
      </c>
      <c r="C138" t="inlineStr">
        <is>
          <t xml:space="preserve">CONCLUIDO	</t>
        </is>
      </c>
      <c r="D138" t="n">
        <v>2.0399</v>
      </c>
      <c r="E138" t="n">
        <v>49.02</v>
      </c>
      <c r="F138" t="n">
        <v>40.28</v>
      </c>
      <c r="G138" t="n">
        <v>12.85</v>
      </c>
      <c r="H138" t="n">
        <v>0.21</v>
      </c>
      <c r="I138" t="n">
        <v>188</v>
      </c>
      <c r="J138" t="n">
        <v>169.33</v>
      </c>
      <c r="K138" t="n">
        <v>51.39</v>
      </c>
      <c r="L138" t="n">
        <v>2</v>
      </c>
      <c r="M138" t="n">
        <v>186</v>
      </c>
      <c r="N138" t="n">
        <v>30.94</v>
      </c>
      <c r="O138" t="n">
        <v>21118.46</v>
      </c>
      <c r="P138" t="n">
        <v>519.33</v>
      </c>
      <c r="Q138" t="n">
        <v>1234.48</v>
      </c>
      <c r="R138" t="n">
        <v>274.81</v>
      </c>
      <c r="S138" t="n">
        <v>94.92</v>
      </c>
      <c r="T138" t="n">
        <v>88255.42999999999</v>
      </c>
      <c r="U138" t="n">
        <v>0.35</v>
      </c>
      <c r="V138" t="n">
        <v>0.76</v>
      </c>
      <c r="W138" t="n">
        <v>20.95</v>
      </c>
      <c r="X138" t="n">
        <v>5.46</v>
      </c>
      <c r="Y138" t="n">
        <v>4</v>
      </c>
      <c r="Z138" t="n">
        <v>10</v>
      </c>
    </row>
    <row r="139">
      <c r="A139" t="n">
        <v>2</v>
      </c>
      <c r="B139" t="n">
        <v>85</v>
      </c>
      <c r="C139" t="inlineStr">
        <is>
          <t xml:space="preserve">CONCLUIDO	</t>
        </is>
      </c>
      <c r="D139" t="n">
        <v>2.2447</v>
      </c>
      <c r="E139" t="n">
        <v>44.55</v>
      </c>
      <c r="F139" t="n">
        <v>38.18</v>
      </c>
      <c r="G139" t="n">
        <v>19.41</v>
      </c>
      <c r="H139" t="n">
        <v>0.31</v>
      </c>
      <c r="I139" t="n">
        <v>118</v>
      </c>
      <c r="J139" t="n">
        <v>170.79</v>
      </c>
      <c r="K139" t="n">
        <v>51.39</v>
      </c>
      <c r="L139" t="n">
        <v>3</v>
      </c>
      <c r="M139" t="n">
        <v>116</v>
      </c>
      <c r="N139" t="n">
        <v>31.4</v>
      </c>
      <c r="O139" t="n">
        <v>21297.94</v>
      </c>
      <c r="P139" t="n">
        <v>488.38</v>
      </c>
      <c r="Q139" t="n">
        <v>1232.88</v>
      </c>
      <c r="R139" t="n">
        <v>206.59</v>
      </c>
      <c r="S139" t="n">
        <v>94.92</v>
      </c>
      <c r="T139" t="n">
        <v>54497.1</v>
      </c>
      <c r="U139" t="n">
        <v>0.46</v>
      </c>
      <c r="V139" t="n">
        <v>0.8</v>
      </c>
      <c r="W139" t="n">
        <v>20.85</v>
      </c>
      <c r="X139" t="n">
        <v>3.38</v>
      </c>
      <c r="Y139" t="n">
        <v>4</v>
      </c>
      <c r="Z139" t="n">
        <v>10</v>
      </c>
    </row>
    <row r="140">
      <c r="A140" t="n">
        <v>3</v>
      </c>
      <c r="B140" t="n">
        <v>85</v>
      </c>
      <c r="C140" t="inlineStr">
        <is>
          <t xml:space="preserve">CONCLUIDO	</t>
        </is>
      </c>
      <c r="D140" t="n">
        <v>2.3514</v>
      </c>
      <c r="E140" t="n">
        <v>42.53</v>
      </c>
      <c r="F140" t="n">
        <v>37.24</v>
      </c>
      <c r="G140" t="n">
        <v>25.98</v>
      </c>
      <c r="H140" t="n">
        <v>0.41</v>
      </c>
      <c r="I140" t="n">
        <v>86</v>
      </c>
      <c r="J140" t="n">
        <v>172.25</v>
      </c>
      <c r="K140" t="n">
        <v>51.39</v>
      </c>
      <c r="L140" t="n">
        <v>4</v>
      </c>
      <c r="M140" t="n">
        <v>84</v>
      </c>
      <c r="N140" t="n">
        <v>31.86</v>
      </c>
      <c r="O140" t="n">
        <v>21478.05</v>
      </c>
      <c r="P140" t="n">
        <v>472.02</v>
      </c>
      <c r="Q140" t="n">
        <v>1232.1</v>
      </c>
      <c r="R140" t="n">
        <v>176.57</v>
      </c>
      <c r="S140" t="n">
        <v>94.92</v>
      </c>
      <c r="T140" t="n">
        <v>39648.72</v>
      </c>
      <c r="U140" t="n">
        <v>0.54</v>
      </c>
      <c r="V140" t="n">
        <v>0.82</v>
      </c>
      <c r="W140" t="n">
        <v>20.79</v>
      </c>
      <c r="X140" t="n">
        <v>2.45</v>
      </c>
      <c r="Y140" t="n">
        <v>4</v>
      </c>
      <c r="Z140" t="n">
        <v>10</v>
      </c>
    </row>
    <row r="141">
      <c r="A141" t="n">
        <v>4</v>
      </c>
      <c r="B141" t="n">
        <v>85</v>
      </c>
      <c r="C141" t="inlineStr">
        <is>
          <t xml:space="preserve">CONCLUIDO	</t>
        </is>
      </c>
      <c r="D141" t="n">
        <v>2.4191</v>
      </c>
      <c r="E141" t="n">
        <v>41.34</v>
      </c>
      <c r="F141" t="n">
        <v>36.69</v>
      </c>
      <c r="G141" t="n">
        <v>32.86</v>
      </c>
      <c r="H141" t="n">
        <v>0.51</v>
      </c>
      <c r="I141" t="n">
        <v>67</v>
      </c>
      <c r="J141" t="n">
        <v>173.71</v>
      </c>
      <c r="K141" t="n">
        <v>51.39</v>
      </c>
      <c r="L141" t="n">
        <v>5</v>
      </c>
      <c r="M141" t="n">
        <v>65</v>
      </c>
      <c r="N141" t="n">
        <v>32.32</v>
      </c>
      <c r="O141" t="n">
        <v>21658.78</v>
      </c>
      <c r="P141" t="n">
        <v>460.8</v>
      </c>
      <c r="Q141" t="n">
        <v>1232.06</v>
      </c>
      <c r="R141" t="n">
        <v>158.81</v>
      </c>
      <c r="S141" t="n">
        <v>94.92</v>
      </c>
      <c r="T141" t="n">
        <v>30862.9</v>
      </c>
      <c r="U141" t="n">
        <v>0.6</v>
      </c>
      <c r="V141" t="n">
        <v>0.83</v>
      </c>
      <c r="W141" t="n">
        <v>20.76</v>
      </c>
      <c r="X141" t="n">
        <v>1.91</v>
      </c>
      <c r="Y141" t="n">
        <v>4</v>
      </c>
      <c r="Z141" t="n">
        <v>10</v>
      </c>
    </row>
    <row r="142">
      <c r="A142" t="n">
        <v>5</v>
      </c>
      <c r="B142" t="n">
        <v>85</v>
      </c>
      <c r="C142" t="inlineStr">
        <is>
          <t xml:space="preserve">CONCLUIDO	</t>
        </is>
      </c>
      <c r="D142" t="n">
        <v>2.4655</v>
      </c>
      <c r="E142" t="n">
        <v>40.56</v>
      </c>
      <c r="F142" t="n">
        <v>36.32</v>
      </c>
      <c r="G142" t="n">
        <v>39.63</v>
      </c>
      <c r="H142" t="n">
        <v>0.61</v>
      </c>
      <c r="I142" t="n">
        <v>55</v>
      </c>
      <c r="J142" t="n">
        <v>175.18</v>
      </c>
      <c r="K142" t="n">
        <v>51.39</v>
      </c>
      <c r="L142" t="n">
        <v>6</v>
      </c>
      <c r="M142" t="n">
        <v>53</v>
      </c>
      <c r="N142" t="n">
        <v>32.79</v>
      </c>
      <c r="O142" t="n">
        <v>21840.16</v>
      </c>
      <c r="P142" t="n">
        <v>451.65</v>
      </c>
      <c r="Q142" t="n">
        <v>1231.65</v>
      </c>
      <c r="R142" t="n">
        <v>147.28</v>
      </c>
      <c r="S142" t="n">
        <v>94.92</v>
      </c>
      <c r="T142" t="n">
        <v>25158.95</v>
      </c>
      <c r="U142" t="n">
        <v>0.64</v>
      </c>
      <c r="V142" t="n">
        <v>0.84</v>
      </c>
      <c r="W142" t="n">
        <v>20.73</v>
      </c>
      <c r="X142" t="n">
        <v>1.54</v>
      </c>
      <c r="Y142" t="n">
        <v>4</v>
      </c>
      <c r="Z142" t="n">
        <v>10</v>
      </c>
    </row>
    <row r="143">
      <c r="A143" t="n">
        <v>6</v>
      </c>
      <c r="B143" t="n">
        <v>85</v>
      </c>
      <c r="C143" t="inlineStr">
        <is>
          <t xml:space="preserve">CONCLUIDO	</t>
        </is>
      </c>
      <c r="D143" t="n">
        <v>2.4967</v>
      </c>
      <c r="E143" t="n">
        <v>40.05</v>
      </c>
      <c r="F143" t="n">
        <v>36.09</v>
      </c>
      <c r="G143" t="n">
        <v>46.07</v>
      </c>
      <c r="H143" t="n">
        <v>0.7</v>
      </c>
      <c r="I143" t="n">
        <v>47</v>
      </c>
      <c r="J143" t="n">
        <v>176.66</v>
      </c>
      <c r="K143" t="n">
        <v>51.39</v>
      </c>
      <c r="L143" t="n">
        <v>7</v>
      </c>
      <c r="M143" t="n">
        <v>45</v>
      </c>
      <c r="N143" t="n">
        <v>33.27</v>
      </c>
      <c r="O143" t="n">
        <v>22022.17</v>
      </c>
      <c r="P143" t="n">
        <v>444.29</v>
      </c>
      <c r="Q143" t="n">
        <v>1231.5</v>
      </c>
      <c r="R143" t="n">
        <v>139.84</v>
      </c>
      <c r="S143" t="n">
        <v>94.92</v>
      </c>
      <c r="T143" t="n">
        <v>21480.02</v>
      </c>
      <c r="U143" t="n">
        <v>0.68</v>
      </c>
      <c r="V143" t="n">
        <v>0.84</v>
      </c>
      <c r="W143" t="n">
        <v>20.71</v>
      </c>
      <c r="X143" t="n">
        <v>1.3</v>
      </c>
      <c r="Y143" t="n">
        <v>4</v>
      </c>
      <c r="Z143" t="n">
        <v>10</v>
      </c>
    </row>
    <row r="144">
      <c r="A144" t="n">
        <v>7</v>
      </c>
      <c r="B144" t="n">
        <v>85</v>
      </c>
      <c r="C144" t="inlineStr">
        <is>
          <t xml:space="preserve">CONCLUIDO	</t>
        </is>
      </c>
      <c r="D144" t="n">
        <v>2.5197</v>
      </c>
      <c r="E144" t="n">
        <v>39.69</v>
      </c>
      <c r="F144" t="n">
        <v>35.92</v>
      </c>
      <c r="G144" t="n">
        <v>52.57</v>
      </c>
      <c r="H144" t="n">
        <v>0.8</v>
      </c>
      <c r="I144" t="n">
        <v>41</v>
      </c>
      <c r="J144" t="n">
        <v>178.14</v>
      </c>
      <c r="K144" t="n">
        <v>51.39</v>
      </c>
      <c r="L144" t="n">
        <v>8</v>
      </c>
      <c r="M144" t="n">
        <v>39</v>
      </c>
      <c r="N144" t="n">
        <v>33.75</v>
      </c>
      <c r="O144" t="n">
        <v>22204.83</v>
      </c>
      <c r="P144" t="n">
        <v>437.78</v>
      </c>
      <c r="Q144" t="n">
        <v>1231.48</v>
      </c>
      <c r="R144" t="n">
        <v>133.84</v>
      </c>
      <c r="S144" t="n">
        <v>94.92</v>
      </c>
      <c r="T144" t="n">
        <v>18506.72</v>
      </c>
      <c r="U144" t="n">
        <v>0.71</v>
      </c>
      <c r="V144" t="n">
        <v>0.85</v>
      </c>
      <c r="W144" t="n">
        <v>20.72</v>
      </c>
      <c r="X144" t="n">
        <v>1.14</v>
      </c>
      <c r="Y144" t="n">
        <v>4</v>
      </c>
      <c r="Z144" t="n">
        <v>10</v>
      </c>
    </row>
    <row r="145">
      <c r="A145" t="n">
        <v>8</v>
      </c>
      <c r="B145" t="n">
        <v>85</v>
      </c>
      <c r="C145" t="inlineStr">
        <is>
          <t xml:space="preserve">CONCLUIDO	</t>
        </is>
      </c>
      <c r="D145" t="n">
        <v>2.5391</v>
      </c>
      <c r="E145" t="n">
        <v>39.38</v>
      </c>
      <c r="F145" t="n">
        <v>35.79</v>
      </c>
      <c r="G145" t="n">
        <v>59.65</v>
      </c>
      <c r="H145" t="n">
        <v>0.89</v>
      </c>
      <c r="I145" t="n">
        <v>36</v>
      </c>
      <c r="J145" t="n">
        <v>179.63</v>
      </c>
      <c r="K145" t="n">
        <v>51.39</v>
      </c>
      <c r="L145" t="n">
        <v>9</v>
      </c>
      <c r="M145" t="n">
        <v>34</v>
      </c>
      <c r="N145" t="n">
        <v>34.24</v>
      </c>
      <c r="O145" t="n">
        <v>22388.15</v>
      </c>
      <c r="P145" t="n">
        <v>431.3</v>
      </c>
      <c r="Q145" t="n">
        <v>1231.28</v>
      </c>
      <c r="R145" t="n">
        <v>129.68</v>
      </c>
      <c r="S145" t="n">
        <v>94.92</v>
      </c>
      <c r="T145" t="n">
        <v>16454.36</v>
      </c>
      <c r="U145" t="n">
        <v>0.73</v>
      </c>
      <c r="V145" t="n">
        <v>0.85</v>
      </c>
      <c r="W145" t="n">
        <v>20.71</v>
      </c>
      <c r="X145" t="n">
        <v>1.01</v>
      </c>
      <c r="Y145" t="n">
        <v>4</v>
      </c>
      <c r="Z145" t="n">
        <v>10</v>
      </c>
    </row>
    <row r="146">
      <c r="A146" t="n">
        <v>9</v>
      </c>
      <c r="B146" t="n">
        <v>85</v>
      </c>
      <c r="C146" t="inlineStr">
        <is>
          <t xml:space="preserve">CONCLUIDO	</t>
        </is>
      </c>
      <c r="D146" t="n">
        <v>2.5571</v>
      </c>
      <c r="E146" t="n">
        <v>39.11</v>
      </c>
      <c r="F146" t="n">
        <v>35.65</v>
      </c>
      <c r="G146" t="n">
        <v>66.84</v>
      </c>
      <c r="H146" t="n">
        <v>0.98</v>
      </c>
      <c r="I146" t="n">
        <v>32</v>
      </c>
      <c r="J146" t="n">
        <v>181.12</v>
      </c>
      <c r="K146" t="n">
        <v>51.39</v>
      </c>
      <c r="L146" t="n">
        <v>10</v>
      </c>
      <c r="M146" t="n">
        <v>30</v>
      </c>
      <c r="N146" t="n">
        <v>34.73</v>
      </c>
      <c r="O146" t="n">
        <v>22572.13</v>
      </c>
      <c r="P146" t="n">
        <v>424.95</v>
      </c>
      <c r="Q146" t="n">
        <v>1231.26</v>
      </c>
      <c r="R146" t="n">
        <v>125.37</v>
      </c>
      <c r="S146" t="n">
        <v>94.92</v>
      </c>
      <c r="T146" t="n">
        <v>14315.87</v>
      </c>
      <c r="U146" t="n">
        <v>0.76</v>
      </c>
      <c r="V146" t="n">
        <v>0.85</v>
      </c>
      <c r="W146" t="n">
        <v>20.69</v>
      </c>
      <c r="X146" t="n">
        <v>0.87</v>
      </c>
      <c r="Y146" t="n">
        <v>4</v>
      </c>
      <c r="Z146" t="n">
        <v>10</v>
      </c>
    </row>
    <row r="147">
      <c r="A147" t="n">
        <v>10</v>
      </c>
      <c r="B147" t="n">
        <v>85</v>
      </c>
      <c r="C147" t="inlineStr">
        <is>
          <t xml:space="preserve">CONCLUIDO	</t>
        </is>
      </c>
      <c r="D147" t="n">
        <v>2.5686</v>
      </c>
      <c r="E147" t="n">
        <v>38.93</v>
      </c>
      <c r="F147" t="n">
        <v>35.58</v>
      </c>
      <c r="G147" t="n">
        <v>73.61</v>
      </c>
      <c r="H147" t="n">
        <v>1.07</v>
      </c>
      <c r="I147" t="n">
        <v>29</v>
      </c>
      <c r="J147" t="n">
        <v>182.62</v>
      </c>
      <c r="K147" t="n">
        <v>51.39</v>
      </c>
      <c r="L147" t="n">
        <v>11</v>
      </c>
      <c r="M147" t="n">
        <v>27</v>
      </c>
      <c r="N147" t="n">
        <v>35.22</v>
      </c>
      <c r="O147" t="n">
        <v>22756.91</v>
      </c>
      <c r="P147" t="n">
        <v>419.59</v>
      </c>
      <c r="Q147" t="n">
        <v>1231.3</v>
      </c>
      <c r="R147" t="n">
        <v>123.03</v>
      </c>
      <c r="S147" t="n">
        <v>94.92</v>
      </c>
      <c r="T147" t="n">
        <v>13164.16</v>
      </c>
      <c r="U147" t="n">
        <v>0.77</v>
      </c>
      <c r="V147" t="n">
        <v>0.86</v>
      </c>
      <c r="W147" t="n">
        <v>20.69</v>
      </c>
      <c r="X147" t="n">
        <v>0.8</v>
      </c>
      <c r="Y147" t="n">
        <v>4</v>
      </c>
      <c r="Z147" t="n">
        <v>10</v>
      </c>
    </row>
    <row r="148">
      <c r="A148" t="n">
        <v>11</v>
      </c>
      <c r="B148" t="n">
        <v>85</v>
      </c>
      <c r="C148" t="inlineStr">
        <is>
          <t xml:space="preserve">CONCLUIDO	</t>
        </is>
      </c>
      <c r="D148" t="n">
        <v>2.5811</v>
      </c>
      <c r="E148" t="n">
        <v>38.74</v>
      </c>
      <c r="F148" t="n">
        <v>35.49</v>
      </c>
      <c r="G148" t="n">
        <v>81.90000000000001</v>
      </c>
      <c r="H148" t="n">
        <v>1.16</v>
      </c>
      <c r="I148" t="n">
        <v>26</v>
      </c>
      <c r="J148" t="n">
        <v>184.12</v>
      </c>
      <c r="K148" t="n">
        <v>51.39</v>
      </c>
      <c r="L148" t="n">
        <v>12</v>
      </c>
      <c r="M148" t="n">
        <v>24</v>
      </c>
      <c r="N148" t="n">
        <v>35.73</v>
      </c>
      <c r="O148" t="n">
        <v>22942.24</v>
      </c>
      <c r="P148" t="n">
        <v>413.85</v>
      </c>
      <c r="Q148" t="n">
        <v>1231.3</v>
      </c>
      <c r="R148" t="n">
        <v>120.25</v>
      </c>
      <c r="S148" t="n">
        <v>94.92</v>
      </c>
      <c r="T148" t="n">
        <v>11785.55</v>
      </c>
      <c r="U148" t="n">
        <v>0.79</v>
      </c>
      <c r="V148" t="n">
        <v>0.86</v>
      </c>
      <c r="W148" t="n">
        <v>20.68</v>
      </c>
      <c r="X148" t="n">
        <v>0.71</v>
      </c>
      <c r="Y148" t="n">
        <v>4</v>
      </c>
      <c r="Z148" t="n">
        <v>10</v>
      </c>
    </row>
    <row r="149">
      <c r="A149" t="n">
        <v>12</v>
      </c>
      <c r="B149" t="n">
        <v>85</v>
      </c>
      <c r="C149" t="inlineStr">
        <is>
          <t xml:space="preserve">CONCLUIDO	</t>
        </is>
      </c>
      <c r="D149" t="n">
        <v>2.5886</v>
      </c>
      <c r="E149" t="n">
        <v>38.63</v>
      </c>
      <c r="F149" t="n">
        <v>35.45</v>
      </c>
      <c r="G149" t="n">
        <v>88.61</v>
      </c>
      <c r="H149" t="n">
        <v>1.24</v>
      </c>
      <c r="I149" t="n">
        <v>24</v>
      </c>
      <c r="J149" t="n">
        <v>185.63</v>
      </c>
      <c r="K149" t="n">
        <v>51.39</v>
      </c>
      <c r="L149" t="n">
        <v>13</v>
      </c>
      <c r="M149" t="n">
        <v>22</v>
      </c>
      <c r="N149" t="n">
        <v>36.24</v>
      </c>
      <c r="O149" t="n">
        <v>23128.27</v>
      </c>
      <c r="P149" t="n">
        <v>408.15</v>
      </c>
      <c r="Q149" t="n">
        <v>1231.4</v>
      </c>
      <c r="R149" t="n">
        <v>118.77</v>
      </c>
      <c r="S149" t="n">
        <v>94.92</v>
      </c>
      <c r="T149" t="n">
        <v>11060.22</v>
      </c>
      <c r="U149" t="n">
        <v>0.8</v>
      </c>
      <c r="V149" t="n">
        <v>0.86</v>
      </c>
      <c r="W149" t="n">
        <v>20.68</v>
      </c>
      <c r="X149" t="n">
        <v>0.67</v>
      </c>
      <c r="Y149" t="n">
        <v>4</v>
      </c>
      <c r="Z149" t="n">
        <v>10</v>
      </c>
    </row>
    <row r="150">
      <c r="A150" t="n">
        <v>13</v>
      </c>
      <c r="B150" t="n">
        <v>85</v>
      </c>
      <c r="C150" t="inlineStr">
        <is>
          <t xml:space="preserve">CONCLUIDO	</t>
        </is>
      </c>
      <c r="D150" t="n">
        <v>2.5982</v>
      </c>
      <c r="E150" t="n">
        <v>38.49</v>
      </c>
      <c r="F150" t="n">
        <v>35.37</v>
      </c>
      <c r="G150" t="n">
        <v>96.45999999999999</v>
      </c>
      <c r="H150" t="n">
        <v>1.33</v>
      </c>
      <c r="I150" t="n">
        <v>22</v>
      </c>
      <c r="J150" t="n">
        <v>187.14</v>
      </c>
      <c r="K150" t="n">
        <v>51.39</v>
      </c>
      <c r="L150" t="n">
        <v>14</v>
      </c>
      <c r="M150" t="n">
        <v>20</v>
      </c>
      <c r="N150" t="n">
        <v>36.75</v>
      </c>
      <c r="O150" t="n">
        <v>23314.98</v>
      </c>
      <c r="P150" t="n">
        <v>402.27</v>
      </c>
      <c r="Q150" t="n">
        <v>1231.18</v>
      </c>
      <c r="R150" t="n">
        <v>116.37</v>
      </c>
      <c r="S150" t="n">
        <v>94.92</v>
      </c>
      <c r="T150" t="n">
        <v>9866.860000000001</v>
      </c>
      <c r="U150" t="n">
        <v>0.82</v>
      </c>
      <c r="V150" t="n">
        <v>0.86</v>
      </c>
      <c r="W150" t="n">
        <v>20.68</v>
      </c>
      <c r="X150" t="n">
        <v>0.59</v>
      </c>
      <c r="Y150" t="n">
        <v>4</v>
      </c>
      <c r="Z150" t="n">
        <v>10</v>
      </c>
    </row>
    <row r="151">
      <c r="A151" t="n">
        <v>14</v>
      </c>
      <c r="B151" t="n">
        <v>85</v>
      </c>
      <c r="C151" t="inlineStr">
        <is>
          <t xml:space="preserve">CONCLUIDO	</t>
        </is>
      </c>
      <c r="D151" t="n">
        <v>2.607</v>
      </c>
      <c r="E151" t="n">
        <v>38.36</v>
      </c>
      <c r="F151" t="n">
        <v>35.31</v>
      </c>
      <c r="G151" t="n">
        <v>105.92</v>
      </c>
      <c r="H151" t="n">
        <v>1.41</v>
      </c>
      <c r="I151" t="n">
        <v>20</v>
      </c>
      <c r="J151" t="n">
        <v>188.66</v>
      </c>
      <c r="K151" t="n">
        <v>51.39</v>
      </c>
      <c r="L151" t="n">
        <v>15</v>
      </c>
      <c r="M151" t="n">
        <v>18</v>
      </c>
      <c r="N151" t="n">
        <v>37.27</v>
      </c>
      <c r="O151" t="n">
        <v>23502.4</v>
      </c>
      <c r="P151" t="n">
        <v>395.66</v>
      </c>
      <c r="Q151" t="n">
        <v>1231.21</v>
      </c>
      <c r="R151" t="n">
        <v>114.37</v>
      </c>
      <c r="S151" t="n">
        <v>94.92</v>
      </c>
      <c r="T151" t="n">
        <v>8877.540000000001</v>
      </c>
      <c r="U151" t="n">
        <v>0.83</v>
      </c>
      <c r="V151" t="n">
        <v>0.86</v>
      </c>
      <c r="W151" t="n">
        <v>20.67</v>
      </c>
      <c r="X151" t="n">
        <v>0.53</v>
      </c>
      <c r="Y151" t="n">
        <v>4</v>
      </c>
      <c r="Z151" t="n">
        <v>10</v>
      </c>
    </row>
    <row r="152">
      <c r="A152" t="n">
        <v>15</v>
      </c>
      <c r="B152" t="n">
        <v>85</v>
      </c>
      <c r="C152" t="inlineStr">
        <is>
          <t xml:space="preserve">CONCLUIDO	</t>
        </is>
      </c>
      <c r="D152" t="n">
        <v>2.6103</v>
      </c>
      <c r="E152" t="n">
        <v>38.31</v>
      </c>
      <c r="F152" t="n">
        <v>35.29</v>
      </c>
      <c r="G152" t="n">
        <v>111.45</v>
      </c>
      <c r="H152" t="n">
        <v>1.49</v>
      </c>
      <c r="I152" t="n">
        <v>19</v>
      </c>
      <c r="J152" t="n">
        <v>190.19</v>
      </c>
      <c r="K152" t="n">
        <v>51.39</v>
      </c>
      <c r="L152" t="n">
        <v>16</v>
      </c>
      <c r="M152" t="n">
        <v>17</v>
      </c>
      <c r="N152" t="n">
        <v>37.79</v>
      </c>
      <c r="O152" t="n">
        <v>23690.52</v>
      </c>
      <c r="P152" t="n">
        <v>390.65</v>
      </c>
      <c r="Q152" t="n">
        <v>1231.18</v>
      </c>
      <c r="R152" t="n">
        <v>113.68</v>
      </c>
      <c r="S152" t="n">
        <v>94.92</v>
      </c>
      <c r="T152" t="n">
        <v>8537.1</v>
      </c>
      <c r="U152" t="n">
        <v>0.83</v>
      </c>
      <c r="V152" t="n">
        <v>0.86</v>
      </c>
      <c r="W152" t="n">
        <v>20.68</v>
      </c>
      <c r="X152" t="n">
        <v>0.52</v>
      </c>
      <c r="Y152" t="n">
        <v>4</v>
      </c>
      <c r="Z152" t="n">
        <v>10</v>
      </c>
    </row>
    <row r="153">
      <c r="A153" t="n">
        <v>16</v>
      </c>
      <c r="B153" t="n">
        <v>85</v>
      </c>
      <c r="C153" t="inlineStr">
        <is>
          <t xml:space="preserve">CONCLUIDO	</t>
        </is>
      </c>
      <c r="D153" t="n">
        <v>2.6136</v>
      </c>
      <c r="E153" t="n">
        <v>38.26</v>
      </c>
      <c r="F153" t="n">
        <v>35.28</v>
      </c>
      <c r="G153" t="n">
        <v>117.59</v>
      </c>
      <c r="H153" t="n">
        <v>1.57</v>
      </c>
      <c r="I153" t="n">
        <v>18</v>
      </c>
      <c r="J153" t="n">
        <v>191.72</v>
      </c>
      <c r="K153" t="n">
        <v>51.39</v>
      </c>
      <c r="L153" t="n">
        <v>17</v>
      </c>
      <c r="M153" t="n">
        <v>16</v>
      </c>
      <c r="N153" t="n">
        <v>38.33</v>
      </c>
      <c r="O153" t="n">
        <v>23879.37</v>
      </c>
      <c r="P153" t="n">
        <v>384.82</v>
      </c>
      <c r="Q153" t="n">
        <v>1231.25</v>
      </c>
      <c r="R153" t="n">
        <v>113.28</v>
      </c>
      <c r="S153" t="n">
        <v>94.92</v>
      </c>
      <c r="T153" t="n">
        <v>8345.110000000001</v>
      </c>
      <c r="U153" t="n">
        <v>0.84</v>
      </c>
      <c r="V153" t="n">
        <v>0.86</v>
      </c>
      <c r="W153" t="n">
        <v>20.68</v>
      </c>
      <c r="X153" t="n">
        <v>0.5</v>
      </c>
      <c r="Y153" t="n">
        <v>4</v>
      </c>
      <c r="Z153" t="n">
        <v>10</v>
      </c>
    </row>
    <row r="154">
      <c r="A154" t="n">
        <v>17</v>
      </c>
      <c r="B154" t="n">
        <v>85</v>
      </c>
      <c r="C154" t="inlineStr">
        <is>
          <t xml:space="preserve">CONCLUIDO	</t>
        </is>
      </c>
      <c r="D154" t="n">
        <v>2.6183</v>
      </c>
      <c r="E154" t="n">
        <v>38.19</v>
      </c>
      <c r="F154" t="n">
        <v>35.24</v>
      </c>
      <c r="G154" t="n">
        <v>124.39</v>
      </c>
      <c r="H154" t="n">
        <v>1.65</v>
      </c>
      <c r="I154" t="n">
        <v>17</v>
      </c>
      <c r="J154" t="n">
        <v>193.26</v>
      </c>
      <c r="K154" t="n">
        <v>51.39</v>
      </c>
      <c r="L154" t="n">
        <v>18</v>
      </c>
      <c r="M154" t="n">
        <v>13</v>
      </c>
      <c r="N154" t="n">
        <v>38.86</v>
      </c>
      <c r="O154" t="n">
        <v>24068.93</v>
      </c>
      <c r="P154" t="n">
        <v>378.01</v>
      </c>
      <c r="Q154" t="n">
        <v>1231.17</v>
      </c>
      <c r="R154" t="n">
        <v>112</v>
      </c>
      <c r="S154" t="n">
        <v>94.92</v>
      </c>
      <c r="T154" t="n">
        <v>7705.46</v>
      </c>
      <c r="U154" t="n">
        <v>0.85</v>
      </c>
      <c r="V154" t="n">
        <v>0.86</v>
      </c>
      <c r="W154" t="n">
        <v>20.68</v>
      </c>
      <c r="X154" t="n">
        <v>0.47</v>
      </c>
      <c r="Y154" t="n">
        <v>4</v>
      </c>
      <c r="Z154" t="n">
        <v>10</v>
      </c>
    </row>
    <row r="155">
      <c r="A155" t="n">
        <v>18</v>
      </c>
      <c r="B155" t="n">
        <v>85</v>
      </c>
      <c r="C155" t="inlineStr">
        <is>
          <t xml:space="preserve">CONCLUIDO	</t>
        </is>
      </c>
      <c r="D155" t="n">
        <v>2.622</v>
      </c>
      <c r="E155" t="n">
        <v>38.14</v>
      </c>
      <c r="F155" t="n">
        <v>35.22</v>
      </c>
      <c r="G155" t="n">
        <v>132.09</v>
      </c>
      <c r="H155" t="n">
        <v>1.73</v>
      </c>
      <c r="I155" t="n">
        <v>16</v>
      </c>
      <c r="J155" t="n">
        <v>194.8</v>
      </c>
      <c r="K155" t="n">
        <v>51.39</v>
      </c>
      <c r="L155" t="n">
        <v>19</v>
      </c>
      <c r="M155" t="n">
        <v>2</v>
      </c>
      <c r="N155" t="n">
        <v>39.41</v>
      </c>
      <c r="O155" t="n">
        <v>24259.23</v>
      </c>
      <c r="P155" t="n">
        <v>378.87</v>
      </c>
      <c r="Q155" t="n">
        <v>1231.45</v>
      </c>
      <c r="R155" t="n">
        <v>111.12</v>
      </c>
      <c r="S155" t="n">
        <v>94.92</v>
      </c>
      <c r="T155" t="n">
        <v>7272.37</v>
      </c>
      <c r="U155" t="n">
        <v>0.85</v>
      </c>
      <c r="V155" t="n">
        <v>0.86</v>
      </c>
      <c r="W155" t="n">
        <v>20.68</v>
      </c>
      <c r="X155" t="n">
        <v>0.45</v>
      </c>
      <c r="Y155" t="n">
        <v>4</v>
      </c>
      <c r="Z155" t="n">
        <v>10</v>
      </c>
    </row>
    <row r="156">
      <c r="A156" t="n">
        <v>19</v>
      </c>
      <c r="B156" t="n">
        <v>85</v>
      </c>
      <c r="C156" t="inlineStr">
        <is>
          <t xml:space="preserve">CONCLUIDO	</t>
        </is>
      </c>
      <c r="D156" t="n">
        <v>2.6217</v>
      </c>
      <c r="E156" t="n">
        <v>38.14</v>
      </c>
      <c r="F156" t="n">
        <v>35.23</v>
      </c>
      <c r="G156" t="n">
        <v>132.11</v>
      </c>
      <c r="H156" t="n">
        <v>1.81</v>
      </c>
      <c r="I156" t="n">
        <v>16</v>
      </c>
      <c r="J156" t="n">
        <v>196.35</v>
      </c>
      <c r="K156" t="n">
        <v>51.39</v>
      </c>
      <c r="L156" t="n">
        <v>20</v>
      </c>
      <c r="M156" t="n">
        <v>0</v>
      </c>
      <c r="N156" t="n">
        <v>39.96</v>
      </c>
      <c r="O156" t="n">
        <v>24450.27</v>
      </c>
      <c r="P156" t="n">
        <v>381.23</v>
      </c>
      <c r="Q156" t="n">
        <v>1231.29</v>
      </c>
      <c r="R156" t="n">
        <v>111.25</v>
      </c>
      <c r="S156" t="n">
        <v>94.92</v>
      </c>
      <c r="T156" t="n">
        <v>7336.72</v>
      </c>
      <c r="U156" t="n">
        <v>0.85</v>
      </c>
      <c r="V156" t="n">
        <v>0.86</v>
      </c>
      <c r="W156" t="n">
        <v>20.69</v>
      </c>
      <c r="X156" t="n">
        <v>0.45</v>
      </c>
      <c r="Y156" t="n">
        <v>4</v>
      </c>
      <c r="Z156" t="n">
        <v>10</v>
      </c>
    </row>
    <row r="157">
      <c r="A157" t="n">
        <v>0</v>
      </c>
      <c r="B157" t="n">
        <v>20</v>
      </c>
      <c r="C157" t="inlineStr">
        <is>
          <t xml:space="preserve">CONCLUIDO	</t>
        </is>
      </c>
      <c r="D157" t="n">
        <v>2.328</v>
      </c>
      <c r="E157" t="n">
        <v>42.95</v>
      </c>
      <c r="F157" t="n">
        <v>39.3</v>
      </c>
      <c r="G157" t="n">
        <v>15.12</v>
      </c>
      <c r="H157" t="n">
        <v>0.34</v>
      </c>
      <c r="I157" t="n">
        <v>156</v>
      </c>
      <c r="J157" t="n">
        <v>51.33</v>
      </c>
      <c r="K157" t="n">
        <v>24.83</v>
      </c>
      <c r="L157" t="n">
        <v>1</v>
      </c>
      <c r="M157" t="n">
        <v>154</v>
      </c>
      <c r="N157" t="n">
        <v>5.51</v>
      </c>
      <c r="O157" t="n">
        <v>6564.78</v>
      </c>
      <c r="P157" t="n">
        <v>215.81</v>
      </c>
      <c r="Q157" t="n">
        <v>1233.68</v>
      </c>
      <c r="R157" t="n">
        <v>243.54</v>
      </c>
      <c r="S157" t="n">
        <v>94.92</v>
      </c>
      <c r="T157" t="n">
        <v>72782.89</v>
      </c>
      <c r="U157" t="n">
        <v>0.39</v>
      </c>
      <c r="V157" t="n">
        <v>0.78</v>
      </c>
      <c r="W157" t="n">
        <v>20.89</v>
      </c>
      <c r="X157" t="n">
        <v>4.49</v>
      </c>
      <c r="Y157" t="n">
        <v>4</v>
      </c>
      <c r="Z157" t="n">
        <v>10</v>
      </c>
    </row>
    <row r="158">
      <c r="A158" t="n">
        <v>1</v>
      </c>
      <c r="B158" t="n">
        <v>20</v>
      </c>
      <c r="C158" t="inlineStr">
        <is>
          <t xml:space="preserve">CONCLUIDO	</t>
        </is>
      </c>
      <c r="D158" t="n">
        <v>2.5449</v>
      </c>
      <c r="E158" t="n">
        <v>39.3</v>
      </c>
      <c r="F158" t="n">
        <v>36.73</v>
      </c>
      <c r="G158" t="n">
        <v>32.89</v>
      </c>
      <c r="H158" t="n">
        <v>0.66</v>
      </c>
      <c r="I158" t="n">
        <v>67</v>
      </c>
      <c r="J158" t="n">
        <v>52.47</v>
      </c>
      <c r="K158" t="n">
        <v>24.83</v>
      </c>
      <c r="L158" t="n">
        <v>2</v>
      </c>
      <c r="M158" t="n">
        <v>52</v>
      </c>
      <c r="N158" t="n">
        <v>5.64</v>
      </c>
      <c r="O158" t="n">
        <v>6705.1</v>
      </c>
      <c r="P158" t="n">
        <v>181.77</v>
      </c>
      <c r="Q158" t="n">
        <v>1232.07</v>
      </c>
      <c r="R158" t="n">
        <v>159.74</v>
      </c>
      <c r="S158" t="n">
        <v>94.92</v>
      </c>
      <c r="T158" t="n">
        <v>31325.63</v>
      </c>
      <c r="U158" t="n">
        <v>0.59</v>
      </c>
      <c r="V158" t="n">
        <v>0.83</v>
      </c>
      <c r="W158" t="n">
        <v>20.77</v>
      </c>
      <c r="X158" t="n">
        <v>1.94</v>
      </c>
      <c r="Y158" t="n">
        <v>4</v>
      </c>
      <c r="Z158" t="n">
        <v>10</v>
      </c>
    </row>
    <row r="159">
      <c r="A159" t="n">
        <v>2</v>
      </c>
      <c r="B159" t="n">
        <v>20</v>
      </c>
      <c r="C159" t="inlineStr">
        <is>
          <t xml:space="preserve">CONCLUIDO	</t>
        </is>
      </c>
      <c r="D159" t="n">
        <v>2.554</v>
      </c>
      <c r="E159" t="n">
        <v>39.15</v>
      </c>
      <c r="F159" t="n">
        <v>36.64</v>
      </c>
      <c r="G159" t="n">
        <v>34.89</v>
      </c>
      <c r="H159" t="n">
        <v>0.97</v>
      </c>
      <c r="I159" t="n">
        <v>63</v>
      </c>
      <c r="J159" t="n">
        <v>53.61</v>
      </c>
      <c r="K159" t="n">
        <v>24.83</v>
      </c>
      <c r="L159" t="n">
        <v>3</v>
      </c>
      <c r="M159" t="n">
        <v>0</v>
      </c>
      <c r="N159" t="n">
        <v>5.78</v>
      </c>
      <c r="O159" t="n">
        <v>6845.59</v>
      </c>
      <c r="P159" t="n">
        <v>182.94</v>
      </c>
      <c r="Q159" t="n">
        <v>1232.83</v>
      </c>
      <c r="R159" t="n">
        <v>154.4</v>
      </c>
      <c r="S159" t="n">
        <v>94.92</v>
      </c>
      <c r="T159" t="n">
        <v>28676.11</v>
      </c>
      <c r="U159" t="n">
        <v>0.61</v>
      </c>
      <c r="V159" t="n">
        <v>0.83</v>
      </c>
      <c r="W159" t="n">
        <v>20.83</v>
      </c>
      <c r="X159" t="n">
        <v>1.85</v>
      </c>
      <c r="Y159" t="n">
        <v>4</v>
      </c>
      <c r="Z159" t="n">
        <v>10</v>
      </c>
    </row>
    <row r="160">
      <c r="A160" t="n">
        <v>0</v>
      </c>
      <c r="B160" t="n">
        <v>65</v>
      </c>
      <c r="C160" t="inlineStr">
        <is>
          <t xml:space="preserve">CONCLUIDO	</t>
        </is>
      </c>
      <c r="D160" t="n">
        <v>1.7267</v>
      </c>
      <c r="E160" t="n">
        <v>57.92</v>
      </c>
      <c r="F160" t="n">
        <v>45.72</v>
      </c>
      <c r="G160" t="n">
        <v>7.45</v>
      </c>
      <c r="H160" t="n">
        <v>0.13</v>
      </c>
      <c r="I160" t="n">
        <v>368</v>
      </c>
      <c r="J160" t="n">
        <v>133.21</v>
      </c>
      <c r="K160" t="n">
        <v>46.47</v>
      </c>
      <c r="L160" t="n">
        <v>1</v>
      </c>
      <c r="M160" t="n">
        <v>366</v>
      </c>
      <c r="N160" t="n">
        <v>20.75</v>
      </c>
      <c r="O160" t="n">
        <v>16663.42</v>
      </c>
      <c r="P160" t="n">
        <v>509.87</v>
      </c>
      <c r="Q160" t="n">
        <v>1237.67</v>
      </c>
      <c r="R160" t="n">
        <v>451.38</v>
      </c>
      <c r="S160" t="n">
        <v>94.92</v>
      </c>
      <c r="T160" t="n">
        <v>175640.66</v>
      </c>
      <c r="U160" t="n">
        <v>0.21</v>
      </c>
      <c r="V160" t="n">
        <v>0.67</v>
      </c>
      <c r="W160" t="n">
        <v>21.25</v>
      </c>
      <c r="X160" t="n">
        <v>10.86</v>
      </c>
      <c r="Y160" t="n">
        <v>4</v>
      </c>
      <c r="Z160" t="n">
        <v>10</v>
      </c>
    </row>
    <row r="161">
      <c r="A161" t="n">
        <v>1</v>
      </c>
      <c r="B161" t="n">
        <v>65</v>
      </c>
      <c r="C161" t="inlineStr">
        <is>
          <t xml:space="preserve">CONCLUIDO	</t>
        </is>
      </c>
      <c r="D161" t="n">
        <v>2.1837</v>
      </c>
      <c r="E161" t="n">
        <v>45.79</v>
      </c>
      <c r="F161" t="n">
        <v>39.34</v>
      </c>
      <c r="G161" t="n">
        <v>15.03</v>
      </c>
      <c r="H161" t="n">
        <v>0.26</v>
      </c>
      <c r="I161" t="n">
        <v>157</v>
      </c>
      <c r="J161" t="n">
        <v>134.55</v>
      </c>
      <c r="K161" t="n">
        <v>46.47</v>
      </c>
      <c r="L161" t="n">
        <v>2</v>
      </c>
      <c r="M161" t="n">
        <v>155</v>
      </c>
      <c r="N161" t="n">
        <v>21.09</v>
      </c>
      <c r="O161" t="n">
        <v>16828.84</v>
      </c>
      <c r="P161" t="n">
        <v>434.19</v>
      </c>
      <c r="Q161" t="n">
        <v>1233.71</v>
      </c>
      <c r="R161" t="n">
        <v>244.23</v>
      </c>
      <c r="S161" t="n">
        <v>94.92</v>
      </c>
      <c r="T161" t="n">
        <v>73122.28</v>
      </c>
      <c r="U161" t="n">
        <v>0.39</v>
      </c>
      <c r="V161" t="n">
        <v>0.78</v>
      </c>
      <c r="W161" t="n">
        <v>20.91</v>
      </c>
      <c r="X161" t="n">
        <v>4.53</v>
      </c>
      <c r="Y161" t="n">
        <v>4</v>
      </c>
      <c r="Z161" t="n">
        <v>10</v>
      </c>
    </row>
    <row r="162">
      <c r="A162" t="n">
        <v>2</v>
      </c>
      <c r="B162" t="n">
        <v>65</v>
      </c>
      <c r="C162" t="inlineStr">
        <is>
          <t xml:space="preserve">CONCLUIDO	</t>
        </is>
      </c>
      <c r="D162" t="n">
        <v>2.3533</v>
      </c>
      <c r="E162" t="n">
        <v>42.49</v>
      </c>
      <c r="F162" t="n">
        <v>37.62</v>
      </c>
      <c r="G162" t="n">
        <v>22.8</v>
      </c>
      <c r="H162" t="n">
        <v>0.39</v>
      </c>
      <c r="I162" t="n">
        <v>99</v>
      </c>
      <c r="J162" t="n">
        <v>135.9</v>
      </c>
      <c r="K162" t="n">
        <v>46.47</v>
      </c>
      <c r="L162" t="n">
        <v>3</v>
      </c>
      <c r="M162" t="n">
        <v>97</v>
      </c>
      <c r="N162" t="n">
        <v>21.43</v>
      </c>
      <c r="O162" t="n">
        <v>16994.64</v>
      </c>
      <c r="P162" t="n">
        <v>409.55</v>
      </c>
      <c r="Q162" t="n">
        <v>1232.81</v>
      </c>
      <c r="R162" t="n">
        <v>189.22</v>
      </c>
      <c r="S162" t="n">
        <v>94.92</v>
      </c>
      <c r="T162" t="n">
        <v>45906.92</v>
      </c>
      <c r="U162" t="n">
        <v>0.5</v>
      </c>
      <c r="V162" t="n">
        <v>0.8100000000000001</v>
      </c>
      <c r="W162" t="n">
        <v>20.8</v>
      </c>
      <c r="X162" t="n">
        <v>2.82</v>
      </c>
      <c r="Y162" t="n">
        <v>4</v>
      </c>
      <c r="Z162" t="n">
        <v>10</v>
      </c>
    </row>
    <row r="163">
      <c r="A163" t="n">
        <v>3</v>
      </c>
      <c r="B163" t="n">
        <v>65</v>
      </c>
      <c r="C163" t="inlineStr">
        <is>
          <t xml:space="preserve">CONCLUIDO	</t>
        </is>
      </c>
      <c r="D163" t="n">
        <v>2.4409</v>
      </c>
      <c r="E163" t="n">
        <v>40.97</v>
      </c>
      <c r="F163" t="n">
        <v>36.83</v>
      </c>
      <c r="G163" t="n">
        <v>30.69</v>
      </c>
      <c r="H163" t="n">
        <v>0.52</v>
      </c>
      <c r="I163" t="n">
        <v>72</v>
      </c>
      <c r="J163" t="n">
        <v>137.25</v>
      </c>
      <c r="K163" t="n">
        <v>46.47</v>
      </c>
      <c r="L163" t="n">
        <v>4</v>
      </c>
      <c r="M163" t="n">
        <v>70</v>
      </c>
      <c r="N163" t="n">
        <v>21.78</v>
      </c>
      <c r="O163" t="n">
        <v>17160.92</v>
      </c>
      <c r="P163" t="n">
        <v>395.06</v>
      </c>
      <c r="Q163" t="n">
        <v>1232.33</v>
      </c>
      <c r="R163" t="n">
        <v>163.16</v>
      </c>
      <c r="S163" t="n">
        <v>94.92</v>
      </c>
      <c r="T163" t="n">
        <v>33014.04</v>
      </c>
      <c r="U163" t="n">
        <v>0.58</v>
      </c>
      <c r="V163" t="n">
        <v>0.83</v>
      </c>
      <c r="W163" t="n">
        <v>20.77</v>
      </c>
      <c r="X163" t="n">
        <v>2.04</v>
      </c>
      <c r="Y163" t="n">
        <v>4</v>
      </c>
      <c r="Z163" t="n">
        <v>10</v>
      </c>
    </row>
    <row r="164">
      <c r="A164" t="n">
        <v>4</v>
      </c>
      <c r="B164" t="n">
        <v>65</v>
      </c>
      <c r="C164" t="inlineStr">
        <is>
          <t xml:space="preserve">CONCLUIDO	</t>
        </is>
      </c>
      <c r="D164" t="n">
        <v>2.4962</v>
      </c>
      <c r="E164" t="n">
        <v>40.06</v>
      </c>
      <c r="F164" t="n">
        <v>36.36</v>
      </c>
      <c r="G164" t="n">
        <v>38.95</v>
      </c>
      <c r="H164" t="n">
        <v>0.64</v>
      </c>
      <c r="I164" t="n">
        <v>56</v>
      </c>
      <c r="J164" t="n">
        <v>138.6</v>
      </c>
      <c r="K164" t="n">
        <v>46.47</v>
      </c>
      <c r="L164" t="n">
        <v>5</v>
      </c>
      <c r="M164" t="n">
        <v>54</v>
      </c>
      <c r="N164" t="n">
        <v>22.13</v>
      </c>
      <c r="O164" t="n">
        <v>17327.69</v>
      </c>
      <c r="P164" t="n">
        <v>383.71</v>
      </c>
      <c r="Q164" t="n">
        <v>1231.93</v>
      </c>
      <c r="R164" t="n">
        <v>148.26</v>
      </c>
      <c r="S164" t="n">
        <v>94.92</v>
      </c>
      <c r="T164" t="n">
        <v>25642.42</v>
      </c>
      <c r="U164" t="n">
        <v>0.64</v>
      </c>
      <c r="V164" t="n">
        <v>0.84</v>
      </c>
      <c r="W164" t="n">
        <v>20.73</v>
      </c>
      <c r="X164" t="n">
        <v>1.57</v>
      </c>
      <c r="Y164" t="n">
        <v>4</v>
      </c>
      <c r="Z164" t="n">
        <v>10</v>
      </c>
    </row>
    <row r="165">
      <c r="A165" t="n">
        <v>5</v>
      </c>
      <c r="B165" t="n">
        <v>65</v>
      </c>
      <c r="C165" t="inlineStr">
        <is>
          <t xml:space="preserve">CONCLUIDO	</t>
        </is>
      </c>
      <c r="D165" t="n">
        <v>2.5306</v>
      </c>
      <c r="E165" t="n">
        <v>39.52</v>
      </c>
      <c r="F165" t="n">
        <v>36.08</v>
      </c>
      <c r="G165" t="n">
        <v>47.07</v>
      </c>
      <c r="H165" t="n">
        <v>0.76</v>
      </c>
      <c r="I165" t="n">
        <v>46</v>
      </c>
      <c r="J165" t="n">
        <v>139.95</v>
      </c>
      <c r="K165" t="n">
        <v>46.47</v>
      </c>
      <c r="L165" t="n">
        <v>6</v>
      </c>
      <c r="M165" t="n">
        <v>44</v>
      </c>
      <c r="N165" t="n">
        <v>22.49</v>
      </c>
      <c r="O165" t="n">
        <v>17494.97</v>
      </c>
      <c r="P165" t="n">
        <v>374.76</v>
      </c>
      <c r="Q165" t="n">
        <v>1231.52</v>
      </c>
      <c r="R165" t="n">
        <v>139.58</v>
      </c>
      <c r="S165" t="n">
        <v>94.92</v>
      </c>
      <c r="T165" t="n">
        <v>21350.64</v>
      </c>
      <c r="U165" t="n">
        <v>0.68</v>
      </c>
      <c r="V165" t="n">
        <v>0.84</v>
      </c>
      <c r="W165" t="n">
        <v>20.71</v>
      </c>
      <c r="X165" t="n">
        <v>1.3</v>
      </c>
      <c r="Y165" t="n">
        <v>4</v>
      </c>
      <c r="Z165" t="n">
        <v>10</v>
      </c>
    </row>
    <row r="166">
      <c r="A166" t="n">
        <v>6</v>
      </c>
      <c r="B166" t="n">
        <v>65</v>
      </c>
      <c r="C166" t="inlineStr">
        <is>
          <t xml:space="preserve">CONCLUIDO	</t>
        </is>
      </c>
      <c r="D166" t="n">
        <v>2.5564</v>
      </c>
      <c r="E166" t="n">
        <v>39.12</v>
      </c>
      <c r="F166" t="n">
        <v>35.88</v>
      </c>
      <c r="G166" t="n">
        <v>55.19</v>
      </c>
      <c r="H166" t="n">
        <v>0.88</v>
      </c>
      <c r="I166" t="n">
        <v>39</v>
      </c>
      <c r="J166" t="n">
        <v>141.31</v>
      </c>
      <c r="K166" t="n">
        <v>46.47</v>
      </c>
      <c r="L166" t="n">
        <v>7</v>
      </c>
      <c r="M166" t="n">
        <v>37</v>
      </c>
      <c r="N166" t="n">
        <v>22.85</v>
      </c>
      <c r="O166" t="n">
        <v>17662.75</v>
      </c>
      <c r="P166" t="n">
        <v>366.12</v>
      </c>
      <c r="Q166" t="n">
        <v>1231.63</v>
      </c>
      <c r="R166" t="n">
        <v>132.86</v>
      </c>
      <c r="S166" t="n">
        <v>94.92</v>
      </c>
      <c r="T166" t="n">
        <v>18026.91</v>
      </c>
      <c r="U166" t="n">
        <v>0.71</v>
      </c>
      <c r="V166" t="n">
        <v>0.85</v>
      </c>
      <c r="W166" t="n">
        <v>20.7</v>
      </c>
      <c r="X166" t="n">
        <v>1.09</v>
      </c>
      <c r="Y166" t="n">
        <v>4</v>
      </c>
      <c r="Z166" t="n">
        <v>10</v>
      </c>
    </row>
    <row r="167">
      <c r="A167" t="n">
        <v>7</v>
      </c>
      <c r="B167" t="n">
        <v>65</v>
      </c>
      <c r="C167" t="inlineStr">
        <is>
          <t xml:space="preserve">CONCLUIDO	</t>
        </is>
      </c>
      <c r="D167" t="n">
        <v>2.5781</v>
      </c>
      <c r="E167" t="n">
        <v>38.79</v>
      </c>
      <c r="F167" t="n">
        <v>35.71</v>
      </c>
      <c r="G167" t="n">
        <v>64.93000000000001</v>
      </c>
      <c r="H167" t="n">
        <v>0.99</v>
      </c>
      <c r="I167" t="n">
        <v>33</v>
      </c>
      <c r="J167" t="n">
        <v>142.68</v>
      </c>
      <c r="K167" t="n">
        <v>46.47</v>
      </c>
      <c r="L167" t="n">
        <v>8</v>
      </c>
      <c r="M167" t="n">
        <v>31</v>
      </c>
      <c r="N167" t="n">
        <v>23.21</v>
      </c>
      <c r="O167" t="n">
        <v>17831.04</v>
      </c>
      <c r="P167" t="n">
        <v>357.51</v>
      </c>
      <c r="Q167" t="n">
        <v>1231.35</v>
      </c>
      <c r="R167" t="n">
        <v>127.33</v>
      </c>
      <c r="S167" t="n">
        <v>94.92</v>
      </c>
      <c r="T167" t="n">
        <v>15291.47</v>
      </c>
      <c r="U167" t="n">
        <v>0.75</v>
      </c>
      <c r="V167" t="n">
        <v>0.85</v>
      </c>
      <c r="W167" t="n">
        <v>20.7</v>
      </c>
      <c r="X167" t="n">
        <v>0.93</v>
      </c>
      <c r="Y167" t="n">
        <v>4</v>
      </c>
      <c r="Z167" t="n">
        <v>10</v>
      </c>
    </row>
    <row r="168">
      <c r="A168" t="n">
        <v>8</v>
      </c>
      <c r="B168" t="n">
        <v>65</v>
      </c>
      <c r="C168" t="inlineStr">
        <is>
          <t xml:space="preserve">CONCLUIDO	</t>
        </is>
      </c>
      <c r="D168" t="n">
        <v>2.5941</v>
      </c>
      <c r="E168" t="n">
        <v>38.55</v>
      </c>
      <c r="F168" t="n">
        <v>35.58</v>
      </c>
      <c r="G168" t="n">
        <v>73.61</v>
      </c>
      <c r="H168" t="n">
        <v>1.11</v>
      </c>
      <c r="I168" t="n">
        <v>29</v>
      </c>
      <c r="J168" t="n">
        <v>144.05</v>
      </c>
      <c r="K168" t="n">
        <v>46.47</v>
      </c>
      <c r="L168" t="n">
        <v>9</v>
      </c>
      <c r="M168" t="n">
        <v>27</v>
      </c>
      <c r="N168" t="n">
        <v>23.58</v>
      </c>
      <c r="O168" t="n">
        <v>17999.83</v>
      </c>
      <c r="P168" t="n">
        <v>349.5</v>
      </c>
      <c r="Q168" t="n">
        <v>1231.47</v>
      </c>
      <c r="R168" t="n">
        <v>123.17</v>
      </c>
      <c r="S168" t="n">
        <v>94.92</v>
      </c>
      <c r="T168" t="n">
        <v>13232.35</v>
      </c>
      <c r="U168" t="n">
        <v>0.77</v>
      </c>
      <c r="V168" t="n">
        <v>0.86</v>
      </c>
      <c r="W168" t="n">
        <v>20.69</v>
      </c>
      <c r="X168" t="n">
        <v>0.8</v>
      </c>
      <c r="Y168" t="n">
        <v>4</v>
      </c>
      <c r="Z168" t="n">
        <v>10</v>
      </c>
    </row>
    <row r="169">
      <c r="A169" t="n">
        <v>9</v>
      </c>
      <c r="B169" t="n">
        <v>65</v>
      </c>
      <c r="C169" t="inlineStr">
        <is>
          <t xml:space="preserve">CONCLUIDO	</t>
        </is>
      </c>
      <c r="D169" t="n">
        <v>2.6057</v>
      </c>
      <c r="E169" t="n">
        <v>38.38</v>
      </c>
      <c r="F169" t="n">
        <v>35.49</v>
      </c>
      <c r="G169" t="n">
        <v>81.90000000000001</v>
      </c>
      <c r="H169" t="n">
        <v>1.22</v>
      </c>
      <c r="I169" t="n">
        <v>26</v>
      </c>
      <c r="J169" t="n">
        <v>145.42</v>
      </c>
      <c r="K169" t="n">
        <v>46.47</v>
      </c>
      <c r="L169" t="n">
        <v>10</v>
      </c>
      <c r="M169" t="n">
        <v>24</v>
      </c>
      <c r="N169" t="n">
        <v>23.95</v>
      </c>
      <c r="O169" t="n">
        <v>18169.15</v>
      </c>
      <c r="P169" t="n">
        <v>342.33</v>
      </c>
      <c r="Q169" t="n">
        <v>1231.26</v>
      </c>
      <c r="R169" t="n">
        <v>120.36</v>
      </c>
      <c r="S169" t="n">
        <v>94.92</v>
      </c>
      <c r="T169" t="n">
        <v>11841.66</v>
      </c>
      <c r="U169" t="n">
        <v>0.79</v>
      </c>
      <c r="V169" t="n">
        <v>0.86</v>
      </c>
      <c r="W169" t="n">
        <v>20.68</v>
      </c>
      <c r="X169" t="n">
        <v>0.71</v>
      </c>
      <c r="Y169" t="n">
        <v>4</v>
      </c>
      <c r="Z169" t="n">
        <v>10</v>
      </c>
    </row>
    <row r="170">
      <c r="A170" t="n">
        <v>10</v>
      </c>
      <c r="B170" t="n">
        <v>65</v>
      </c>
      <c r="C170" t="inlineStr">
        <is>
          <t xml:space="preserve">CONCLUIDO	</t>
        </is>
      </c>
      <c r="D170" t="n">
        <v>2.6152</v>
      </c>
      <c r="E170" t="n">
        <v>38.24</v>
      </c>
      <c r="F170" t="n">
        <v>35.43</v>
      </c>
      <c r="G170" t="n">
        <v>92.43000000000001</v>
      </c>
      <c r="H170" t="n">
        <v>1.33</v>
      </c>
      <c r="I170" t="n">
        <v>23</v>
      </c>
      <c r="J170" t="n">
        <v>146.8</v>
      </c>
      <c r="K170" t="n">
        <v>46.47</v>
      </c>
      <c r="L170" t="n">
        <v>11</v>
      </c>
      <c r="M170" t="n">
        <v>21</v>
      </c>
      <c r="N170" t="n">
        <v>24.33</v>
      </c>
      <c r="O170" t="n">
        <v>18338.99</v>
      </c>
      <c r="P170" t="n">
        <v>333.91</v>
      </c>
      <c r="Q170" t="n">
        <v>1231.22</v>
      </c>
      <c r="R170" t="n">
        <v>118.09</v>
      </c>
      <c r="S170" t="n">
        <v>94.92</v>
      </c>
      <c r="T170" t="n">
        <v>10725.06</v>
      </c>
      <c r="U170" t="n">
        <v>0.8</v>
      </c>
      <c r="V170" t="n">
        <v>0.86</v>
      </c>
      <c r="W170" t="n">
        <v>20.69</v>
      </c>
      <c r="X170" t="n">
        <v>0.65</v>
      </c>
      <c r="Y170" t="n">
        <v>4</v>
      </c>
      <c r="Z170" t="n">
        <v>10</v>
      </c>
    </row>
    <row r="171">
      <c r="A171" t="n">
        <v>11</v>
      </c>
      <c r="B171" t="n">
        <v>65</v>
      </c>
      <c r="C171" t="inlineStr">
        <is>
          <t xml:space="preserve">CONCLUIDO	</t>
        </is>
      </c>
      <c r="D171" t="n">
        <v>2.624</v>
      </c>
      <c r="E171" t="n">
        <v>38.11</v>
      </c>
      <c r="F171" t="n">
        <v>35.36</v>
      </c>
      <c r="G171" t="n">
        <v>101.02</v>
      </c>
      <c r="H171" t="n">
        <v>1.43</v>
      </c>
      <c r="I171" t="n">
        <v>21</v>
      </c>
      <c r="J171" t="n">
        <v>148.18</v>
      </c>
      <c r="K171" t="n">
        <v>46.47</v>
      </c>
      <c r="L171" t="n">
        <v>12</v>
      </c>
      <c r="M171" t="n">
        <v>12</v>
      </c>
      <c r="N171" t="n">
        <v>24.71</v>
      </c>
      <c r="O171" t="n">
        <v>18509.36</v>
      </c>
      <c r="P171" t="n">
        <v>326.31</v>
      </c>
      <c r="Q171" t="n">
        <v>1231.35</v>
      </c>
      <c r="R171" t="n">
        <v>115.55</v>
      </c>
      <c r="S171" t="n">
        <v>94.92</v>
      </c>
      <c r="T171" t="n">
        <v>9464.299999999999</v>
      </c>
      <c r="U171" t="n">
        <v>0.82</v>
      </c>
      <c r="V171" t="n">
        <v>0.86</v>
      </c>
      <c r="W171" t="n">
        <v>20.69</v>
      </c>
      <c r="X171" t="n">
        <v>0.58</v>
      </c>
      <c r="Y171" t="n">
        <v>4</v>
      </c>
      <c r="Z171" t="n">
        <v>10</v>
      </c>
    </row>
    <row r="172">
      <c r="A172" t="n">
        <v>12</v>
      </c>
      <c r="B172" t="n">
        <v>65</v>
      </c>
      <c r="C172" t="inlineStr">
        <is>
          <t xml:space="preserve">CONCLUIDO	</t>
        </is>
      </c>
      <c r="D172" t="n">
        <v>2.6268</v>
      </c>
      <c r="E172" t="n">
        <v>38.07</v>
      </c>
      <c r="F172" t="n">
        <v>35.34</v>
      </c>
      <c r="G172" t="n">
        <v>106.04</v>
      </c>
      <c r="H172" t="n">
        <v>1.54</v>
      </c>
      <c r="I172" t="n">
        <v>20</v>
      </c>
      <c r="J172" t="n">
        <v>149.56</v>
      </c>
      <c r="K172" t="n">
        <v>46.47</v>
      </c>
      <c r="L172" t="n">
        <v>13</v>
      </c>
      <c r="M172" t="n">
        <v>0</v>
      </c>
      <c r="N172" t="n">
        <v>25.1</v>
      </c>
      <c r="O172" t="n">
        <v>18680.25</v>
      </c>
      <c r="P172" t="n">
        <v>325.02</v>
      </c>
      <c r="Q172" t="n">
        <v>1231.58</v>
      </c>
      <c r="R172" t="n">
        <v>114.59</v>
      </c>
      <c r="S172" t="n">
        <v>94.92</v>
      </c>
      <c r="T172" t="n">
        <v>8987.530000000001</v>
      </c>
      <c r="U172" t="n">
        <v>0.83</v>
      </c>
      <c r="V172" t="n">
        <v>0.86</v>
      </c>
      <c r="W172" t="n">
        <v>20.7</v>
      </c>
      <c r="X172" t="n">
        <v>0.57</v>
      </c>
      <c r="Y172" t="n">
        <v>4</v>
      </c>
      <c r="Z172" t="n">
        <v>10</v>
      </c>
    </row>
    <row r="173">
      <c r="A173" t="n">
        <v>0</v>
      </c>
      <c r="B173" t="n">
        <v>75</v>
      </c>
      <c r="C173" t="inlineStr">
        <is>
          <t xml:space="preserve">CONCLUIDO	</t>
        </is>
      </c>
      <c r="D173" t="n">
        <v>1.6189</v>
      </c>
      <c r="E173" t="n">
        <v>61.77</v>
      </c>
      <c r="F173" t="n">
        <v>46.97</v>
      </c>
      <c r="G173" t="n">
        <v>6.87</v>
      </c>
      <c r="H173" t="n">
        <v>0.12</v>
      </c>
      <c r="I173" t="n">
        <v>410</v>
      </c>
      <c r="J173" t="n">
        <v>150.44</v>
      </c>
      <c r="K173" t="n">
        <v>49.1</v>
      </c>
      <c r="L173" t="n">
        <v>1</v>
      </c>
      <c r="M173" t="n">
        <v>408</v>
      </c>
      <c r="N173" t="n">
        <v>25.34</v>
      </c>
      <c r="O173" t="n">
        <v>18787.76</v>
      </c>
      <c r="P173" t="n">
        <v>567.09</v>
      </c>
      <c r="Q173" t="n">
        <v>1238.87</v>
      </c>
      <c r="R173" t="n">
        <v>492.59</v>
      </c>
      <c r="S173" t="n">
        <v>94.92</v>
      </c>
      <c r="T173" t="n">
        <v>196035.54</v>
      </c>
      <c r="U173" t="n">
        <v>0.19</v>
      </c>
      <c r="V173" t="n">
        <v>0.65</v>
      </c>
      <c r="W173" t="n">
        <v>21.3</v>
      </c>
      <c r="X173" t="n">
        <v>12.1</v>
      </c>
      <c r="Y173" t="n">
        <v>4</v>
      </c>
      <c r="Z173" t="n">
        <v>10</v>
      </c>
    </row>
    <row r="174">
      <c r="A174" t="n">
        <v>1</v>
      </c>
      <c r="B174" t="n">
        <v>75</v>
      </c>
      <c r="C174" t="inlineStr">
        <is>
          <t xml:space="preserve">CONCLUIDO	</t>
        </is>
      </c>
      <c r="D174" t="n">
        <v>2.1103</v>
      </c>
      <c r="E174" t="n">
        <v>47.39</v>
      </c>
      <c r="F174" t="n">
        <v>39.82</v>
      </c>
      <c r="G174" t="n">
        <v>13.81</v>
      </c>
      <c r="H174" t="n">
        <v>0.23</v>
      </c>
      <c r="I174" t="n">
        <v>173</v>
      </c>
      <c r="J174" t="n">
        <v>151.83</v>
      </c>
      <c r="K174" t="n">
        <v>49.1</v>
      </c>
      <c r="L174" t="n">
        <v>2</v>
      </c>
      <c r="M174" t="n">
        <v>171</v>
      </c>
      <c r="N174" t="n">
        <v>25.73</v>
      </c>
      <c r="O174" t="n">
        <v>18959.54</v>
      </c>
      <c r="P174" t="n">
        <v>477.4</v>
      </c>
      <c r="Q174" t="n">
        <v>1234.01</v>
      </c>
      <c r="R174" t="n">
        <v>260.07</v>
      </c>
      <c r="S174" t="n">
        <v>94.92</v>
      </c>
      <c r="T174" t="n">
        <v>80961.84</v>
      </c>
      <c r="U174" t="n">
        <v>0.36</v>
      </c>
      <c r="V174" t="n">
        <v>0.77</v>
      </c>
      <c r="W174" t="n">
        <v>20.93</v>
      </c>
      <c r="X174" t="n">
        <v>5.01</v>
      </c>
      <c r="Y174" t="n">
        <v>4</v>
      </c>
      <c r="Z174" t="n">
        <v>10</v>
      </c>
    </row>
    <row r="175">
      <c r="A175" t="n">
        <v>2</v>
      </c>
      <c r="B175" t="n">
        <v>75</v>
      </c>
      <c r="C175" t="inlineStr">
        <is>
          <t xml:space="preserve">CONCLUIDO	</t>
        </is>
      </c>
      <c r="D175" t="n">
        <v>2.2983</v>
      </c>
      <c r="E175" t="n">
        <v>43.51</v>
      </c>
      <c r="F175" t="n">
        <v>37.9</v>
      </c>
      <c r="G175" t="n">
        <v>20.86</v>
      </c>
      <c r="H175" t="n">
        <v>0.35</v>
      </c>
      <c r="I175" t="n">
        <v>109</v>
      </c>
      <c r="J175" t="n">
        <v>153.23</v>
      </c>
      <c r="K175" t="n">
        <v>49.1</v>
      </c>
      <c r="L175" t="n">
        <v>3</v>
      </c>
      <c r="M175" t="n">
        <v>107</v>
      </c>
      <c r="N175" t="n">
        <v>26.13</v>
      </c>
      <c r="O175" t="n">
        <v>19131.85</v>
      </c>
      <c r="P175" t="n">
        <v>449.62</v>
      </c>
      <c r="Q175" t="n">
        <v>1232.74</v>
      </c>
      <c r="R175" t="n">
        <v>198.12</v>
      </c>
      <c r="S175" t="n">
        <v>94.92</v>
      </c>
      <c r="T175" t="n">
        <v>50305.38</v>
      </c>
      <c r="U175" t="n">
        <v>0.48</v>
      </c>
      <c r="V175" t="n">
        <v>0.8</v>
      </c>
      <c r="W175" t="n">
        <v>20.83</v>
      </c>
      <c r="X175" t="n">
        <v>3.11</v>
      </c>
      <c r="Y175" t="n">
        <v>4</v>
      </c>
      <c r="Z175" t="n">
        <v>10</v>
      </c>
    </row>
    <row r="176">
      <c r="A176" t="n">
        <v>3</v>
      </c>
      <c r="B176" t="n">
        <v>75</v>
      </c>
      <c r="C176" t="inlineStr">
        <is>
          <t xml:space="preserve">CONCLUIDO	</t>
        </is>
      </c>
      <c r="D176" t="n">
        <v>2.3967</v>
      </c>
      <c r="E176" t="n">
        <v>41.72</v>
      </c>
      <c r="F176" t="n">
        <v>37.03</v>
      </c>
      <c r="G176" t="n">
        <v>28.13</v>
      </c>
      <c r="H176" t="n">
        <v>0.46</v>
      </c>
      <c r="I176" t="n">
        <v>79</v>
      </c>
      <c r="J176" t="n">
        <v>154.63</v>
      </c>
      <c r="K176" t="n">
        <v>49.1</v>
      </c>
      <c r="L176" t="n">
        <v>4</v>
      </c>
      <c r="M176" t="n">
        <v>77</v>
      </c>
      <c r="N176" t="n">
        <v>26.53</v>
      </c>
      <c r="O176" t="n">
        <v>19304.72</v>
      </c>
      <c r="P176" t="n">
        <v>434.36</v>
      </c>
      <c r="Q176" t="n">
        <v>1232.61</v>
      </c>
      <c r="R176" t="n">
        <v>169.61</v>
      </c>
      <c r="S176" t="n">
        <v>94.92</v>
      </c>
      <c r="T176" t="n">
        <v>36201.37</v>
      </c>
      <c r="U176" t="n">
        <v>0.5600000000000001</v>
      </c>
      <c r="V176" t="n">
        <v>0.82</v>
      </c>
      <c r="W176" t="n">
        <v>20.78</v>
      </c>
      <c r="X176" t="n">
        <v>2.24</v>
      </c>
      <c r="Y176" t="n">
        <v>4</v>
      </c>
      <c r="Z176" t="n">
        <v>10</v>
      </c>
    </row>
    <row r="177">
      <c r="A177" t="n">
        <v>4</v>
      </c>
      <c r="B177" t="n">
        <v>75</v>
      </c>
      <c r="C177" t="inlineStr">
        <is>
          <t xml:space="preserve">CONCLUIDO	</t>
        </is>
      </c>
      <c r="D177" t="n">
        <v>2.456</v>
      </c>
      <c r="E177" t="n">
        <v>40.72</v>
      </c>
      <c r="F177" t="n">
        <v>36.55</v>
      </c>
      <c r="G177" t="n">
        <v>35.37</v>
      </c>
      <c r="H177" t="n">
        <v>0.57</v>
      </c>
      <c r="I177" t="n">
        <v>62</v>
      </c>
      <c r="J177" t="n">
        <v>156.03</v>
      </c>
      <c r="K177" t="n">
        <v>49.1</v>
      </c>
      <c r="L177" t="n">
        <v>5</v>
      </c>
      <c r="M177" t="n">
        <v>60</v>
      </c>
      <c r="N177" t="n">
        <v>26.94</v>
      </c>
      <c r="O177" t="n">
        <v>19478.15</v>
      </c>
      <c r="P177" t="n">
        <v>423.52</v>
      </c>
      <c r="Q177" t="n">
        <v>1231.85</v>
      </c>
      <c r="R177" t="n">
        <v>154.06</v>
      </c>
      <c r="S177" t="n">
        <v>94.92</v>
      </c>
      <c r="T177" t="n">
        <v>28514.12</v>
      </c>
      <c r="U177" t="n">
        <v>0.62</v>
      </c>
      <c r="V177" t="n">
        <v>0.83</v>
      </c>
      <c r="W177" t="n">
        <v>20.75</v>
      </c>
      <c r="X177" t="n">
        <v>1.76</v>
      </c>
      <c r="Y177" t="n">
        <v>4</v>
      </c>
      <c r="Z177" t="n">
        <v>10</v>
      </c>
    </row>
    <row r="178">
      <c r="A178" t="n">
        <v>5</v>
      </c>
      <c r="B178" t="n">
        <v>75</v>
      </c>
      <c r="C178" t="inlineStr">
        <is>
          <t xml:space="preserve">CONCLUIDO	</t>
        </is>
      </c>
      <c r="D178" t="n">
        <v>2.4959</v>
      </c>
      <c r="E178" t="n">
        <v>40.07</v>
      </c>
      <c r="F178" t="n">
        <v>36.23</v>
      </c>
      <c r="G178" t="n">
        <v>42.62</v>
      </c>
      <c r="H178" t="n">
        <v>0.67</v>
      </c>
      <c r="I178" t="n">
        <v>51</v>
      </c>
      <c r="J178" t="n">
        <v>157.44</v>
      </c>
      <c r="K178" t="n">
        <v>49.1</v>
      </c>
      <c r="L178" t="n">
        <v>6</v>
      </c>
      <c r="M178" t="n">
        <v>49</v>
      </c>
      <c r="N178" t="n">
        <v>27.35</v>
      </c>
      <c r="O178" t="n">
        <v>19652.13</v>
      </c>
      <c r="P178" t="n">
        <v>414.63</v>
      </c>
      <c r="Q178" t="n">
        <v>1231.75</v>
      </c>
      <c r="R178" t="n">
        <v>144.29</v>
      </c>
      <c r="S178" t="n">
        <v>94.92</v>
      </c>
      <c r="T178" t="n">
        <v>23680.94</v>
      </c>
      <c r="U178" t="n">
        <v>0.66</v>
      </c>
      <c r="V178" t="n">
        <v>0.84</v>
      </c>
      <c r="W178" t="n">
        <v>20.72</v>
      </c>
      <c r="X178" t="n">
        <v>1.45</v>
      </c>
      <c r="Y178" t="n">
        <v>4</v>
      </c>
      <c r="Z178" t="n">
        <v>10</v>
      </c>
    </row>
    <row r="179">
      <c r="A179" t="n">
        <v>6</v>
      </c>
      <c r="B179" t="n">
        <v>75</v>
      </c>
      <c r="C179" t="inlineStr">
        <is>
          <t xml:space="preserve">CONCLUIDO	</t>
        </is>
      </c>
      <c r="D179" t="n">
        <v>2.5281</v>
      </c>
      <c r="E179" t="n">
        <v>39.56</v>
      </c>
      <c r="F179" t="n">
        <v>35.97</v>
      </c>
      <c r="G179" t="n">
        <v>50.18</v>
      </c>
      <c r="H179" t="n">
        <v>0.78</v>
      </c>
      <c r="I179" t="n">
        <v>43</v>
      </c>
      <c r="J179" t="n">
        <v>158.86</v>
      </c>
      <c r="K179" t="n">
        <v>49.1</v>
      </c>
      <c r="L179" t="n">
        <v>7</v>
      </c>
      <c r="M179" t="n">
        <v>41</v>
      </c>
      <c r="N179" t="n">
        <v>27.77</v>
      </c>
      <c r="O179" t="n">
        <v>19826.68</v>
      </c>
      <c r="P179" t="n">
        <v>406.17</v>
      </c>
      <c r="Q179" t="n">
        <v>1231.63</v>
      </c>
      <c r="R179" t="n">
        <v>135.32</v>
      </c>
      <c r="S179" t="n">
        <v>94.92</v>
      </c>
      <c r="T179" t="n">
        <v>19237.03</v>
      </c>
      <c r="U179" t="n">
        <v>0.7</v>
      </c>
      <c r="V179" t="n">
        <v>0.85</v>
      </c>
      <c r="W179" t="n">
        <v>20.72</v>
      </c>
      <c r="X179" t="n">
        <v>1.18</v>
      </c>
      <c r="Y179" t="n">
        <v>4</v>
      </c>
      <c r="Z179" t="n">
        <v>10</v>
      </c>
    </row>
    <row r="180">
      <c r="A180" t="n">
        <v>7</v>
      </c>
      <c r="B180" t="n">
        <v>75</v>
      </c>
      <c r="C180" t="inlineStr">
        <is>
          <t xml:space="preserve">CONCLUIDO	</t>
        </is>
      </c>
      <c r="D180" t="n">
        <v>2.5498</v>
      </c>
      <c r="E180" t="n">
        <v>39.22</v>
      </c>
      <c r="F180" t="n">
        <v>35.81</v>
      </c>
      <c r="G180" t="n">
        <v>58.07</v>
      </c>
      <c r="H180" t="n">
        <v>0.88</v>
      </c>
      <c r="I180" t="n">
        <v>37</v>
      </c>
      <c r="J180" t="n">
        <v>160.28</v>
      </c>
      <c r="K180" t="n">
        <v>49.1</v>
      </c>
      <c r="L180" t="n">
        <v>8</v>
      </c>
      <c r="M180" t="n">
        <v>35</v>
      </c>
      <c r="N180" t="n">
        <v>28.19</v>
      </c>
      <c r="O180" t="n">
        <v>20001.93</v>
      </c>
      <c r="P180" t="n">
        <v>399.38</v>
      </c>
      <c r="Q180" t="n">
        <v>1231.26</v>
      </c>
      <c r="R180" t="n">
        <v>130.51</v>
      </c>
      <c r="S180" t="n">
        <v>94.92</v>
      </c>
      <c r="T180" t="n">
        <v>16862.78</v>
      </c>
      <c r="U180" t="n">
        <v>0.73</v>
      </c>
      <c r="V180" t="n">
        <v>0.85</v>
      </c>
      <c r="W180" t="n">
        <v>20.7</v>
      </c>
      <c r="X180" t="n">
        <v>1.03</v>
      </c>
      <c r="Y180" t="n">
        <v>4</v>
      </c>
      <c r="Z180" t="n">
        <v>10</v>
      </c>
    </row>
    <row r="181">
      <c r="A181" t="n">
        <v>8</v>
      </c>
      <c r="B181" t="n">
        <v>75</v>
      </c>
      <c r="C181" t="inlineStr">
        <is>
          <t xml:space="preserve">CONCLUIDO	</t>
        </is>
      </c>
      <c r="D181" t="n">
        <v>2.5656</v>
      </c>
      <c r="E181" t="n">
        <v>38.98</v>
      </c>
      <c r="F181" t="n">
        <v>35.69</v>
      </c>
      <c r="G181" t="n">
        <v>64.90000000000001</v>
      </c>
      <c r="H181" t="n">
        <v>0.99</v>
      </c>
      <c r="I181" t="n">
        <v>33</v>
      </c>
      <c r="J181" t="n">
        <v>161.71</v>
      </c>
      <c r="K181" t="n">
        <v>49.1</v>
      </c>
      <c r="L181" t="n">
        <v>9</v>
      </c>
      <c r="M181" t="n">
        <v>31</v>
      </c>
      <c r="N181" t="n">
        <v>28.61</v>
      </c>
      <c r="O181" t="n">
        <v>20177.64</v>
      </c>
      <c r="P181" t="n">
        <v>392.06</v>
      </c>
      <c r="Q181" t="n">
        <v>1231.37</v>
      </c>
      <c r="R181" t="n">
        <v>126.76</v>
      </c>
      <c r="S181" t="n">
        <v>94.92</v>
      </c>
      <c r="T181" t="n">
        <v>15007.16</v>
      </c>
      <c r="U181" t="n">
        <v>0.75</v>
      </c>
      <c r="V181" t="n">
        <v>0.85</v>
      </c>
      <c r="W181" t="n">
        <v>20.7</v>
      </c>
      <c r="X181" t="n">
        <v>0.91</v>
      </c>
      <c r="Y181" t="n">
        <v>4</v>
      </c>
      <c r="Z181" t="n">
        <v>10</v>
      </c>
    </row>
    <row r="182">
      <c r="A182" t="n">
        <v>9</v>
      </c>
      <c r="B182" t="n">
        <v>75</v>
      </c>
      <c r="C182" t="inlineStr">
        <is>
          <t xml:space="preserve">CONCLUIDO	</t>
        </is>
      </c>
      <c r="D182" t="n">
        <v>2.5808</v>
      </c>
      <c r="E182" t="n">
        <v>38.75</v>
      </c>
      <c r="F182" t="n">
        <v>35.58</v>
      </c>
      <c r="G182" t="n">
        <v>73.62</v>
      </c>
      <c r="H182" t="n">
        <v>1.09</v>
      </c>
      <c r="I182" t="n">
        <v>29</v>
      </c>
      <c r="J182" t="n">
        <v>163.13</v>
      </c>
      <c r="K182" t="n">
        <v>49.1</v>
      </c>
      <c r="L182" t="n">
        <v>10</v>
      </c>
      <c r="M182" t="n">
        <v>27</v>
      </c>
      <c r="N182" t="n">
        <v>29.04</v>
      </c>
      <c r="O182" t="n">
        <v>20353.94</v>
      </c>
      <c r="P182" t="n">
        <v>385.14</v>
      </c>
      <c r="Q182" t="n">
        <v>1231.22</v>
      </c>
      <c r="R182" t="n">
        <v>123.23</v>
      </c>
      <c r="S182" t="n">
        <v>94.92</v>
      </c>
      <c r="T182" t="n">
        <v>13264.34</v>
      </c>
      <c r="U182" t="n">
        <v>0.77</v>
      </c>
      <c r="V182" t="n">
        <v>0.86</v>
      </c>
      <c r="W182" t="n">
        <v>20.69</v>
      </c>
      <c r="X182" t="n">
        <v>0.8100000000000001</v>
      </c>
      <c r="Y182" t="n">
        <v>4</v>
      </c>
      <c r="Z182" t="n">
        <v>10</v>
      </c>
    </row>
    <row r="183">
      <c r="A183" t="n">
        <v>10</v>
      </c>
      <c r="B183" t="n">
        <v>75</v>
      </c>
      <c r="C183" t="inlineStr">
        <is>
          <t xml:space="preserve">CONCLUIDO	</t>
        </is>
      </c>
      <c r="D183" t="n">
        <v>2.5935</v>
      </c>
      <c r="E183" t="n">
        <v>38.56</v>
      </c>
      <c r="F183" t="n">
        <v>35.49</v>
      </c>
      <c r="G183" t="n">
        <v>81.89</v>
      </c>
      <c r="H183" t="n">
        <v>1.18</v>
      </c>
      <c r="I183" t="n">
        <v>26</v>
      </c>
      <c r="J183" t="n">
        <v>164.57</v>
      </c>
      <c r="K183" t="n">
        <v>49.1</v>
      </c>
      <c r="L183" t="n">
        <v>11</v>
      </c>
      <c r="M183" t="n">
        <v>24</v>
      </c>
      <c r="N183" t="n">
        <v>29.47</v>
      </c>
      <c r="O183" t="n">
        <v>20530.82</v>
      </c>
      <c r="P183" t="n">
        <v>378.8</v>
      </c>
      <c r="Q183" t="n">
        <v>1231.26</v>
      </c>
      <c r="R183" t="n">
        <v>120.08</v>
      </c>
      <c r="S183" t="n">
        <v>94.92</v>
      </c>
      <c r="T183" t="n">
        <v>11702.52</v>
      </c>
      <c r="U183" t="n">
        <v>0.79</v>
      </c>
      <c r="V183" t="n">
        <v>0.86</v>
      </c>
      <c r="W183" t="n">
        <v>20.68</v>
      </c>
      <c r="X183" t="n">
        <v>0.71</v>
      </c>
      <c r="Y183" t="n">
        <v>4</v>
      </c>
      <c r="Z183" t="n">
        <v>10</v>
      </c>
    </row>
    <row r="184">
      <c r="A184" t="n">
        <v>11</v>
      </c>
      <c r="B184" t="n">
        <v>75</v>
      </c>
      <c r="C184" t="inlineStr">
        <is>
          <t xml:space="preserve">CONCLUIDO	</t>
        </is>
      </c>
      <c r="D184" t="n">
        <v>2.601</v>
      </c>
      <c r="E184" t="n">
        <v>38.45</v>
      </c>
      <c r="F184" t="n">
        <v>35.44</v>
      </c>
      <c r="G184" t="n">
        <v>88.59</v>
      </c>
      <c r="H184" t="n">
        <v>1.28</v>
      </c>
      <c r="I184" t="n">
        <v>24</v>
      </c>
      <c r="J184" t="n">
        <v>166.01</v>
      </c>
      <c r="K184" t="n">
        <v>49.1</v>
      </c>
      <c r="L184" t="n">
        <v>12</v>
      </c>
      <c r="M184" t="n">
        <v>22</v>
      </c>
      <c r="N184" t="n">
        <v>29.91</v>
      </c>
      <c r="O184" t="n">
        <v>20708.3</v>
      </c>
      <c r="P184" t="n">
        <v>371.77</v>
      </c>
      <c r="Q184" t="n">
        <v>1231.26</v>
      </c>
      <c r="R184" t="n">
        <v>118.5</v>
      </c>
      <c r="S184" t="n">
        <v>94.92</v>
      </c>
      <c r="T184" t="n">
        <v>10924.18</v>
      </c>
      <c r="U184" t="n">
        <v>0.8</v>
      </c>
      <c r="V184" t="n">
        <v>0.86</v>
      </c>
      <c r="W184" t="n">
        <v>20.68</v>
      </c>
      <c r="X184" t="n">
        <v>0.66</v>
      </c>
      <c r="Y184" t="n">
        <v>4</v>
      </c>
      <c r="Z184" t="n">
        <v>10</v>
      </c>
    </row>
    <row r="185">
      <c r="A185" t="n">
        <v>12</v>
      </c>
      <c r="B185" t="n">
        <v>75</v>
      </c>
      <c r="C185" t="inlineStr">
        <is>
          <t xml:space="preserve">CONCLUIDO	</t>
        </is>
      </c>
      <c r="D185" t="n">
        <v>2.6086</v>
      </c>
      <c r="E185" t="n">
        <v>38.33</v>
      </c>
      <c r="F185" t="n">
        <v>35.39</v>
      </c>
      <c r="G185" t="n">
        <v>96.51000000000001</v>
      </c>
      <c r="H185" t="n">
        <v>1.38</v>
      </c>
      <c r="I185" t="n">
        <v>22</v>
      </c>
      <c r="J185" t="n">
        <v>167.45</v>
      </c>
      <c r="K185" t="n">
        <v>49.1</v>
      </c>
      <c r="L185" t="n">
        <v>13</v>
      </c>
      <c r="M185" t="n">
        <v>20</v>
      </c>
      <c r="N185" t="n">
        <v>30.36</v>
      </c>
      <c r="O185" t="n">
        <v>20886.38</v>
      </c>
      <c r="P185" t="n">
        <v>364.07</v>
      </c>
      <c r="Q185" t="n">
        <v>1231.28</v>
      </c>
      <c r="R185" t="n">
        <v>116.76</v>
      </c>
      <c r="S185" t="n">
        <v>94.92</v>
      </c>
      <c r="T185" t="n">
        <v>10063.11</v>
      </c>
      <c r="U185" t="n">
        <v>0.8100000000000001</v>
      </c>
      <c r="V185" t="n">
        <v>0.86</v>
      </c>
      <c r="W185" t="n">
        <v>20.68</v>
      </c>
      <c r="X185" t="n">
        <v>0.61</v>
      </c>
      <c r="Y185" t="n">
        <v>4</v>
      </c>
      <c r="Z185" t="n">
        <v>10</v>
      </c>
    </row>
    <row r="186">
      <c r="A186" t="n">
        <v>13</v>
      </c>
      <c r="B186" t="n">
        <v>75</v>
      </c>
      <c r="C186" t="inlineStr">
        <is>
          <t xml:space="preserve">CONCLUIDO	</t>
        </is>
      </c>
      <c r="D186" t="n">
        <v>2.6177</v>
      </c>
      <c r="E186" t="n">
        <v>38.2</v>
      </c>
      <c r="F186" t="n">
        <v>35.31</v>
      </c>
      <c r="G186" t="n">
        <v>105.94</v>
      </c>
      <c r="H186" t="n">
        <v>1.47</v>
      </c>
      <c r="I186" t="n">
        <v>20</v>
      </c>
      <c r="J186" t="n">
        <v>168.9</v>
      </c>
      <c r="K186" t="n">
        <v>49.1</v>
      </c>
      <c r="L186" t="n">
        <v>14</v>
      </c>
      <c r="M186" t="n">
        <v>18</v>
      </c>
      <c r="N186" t="n">
        <v>30.81</v>
      </c>
      <c r="O186" t="n">
        <v>21065.06</v>
      </c>
      <c r="P186" t="n">
        <v>358.27</v>
      </c>
      <c r="Q186" t="n">
        <v>1231.15</v>
      </c>
      <c r="R186" t="n">
        <v>114.42</v>
      </c>
      <c r="S186" t="n">
        <v>94.92</v>
      </c>
      <c r="T186" t="n">
        <v>8900.84</v>
      </c>
      <c r="U186" t="n">
        <v>0.83</v>
      </c>
      <c r="V186" t="n">
        <v>0.86</v>
      </c>
      <c r="W186" t="n">
        <v>20.68</v>
      </c>
      <c r="X186" t="n">
        <v>0.54</v>
      </c>
      <c r="Y186" t="n">
        <v>4</v>
      </c>
      <c r="Z186" t="n">
        <v>10</v>
      </c>
    </row>
    <row r="187">
      <c r="A187" t="n">
        <v>14</v>
      </c>
      <c r="B187" t="n">
        <v>75</v>
      </c>
      <c r="C187" t="inlineStr">
        <is>
          <t xml:space="preserve">CONCLUIDO	</t>
        </is>
      </c>
      <c r="D187" t="n">
        <v>2.6249</v>
      </c>
      <c r="E187" t="n">
        <v>38.1</v>
      </c>
      <c r="F187" t="n">
        <v>35.27</v>
      </c>
      <c r="G187" t="n">
        <v>117.57</v>
      </c>
      <c r="H187" t="n">
        <v>1.56</v>
      </c>
      <c r="I187" t="n">
        <v>18</v>
      </c>
      <c r="J187" t="n">
        <v>170.35</v>
      </c>
      <c r="K187" t="n">
        <v>49.1</v>
      </c>
      <c r="L187" t="n">
        <v>15</v>
      </c>
      <c r="M187" t="n">
        <v>10</v>
      </c>
      <c r="N187" t="n">
        <v>31.26</v>
      </c>
      <c r="O187" t="n">
        <v>21244.37</v>
      </c>
      <c r="P187" t="n">
        <v>351.81</v>
      </c>
      <c r="Q187" t="n">
        <v>1231.23</v>
      </c>
      <c r="R187" t="n">
        <v>112.67</v>
      </c>
      <c r="S187" t="n">
        <v>94.92</v>
      </c>
      <c r="T187" t="n">
        <v>8035.68</v>
      </c>
      <c r="U187" t="n">
        <v>0.84</v>
      </c>
      <c r="V187" t="n">
        <v>0.86</v>
      </c>
      <c r="W187" t="n">
        <v>20.68</v>
      </c>
      <c r="X187" t="n">
        <v>0.49</v>
      </c>
      <c r="Y187" t="n">
        <v>4</v>
      </c>
      <c r="Z187" t="n">
        <v>10</v>
      </c>
    </row>
    <row r="188">
      <c r="A188" t="n">
        <v>15</v>
      </c>
      <c r="B188" t="n">
        <v>75</v>
      </c>
      <c r="C188" t="inlineStr">
        <is>
          <t xml:space="preserve">CONCLUIDO	</t>
        </is>
      </c>
      <c r="D188" t="n">
        <v>2.623</v>
      </c>
      <c r="E188" t="n">
        <v>38.12</v>
      </c>
      <c r="F188" t="n">
        <v>35.3</v>
      </c>
      <c r="G188" t="n">
        <v>117.66</v>
      </c>
      <c r="H188" t="n">
        <v>1.65</v>
      </c>
      <c r="I188" t="n">
        <v>18</v>
      </c>
      <c r="J188" t="n">
        <v>171.81</v>
      </c>
      <c r="K188" t="n">
        <v>49.1</v>
      </c>
      <c r="L188" t="n">
        <v>16</v>
      </c>
      <c r="M188" t="n">
        <v>0</v>
      </c>
      <c r="N188" t="n">
        <v>31.72</v>
      </c>
      <c r="O188" t="n">
        <v>21424.29</v>
      </c>
      <c r="P188" t="n">
        <v>352.9</v>
      </c>
      <c r="Q188" t="n">
        <v>1231.32</v>
      </c>
      <c r="R188" t="n">
        <v>113.21</v>
      </c>
      <c r="S188" t="n">
        <v>94.92</v>
      </c>
      <c r="T188" t="n">
        <v>8307.440000000001</v>
      </c>
      <c r="U188" t="n">
        <v>0.84</v>
      </c>
      <c r="V188" t="n">
        <v>0.86</v>
      </c>
      <c r="W188" t="n">
        <v>20.7</v>
      </c>
      <c r="X188" t="n">
        <v>0.52</v>
      </c>
      <c r="Y188" t="n">
        <v>4</v>
      </c>
      <c r="Z188" t="n">
        <v>10</v>
      </c>
    </row>
    <row r="189">
      <c r="A189" t="n">
        <v>0</v>
      </c>
      <c r="B189" t="n">
        <v>95</v>
      </c>
      <c r="C189" t="inlineStr">
        <is>
          <t xml:space="preserve">CONCLUIDO	</t>
        </is>
      </c>
      <c r="D189" t="n">
        <v>1.4159</v>
      </c>
      <c r="E189" t="n">
        <v>70.63</v>
      </c>
      <c r="F189" t="n">
        <v>49.69</v>
      </c>
      <c r="G189" t="n">
        <v>6.01</v>
      </c>
      <c r="H189" t="n">
        <v>0.1</v>
      </c>
      <c r="I189" t="n">
        <v>496</v>
      </c>
      <c r="J189" t="n">
        <v>185.69</v>
      </c>
      <c r="K189" t="n">
        <v>53.44</v>
      </c>
      <c r="L189" t="n">
        <v>1</v>
      </c>
      <c r="M189" t="n">
        <v>494</v>
      </c>
      <c r="N189" t="n">
        <v>36.26</v>
      </c>
      <c r="O189" t="n">
        <v>23136.14</v>
      </c>
      <c r="P189" t="n">
        <v>686.48</v>
      </c>
      <c r="Q189" t="n">
        <v>1240.95</v>
      </c>
      <c r="R189" t="n">
        <v>580.53</v>
      </c>
      <c r="S189" t="n">
        <v>94.92</v>
      </c>
      <c r="T189" t="n">
        <v>239580.17</v>
      </c>
      <c r="U189" t="n">
        <v>0.16</v>
      </c>
      <c r="V189" t="n">
        <v>0.62</v>
      </c>
      <c r="W189" t="n">
        <v>21.46</v>
      </c>
      <c r="X189" t="n">
        <v>14.8</v>
      </c>
      <c r="Y189" t="n">
        <v>4</v>
      </c>
      <c r="Z189" t="n">
        <v>10</v>
      </c>
    </row>
    <row r="190">
      <c r="A190" t="n">
        <v>1</v>
      </c>
      <c r="B190" t="n">
        <v>95</v>
      </c>
      <c r="C190" t="inlineStr">
        <is>
          <t xml:space="preserve">CONCLUIDO	</t>
        </is>
      </c>
      <c r="D190" t="n">
        <v>1.9745</v>
      </c>
      <c r="E190" t="n">
        <v>50.65</v>
      </c>
      <c r="F190" t="n">
        <v>40.66</v>
      </c>
      <c r="G190" t="n">
        <v>12.08</v>
      </c>
      <c r="H190" t="n">
        <v>0.19</v>
      </c>
      <c r="I190" t="n">
        <v>202</v>
      </c>
      <c r="J190" t="n">
        <v>187.21</v>
      </c>
      <c r="K190" t="n">
        <v>53.44</v>
      </c>
      <c r="L190" t="n">
        <v>2</v>
      </c>
      <c r="M190" t="n">
        <v>200</v>
      </c>
      <c r="N190" t="n">
        <v>36.77</v>
      </c>
      <c r="O190" t="n">
        <v>23322.88</v>
      </c>
      <c r="P190" t="n">
        <v>559.92</v>
      </c>
      <c r="Q190" t="n">
        <v>1234.56</v>
      </c>
      <c r="R190" t="n">
        <v>287.36</v>
      </c>
      <c r="S190" t="n">
        <v>94.92</v>
      </c>
      <c r="T190" t="n">
        <v>94463.11</v>
      </c>
      <c r="U190" t="n">
        <v>0.33</v>
      </c>
      <c r="V190" t="n">
        <v>0.75</v>
      </c>
      <c r="W190" t="n">
        <v>20.97</v>
      </c>
      <c r="X190" t="n">
        <v>5.84</v>
      </c>
      <c r="Y190" t="n">
        <v>4</v>
      </c>
      <c r="Z190" t="n">
        <v>10</v>
      </c>
    </row>
    <row r="191">
      <c r="A191" t="n">
        <v>2</v>
      </c>
      <c r="B191" t="n">
        <v>95</v>
      </c>
      <c r="C191" t="inlineStr">
        <is>
          <t xml:space="preserve">CONCLUIDO	</t>
        </is>
      </c>
      <c r="D191" t="n">
        <v>2.1923</v>
      </c>
      <c r="E191" t="n">
        <v>45.62</v>
      </c>
      <c r="F191" t="n">
        <v>38.42</v>
      </c>
      <c r="G191" t="n">
        <v>18.15</v>
      </c>
      <c r="H191" t="n">
        <v>0.28</v>
      </c>
      <c r="I191" t="n">
        <v>127</v>
      </c>
      <c r="J191" t="n">
        <v>188.73</v>
      </c>
      <c r="K191" t="n">
        <v>53.44</v>
      </c>
      <c r="L191" t="n">
        <v>3</v>
      </c>
      <c r="M191" t="n">
        <v>125</v>
      </c>
      <c r="N191" t="n">
        <v>37.29</v>
      </c>
      <c r="O191" t="n">
        <v>23510.33</v>
      </c>
      <c r="P191" t="n">
        <v>525.88</v>
      </c>
      <c r="Q191" t="n">
        <v>1233.06</v>
      </c>
      <c r="R191" t="n">
        <v>214.97</v>
      </c>
      <c r="S191" t="n">
        <v>94.92</v>
      </c>
      <c r="T191" t="n">
        <v>58642.18</v>
      </c>
      <c r="U191" t="n">
        <v>0.44</v>
      </c>
      <c r="V191" t="n">
        <v>0.79</v>
      </c>
      <c r="W191" t="n">
        <v>20.85</v>
      </c>
      <c r="X191" t="n">
        <v>3.62</v>
      </c>
      <c r="Y191" t="n">
        <v>4</v>
      </c>
      <c r="Z191" t="n">
        <v>10</v>
      </c>
    </row>
    <row r="192">
      <c r="A192" t="n">
        <v>3</v>
      </c>
      <c r="B192" t="n">
        <v>95</v>
      </c>
      <c r="C192" t="inlineStr">
        <is>
          <t xml:space="preserve">CONCLUIDO	</t>
        </is>
      </c>
      <c r="D192" t="n">
        <v>2.31</v>
      </c>
      <c r="E192" t="n">
        <v>43.29</v>
      </c>
      <c r="F192" t="n">
        <v>37.4</v>
      </c>
      <c r="G192" t="n">
        <v>24.39</v>
      </c>
      <c r="H192" t="n">
        <v>0.37</v>
      </c>
      <c r="I192" t="n">
        <v>92</v>
      </c>
      <c r="J192" t="n">
        <v>190.25</v>
      </c>
      <c r="K192" t="n">
        <v>53.44</v>
      </c>
      <c r="L192" t="n">
        <v>4</v>
      </c>
      <c r="M192" t="n">
        <v>90</v>
      </c>
      <c r="N192" t="n">
        <v>37.82</v>
      </c>
      <c r="O192" t="n">
        <v>23698.48</v>
      </c>
      <c r="P192" t="n">
        <v>508.08</v>
      </c>
      <c r="Q192" t="n">
        <v>1232.26</v>
      </c>
      <c r="R192" t="n">
        <v>182.04</v>
      </c>
      <c r="S192" t="n">
        <v>94.92</v>
      </c>
      <c r="T192" t="n">
        <v>42354.4</v>
      </c>
      <c r="U192" t="n">
        <v>0.52</v>
      </c>
      <c r="V192" t="n">
        <v>0.8100000000000001</v>
      </c>
      <c r="W192" t="n">
        <v>20.78</v>
      </c>
      <c r="X192" t="n">
        <v>2.6</v>
      </c>
      <c r="Y192" t="n">
        <v>4</v>
      </c>
      <c r="Z192" t="n">
        <v>10</v>
      </c>
    </row>
    <row r="193">
      <c r="A193" t="n">
        <v>4</v>
      </c>
      <c r="B193" t="n">
        <v>95</v>
      </c>
      <c r="C193" t="inlineStr">
        <is>
          <t xml:space="preserve">CONCLUIDO	</t>
        </is>
      </c>
      <c r="D193" t="n">
        <v>2.377</v>
      </c>
      <c r="E193" t="n">
        <v>42.07</v>
      </c>
      <c r="F193" t="n">
        <v>36.88</v>
      </c>
      <c r="G193" t="n">
        <v>30.32</v>
      </c>
      <c r="H193" t="n">
        <v>0.46</v>
      </c>
      <c r="I193" t="n">
        <v>73</v>
      </c>
      <c r="J193" t="n">
        <v>191.78</v>
      </c>
      <c r="K193" t="n">
        <v>53.44</v>
      </c>
      <c r="L193" t="n">
        <v>5</v>
      </c>
      <c r="M193" t="n">
        <v>71</v>
      </c>
      <c r="N193" t="n">
        <v>38.35</v>
      </c>
      <c r="O193" t="n">
        <v>23887.36</v>
      </c>
      <c r="P193" t="n">
        <v>497.49</v>
      </c>
      <c r="Q193" t="n">
        <v>1232.04</v>
      </c>
      <c r="R193" t="n">
        <v>165.28</v>
      </c>
      <c r="S193" t="n">
        <v>94.92</v>
      </c>
      <c r="T193" t="n">
        <v>34068.19</v>
      </c>
      <c r="U193" t="n">
        <v>0.57</v>
      </c>
      <c r="V193" t="n">
        <v>0.83</v>
      </c>
      <c r="W193" t="n">
        <v>20.76</v>
      </c>
      <c r="X193" t="n">
        <v>2.1</v>
      </c>
      <c r="Y193" t="n">
        <v>4</v>
      </c>
      <c r="Z193" t="n">
        <v>10</v>
      </c>
    </row>
    <row r="194">
      <c r="A194" t="n">
        <v>5</v>
      </c>
      <c r="B194" t="n">
        <v>95</v>
      </c>
      <c r="C194" t="inlineStr">
        <is>
          <t xml:space="preserve">CONCLUIDO	</t>
        </is>
      </c>
      <c r="D194" t="n">
        <v>2.4291</v>
      </c>
      <c r="E194" t="n">
        <v>41.17</v>
      </c>
      <c r="F194" t="n">
        <v>36.47</v>
      </c>
      <c r="G194" t="n">
        <v>36.47</v>
      </c>
      <c r="H194" t="n">
        <v>0.55</v>
      </c>
      <c r="I194" t="n">
        <v>60</v>
      </c>
      <c r="J194" t="n">
        <v>193.32</v>
      </c>
      <c r="K194" t="n">
        <v>53.44</v>
      </c>
      <c r="L194" t="n">
        <v>6</v>
      </c>
      <c r="M194" t="n">
        <v>58</v>
      </c>
      <c r="N194" t="n">
        <v>38.89</v>
      </c>
      <c r="O194" t="n">
        <v>24076.95</v>
      </c>
      <c r="P194" t="n">
        <v>488.09</v>
      </c>
      <c r="Q194" t="n">
        <v>1232.1</v>
      </c>
      <c r="R194" t="n">
        <v>151.74</v>
      </c>
      <c r="S194" t="n">
        <v>94.92</v>
      </c>
      <c r="T194" t="n">
        <v>27362.65</v>
      </c>
      <c r="U194" t="n">
        <v>0.63</v>
      </c>
      <c r="V194" t="n">
        <v>0.84</v>
      </c>
      <c r="W194" t="n">
        <v>20.74</v>
      </c>
      <c r="X194" t="n">
        <v>1.68</v>
      </c>
      <c r="Y194" t="n">
        <v>4</v>
      </c>
      <c r="Z194" t="n">
        <v>10</v>
      </c>
    </row>
    <row r="195">
      <c r="A195" t="n">
        <v>6</v>
      </c>
      <c r="B195" t="n">
        <v>95</v>
      </c>
      <c r="C195" t="inlineStr">
        <is>
          <t xml:space="preserve">CONCLUIDO	</t>
        </is>
      </c>
      <c r="D195" t="n">
        <v>2.464</v>
      </c>
      <c r="E195" t="n">
        <v>40.58</v>
      </c>
      <c r="F195" t="n">
        <v>36.22</v>
      </c>
      <c r="G195" t="n">
        <v>42.61</v>
      </c>
      <c r="H195" t="n">
        <v>0.64</v>
      </c>
      <c r="I195" t="n">
        <v>51</v>
      </c>
      <c r="J195" t="n">
        <v>194.86</v>
      </c>
      <c r="K195" t="n">
        <v>53.44</v>
      </c>
      <c r="L195" t="n">
        <v>7</v>
      </c>
      <c r="M195" t="n">
        <v>49</v>
      </c>
      <c r="N195" t="n">
        <v>39.43</v>
      </c>
      <c r="O195" t="n">
        <v>24267.28</v>
      </c>
      <c r="P195" t="n">
        <v>481</v>
      </c>
      <c r="Q195" t="n">
        <v>1231.81</v>
      </c>
      <c r="R195" t="n">
        <v>143.56</v>
      </c>
      <c r="S195" t="n">
        <v>94.92</v>
      </c>
      <c r="T195" t="n">
        <v>23320.15</v>
      </c>
      <c r="U195" t="n">
        <v>0.66</v>
      </c>
      <c r="V195" t="n">
        <v>0.84</v>
      </c>
      <c r="W195" t="n">
        <v>20.73</v>
      </c>
      <c r="X195" t="n">
        <v>1.43</v>
      </c>
      <c r="Y195" t="n">
        <v>4</v>
      </c>
      <c r="Z195" t="n">
        <v>10</v>
      </c>
    </row>
    <row r="196">
      <c r="A196" t="n">
        <v>7</v>
      </c>
      <c r="B196" t="n">
        <v>95</v>
      </c>
      <c r="C196" t="inlineStr">
        <is>
          <t xml:space="preserve">CONCLUIDO	</t>
        </is>
      </c>
      <c r="D196" t="n">
        <v>2.4906</v>
      </c>
      <c r="E196" t="n">
        <v>40.15</v>
      </c>
      <c r="F196" t="n">
        <v>36.04</v>
      </c>
      <c r="G196" t="n">
        <v>49.15</v>
      </c>
      <c r="H196" t="n">
        <v>0.72</v>
      </c>
      <c r="I196" t="n">
        <v>44</v>
      </c>
      <c r="J196" t="n">
        <v>196.41</v>
      </c>
      <c r="K196" t="n">
        <v>53.44</v>
      </c>
      <c r="L196" t="n">
        <v>8</v>
      </c>
      <c r="M196" t="n">
        <v>42</v>
      </c>
      <c r="N196" t="n">
        <v>39.98</v>
      </c>
      <c r="O196" t="n">
        <v>24458.36</v>
      </c>
      <c r="P196" t="n">
        <v>474.83</v>
      </c>
      <c r="Q196" t="n">
        <v>1231.56</v>
      </c>
      <c r="R196" t="n">
        <v>138.11</v>
      </c>
      <c r="S196" t="n">
        <v>94.92</v>
      </c>
      <c r="T196" t="n">
        <v>20626.95</v>
      </c>
      <c r="U196" t="n">
        <v>0.6899999999999999</v>
      </c>
      <c r="V196" t="n">
        <v>0.85</v>
      </c>
      <c r="W196" t="n">
        <v>20.72</v>
      </c>
      <c r="X196" t="n">
        <v>1.26</v>
      </c>
      <c r="Y196" t="n">
        <v>4</v>
      </c>
      <c r="Z196" t="n">
        <v>10</v>
      </c>
    </row>
    <row r="197">
      <c r="A197" t="n">
        <v>8</v>
      </c>
      <c r="B197" t="n">
        <v>95</v>
      </c>
      <c r="C197" t="inlineStr">
        <is>
          <t xml:space="preserve">CONCLUIDO	</t>
        </is>
      </c>
      <c r="D197" t="n">
        <v>2.5123</v>
      </c>
      <c r="E197" t="n">
        <v>39.8</v>
      </c>
      <c r="F197" t="n">
        <v>35.88</v>
      </c>
      <c r="G197" t="n">
        <v>55.21</v>
      </c>
      <c r="H197" t="n">
        <v>0.8100000000000001</v>
      </c>
      <c r="I197" t="n">
        <v>39</v>
      </c>
      <c r="J197" t="n">
        <v>197.97</v>
      </c>
      <c r="K197" t="n">
        <v>53.44</v>
      </c>
      <c r="L197" t="n">
        <v>9</v>
      </c>
      <c r="M197" t="n">
        <v>37</v>
      </c>
      <c r="N197" t="n">
        <v>40.53</v>
      </c>
      <c r="O197" t="n">
        <v>24650.18</v>
      </c>
      <c r="P197" t="n">
        <v>468.84</v>
      </c>
      <c r="Q197" t="n">
        <v>1231.48</v>
      </c>
      <c r="R197" t="n">
        <v>133.07</v>
      </c>
      <c r="S197" t="n">
        <v>94.92</v>
      </c>
      <c r="T197" t="n">
        <v>18133.48</v>
      </c>
      <c r="U197" t="n">
        <v>0.71</v>
      </c>
      <c r="V197" t="n">
        <v>0.85</v>
      </c>
      <c r="W197" t="n">
        <v>20.7</v>
      </c>
      <c r="X197" t="n">
        <v>1.1</v>
      </c>
      <c r="Y197" t="n">
        <v>4</v>
      </c>
      <c r="Z197" t="n">
        <v>10</v>
      </c>
    </row>
    <row r="198">
      <c r="A198" t="n">
        <v>9</v>
      </c>
      <c r="B198" t="n">
        <v>95</v>
      </c>
      <c r="C198" t="inlineStr">
        <is>
          <t xml:space="preserve">CONCLUIDO	</t>
        </is>
      </c>
      <c r="D198" t="n">
        <v>2.5295</v>
      </c>
      <c r="E198" t="n">
        <v>39.53</v>
      </c>
      <c r="F198" t="n">
        <v>35.76</v>
      </c>
      <c r="G198" t="n">
        <v>61.31</v>
      </c>
      <c r="H198" t="n">
        <v>0.89</v>
      </c>
      <c r="I198" t="n">
        <v>35</v>
      </c>
      <c r="J198" t="n">
        <v>199.53</v>
      </c>
      <c r="K198" t="n">
        <v>53.44</v>
      </c>
      <c r="L198" t="n">
        <v>10</v>
      </c>
      <c r="M198" t="n">
        <v>33</v>
      </c>
      <c r="N198" t="n">
        <v>41.1</v>
      </c>
      <c r="O198" t="n">
        <v>24842.77</v>
      </c>
      <c r="P198" t="n">
        <v>463.07</v>
      </c>
      <c r="Q198" t="n">
        <v>1231.53</v>
      </c>
      <c r="R198" t="n">
        <v>129.04</v>
      </c>
      <c r="S198" t="n">
        <v>94.92</v>
      </c>
      <c r="T198" t="n">
        <v>16135.65</v>
      </c>
      <c r="U198" t="n">
        <v>0.74</v>
      </c>
      <c r="V198" t="n">
        <v>0.85</v>
      </c>
      <c r="W198" t="n">
        <v>20.7</v>
      </c>
      <c r="X198" t="n">
        <v>0.98</v>
      </c>
      <c r="Y198" t="n">
        <v>4</v>
      </c>
      <c r="Z198" t="n">
        <v>10</v>
      </c>
    </row>
    <row r="199">
      <c r="A199" t="n">
        <v>10</v>
      </c>
      <c r="B199" t="n">
        <v>95</v>
      </c>
      <c r="C199" t="inlineStr">
        <is>
          <t xml:space="preserve">CONCLUIDO	</t>
        </is>
      </c>
      <c r="D199" t="n">
        <v>2.5478</v>
      </c>
      <c r="E199" t="n">
        <v>39.25</v>
      </c>
      <c r="F199" t="n">
        <v>35.63</v>
      </c>
      <c r="G199" t="n">
        <v>68.95</v>
      </c>
      <c r="H199" t="n">
        <v>0.97</v>
      </c>
      <c r="I199" t="n">
        <v>31</v>
      </c>
      <c r="J199" t="n">
        <v>201.1</v>
      </c>
      <c r="K199" t="n">
        <v>53.44</v>
      </c>
      <c r="L199" t="n">
        <v>11</v>
      </c>
      <c r="M199" t="n">
        <v>29</v>
      </c>
      <c r="N199" t="n">
        <v>41.66</v>
      </c>
      <c r="O199" t="n">
        <v>25036.12</v>
      </c>
      <c r="P199" t="n">
        <v>457.69</v>
      </c>
      <c r="Q199" t="n">
        <v>1231.27</v>
      </c>
      <c r="R199" t="n">
        <v>124.78</v>
      </c>
      <c r="S199" t="n">
        <v>94.92</v>
      </c>
      <c r="T199" t="n">
        <v>14029.63</v>
      </c>
      <c r="U199" t="n">
        <v>0.76</v>
      </c>
      <c r="V199" t="n">
        <v>0.86</v>
      </c>
      <c r="W199" t="n">
        <v>20.69</v>
      </c>
      <c r="X199" t="n">
        <v>0.85</v>
      </c>
      <c r="Y199" t="n">
        <v>4</v>
      </c>
      <c r="Z199" t="n">
        <v>10</v>
      </c>
    </row>
    <row r="200">
      <c r="A200" t="n">
        <v>11</v>
      </c>
      <c r="B200" t="n">
        <v>95</v>
      </c>
      <c r="C200" t="inlineStr">
        <is>
          <t xml:space="preserve">CONCLUIDO	</t>
        </is>
      </c>
      <c r="D200" t="n">
        <v>2.5593</v>
      </c>
      <c r="E200" t="n">
        <v>39.07</v>
      </c>
      <c r="F200" t="n">
        <v>35.56</v>
      </c>
      <c r="G200" t="n">
        <v>76.20999999999999</v>
      </c>
      <c r="H200" t="n">
        <v>1.05</v>
      </c>
      <c r="I200" t="n">
        <v>28</v>
      </c>
      <c r="J200" t="n">
        <v>202.67</v>
      </c>
      <c r="K200" t="n">
        <v>53.44</v>
      </c>
      <c r="L200" t="n">
        <v>12</v>
      </c>
      <c r="M200" t="n">
        <v>26</v>
      </c>
      <c r="N200" t="n">
        <v>42.24</v>
      </c>
      <c r="O200" t="n">
        <v>25230.25</v>
      </c>
      <c r="P200" t="n">
        <v>452.33</v>
      </c>
      <c r="Q200" t="n">
        <v>1231.38</v>
      </c>
      <c r="R200" t="n">
        <v>122.58</v>
      </c>
      <c r="S200" t="n">
        <v>94.92</v>
      </c>
      <c r="T200" t="n">
        <v>12942.29</v>
      </c>
      <c r="U200" t="n">
        <v>0.77</v>
      </c>
      <c r="V200" t="n">
        <v>0.86</v>
      </c>
      <c r="W200" t="n">
        <v>20.69</v>
      </c>
      <c r="X200" t="n">
        <v>0.78</v>
      </c>
      <c r="Y200" t="n">
        <v>4</v>
      </c>
      <c r="Z200" t="n">
        <v>10</v>
      </c>
    </row>
    <row r="201">
      <c r="A201" t="n">
        <v>12</v>
      </c>
      <c r="B201" t="n">
        <v>95</v>
      </c>
      <c r="C201" t="inlineStr">
        <is>
          <t xml:space="preserve">CONCLUIDO	</t>
        </is>
      </c>
      <c r="D201" t="n">
        <v>2.5694</v>
      </c>
      <c r="E201" t="n">
        <v>38.92</v>
      </c>
      <c r="F201" t="n">
        <v>35.48</v>
      </c>
      <c r="G201" t="n">
        <v>81.88</v>
      </c>
      <c r="H201" t="n">
        <v>1.13</v>
      </c>
      <c r="I201" t="n">
        <v>26</v>
      </c>
      <c r="J201" t="n">
        <v>204.25</v>
      </c>
      <c r="K201" t="n">
        <v>53.44</v>
      </c>
      <c r="L201" t="n">
        <v>13</v>
      </c>
      <c r="M201" t="n">
        <v>24</v>
      </c>
      <c r="N201" t="n">
        <v>42.82</v>
      </c>
      <c r="O201" t="n">
        <v>25425.3</v>
      </c>
      <c r="P201" t="n">
        <v>447.96</v>
      </c>
      <c r="Q201" t="n">
        <v>1231.16</v>
      </c>
      <c r="R201" t="n">
        <v>120.17</v>
      </c>
      <c r="S201" t="n">
        <v>94.92</v>
      </c>
      <c r="T201" t="n">
        <v>11745.98</v>
      </c>
      <c r="U201" t="n">
        <v>0.79</v>
      </c>
      <c r="V201" t="n">
        <v>0.86</v>
      </c>
      <c r="W201" t="n">
        <v>20.68</v>
      </c>
      <c r="X201" t="n">
        <v>0.7</v>
      </c>
      <c r="Y201" t="n">
        <v>4</v>
      </c>
      <c r="Z201" t="n">
        <v>10</v>
      </c>
    </row>
    <row r="202">
      <c r="A202" t="n">
        <v>13</v>
      </c>
      <c r="B202" t="n">
        <v>95</v>
      </c>
      <c r="C202" t="inlineStr">
        <is>
          <t xml:space="preserve">CONCLUIDO	</t>
        </is>
      </c>
      <c r="D202" t="n">
        <v>2.5769</v>
      </c>
      <c r="E202" t="n">
        <v>38.81</v>
      </c>
      <c r="F202" t="n">
        <v>35.44</v>
      </c>
      <c r="G202" t="n">
        <v>88.61</v>
      </c>
      <c r="H202" t="n">
        <v>1.21</v>
      </c>
      <c r="I202" t="n">
        <v>24</v>
      </c>
      <c r="J202" t="n">
        <v>205.84</v>
      </c>
      <c r="K202" t="n">
        <v>53.44</v>
      </c>
      <c r="L202" t="n">
        <v>14</v>
      </c>
      <c r="M202" t="n">
        <v>22</v>
      </c>
      <c r="N202" t="n">
        <v>43.4</v>
      </c>
      <c r="O202" t="n">
        <v>25621.03</v>
      </c>
      <c r="P202" t="n">
        <v>442.61</v>
      </c>
      <c r="Q202" t="n">
        <v>1231.27</v>
      </c>
      <c r="R202" t="n">
        <v>118.6</v>
      </c>
      <c r="S202" t="n">
        <v>94.92</v>
      </c>
      <c r="T202" t="n">
        <v>10972.73</v>
      </c>
      <c r="U202" t="n">
        <v>0.8</v>
      </c>
      <c r="V202" t="n">
        <v>0.86</v>
      </c>
      <c r="W202" t="n">
        <v>20.68</v>
      </c>
      <c r="X202" t="n">
        <v>0.67</v>
      </c>
      <c r="Y202" t="n">
        <v>4</v>
      </c>
      <c r="Z202" t="n">
        <v>10</v>
      </c>
    </row>
    <row r="203">
      <c r="A203" t="n">
        <v>14</v>
      </c>
      <c r="B203" t="n">
        <v>95</v>
      </c>
      <c r="C203" t="inlineStr">
        <is>
          <t xml:space="preserve">CONCLUIDO	</t>
        </is>
      </c>
      <c r="D203" t="n">
        <v>2.5876</v>
      </c>
      <c r="E203" t="n">
        <v>38.65</v>
      </c>
      <c r="F203" t="n">
        <v>35.36</v>
      </c>
      <c r="G203" t="n">
        <v>96.43000000000001</v>
      </c>
      <c r="H203" t="n">
        <v>1.28</v>
      </c>
      <c r="I203" t="n">
        <v>22</v>
      </c>
      <c r="J203" t="n">
        <v>207.43</v>
      </c>
      <c r="K203" t="n">
        <v>53.44</v>
      </c>
      <c r="L203" t="n">
        <v>15</v>
      </c>
      <c r="M203" t="n">
        <v>20</v>
      </c>
      <c r="N203" t="n">
        <v>44</v>
      </c>
      <c r="O203" t="n">
        <v>25817.56</v>
      </c>
      <c r="P203" t="n">
        <v>437.29</v>
      </c>
      <c r="Q203" t="n">
        <v>1231.26</v>
      </c>
      <c r="R203" t="n">
        <v>116.08</v>
      </c>
      <c r="S203" t="n">
        <v>94.92</v>
      </c>
      <c r="T203" t="n">
        <v>9725.01</v>
      </c>
      <c r="U203" t="n">
        <v>0.82</v>
      </c>
      <c r="V203" t="n">
        <v>0.86</v>
      </c>
      <c r="W203" t="n">
        <v>20.67</v>
      </c>
      <c r="X203" t="n">
        <v>0.58</v>
      </c>
      <c r="Y203" t="n">
        <v>4</v>
      </c>
      <c r="Z203" t="n">
        <v>10</v>
      </c>
    </row>
    <row r="204">
      <c r="A204" t="n">
        <v>15</v>
      </c>
      <c r="B204" t="n">
        <v>95</v>
      </c>
      <c r="C204" t="inlineStr">
        <is>
          <t xml:space="preserve">CONCLUIDO	</t>
        </is>
      </c>
      <c r="D204" t="n">
        <v>2.5907</v>
      </c>
      <c r="E204" t="n">
        <v>38.6</v>
      </c>
      <c r="F204" t="n">
        <v>35.35</v>
      </c>
      <c r="G204" t="n">
        <v>101</v>
      </c>
      <c r="H204" t="n">
        <v>1.36</v>
      </c>
      <c r="I204" t="n">
        <v>21</v>
      </c>
      <c r="J204" t="n">
        <v>209.03</v>
      </c>
      <c r="K204" t="n">
        <v>53.44</v>
      </c>
      <c r="L204" t="n">
        <v>16</v>
      </c>
      <c r="M204" t="n">
        <v>19</v>
      </c>
      <c r="N204" t="n">
        <v>44.6</v>
      </c>
      <c r="O204" t="n">
        <v>26014.91</v>
      </c>
      <c r="P204" t="n">
        <v>432.86</v>
      </c>
      <c r="Q204" t="n">
        <v>1231.21</v>
      </c>
      <c r="R204" t="n">
        <v>115.64</v>
      </c>
      <c r="S204" t="n">
        <v>94.92</v>
      </c>
      <c r="T204" t="n">
        <v>9510.139999999999</v>
      </c>
      <c r="U204" t="n">
        <v>0.82</v>
      </c>
      <c r="V204" t="n">
        <v>0.86</v>
      </c>
      <c r="W204" t="n">
        <v>20.68</v>
      </c>
      <c r="X204" t="n">
        <v>0.57</v>
      </c>
      <c r="Y204" t="n">
        <v>4</v>
      </c>
      <c r="Z204" t="n">
        <v>10</v>
      </c>
    </row>
    <row r="205">
      <c r="A205" t="n">
        <v>16</v>
      </c>
      <c r="B205" t="n">
        <v>95</v>
      </c>
      <c r="C205" t="inlineStr">
        <is>
          <t xml:space="preserve">CONCLUIDO	</t>
        </is>
      </c>
      <c r="D205" t="n">
        <v>2.6002</v>
      </c>
      <c r="E205" t="n">
        <v>38.46</v>
      </c>
      <c r="F205" t="n">
        <v>35.28</v>
      </c>
      <c r="G205" t="n">
        <v>111.42</v>
      </c>
      <c r="H205" t="n">
        <v>1.43</v>
      </c>
      <c r="I205" t="n">
        <v>19</v>
      </c>
      <c r="J205" t="n">
        <v>210.64</v>
      </c>
      <c r="K205" t="n">
        <v>53.44</v>
      </c>
      <c r="L205" t="n">
        <v>17</v>
      </c>
      <c r="M205" t="n">
        <v>17</v>
      </c>
      <c r="N205" t="n">
        <v>45.21</v>
      </c>
      <c r="O205" t="n">
        <v>26213.09</v>
      </c>
      <c r="P205" t="n">
        <v>426.97</v>
      </c>
      <c r="Q205" t="n">
        <v>1231.13</v>
      </c>
      <c r="R205" t="n">
        <v>113.53</v>
      </c>
      <c r="S205" t="n">
        <v>94.92</v>
      </c>
      <c r="T205" t="n">
        <v>8463.129999999999</v>
      </c>
      <c r="U205" t="n">
        <v>0.84</v>
      </c>
      <c r="V205" t="n">
        <v>0.86</v>
      </c>
      <c r="W205" t="n">
        <v>20.67</v>
      </c>
      <c r="X205" t="n">
        <v>0.51</v>
      </c>
      <c r="Y205" t="n">
        <v>4</v>
      </c>
      <c r="Z205" t="n">
        <v>10</v>
      </c>
    </row>
    <row r="206">
      <c r="A206" t="n">
        <v>17</v>
      </c>
      <c r="B206" t="n">
        <v>95</v>
      </c>
      <c r="C206" t="inlineStr">
        <is>
          <t xml:space="preserve">CONCLUIDO	</t>
        </is>
      </c>
      <c r="D206" t="n">
        <v>2.6032</v>
      </c>
      <c r="E206" t="n">
        <v>38.41</v>
      </c>
      <c r="F206" t="n">
        <v>35.28</v>
      </c>
      <c r="G206" t="n">
        <v>117.59</v>
      </c>
      <c r="H206" t="n">
        <v>1.51</v>
      </c>
      <c r="I206" t="n">
        <v>18</v>
      </c>
      <c r="J206" t="n">
        <v>212.25</v>
      </c>
      <c r="K206" t="n">
        <v>53.44</v>
      </c>
      <c r="L206" t="n">
        <v>18</v>
      </c>
      <c r="M206" t="n">
        <v>16</v>
      </c>
      <c r="N206" t="n">
        <v>45.82</v>
      </c>
      <c r="O206" t="n">
        <v>26412.11</v>
      </c>
      <c r="P206" t="n">
        <v>423.56</v>
      </c>
      <c r="Q206" t="n">
        <v>1231.19</v>
      </c>
      <c r="R206" t="n">
        <v>113.21</v>
      </c>
      <c r="S206" t="n">
        <v>94.92</v>
      </c>
      <c r="T206" t="n">
        <v>8305.66</v>
      </c>
      <c r="U206" t="n">
        <v>0.84</v>
      </c>
      <c r="V206" t="n">
        <v>0.86</v>
      </c>
      <c r="W206" t="n">
        <v>20.67</v>
      </c>
      <c r="X206" t="n">
        <v>0.5</v>
      </c>
      <c r="Y206" t="n">
        <v>4</v>
      </c>
      <c r="Z206" t="n">
        <v>10</v>
      </c>
    </row>
    <row r="207">
      <c r="A207" t="n">
        <v>18</v>
      </c>
      <c r="B207" t="n">
        <v>95</v>
      </c>
      <c r="C207" t="inlineStr">
        <is>
          <t xml:space="preserve">CONCLUIDO	</t>
        </is>
      </c>
      <c r="D207" t="n">
        <v>2.6092</v>
      </c>
      <c r="E207" t="n">
        <v>38.33</v>
      </c>
      <c r="F207" t="n">
        <v>35.23</v>
      </c>
      <c r="G207" t="n">
        <v>124.32</v>
      </c>
      <c r="H207" t="n">
        <v>1.58</v>
      </c>
      <c r="I207" t="n">
        <v>17</v>
      </c>
      <c r="J207" t="n">
        <v>213.87</v>
      </c>
      <c r="K207" t="n">
        <v>53.44</v>
      </c>
      <c r="L207" t="n">
        <v>19</v>
      </c>
      <c r="M207" t="n">
        <v>15</v>
      </c>
      <c r="N207" t="n">
        <v>46.44</v>
      </c>
      <c r="O207" t="n">
        <v>26611.98</v>
      </c>
      <c r="P207" t="n">
        <v>418.71</v>
      </c>
      <c r="Q207" t="n">
        <v>1231.2</v>
      </c>
      <c r="R207" t="n">
        <v>111.66</v>
      </c>
      <c r="S207" t="n">
        <v>94.92</v>
      </c>
      <c r="T207" t="n">
        <v>7536.72</v>
      </c>
      <c r="U207" t="n">
        <v>0.85</v>
      </c>
      <c r="V207" t="n">
        <v>0.86</v>
      </c>
      <c r="W207" t="n">
        <v>20.67</v>
      </c>
      <c r="X207" t="n">
        <v>0.45</v>
      </c>
      <c r="Y207" t="n">
        <v>4</v>
      </c>
      <c r="Z207" t="n">
        <v>10</v>
      </c>
    </row>
    <row r="208">
      <c r="A208" t="n">
        <v>19</v>
      </c>
      <c r="B208" t="n">
        <v>95</v>
      </c>
      <c r="C208" t="inlineStr">
        <is>
          <t xml:space="preserve">CONCLUIDO	</t>
        </is>
      </c>
      <c r="D208" t="n">
        <v>2.613</v>
      </c>
      <c r="E208" t="n">
        <v>38.27</v>
      </c>
      <c r="F208" t="n">
        <v>35.21</v>
      </c>
      <c r="G208" t="n">
        <v>132.02</v>
      </c>
      <c r="H208" t="n">
        <v>1.65</v>
      </c>
      <c r="I208" t="n">
        <v>16</v>
      </c>
      <c r="J208" t="n">
        <v>215.5</v>
      </c>
      <c r="K208" t="n">
        <v>53.44</v>
      </c>
      <c r="L208" t="n">
        <v>20</v>
      </c>
      <c r="M208" t="n">
        <v>14</v>
      </c>
      <c r="N208" t="n">
        <v>47.07</v>
      </c>
      <c r="O208" t="n">
        <v>26812.71</v>
      </c>
      <c r="P208" t="n">
        <v>414.16</v>
      </c>
      <c r="Q208" t="n">
        <v>1231</v>
      </c>
      <c r="R208" t="n">
        <v>111.06</v>
      </c>
      <c r="S208" t="n">
        <v>94.92</v>
      </c>
      <c r="T208" t="n">
        <v>7242.03</v>
      </c>
      <c r="U208" t="n">
        <v>0.85</v>
      </c>
      <c r="V208" t="n">
        <v>0.87</v>
      </c>
      <c r="W208" t="n">
        <v>20.67</v>
      </c>
      <c r="X208" t="n">
        <v>0.43</v>
      </c>
      <c r="Y208" t="n">
        <v>4</v>
      </c>
      <c r="Z208" t="n">
        <v>10</v>
      </c>
    </row>
    <row r="209">
      <c r="A209" t="n">
        <v>20</v>
      </c>
      <c r="B209" t="n">
        <v>95</v>
      </c>
      <c r="C209" t="inlineStr">
        <is>
          <t xml:space="preserve">CONCLUIDO	</t>
        </is>
      </c>
      <c r="D209" t="n">
        <v>2.6179</v>
      </c>
      <c r="E209" t="n">
        <v>38.2</v>
      </c>
      <c r="F209" t="n">
        <v>35.17</v>
      </c>
      <c r="G209" t="n">
        <v>140.69</v>
      </c>
      <c r="H209" t="n">
        <v>1.72</v>
      </c>
      <c r="I209" t="n">
        <v>15</v>
      </c>
      <c r="J209" t="n">
        <v>217.14</v>
      </c>
      <c r="K209" t="n">
        <v>53.44</v>
      </c>
      <c r="L209" t="n">
        <v>21</v>
      </c>
      <c r="M209" t="n">
        <v>13</v>
      </c>
      <c r="N209" t="n">
        <v>47.7</v>
      </c>
      <c r="O209" t="n">
        <v>27014.3</v>
      </c>
      <c r="P209" t="n">
        <v>409.04</v>
      </c>
      <c r="Q209" t="n">
        <v>1231.12</v>
      </c>
      <c r="R209" t="n">
        <v>109.84</v>
      </c>
      <c r="S209" t="n">
        <v>94.92</v>
      </c>
      <c r="T209" t="n">
        <v>6635.64</v>
      </c>
      <c r="U209" t="n">
        <v>0.86</v>
      </c>
      <c r="V209" t="n">
        <v>0.87</v>
      </c>
      <c r="W209" t="n">
        <v>20.67</v>
      </c>
      <c r="X209" t="n">
        <v>0.4</v>
      </c>
      <c r="Y209" t="n">
        <v>4</v>
      </c>
      <c r="Z209" t="n">
        <v>10</v>
      </c>
    </row>
    <row r="210">
      <c r="A210" t="n">
        <v>21</v>
      </c>
      <c r="B210" t="n">
        <v>95</v>
      </c>
      <c r="C210" t="inlineStr">
        <is>
          <t xml:space="preserve">CONCLUIDO	</t>
        </is>
      </c>
      <c r="D210" t="n">
        <v>2.617</v>
      </c>
      <c r="E210" t="n">
        <v>38.21</v>
      </c>
      <c r="F210" t="n">
        <v>35.18</v>
      </c>
      <c r="G210" t="n">
        <v>140.74</v>
      </c>
      <c r="H210" t="n">
        <v>1.79</v>
      </c>
      <c r="I210" t="n">
        <v>15</v>
      </c>
      <c r="J210" t="n">
        <v>218.78</v>
      </c>
      <c r="K210" t="n">
        <v>53.44</v>
      </c>
      <c r="L210" t="n">
        <v>22</v>
      </c>
      <c r="M210" t="n">
        <v>8</v>
      </c>
      <c r="N210" t="n">
        <v>48.34</v>
      </c>
      <c r="O210" t="n">
        <v>27216.79</v>
      </c>
      <c r="P210" t="n">
        <v>405.3</v>
      </c>
      <c r="Q210" t="n">
        <v>1231.2</v>
      </c>
      <c r="R210" t="n">
        <v>110</v>
      </c>
      <c r="S210" t="n">
        <v>94.92</v>
      </c>
      <c r="T210" t="n">
        <v>6717.37</v>
      </c>
      <c r="U210" t="n">
        <v>0.86</v>
      </c>
      <c r="V210" t="n">
        <v>0.87</v>
      </c>
      <c r="W210" t="n">
        <v>20.68</v>
      </c>
      <c r="X210" t="n">
        <v>0.41</v>
      </c>
      <c r="Y210" t="n">
        <v>4</v>
      </c>
      <c r="Z210" t="n">
        <v>10</v>
      </c>
    </row>
    <row r="211">
      <c r="A211" t="n">
        <v>22</v>
      </c>
      <c r="B211" t="n">
        <v>95</v>
      </c>
      <c r="C211" t="inlineStr">
        <is>
          <t xml:space="preserve">CONCLUIDO	</t>
        </is>
      </c>
      <c r="D211" t="n">
        <v>2.6218</v>
      </c>
      <c r="E211" t="n">
        <v>38.14</v>
      </c>
      <c r="F211" t="n">
        <v>35.15</v>
      </c>
      <c r="G211" t="n">
        <v>150.65</v>
      </c>
      <c r="H211" t="n">
        <v>1.85</v>
      </c>
      <c r="I211" t="n">
        <v>14</v>
      </c>
      <c r="J211" t="n">
        <v>220.43</v>
      </c>
      <c r="K211" t="n">
        <v>53.44</v>
      </c>
      <c r="L211" t="n">
        <v>23</v>
      </c>
      <c r="M211" t="n">
        <v>1</v>
      </c>
      <c r="N211" t="n">
        <v>48.99</v>
      </c>
      <c r="O211" t="n">
        <v>27420.16</v>
      </c>
      <c r="P211" t="n">
        <v>404.24</v>
      </c>
      <c r="Q211" t="n">
        <v>1231.18</v>
      </c>
      <c r="R211" t="n">
        <v>108.8</v>
      </c>
      <c r="S211" t="n">
        <v>94.92</v>
      </c>
      <c r="T211" t="n">
        <v>6121.97</v>
      </c>
      <c r="U211" t="n">
        <v>0.87</v>
      </c>
      <c r="V211" t="n">
        <v>0.87</v>
      </c>
      <c r="W211" t="n">
        <v>20.68</v>
      </c>
      <c r="X211" t="n">
        <v>0.38</v>
      </c>
      <c r="Y211" t="n">
        <v>4</v>
      </c>
      <c r="Z211" t="n">
        <v>10</v>
      </c>
    </row>
    <row r="212">
      <c r="A212" t="n">
        <v>23</v>
      </c>
      <c r="B212" t="n">
        <v>95</v>
      </c>
      <c r="C212" t="inlineStr">
        <is>
          <t xml:space="preserve">CONCLUIDO	</t>
        </is>
      </c>
      <c r="D212" t="n">
        <v>2.6214</v>
      </c>
      <c r="E212" t="n">
        <v>38.15</v>
      </c>
      <c r="F212" t="n">
        <v>35.16</v>
      </c>
      <c r="G212" t="n">
        <v>150.68</v>
      </c>
      <c r="H212" t="n">
        <v>1.92</v>
      </c>
      <c r="I212" t="n">
        <v>14</v>
      </c>
      <c r="J212" t="n">
        <v>222.08</v>
      </c>
      <c r="K212" t="n">
        <v>53.44</v>
      </c>
      <c r="L212" t="n">
        <v>24</v>
      </c>
      <c r="M212" t="n">
        <v>0</v>
      </c>
      <c r="N212" t="n">
        <v>49.65</v>
      </c>
      <c r="O212" t="n">
        <v>27624.44</v>
      </c>
      <c r="P212" t="n">
        <v>406.91</v>
      </c>
      <c r="Q212" t="n">
        <v>1231.17</v>
      </c>
      <c r="R212" t="n">
        <v>108.78</v>
      </c>
      <c r="S212" t="n">
        <v>94.92</v>
      </c>
      <c r="T212" t="n">
        <v>6111.74</v>
      </c>
      <c r="U212" t="n">
        <v>0.87</v>
      </c>
      <c r="V212" t="n">
        <v>0.87</v>
      </c>
      <c r="W212" t="n">
        <v>20.69</v>
      </c>
      <c r="X212" t="n">
        <v>0.38</v>
      </c>
      <c r="Y212" t="n">
        <v>4</v>
      </c>
      <c r="Z212" t="n">
        <v>10</v>
      </c>
    </row>
    <row r="213">
      <c r="A213" t="n">
        <v>0</v>
      </c>
      <c r="B213" t="n">
        <v>55</v>
      </c>
      <c r="C213" t="inlineStr">
        <is>
          <t xml:space="preserve">CONCLUIDO	</t>
        </is>
      </c>
      <c r="D213" t="n">
        <v>1.8425</v>
      </c>
      <c r="E213" t="n">
        <v>54.27</v>
      </c>
      <c r="F213" t="n">
        <v>44.4</v>
      </c>
      <c r="G213" t="n">
        <v>8.17</v>
      </c>
      <c r="H213" t="n">
        <v>0.15</v>
      </c>
      <c r="I213" t="n">
        <v>326</v>
      </c>
      <c r="J213" t="n">
        <v>116.05</v>
      </c>
      <c r="K213" t="n">
        <v>43.4</v>
      </c>
      <c r="L213" t="n">
        <v>1</v>
      </c>
      <c r="M213" t="n">
        <v>324</v>
      </c>
      <c r="N213" t="n">
        <v>16.65</v>
      </c>
      <c r="O213" t="n">
        <v>14546.17</v>
      </c>
      <c r="P213" t="n">
        <v>451.71</v>
      </c>
      <c r="Q213" t="n">
        <v>1236.5</v>
      </c>
      <c r="R213" t="n">
        <v>408.98</v>
      </c>
      <c r="S213" t="n">
        <v>94.92</v>
      </c>
      <c r="T213" t="n">
        <v>154653.52</v>
      </c>
      <c r="U213" t="n">
        <v>0.23</v>
      </c>
      <c r="V213" t="n">
        <v>0.6899999999999999</v>
      </c>
      <c r="W213" t="n">
        <v>21.17</v>
      </c>
      <c r="X213" t="n">
        <v>9.550000000000001</v>
      </c>
      <c r="Y213" t="n">
        <v>4</v>
      </c>
      <c r="Z213" t="n">
        <v>10</v>
      </c>
    </row>
    <row r="214">
      <c r="A214" t="n">
        <v>1</v>
      </c>
      <c r="B214" t="n">
        <v>55</v>
      </c>
      <c r="C214" t="inlineStr">
        <is>
          <t xml:space="preserve">CONCLUIDO	</t>
        </is>
      </c>
      <c r="D214" t="n">
        <v>2.2569</v>
      </c>
      <c r="E214" t="n">
        <v>44.31</v>
      </c>
      <c r="F214" t="n">
        <v>38.86</v>
      </c>
      <c r="G214" t="n">
        <v>16.53</v>
      </c>
      <c r="H214" t="n">
        <v>0.3</v>
      </c>
      <c r="I214" t="n">
        <v>141</v>
      </c>
      <c r="J214" t="n">
        <v>117.34</v>
      </c>
      <c r="K214" t="n">
        <v>43.4</v>
      </c>
      <c r="L214" t="n">
        <v>2</v>
      </c>
      <c r="M214" t="n">
        <v>139</v>
      </c>
      <c r="N214" t="n">
        <v>16.94</v>
      </c>
      <c r="O214" t="n">
        <v>14705.49</v>
      </c>
      <c r="P214" t="n">
        <v>389.46</v>
      </c>
      <c r="Q214" t="n">
        <v>1233.45</v>
      </c>
      <c r="R214" t="n">
        <v>228.76</v>
      </c>
      <c r="S214" t="n">
        <v>94.92</v>
      </c>
      <c r="T214" t="n">
        <v>65470.11</v>
      </c>
      <c r="U214" t="n">
        <v>0.41</v>
      </c>
      <c r="V214" t="n">
        <v>0.78</v>
      </c>
      <c r="W214" t="n">
        <v>20.88</v>
      </c>
      <c r="X214" t="n">
        <v>4.05</v>
      </c>
      <c r="Y214" t="n">
        <v>4</v>
      </c>
      <c r="Z214" t="n">
        <v>10</v>
      </c>
    </row>
    <row r="215">
      <c r="A215" t="n">
        <v>2</v>
      </c>
      <c r="B215" t="n">
        <v>55</v>
      </c>
      <c r="C215" t="inlineStr">
        <is>
          <t xml:space="preserve">CONCLUIDO	</t>
        </is>
      </c>
      <c r="D215" t="n">
        <v>2.4073</v>
      </c>
      <c r="E215" t="n">
        <v>41.54</v>
      </c>
      <c r="F215" t="n">
        <v>37.33</v>
      </c>
      <c r="G215" t="n">
        <v>25.17</v>
      </c>
      <c r="H215" t="n">
        <v>0.45</v>
      </c>
      <c r="I215" t="n">
        <v>89</v>
      </c>
      <c r="J215" t="n">
        <v>118.63</v>
      </c>
      <c r="K215" t="n">
        <v>43.4</v>
      </c>
      <c r="L215" t="n">
        <v>3</v>
      </c>
      <c r="M215" t="n">
        <v>87</v>
      </c>
      <c r="N215" t="n">
        <v>17.23</v>
      </c>
      <c r="O215" t="n">
        <v>14865.24</v>
      </c>
      <c r="P215" t="n">
        <v>367.24</v>
      </c>
      <c r="Q215" t="n">
        <v>1232.53</v>
      </c>
      <c r="R215" t="n">
        <v>179.7</v>
      </c>
      <c r="S215" t="n">
        <v>94.92</v>
      </c>
      <c r="T215" t="n">
        <v>41199.15</v>
      </c>
      <c r="U215" t="n">
        <v>0.53</v>
      </c>
      <c r="V215" t="n">
        <v>0.82</v>
      </c>
      <c r="W215" t="n">
        <v>20.79</v>
      </c>
      <c r="X215" t="n">
        <v>2.54</v>
      </c>
      <c r="Y215" t="n">
        <v>4</v>
      </c>
      <c r="Z215" t="n">
        <v>10</v>
      </c>
    </row>
    <row r="216">
      <c r="A216" t="n">
        <v>3</v>
      </c>
      <c r="B216" t="n">
        <v>55</v>
      </c>
      <c r="C216" t="inlineStr">
        <is>
          <t xml:space="preserve">CONCLUIDO	</t>
        </is>
      </c>
      <c r="D216" t="n">
        <v>2.4854</v>
      </c>
      <c r="E216" t="n">
        <v>40.24</v>
      </c>
      <c r="F216" t="n">
        <v>36.6</v>
      </c>
      <c r="G216" t="n">
        <v>33.78</v>
      </c>
      <c r="H216" t="n">
        <v>0.59</v>
      </c>
      <c r="I216" t="n">
        <v>65</v>
      </c>
      <c r="J216" t="n">
        <v>119.93</v>
      </c>
      <c r="K216" t="n">
        <v>43.4</v>
      </c>
      <c r="L216" t="n">
        <v>4</v>
      </c>
      <c r="M216" t="n">
        <v>63</v>
      </c>
      <c r="N216" t="n">
        <v>17.53</v>
      </c>
      <c r="O216" t="n">
        <v>15025.44</v>
      </c>
      <c r="P216" t="n">
        <v>352.99</v>
      </c>
      <c r="Q216" t="n">
        <v>1231.72</v>
      </c>
      <c r="R216" t="n">
        <v>155.75</v>
      </c>
      <c r="S216" t="n">
        <v>94.92</v>
      </c>
      <c r="T216" t="n">
        <v>29343.73</v>
      </c>
      <c r="U216" t="n">
        <v>0.61</v>
      </c>
      <c r="V216" t="n">
        <v>0.83</v>
      </c>
      <c r="W216" t="n">
        <v>20.75</v>
      </c>
      <c r="X216" t="n">
        <v>1.81</v>
      </c>
      <c r="Y216" t="n">
        <v>4</v>
      </c>
      <c r="Z216" t="n">
        <v>10</v>
      </c>
    </row>
    <row r="217">
      <c r="A217" t="n">
        <v>4</v>
      </c>
      <c r="B217" t="n">
        <v>55</v>
      </c>
      <c r="C217" t="inlineStr">
        <is>
          <t xml:space="preserve">CONCLUIDO	</t>
        </is>
      </c>
      <c r="D217" t="n">
        <v>2.5349</v>
      </c>
      <c r="E217" t="n">
        <v>39.45</v>
      </c>
      <c r="F217" t="n">
        <v>36.17</v>
      </c>
      <c r="G217" t="n">
        <v>43.41</v>
      </c>
      <c r="H217" t="n">
        <v>0.73</v>
      </c>
      <c r="I217" t="n">
        <v>50</v>
      </c>
      <c r="J217" t="n">
        <v>121.23</v>
      </c>
      <c r="K217" t="n">
        <v>43.4</v>
      </c>
      <c r="L217" t="n">
        <v>5</v>
      </c>
      <c r="M217" t="n">
        <v>48</v>
      </c>
      <c r="N217" t="n">
        <v>17.83</v>
      </c>
      <c r="O217" t="n">
        <v>15186.08</v>
      </c>
      <c r="P217" t="n">
        <v>341.52</v>
      </c>
      <c r="Q217" t="n">
        <v>1231.56</v>
      </c>
      <c r="R217" t="n">
        <v>142.26</v>
      </c>
      <c r="S217" t="n">
        <v>94.92</v>
      </c>
      <c r="T217" t="n">
        <v>22675.03</v>
      </c>
      <c r="U217" t="n">
        <v>0.67</v>
      </c>
      <c r="V217" t="n">
        <v>0.84</v>
      </c>
      <c r="W217" t="n">
        <v>20.72</v>
      </c>
      <c r="X217" t="n">
        <v>1.39</v>
      </c>
      <c r="Y217" t="n">
        <v>4</v>
      </c>
      <c r="Z217" t="n">
        <v>10</v>
      </c>
    </row>
    <row r="218">
      <c r="A218" t="n">
        <v>5</v>
      </c>
      <c r="B218" t="n">
        <v>55</v>
      </c>
      <c r="C218" t="inlineStr">
        <is>
          <t xml:space="preserve">CONCLUIDO	</t>
        </is>
      </c>
      <c r="D218" t="n">
        <v>2.5655</v>
      </c>
      <c r="E218" t="n">
        <v>38.98</v>
      </c>
      <c r="F218" t="n">
        <v>35.92</v>
      </c>
      <c r="G218" t="n">
        <v>52.56</v>
      </c>
      <c r="H218" t="n">
        <v>0.86</v>
      </c>
      <c r="I218" t="n">
        <v>41</v>
      </c>
      <c r="J218" t="n">
        <v>122.54</v>
      </c>
      <c r="K218" t="n">
        <v>43.4</v>
      </c>
      <c r="L218" t="n">
        <v>6</v>
      </c>
      <c r="M218" t="n">
        <v>39</v>
      </c>
      <c r="N218" t="n">
        <v>18.14</v>
      </c>
      <c r="O218" t="n">
        <v>15347.16</v>
      </c>
      <c r="P218" t="n">
        <v>331.17</v>
      </c>
      <c r="Q218" t="n">
        <v>1231.54</v>
      </c>
      <c r="R218" t="n">
        <v>133.91</v>
      </c>
      <c r="S218" t="n">
        <v>94.92</v>
      </c>
      <c r="T218" t="n">
        <v>18540.8</v>
      </c>
      <c r="U218" t="n">
        <v>0.71</v>
      </c>
      <c r="V218" t="n">
        <v>0.85</v>
      </c>
      <c r="W218" t="n">
        <v>20.71</v>
      </c>
      <c r="X218" t="n">
        <v>1.13</v>
      </c>
      <c r="Y218" t="n">
        <v>4</v>
      </c>
      <c r="Z218" t="n">
        <v>10</v>
      </c>
    </row>
    <row r="219">
      <c r="A219" t="n">
        <v>6</v>
      </c>
      <c r="B219" t="n">
        <v>55</v>
      </c>
      <c r="C219" t="inlineStr">
        <is>
          <t xml:space="preserve">CONCLUIDO	</t>
        </is>
      </c>
      <c r="D219" t="n">
        <v>2.5901</v>
      </c>
      <c r="E219" t="n">
        <v>38.61</v>
      </c>
      <c r="F219" t="n">
        <v>35.71</v>
      </c>
      <c r="G219" t="n">
        <v>63.02</v>
      </c>
      <c r="H219" t="n">
        <v>1</v>
      </c>
      <c r="I219" t="n">
        <v>34</v>
      </c>
      <c r="J219" t="n">
        <v>123.85</v>
      </c>
      <c r="K219" t="n">
        <v>43.4</v>
      </c>
      <c r="L219" t="n">
        <v>7</v>
      </c>
      <c r="M219" t="n">
        <v>32</v>
      </c>
      <c r="N219" t="n">
        <v>18.45</v>
      </c>
      <c r="O219" t="n">
        <v>15508.69</v>
      </c>
      <c r="P219" t="n">
        <v>321.01</v>
      </c>
      <c r="Q219" t="n">
        <v>1231.54</v>
      </c>
      <c r="R219" t="n">
        <v>127.42</v>
      </c>
      <c r="S219" t="n">
        <v>94.92</v>
      </c>
      <c r="T219" t="n">
        <v>15333.29</v>
      </c>
      <c r="U219" t="n">
        <v>0.74</v>
      </c>
      <c r="V219" t="n">
        <v>0.85</v>
      </c>
      <c r="W219" t="n">
        <v>20.7</v>
      </c>
      <c r="X219" t="n">
        <v>0.93</v>
      </c>
      <c r="Y219" t="n">
        <v>4</v>
      </c>
      <c r="Z219" t="n">
        <v>10</v>
      </c>
    </row>
    <row r="220">
      <c r="A220" t="n">
        <v>7</v>
      </c>
      <c r="B220" t="n">
        <v>55</v>
      </c>
      <c r="C220" t="inlineStr">
        <is>
          <t xml:space="preserve">CONCLUIDO	</t>
        </is>
      </c>
      <c r="D220" t="n">
        <v>2.6063</v>
      </c>
      <c r="E220" t="n">
        <v>38.37</v>
      </c>
      <c r="F220" t="n">
        <v>35.59</v>
      </c>
      <c r="G220" t="n">
        <v>73.64</v>
      </c>
      <c r="H220" t="n">
        <v>1.13</v>
      </c>
      <c r="I220" t="n">
        <v>29</v>
      </c>
      <c r="J220" t="n">
        <v>125.16</v>
      </c>
      <c r="K220" t="n">
        <v>43.4</v>
      </c>
      <c r="L220" t="n">
        <v>8</v>
      </c>
      <c r="M220" t="n">
        <v>27</v>
      </c>
      <c r="N220" t="n">
        <v>18.76</v>
      </c>
      <c r="O220" t="n">
        <v>15670.68</v>
      </c>
      <c r="P220" t="n">
        <v>311.85</v>
      </c>
      <c r="Q220" t="n">
        <v>1231.3</v>
      </c>
      <c r="R220" t="n">
        <v>123.28</v>
      </c>
      <c r="S220" t="n">
        <v>94.92</v>
      </c>
      <c r="T220" t="n">
        <v>13287.03</v>
      </c>
      <c r="U220" t="n">
        <v>0.77</v>
      </c>
      <c r="V220" t="n">
        <v>0.86</v>
      </c>
      <c r="W220" t="n">
        <v>20.7</v>
      </c>
      <c r="X220" t="n">
        <v>0.8100000000000001</v>
      </c>
      <c r="Y220" t="n">
        <v>4</v>
      </c>
      <c r="Z220" t="n">
        <v>10</v>
      </c>
    </row>
    <row r="221">
      <c r="A221" t="n">
        <v>8</v>
      </c>
      <c r="B221" t="n">
        <v>55</v>
      </c>
      <c r="C221" t="inlineStr">
        <is>
          <t xml:space="preserve">CONCLUIDO	</t>
        </is>
      </c>
      <c r="D221" t="n">
        <v>2.6204</v>
      </c>
      <c r="E221" t="n">
        <v>38.16</v>
      </c>
      <c r="F221" t="n">
        <v>35.48</v>
      </c>
      <c r="G221" t="n">
        <v>85.15000000000001</v>
      </c>
      <c r="H221" t="n">
        <v>1.26</v>
      </c>
      <c r="I221" t="n">
        <v>25</v>
      </c>
      <c r="J221" t="n">
        <v>126.48</v>
      </c>
      <c r="K221" t="n">
        <v>43.4</v>
      </c>
      <c r="L221" t="n">
        <v>9</v>
      </c>
      <c r="M221" t="n">
        <v>22</v>
      </c>
      <c r="N221" t="n">
        <v>19.08</v>
      </c>
      <c r="O221" t="n">
        <v>15833.12</v>
      </c>
      <c r="P221" t="n">
        <v>301.34</v>
      </c>
      <c r="Q221" t="n">
        <v>1231.35</v>
      </c>
      <c r="R221" t="n">
        <v>119.53</v>
      </c>
      <c r="S221" t="n">
        <v>94.92</v>
      </c>
      <c r="T221" t="n">
        <v>11433.81</v>
      </c>
      <c r="U221" t="n">
        <v>0.79</v>
      </c>
      <c r="V221" t="n">
        <v>0.86</v>
      </c>
      <c r="W221" t="n">
        <v>20.69</v>
      </c>
      <c r="X221" t="n">
        <v>0.7</v>
      </c>
      <c r="Y221" t="n">
        <v>4</v>
      </c>
      <c r="Z221" t="n">
        <v>10</v>
      </c>
    </row>
    <row r="222">
      <c r="A222" t="n">
        <v>9</v>
      </c>
      <c r="B222" t="n">
        <v>55</v>
      </c>
      <c r="C222" t="inlineStr">
        <is>
          <t xml:space="preserve">CONCLUIDO	</t>
        </is>
      </c>
      <c r="D222" t="n">
        <v>2.6234</v>
      </c>
      <c r="E222" t="n">
        <v>38.12</v>
      </c>
      <c r="F222" t="n">
        <v>35.46</v>
      </c>
      <c r="G222" t="n">
        <v>88.65000000000001</v>
      </c>
      <c r="H222" t="n">
        <v>1.38</v>
      </c>
      <c r="I222" t="n">
        <v>24</v>
      </c>
      <c r="J222" t="n">
        <v>127.8</v>
      </c>
      <c r="K222" t="n">
        <v>43.4</v>
      </c>
      <c r="L222" t="n">
        <v>10</v>
      </c>
      <c r="M222" t="n">
        <v>2</v>
      </c>
      <c r="N222" t="n">
        <v>19.4</v>
      </c>
      <c r="O222" t="n">
        <v>15996.02</v>
      </c>
      <c r="P222" t="n">
        <v>299.14</v>
      </c>
      <c r="Q222" t="n">
        <v>1231.54</v>
      </c>
      <c r="R222" t="n">
        <v>118.59</v>
      </c>
      <c r="S222" t="n">
        <v>94.92</v>
      </c>
      <c r="T222" t="n">
        <v>10968.11</v>
      </c>
      <c r="U222" t="n">
        <v>0.8</v>
      </c>
      <c r="V222" t="n">
        <v>0.86</v>
      </c>
      <c r="W222" t="n">
        <v>20.7</v>
      </c>
      <c r="X222" t="n">
        <v>0.68</v>
      </c>
      <c r="Y222" t="n">
        <v>4</v>
      </c>
      <c r="Z222" t="n">
        <v>10</v>
      </c>
    </row>
    <row r="223">
      <c r="A223" t="n">
        <v>10</v>
      </c>
      <c r="B223" t="n">
        <v>55</v>
      </c>
      <c r="C223" t="inlineStr">
        <is>
          <t xml:space="preserve">CONCLUIDO	</t>
        </is>
      </c>
      <c r="D223" t="n">
        <v>2.6229</v>
      </c>
      <c r="E223" t="n">
        <v>38.13</v>
      </c>
      <c r="F223" t="n">
        <v>35.47</v>
      </c>
      <c r="G223" t="n">
        <v>88.67</v>
      </c>
      <c r="H223" t="n">
        <v>1.5</v>
      </c>
      <c r="I223" t="n">
        <v>24</v>
      </c>
      <c r="J223" t="n">
        <v>129.13</v>
      </c>
      <c r="K223" t="n">
        <v>43.4</v>
      </c>
      <c r="L223" t="n">
        <v>11</v>
      </c>
      <c r="M223" t="n">
        <v>0</v>
      </c>
      <c r="N223" t="n">
        <v>19.73</v>
      </c>
      <c r="O223" t="n">
        <v>16159.39</v>
      </c>
      <c r="P223" t="n">
        <v>301.86</v>
      </c>
      <c r="Q223" t="n">
        <v>1231.55</v>
      </c>
      <c r="R223" t="n">
        <v>118.61</v>
      </c>
      <c r="S223" t="n">
        <v>94.92</v>
      </c>
      <c r="T223" t="n">
        <v>10975.51</v>
      </c>
      <c r="U223" t="n">
        <v>0.8</v>
      </c>
      <c r="V223" t="n">
        <v>0.86</v>
      </c>
      <c r="W223" t="n">
        <v>20.71</v>
      </c>
      <c r="X223" t="n">
        <v>0.6899999999999999</v>
      </c>
      <c r="Y223" t="n">
        <v>4</v>
      </c>
      <c r="Z2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INDEX(resultados!$A$2:$ZZ$223, 1, MATCH($B$1, resultados!$A$1:$ZZ$1, 0))</f>
        <v/>
      </c>
      <c r="B7">
        <f>INDEX(resultados!$A$2:$ZZ$223, 1, MATCH($B$2, resultados!$A$1:$ZZ$1, 0))</f>
        <v/>
      </c>
      <c r="C7">
        <f>INDEX(resultados!$A$2:$ZZ$223, 1, MATCH($B$3, resultados!$A$1:$ZZ$1, 0))</f>
        <v/>
      </c>
    </row>
    <row r="8">
      <c r="A8">
        <f>INDEX(resultados!$A$2:$ZZ$223, 2, MATCH($B$1, resultados!$A$1:$ZZ$1, 0))</f>
        <v/>
      </c>
      <c r="B8">
        <f>INDEX(resultados!$A$2:$ZZ$223, 2, MATCH($B$2, resultados!$A$1:$ZZ$1, 0))</f>
        <v/>
      </c>
      <c r="C8">
        <f>INDEX(resultados!$A$2:$ZZ$223, 2, MATCH($B$3, resultados!$A$1:$ZZ$1, 0))</f>
        <v/>
      </c>
    </row>
    <row r="9">
      <c r="A9">
        <f>INDEX(resultados!$A$2:$ZZ$223, 3, MATCH($B$1, resultados!$A$1:$ZZ$1, 0))</f>
        <v/>
      </c>
      <c r="B9">
        <f>INDEX(resultados!$A$2:$ZZ$223, 3, MATCH($B$2, resultados!$A$1:$ZZ$1, 0))</f>
        <v/>
      </c>
      <c r="C9">
        <f>INDEX(resultados!$A$2:$ZZ$223, 3, MATCH($B$3, resultados!$A$1:$ZZ$1, 0))</f>
        <v/>
      </c>
    </row>
    <row r="10">
      <c r="A10">
        <f>INDEX(resultados!$A$2:$ZZ$223, 4, MATCH($B$1, resultados!$A$1:$ZZ$1, 0))</f>
        <v/>
      </c>
      <c r="B10">
        <f>INDEX(resultados!$A$2:$ZZ$223, 4, MATCH($B$2, resultados!$A$1:$ZZ$1, 0))</f>
        <v/>
      </c>
      <c r="C10">
        <f>INDEX(resultados!$A$2:$ZZ$223, 4, MATCH($B$3, resultados!$A$1:$ZZ$1, 0))</f>
        <v/>
      </c>
    </row>
    <row r="11">
      <c r="A11">
        <f>INDEX(resultados!$A$2:$ZZ$223, 5, MATCH($B$1, resultados!$A$1:$ZZ$1, 0))</f>
        <v/>
      </c>
      <c r="B11">
        <f>INDEX(resultados!$A$2:$ZZ$223, 5, MATCH($B$2, resultados!$A$1:$ZZ$1, 0))</f>
        <v/>
      </c>
      <c r="C11">
        <f>INDEX(resultados!$A$2:$ZZ$223, 5, MATCH($B$3, resultados!$A$1:$ZZ$1, 0))</f>
        <v/>
      </c>
    </row>
    <row r="12">
      <c r="A12">
        <f>INDEX(resultados!$A$2:$ZZ$223, 6, MATCH($B$1, resultados!$A$1:$ZZ$1, 0))</f>
        <v/>
      </c>
      <c r="B12">
        <f>INDEX(resultados!$A$2:$ZZ$223, 6, MATCH($B$2, resultados!$A$1:$ZZ$1, 0))</f>
        <v/>
      </c>
      <c r="C12">
        <f>INDEX(resultados!$A$2:$ZZ$223, 6, MATCH($B$3, resultados!$A$1:$ZZ$1, 0))</f>
        <v/>
      </c>
    </row>
    <row r="13">
      <c r="A13">
        <f>INDEX(resultados!$A$2:$ZZ$223, 7, MATCH($B$1, resultados!$A$1:$ZZ$1, 0))</f>
        <v/>
      </c>
      <c r="B13">
        <f>INDEX(resultados!$A$2:$ZZ$223, 7, MATCH($B$2, resultados!$A$1:$ZZ$1, 0))</f>
        <v/>
      </c>
      <c r="C13">
        <f>INDEX(resultados!$A$2:$ZZ$223, 7, MATCH($B$3, resultados!$A$1:$ZZ$1, 0))</f>
        <v/>
      </c>
    </row>
    <row r="14">
      <c r="A14">
        <f>INDEX(resultados!$A$2:$ZZ$223, 8, MATCH($B$1, resultados!$A$1:$ZZ$1, 0))</f>
        <v/>
      </c>
      <c r="B14">
        <f>INDEX(resultados!$A$2:$ZZ$223, 8, MATCH($B$2, resultados!$A$1:$ZZ$1, 0))</f>
        <v/>
      </c>
      <c r="C14">
        <f>INDEX(resultados!$A$2:$ZZ$223, 8, MATCH($B$3, resultados!$A$1:$ZZ$1, 0))</f>
        <v/>
      </c>
    </row>
    <row r="15">
      <c r="A15">
        <f>INDEX(resultados!$A$2:$ZZ$223, 9, MATCH($B$1, resultados!$A$1:$ZZ$1, 0))</f>
        <v/>
      </c>
      <c r="B15">
        <f>INDEX(resultados!$A$2:$ZZ$223, 9, MATCH($B$2, resultados!$A$1:$ZZ$1, 0))</f>
        <v/>
      </c>
      <c r="C15">
        <f>INDEX(resultados!$A$2:$ZZ$223, 9, MATCH($B$3, resultados!$A$1:$ZZ$1, 0))</f>
        <v/>
      </c>
    </row>
    <row r="16">
      <c r="A16">
        <f>INDEX(resultados!$A$2:$ZZ$223, 10, MATCH($B$1, resultados!$A$1:$ZZ$1, 0))</f>
        <v/>
      </c>
      <c r="B16">
        <f>INDEX(resultados!$A$2:$ZZ$223, 10, MATCH($B$2, resultados!$A$1:$ZZ$1, 0))</f>
        <v/>
      </c>
      <c r="C16">
        <f>INDEX(resultados!$A$2:$ZZ$223, 10, MATCH($B$3, resultados!$A$1:$ZZ$1, 0))</f>
        <v/>
      </c>
    </row>
    <row r="17">
      <c r="A17">
        <f>INDEX(resultados!$A$2:$ZZ$223, 11, MATCH($B$1, resultados!$A$1:$ZZ$1, 0))</f>
        <v/>
      </c>
      <c r="B17">
        <f>INDEX(resultados!$A$2:$ZZ$223, 11, MATCH($B$2, resultados!$A$1:$ZZ$1, 0))</f>
        <v/>
      </c>
      <c r="C17">
        <f>INDEX(resultados!$A$2:$ZZ$223, 11, MATCH($B$3, resultados!$A$1:$ZZ$1, 0))</f>
        <v/>
      </c>
    </row>
    <row r="18">
      <c r="A18">
        <f>INDEX(resultados!$A$2:$ZZ$223, 12, MATCH($B$1, resultados!$A$1:$ZZ$1, 0))</f>
        <v/>
      </c>
      <c r="B18">
        <f>INDEX(resultados!$A$2:$ZZ$223, 12, MATCH($B$2, resultados!$A$1:$ZZ$1, 0))</f>
        <v/>
      </c>
      <c r="C18">
        <f>INDEX(resultados!$A$2:$ZZ$223, 12, MATCH($B$3, resultados!$A$1:$ZZ$1, 0))</f>
        <v/>
      </c>
    </row>
    <row r="19">
      <c r="A19">
        <f>INDEX(resultados!$A$2:$ZZ$223, 13, MATCH($B$1, resultados!$A$1:$ZZ$1, 0))</f>
        <v/>
      </c>
      <c r="B19">
        <f>INDEX(resultados!$A$2:$ZZ$223, 13, MATCH($B$2, resultados!$A$1:$ZZ$1, 0))</f>
        <v/>
      </c>
      <c r="C19">
        <f>INDEX(resultados!$A$2:$ZZ$223, 13, MATCH($B$3, resultados!$A$1:$ZZ$1, 0))</f>
        <v/>
      </c>
    </row>
    <row r="20">
      <c r="A20">
        <f>INDEX(resultados!$A$2:$ZZ$223, 14, MATCH($B$1, resultados!$A$1:$ZZ$1, 0))</f>
        <v/>
      </c>
      <c r="B20">
        <f>INDEX(resultados!$A$2:$ZZ$223, 14, MATCH($B$2, resultados!$A$1:$ZZ$1, 0))</f>
        <v/>
      </c>
      <c r="C20">
        <f>INDEX(resultados!$A$2:$ZZ$223, 14, MATCH($B$3, resultados!$A$1:$ZZ$1, 0))</f>
        <v/>
      </c>
    </row>
    <row r="21">
      <c r="A21">
        <f>INDEX(resultados!$A$2:$ZZ$223, 15, MATCH($B$1, resultados!$A$1:$ZZ$1, 0))</f>
        <v/>
      </c>
      <c r="B21">
        <f>INDEX(resultados!$A$2:$ZZ$223, 15, MATCH($B$2, resultados!$A$1:$ZZ$1, 0))</f>
        <v/>
      </c>
      <c r="C21">
        <f>INDEX(resultados!$A$2:$ZZ$223, 15, MATCH($B$3, resultados!$A$1:$ZZ$1, 0))</f>
        <v/>
      </c>
    </row>
    <row r="22">
      <c r="A22">
        <f>INDEX(resultados!$A$2:$ZZ$223, 16, MATCH($B$1, resultados!$A$1:$ZZ$1, 0))</f>
        <v/>
      </c>
      <c r="B22">
        <f>INDEX(resultados!$A$2:$ZZ$223, 16, MATCH($B$2, resultados!$A$1:$ZZ$1, 0))</f>
        <v/>
      </c>
      <c r="C22">
        <f>INDEX(resultados!$A$2:$ZZ$223, 16, MATCH($B$3, resultados!$A$1:$ZZ$1, 0))</f>
        <v/>
      </c>
    </row>
    <row r="23">
      <c r="A23">
        <f>INDEX(resultados!$A$2:$ZZ$223, 17, MATCH($B$1, resultados!$A$1:$ZZ$1, 0))</f>
        <v/>
      </c>
      <c r="B23">
        <f>INDEX(resultados!$A$2:$ZZ$223, 17, MATCH($B$2, resultados!$A$1:$ZZ$1, 0))</f>
        <v/>
      </c>
      <c r="C23">
        <f>INDEX(resultados!$A$2:$ZZ$223, 17, MATCH($B$3, resultados!$A$1:$ZZ$1, 0))</f>
        <v/>
      </c>
    </row>
    <row r="24">
      <c r="A24">
        <f>INDEX(resultados!$A$2:$ZZ$223, 18, MATCH($B$1, resultados!$A$1:$ZZ$1, 0))</f>
        <v/>
      </c>
      <c r="B24">
        <f>INDEX(resultados!$A$2:$ZZ$223, 18, MATCH($B$2, resultados!$A$1:$ZZ$1, 0))</f>
        <v/>
      </c>
      <c r="C24">
        <f>INDEX(resultados!$A$2:$ZZ$223, 18, MATCH($B$3, resultados!$A$1:$ZZ$1, 0))</f>
        <v/>
      </c>
    </row>
    <row r="25">
      <c r="A25">
        <f>INDEX(resultados!$A$2:$ZZ$223, 19, MATCH($B$1, resultados!$A$1:$ZZ$1, 0))</f>
        <v/>
      </c>
      <c r="B25">
        <f>INDEX(resultados!$A$2:$ZZ$223, 19, MATCH($B$2, resultados!$A$1:$ZZ$1, 0))</f>
        <v/>
      </c>
      <c r="C25">
        <f>INDEX(resultados!$A$2:$ZZ$223, 19, MATCH($B$3, resultados!$A$1:$ZZ$1, 0))</f>
        <v/>
      </c>
    </row>
    <row r="26">
      <c r="A26">
        <f>INDEX(resultados!$A$2:$ZZ$223, 20, MATCH($B$1, resultados!$A$1:$ZZ$1, 0))</f>
        <v/>
      </c>
      <c r="B26">
        <f>INDEX(resultados!$A$2:$ZZ$223, 20, MATCH($B$2, resultados!$A$1:$ZZ$1, 0))</f>
        <v/>
      </c>
      <c r="C26">
        <f>INDEX(resultados!$A$2:$ZZ$223, 20, MATCH($B$3, resultados!$A$1:$ZZ$1, 0))</f>
        <v/>
      </c>
    </row>
    <row r="27">
      <c r="A27">
        <f>INDEX(resultados!$A$2:$ZZ$223, 21, MATCH($B$1, resultados!$A$1:$ZZ$1, 0))</f>
        <v/>
      </c>
      <c r="B27">
        <f>INDEX(resultados!$A$2:$ZZ$223, 21, MATCH($B$2, resultados!$A$1:$ZZ$1, 0))</f>
        <v/>
      </c>
      <c r="C27">
        <f>INDEX(resultados!$A$2:$ZZ$223, 21, MATCH($B$3, resultados!$A$1:$ZZ$1, 0))</f>
        <v/>
      </c>
    </row>
    <row r="28">
      <c r="A28">
        <f>INDEX(resultados!$A$2:$ZZ$223, 22, MATCH($B$1, resultados!$A$1:$ZZ$1, 0))</f>
        <v/>
      </c>
      <c r="B28">
        <f>INDEX(resultados!$A$2:$ZZ$223, 22, MATCH($B$2, resultados!$A$1:$ZZ$1, 0))</f>
        <v/>
      </c>
      <c r="C28">
        <f>INDEX(resultados!$A$2:$ZZ$223, 22, MATCH($B$3, resultados!$A$1:$ZZ$1, 0))</f>
        <v/>
      </c>
    </row>
    <row r="29">
      <c r="A29">
        <f>INDEX(resultados!$A$2:$ZZ$223, 23, MATCH($B$1, resultados!$A$1:$ZZ$1, 0))</f>
        <v/>
      </c>
      <c r="B29">
        <f>INDEX(resultados!$A$2:$ZZ$223, 23, MATCH($B$2, resultados!$A$1:$ZZ$1, 0))</f>
        <v/>
      </c>
      <c r="C29">
        <f>INDEX(resultados!$A$2:$ZZ$223, 23, MATCH($B$3, resultados!$A$1:$ZZ$1, 0))</f>
        <v/>
      </c>
    </row>
    <row r="30">
      <c r="A30">
        <f>INDEX(resultados!$A$2:$ZZ$223, 24, MATCH($B$1, resultados!$A$1:$ZZ$1, 0))</f>
        <v/>
      </c>
      <c r="B30">
        <f>INDEX(resultados!$A$2:$ZZ$223, 24, MATCH($B$2, resultados!$A$1:$ZZ$1, 0))</f>
        <v/>
      </c>
      <c r="C30">
        <f>INDEX(resultados!$A$2:$ZZ$223, 24, MATCH($B$3, resultados!$A$1:$ZZ$1, 0))</f>
        <v/>
      </c>
    </row>
    <row r="31">
      <c r="A31">
        <f>INDEX(resultados!$A$2:$ZZ$223, 25, MATCH($B$1, resultados!$A$1:$ZZ$1, 0))</f>
        <v/>
      </c>
      <c r="B31">
        <f>INDEX(resultados!$A$2:$ZZ$223, 25, MATCH($B$2, resultados!$A$1:$ZZ$1, 0))</f>
        <v/>
      </c>
      <c r="C31">
        <f>INDEX(resultados!$A$2:$ZZ$223, 25, MATCH($B$3, resultados!$A$1:$ZZ$1, 0))</f>
        <v/>
      </c>
    </row>
    <row r="32">
      <c r="A32">
        <f>INDEX(resultados!$A$2:$ZZ$223, 26, MATCH($B$1, resultados!$A$1:$ZZ$1, 0))</f>
        <v/>
      </c>
      <c r="B32">
        <f>INDEX(resultados!$A$2:$ZZ$223, 26, MATCH($B$2, resultados!$A$1:$ZZ$1, 0))</f>
        <v/>
      </c>
      <c r="C32">
        <f>INDEX(resultados!$A$2:$ZZ$223, 26, MATCH($B$3, resultados!$A$1:$ZZ$1, 0))</f>
        <v/>
      </c>
    </row>
    <row r="33">
      <c r="A33">
        <f>INDEX(resultados!$A$2:$ZZ$223, 27, MATCH($B$1, resultados!$A$1:$ZZ$1, 0))</f>
        <v/>
      </c>
      <c r="B33">
        <f>INDEX(resultados!$A$2:$ZZ$223, 27, MATCH($B$2, resultados!$A$1:$ZZ$1, 0))</f>
        <v/>
      </c>
      <c r="C33">
        <f>INDEX(resultados!$A$2:$ZZ$223, 27, MATCH($B$3, resultados!$A$1:$ZZ$1, 0))</f>
        <v/>
      </c>
    </row>
    <row r="34">
      <c r="A34">
        <f>INDEX(resultados!$A$2:$ZZ$223, 28, MATCH($B$1, resultados!$A$1:$ZZ$1, 0))</f>
        <v/>
      </c>
      <c r="B34">
        <f>INDEX(resultados!$A$2:$ZZ$223, 28, MATCH($B$2, resultados!$A$1:$ZZ$1, 0))</f>
        <v/>
      </c>
      <c r="C34">
        <f>INDEX(resultados!$A$2:$ZZ$223, 28, MATCH($B$3, resultados!$A$1:$ZZ$1, 0))</f>
        <v/>
      </c>
    </row>
    <row r="35">
      <c r="A35">
        <f>INDEX(resultados!$A$2:$ZZ$223, 29, MATCH($B$1, resultados!$A$1:$ZZ$1, 0))</f>
        <v/>
      </c>
      <c r="B35">
        <f>INDEX(resultados!$A$2:$ZZ$223, 29, MATCH($B$2, resultados!$A$1:$ZZ$1, 0))</f>
        <v/>
      </c>
      <c r="C35">
        <f>INDEX(resultados!$A$2:$ZZ$223, 29, MATCH($B$3, resultados!$A$1:$ZZ$1, 0))</f>
        <v/>
      </c>
    </row>
    <row r="36">
      <c r="A36">
        <f>INDEX(resultados!$A$2:$ZZ$223, 30, MATCH($B$1, resultados!$A$1:$ZZ$1, 0))</f>
        <v/>
      </c>
      <c r="B36">
        <f>INDEX(resultados!$A$2:$ZZ$223, 30, MATCH($B$2, resultados!$A$1:$ZZ$1, 0))</f>
        <v/>
      </c>
      <c r="C36">
        <f>INDEX(resultados!$A$2:$ZZ$223, 30, MATCH($B$3, resultados!$A$1:$ZZ$1, 0))</f>
        <v/>
      </c>
    </row>
    <row r="37">
      <c r="A37">
        <f>INDEX(resultados!$A$2:$ZZ$223, 31, MATCH($B$1, resultados!$A$1:$ZZ$1, 0))</f>
        <v/>
      </c>
      <c r="B37">
        <f>INDEX(resultados!$A$2:$ZZ$223, 31, MATCH($B$2, resultados!$A$1:$ZZ$1, 0))</f>
        <v/>
      </c>
      <c r="C37">
        <f>INDEX(resultados!$A$2:$ZZ$223, 31, MATCH($B$3, resultados!$A$1:$ZZ$1, 0))</f>
        <v/>
      </c>
    </row>
    <row r="38">
      <c r="A38">
        <f>INDEX(resultados!$A$2:$ZZ$223, 32, MATCH($B$1, resultados!$A$1:$ZZ$1, 0))</f>
        <v/>
      </c>
      <c r="B38">
        <f>INDEX(resultados!$A$2:$ZZ$223, 32, MATCH($B$2, resultados!$A$1:$ZZ$1, 0))</f>
        <v/>
      </c>
      <c r="C38">
        <f>INDEX(resultados!$A$2:$ZZ$223, 32, MATCH($B$3, resultados!$A$1:$ZZ$1, 0))</f>
        <v/>
      </c>
    </row>
    <row r="39">
      <c r="A39">
        <f>INDEX(resultados!$A$2:$ZZ$223, 33, MATCH($B$1, resultados!$A$1:$ZZ$1, 0))</f>
        <v/>
      </c>
      <c r="B39">
        <f>INDEX(resultados!$A$2:$ZZ$223, 33, MATCH($B$2, resultados!$A$1:$ZZ$1, 0))</f>
        <v/>
      </c>
      <c r="C39">
        <f>INDEX(resultados!$A$2:$ZZ$223, 33, MATCH($B$3, resultados!$A$1:$ZZ$1, 0))</f>
        <v/>
      </c>
    </row>
    <row r="40">
      <c r="A40">
        <f>INDEX(resultados!$A$2:$ZZ$223, 34, MATCH($B$1, resultados!$A$1:$ZZ$1, 0))</f>
        <v/>
      </c>
      <c r="B40">
        <f>INDEX(resultados!$A$2:$ZZ$223, 34, MATCH($B$2, resultados!$A$1:$ZZ$1, 0))</f>
        <v/>
      </c>
      <c r="C40">
        <f>INDEX(resultados!$A$2:$ZZ$223, 34, MATCH($B$3, resultados!$A$1:$ZZ$1, 0))</f>
        <v/>
      </c>
    </row>
    <row r="41">
      <c r="A41">
        <f>INDEX(resultados!$A$2:$ZZ$223, 35, MATCH($B$1, resultados!$A$1:$ZZ$1, 0))</f>
        <v/>
      </c>
      <c r="B41">
        <f>INDEX(resultados!$A$2:$ZZ$223, 35, MATCH($B$2, resultados!$A$1:$ZZ$1, 0))</f>
        <v/>
      </c>
      <c r="C41">
        <f>INDEX(resultados!$A$2:$ZZ$223, 35, MATCH($B$3, resultados!$A$1:$ZZ$1, 0))</f>
        <v/>
      </c>
    </row>
    <row r="42">
      <c r="A42">
        <f>INDEX(resultados!$A$2:$ZZ$223, 36, MATCH($B$1, resultados!$A$1:$ZZ$1, 0))</f>
        <v/>
      </c>
      <c r="B42">
        <f>INDEX(resultados!$A$2:$ZZ$223, 36, MATCH($B$2, resultados!$A$1:$ZZ$1, 0))</f>
        <v/>
      </c>
      <c r="C42">
        <f>INDEX(resultados!$A$2:$ZZ$223, 36, MATCH($B$3, resultados!$A$1:$ZZ$1, 0))</f>
        <v/>
      </c>
    </row>
    <row r="43">
      <c r="A43">
        <f>INDEX(resultados!$A$2:$ZZ$223, 37, MATCH($B$1, resultados!$A$1:$ZZ$1, 0))</f>
        <v/>
      </c>
      <c r="B43">
        <f>INDEX(resultados!$A$2:$ZZ$223, 37, MATCH($B$2, resultados!$A$1:$ZZ$1, 0))</f>
        <v/>
      </c>
      <c r="C43">
        <f>INDEX(resultados!$A$2:$ZZ$223, 37, MATCH($B$3, resultados!$A$1:$ZZ$1, 0))</f>
        <v/>
      </c>
    </row>
    <row r="44">
      <c r="A44">
        <f>INDEX(resultados!$A$2:$ZZ$223, 38, MATCH($B$1, resultados!$A$1:$ZZ$1, 0))</f>
        <v/>
      </c>
      <c r="B44">
        <f>INDEX(resultados!$A$2:$ZZ$223, 38, MATCH($B$2, resultados!$A$1:$ZZ$1, 0))</f>
        <v/>
      </c>
      <c r="C44">
        <f>INDEX(resultados!$A$2:$ZZ$223, 38, MATCH($B$3, resultados!$A$1:$ZZ$1, 0))</f>
        <v/>
      </c>
    </row>
    <row r="45">
      <c r="A45">
        <f>INDEX(resultados!$A$2:$ZZ$223, 39, MATCH($B$1, resultados!$A$1:$ZZ$1, 0))</f>
        <v/>
      </c>
      <c r="B45">
        <f>INDEX(resultados!$A$2:$ZZ$223, 39, MATCH($B$2, resultados!$A$1:$ZZ$1, 0))</f>
        <v/>
      </c>
      <c r="C45">
        <f>INDEX(resultados!$A$2:$ZZ$223, 39, MATCH($B$3, resultados!$A$1:$ZZ$1, 0))</f>
        <v/>
      </c>
    </row>
    <row r="46">
      <c r="A46">
        <f>INDEX(resultados!$A$2:$ZZ$223, 40, MATCH($B$1, resultados!$A$1:$ZZ$1, 0))</f>
        <v/>
      </c>
      <c r="B46">
        <f>INDEX(resultados!$A$2:$ZZ$223, 40, MATCH($B$2, resultados!$A$1:$ZZ$1, 0))</f>
        <v/>
      </c>
      <c r="C46">
        <f>INDEX(resultados!$A$2:$ZZ$223, 40, MATCH($B$3, resultados!$A$1:$ZZ$1, 0))</f>
        <v/>
      </c>
    </row>
    <row r="47">
      <c r="A47">
        <f>INDEX(resultados!$A$2:$ZZ$223, 41, MATCH($B$1, resultados!$A$1:$ZZ$1, 0))</f>
        <v/>
      </c>
      <c r="B47">
        <f>INDEX(resultados!$A$2:$ZZ$223, 41, MATCH($B$2, resultados!$A$1:$ZZ$1, 0))</f>
        <v/>
      </c>
      <c r="C47">
        <f>INDEX(resultados!$A$2:$ZZ$223, 41, MATCH($B$3, resultados!$A$1:$ZZ$1, 0))</f>
        <v/>
      </c>
    </row>
    <row r="48">
      <c r="A48">
        <f>INDEX(resultados!$A$2:$ZZ$223, 42, MATCH($B$1, resultados!$A$1:$ZZ$1, 0))</f>
        <v/>
      </c>
      <c r="B48">
        <f>INDEX(resultados!$A$2:$ZZ$223, 42, MATCH($B$2, resultados!$A$1:$ZZ$1, 0))</f>
        <v/>
      </c>
      <c r="C48">
        <f>INDEX(resultados!$A$2:$ZZ$223, 42, MATCH($B$3, resultados!$A$1:$ZZ$1, 0))</f>
        <v/>
      </c>
    </row>
    <row r="49">
      <c r="A49">
        <f>INDEX(resultados!$A$2:$ZZ$223, 43, MATCH($B$1, resultados!$A$1:$ZZ$1, 0))</f>
        <v/>
      </c>
      <c r="B49">
        <f>INDEX(resultados!$A$2:$ZZ$223, 43, MATCH($B$2, resultados!$A$1:$ZZ$1, 0))</f>
        <v/>
      </c>
      <c r="C49">
        <f>INDEX(resultados!$A$2:$ZZ$223, 43, MATCH($B$3, resultados!$A$1:$ZZ$1, 0))</f>
        <v/>
      </c>
    </row>
    <row r="50">
      <c r="A50">
        <f>INDEX(resultados!$A$2:$ZZ$223, 44, MATCH($B$1, resultados!$A$1:$ZZ$1, 0))</f>
        <v/>
      </c>
      <c r="B50">
        <f>INDEX(resultados!$A$2:$ZZ$223, 44, MATCH($B$2, resultados!$A$1:$ZZ$1, 0))</f>
        <v/>
      </c>
      <c r="C50">
        <f>INDEX(resultados!$A$2:$ZZ$223, 44, MATCH($B$3, resultados!$A$1:$ZZ$1, 0))</f>
        <v/>
      </c>
    </row>
    <row r="51">
      <c r="A51">
        <f>INDEX(resultados!$A$2:$ZZ$223, 45, MATCH($B$1, resultados!$A$1:$ZZ$1, 0))</f>
        <v/>
      </c>
      <c r="B51">
        <f>INDEX(resultados!$A$2:$ZZ$223, 45, MATCH($B$2, resultados!$A$1:$ZZ$1, 0))</f>
        <v/>
      </c>
      <c r="C51">
        <f>INDEX(resultados!$A$2:$ZZ$223, 45, MATCH($B$3, resultados!$A$1:$ZZ$1, 0))</f>
        <v/>
      </c>
    </row>
    <row r="52">
      <c r="A52">
        <f>INDEX(resultados!$A$2:$ZZ$223, 46, MATCH($B$1, resultados!$A$1:$ZZ$1, 0))</f>
        <v/>
      </c>
      <c r="B52">
        <f>INDEX(resultados!$A$2:$ZZ$223, 46, MATCH($B$2, resultados!$A$1:$ZZ$1, 0))</f>
        <v/>
      </c>
      <c r="C52">
        <f>INDEX(resultados!$A$2:$ZZ$223, 46, MATCH($B$3, resultados!$A$1:$ZZ$1, 0))</f>
        <v/>
      </c>
    </row>
    <row r="53">
      <c r="A53">
        <f>INDEX(resultados!$A$2:$ZZ$223, 47, MATCH($B$1, resultados!$A$1:$ZZ$1, 0))</f>
        <v/>
      </c>
      <c r="B53">
        <f>INDEX(resultados!$A$2:$ZZ$223, 47, MATCH($B$2, resultados!$A$1:$ZZ$1, 0))</f>
        <v/>
      </c>
      <c r="C53">
        <f>INDEX(resultados!$A$2:$ZZ$223, 47, MATCH($B$3, resultados!$A$1:$ZZ$1, 0))</f>
        <v/>
      </c>
    </row>
    <row r="54">
      <c r="A54">
        <f>INDEX(resultados!$A$2:$ZZ$223, 48, MATCH($B$1, resultados!$A$1:$ZZ$1, 0))</f>
        <v/>
      </c>
      <c r="B54">
        <f>INDEX(resultados!$A$2:$ZZ$223, 48, MATCH($B$2, resultados!$A$1:$ZZ$1, 0))</f>
        <v/>
      </c>
      <c r="C54">
        <f>INDEX(resultados!$A$2:$ZZ$223, 48, MATCH($B$3, resultados!$A$1:$ZZ$1, 0))</f>
        <v/>
      </c>
    </row>
    <row r="55">
      <c r="A55">
        <f>INDEX(resultados!$A$2:$ZZ$223, 49, MATCH($B$1, resultados!$A$1:$ZZ$1, 0))</f>
        <v/>
      </c>
      <c r="B55">
        <f>INDEX(resultados!$A$2:$ZZ$223, 49, MATCH($B$2, resultados!$A$1:$ZZ$1, 0))</f>
        <v/>
      </c>
      <c r="C55">
        <f>INDEX(resultados!$A$2:$ZZ$223, 49, MATCH($B$3, resultados!$A$1:$ZZ$1, 0))</f>
        <v/>
      </c>
    </row>
    <row r="56">
      <c r="A56">
        <f>INDEX(resultados!$A$2:$ZZ$223, 50, MATCH($B$1, resultados!$A$1:$ZZ$1, 0))</f>
        <v/>
      </c>
      <c r="B56">
        <f>INDEX(resultados!$A$2:$ZZ$223, 50, MATCH($B$2, resultados!$A$1:$ZZ$1, 0))</f>
        <v/>
      </c>
      <c r="C56">
        <f>INDEX(resultados!$A$2:$ZZ$223, 50, MATCH($B$3, resultados!$A$1:$ZZ$1, 0))</f>
        <v/>
      </c>
    </row>
    <row r="57">
      <c r="A57">
        <f>INDEX(resultados!$A$2:$ZZ$223, 51, MATCH($B$1, resultados!$A$1:$ZZ$1, 0))</f>
        <v/>
      </c>
      <c r="B57">
        <f>INDEX(resultados!$A$2:$ZZ$223, 51, MATCH($B$2, resultados!$A$1:$ZZ$1, 0))</f>
        <v/>
      </c>
      <c r="C57">
        <f>INDEX(resultados!$A$2:$ZZ$223, 51, MATCH($B$3, resultados!$A$1:$ZZ$1, 0))</f>
        <v/>
      </c>
    </row>
    <row r="58">
      <c r="A58">
        <f>INDEX(resultados!$A$2:$ZZ$223, 52, MATCH($B$1, resultados!$A$1:$ZZ$1, 0))</f>
        <v/>
      </c>
      <c r="B58">
        <f>INDEX(resultados!$A$2:$ZZ$223, 52, MATCH($B$2, resultados!$A$1:$ZZ$1, 0))</f>
        <v/>
      </c>
      <c r="C58">
        <f>INDEX(resultados!$A$2:$ZZ$223, 52, MATCH($B$3, resultados!$A$1:$ZZ$1, 0))</f>
        <v/>
      </c>
    </row>
    <row r="59">
      <c r="A59">
        <f>INDEX(resultados!$A$2:$ZZ$223, 53, MATCH($B$1, resultados!$A$1:$ZZ$1, 0))</f>
        <v/>
      </c>
      <c r="B59">
        <f>INDEX(resultados!$A$2:$ZZ$223, 53, MATCH($B$2, resultados!$A$1:$ZZ$1, 0))</f>
        <v/>
      </c>
      <c r="C59">
        <f>INDEX(resultados!$A$2:$ZZ$223, 53, MATCH($B$3, resultados!$A$1:$ZZ$1, 0))</f>
        <v/>
      </c>
    </row>
    <row r="60">
      <c r="A60">
        <f>INDEX(resultados!$A$2:$ZZ$223, 54, MATCH($B$1, resultados!$A$1:$ZZ$1, 0))</f>
        <v/>
      </c>
      <c r="B60">
        <f>INDEX(resultados!$A$2:$ZZ$223, 54, MATCH($B$2, resultados!$A$1:$ZZ$1, 0))</f>
        <v/>
      </c>
      <c r="C60">
        <f>INDEX(resultados!$A$2:$ZZ$223, 54, MATCH($B$3, resultados!$A$1:$ZZ$1, 0))</f>
        <v/>
      </c>
    </row>
    <row r="61">
      <c r="A61">
        <f>INDEX(resultados!$A$2:$ZZ$223, 55, MATCH($B$1, resultados!$A$1:$ZZ$1, 0))</f>
        <v/>
      </c>
      <c r="B61">
        <f>INDEX(resultados!$A$2:$ZZ$223, 55, MATCH($B$2, resultados!$A$1:$ZZ$1, 0))</f>
        <v/>
      </c>
      <c r="C61">
        <f>INDEX(resultados!$A$2:$ZZ$223, 55, MATCH($B$3, resultados!$A$1:$ZZ$1, 0))</f>
        <v/>
      </c>
    </row>
    <row r="62">
      <c r="A62">
        <f>INDEX(resultados!$A$2:$ZZ$223, 56, MATCH($B$1, resultados!$A$1:$ZZ$1, 0))</f>
        <v/>
      </c>
      <c r="B62">
        <f>INDEX(resultados!$A$2:$ZZ$223, 56, MATCH($B$2, resultados!$A$1:$ZZ$1, 0))</f>
        <v/>
      </c>
      <c r="C62">
        <f>INDEX(resultados!$A$2:$ZZ$223, 56, MATCH($B$3, resultados!$A$1:$ZZ$1, 0))</f>
        <v/>
      </c>
    </row>
    <row r="63">
      <c r="A63">
        <f>INDEX(resultados!$A$2:$ZZ$223, 57, MATCH($B$1, resultados!$A$1:$ZZ$1, 0))</f>
        <v/>
      </c>
      <c r="B63">
        <f>INDEX(resultados!$A$2:$ZZ$223, 57, MATCH($B$2, resultados!$A$1:$ZZ$1, 0))</f>
        <v/>
      </c>
      <c r="C63">
        <f>INDEX(resultados!$A$2:$ZZ$223, 57, MATCH($B$3, resultados!$A$1:$ZZ$1, 0))</f>
        <v/>
      </c>
    </row>
    <row r="64">
      <c r="A64">
        <f>INDEX(resultados!$A$2:$ZZ$223, 58, MATCH($B$1, resultados!$A$1:$ZZ$1, 0))</f>
        <v/>
      </c>
      <c r="B64">
        <f>INDEX(resultados!$A$2:$ZZ$223, 58, MATCH($B$2, resultados!$A$1:$ZZ$1, 0))</f>
        <v/>
      </c>
      <c r="C64">
        <f>INDEX(resultados!$A$2:$ZZ$223, 58, MATCH($B$3, resultados!$A$1:$ZZ$1, 0))</f>
        <v/>
      </c>
    </row>
    <row r="65">
      <c r="A65">
        <f>INDEX(resultados!$A$2:$ZZ$223, 59, MATCH($B$1, resultados!$A$1:$ZZ$1, 0))</f>
        <v/>
      </c>
      <c r="B65">
        <f>INDEX(resultados!$A$2:$ZZ$223, 59, MATCH($B$2, resultados!$A$1:$ZZ$1, 0))</f>
        <v/>
      </c>
      <c r="C65">
        <f>INDEX(resultados!$A$2:$ZZ$223, 59, MATCH($B$3, resultados!$A$1:$ZZ$1, 0))</f>
        <v/>
      </c>
    </row>
    <row r="66">
      <c r="A66">
        <f>INDEX(resultados!$A$2:$ZZ$223, 60, MATCH($B$1, resultados!$A$1:$ZZ$1, 0))</f>
        <v/>
      </c>
      <c r="B66">
        <f>INDEX(resultados!$A$2:$ZZ$223, 60, MATCH($B$2, resultados!$A$1:$ZZ$1, 0))</f>
        <v/>
      </c>
      <c r="C66">
        <f>INDEX(resultados!$A$2:$ZZ$223, 60, MATCH($B$3, resultados!$A$1:$ZZ$1, 0))</f>
        <v/>
      </c>
    </row>
    <row r="67">
      <c r="A67">
        <f>INDEX(resultados!$A$2:$ZZ$223, 61, MATCH($B$1, resultados!$A$1:$ZZ$1, 0))</f>
        <v/>
      </c>
      <c r="B67">
        <f>INDEX(resultados!$A$2:$ZZ$223, 61, MATCH($B$2, resultados!$A$1:$ZZ$1, 0))</f>
        <v/>
      </c>
      <c r="C67">
        <f>INDEX(resultados!$A$2:$ZZ$223, 61, MATCH($B$3, resultados!$A$1:$ZZ$1, 0))</f>
        <v/>
      </c>
    </row>
    <row r="68">
      <c r="A68">
        <f>INDEX(resultados!$A$2:$ZZ$223, 62, MATCH($B$1, resultados!$A$1:$ZZ$1, 0))</f>
        <v/>
      </c>
      <c r="B68">
        <f>INDEX(resultados!$A$2:$ZZ$223, 62, MATCH($B$2, resultados!$A$1:$ZZ$1, 0))</f>
        <v/>
      </c>
      <c r="C68">
        <f>INDEX(resultados!$A$2:$ZZ$223, 62, MATCH($B$3, resultados!$A$1:$ZZ$1, 0))</f>
        <v/>
      </c>
    </row>
    <row r="69">
      <c r="A69">
        <f>INDEX(resultados!$A$2:$ZZ$223, 63, MATCH($B$1, resultados!$A$1:$ZZ$1, 0))</f>
        <v/>
      </c>
      <c r="B69">
        <f>INDEX(resultados!$A$2:$ZZ$223, 63, MATCH($B$2, resultados!$A$1:$ZZ$1, 0))</f>
        <v/>
      </c>
      <c r="C69">
        <f>INDEX(resultados!$A$2:$ZZ$223, 63, MATCH($B$3, resultados!$A$1:$ZZ$1, 0))</f>
        <v/>
      </c>
    </row>
    <row r="70">
      <c r="A70">
        <f>INDEX(resultados!$A$2:$ZZ$223, 64, MATCH($B$1, resultados!$A$1:$ZZ$1, 0))</f>
        <v/>
      </c>
      <c r="B70">
        <f>INDEX(resultados!$A$2:$ZZ$223, 64, MATCH($B$2, resultados!$A$1:$ZZ$1, 0))</f>
        <v/>
      </c>
      <c r="C70">
        <f>INDEX(resultados!$A$2:$ZZ$223, 64, MATCH($B$3, resultados!$A$1:$ZZ$1, 0))</f>
        <v/>
      </c>
    </row>
    <row r="71">
      <c r="A71">
        <f>INDEX(resultados!$A$2:$ZZ$223, 65, MATCH($B$1, resultados!$A$1:$ZZ$1, 0))</f>
        <v/>
      </c>
      <c r="B71">
        <f>INDEX(resultados!$A$2:$ZZ$223, 65, MATCH($B$2, resultados!$A$1:$ZZ$1, 0))</f>
        <v/>
      </c>
      <c r="C71">
        <f>INDEX(resultados!$A$2:$ZZ$223, 65, MATCH($B$3, resultados!$A$1:$ZZ$1, 0))</f>
        <v/>
      </c>
    </row>
    <row r="72">
      <c r="A72">
        <f>INDEX(resultados!$A$2:$ZZ$223, 66, MATCH($B$1, resultados!$A$1:$ZZ$1, 0))</f>
        <v/>
      </c>
      <c r="B72">
        <f>INDEX(resultados!$A$2:$ZZ$223, 66, MATCH($B$2, resultados!$A$1:$ZZ$1, 0))</f>
        <v/>
      </c>
      <c r="C72">
        <f>INDEX(resultados!$A$2:$ZZ$223, 66, MATCH($B$3, resultados!$A$1:$ZZ$1, 0))</f>
        <v/>
      </c>
    </row>
    <row r="73">
      <c r="A73">
        <f>INDEX(resultados!$A$2:$ZZ$223, 67, MATCH($B$1, resultados!$A$1:$ZZ$1, 0))</f>
        <v/>
      </c>
      <c r="B73">
        <f>INDEX(resultados!$A$2:$ZZ$223, 67, MATCH($B$2, resultados!$A$1:$ZZ$1, 0))</f>
        <v/>
      </c>
      <c r="C73">
        <f>INDEX(resultados!$A$2:$ZZ$223, 67, MATCH($B$3, resultados!$A$1:$ZZ$1, 0))</f>
        <v/>
      </c>
    </row>
    <row r="74">
      <c r="A74">
        <f>INDEX(resultados!$A$2:$ZZ$223, 68, MATCH($B$1, resultados!$A$1:$ZZ$1, 0))</f>
        <v/>
      </c>
      <c r="B74">
        <f>INDEX(resultados!$A$2:$ZZ$223, 68, MATCH($B$2, resultados!$A$1:$ZZ$1, 0))</f>
        <v/>
      </c>
      <c r="C74">
        <f>INDEX(resultados!$A$2:$ZZ$223, 68, MATCH($B$3, resultados!$A$1:$ZZ$1, 0))</f>
        <v/>
      </c>
    </row>
    <row r="75">
      <c r="A75">
        <f>INDEX(resultados!$A$2:$ZZ$223, 69, MATCH($B$1, resultados!$A$1:$ZZ$1, 0))</f>
        <v/>
      </c>
      <c r="B75">
        <f>INDEX(resultados!$A$2:$ZZ$223, 69, MATCH($B$2, resultados!$A$1:$ZZ$1, 0))</f>
        <v/>
      </c>
      <c r="C75">
        <f>INDEX(resultados!$A$2:$ZZ$223, 69, MATCH($B$3, resultados!$A$1:$ZZ$1, 0))</f>
        <v/>
      </c>
    </row>
    <row r="76">
      <c r="A76">
        <f>INDEX(resultados!$A$2:$ZZ$223, 70, MATCH($B$1, resultados!$A$1:$ZZ$1, 0))</f>
        <v/>
      </c>
      <c r="B76">
        <f>INDEX(resultados!$A$2:$ZZ$223, 70, MATCH($B$2, resultados!$A$1:$ZZ$1, 0))</f>
        <v/>
      </c>
      <c r="C76">
        <f>INDEX(resultados!$A$2:$ZZ$223, 70, MATCH($B$3, resultados!$A$1:$ZZ$1, 0))</f>
        <v/>
      </c>
    </row>
    <row r="77">
      <c r="A77">
        <f>INDEX(resultados!$A$2:$ZZ$223, 71, MATCH($B$1, resultados!$A$1:$ZZ$1, 0))</f>
        <v/>
      </c>
      <c r="B77">
        <f>INDEX(resultados!$A$2:$ZZ$223, 71, MATCH($B$2, resultados!$A$1:$ZZ$1, 0))</f>
        <v/>
      </c>
      <c r="C77">
        <f>INDEX(resultados!$A$2:$ZZ$223, 71, MATCH($B$3, resultados!$A$1:$ZZ$1, 0))</f>
        <v/>
      </c>
    </row>
    <row r="78">
      <c r="A78">
        <f>INDEX(resultados!$A$2:$ZZ$223, 72, MATCH($B$1, resultados!$A$1:$ZZ$1, 0))</f>
        <v/>
      </c>
      <c r="B78">
        <f>INDEX(resultados!$A$2:$ZZ$223, 72, MATCH($B$2, resultados!$A$1:$ZZ$1, 0))</f>
        <v/>
      </c>
      <c r="C78">
        <f>INDEX(resultados!$A$2:$ZZ$223, 72, MATCH($B$3, resultados!$A$1:$ZZ$1, 0))</f>
        <v/>
      </c>
    </row>
    <row r="79">
      <c r="A79">
        <f>INDEX(resultados!$A$2:$ZZ$223, 73, MATCH($B$1, resultados!$A$1:$ZZ$1, 0))</f>
        <v/>
      </c>
      <c r="B79">
        <f>INDEX(resultados!$A$2:$ZZ$223, 73, MATCH($B$2, resultados!$A$1:$ZZ$1, 0))</f>
        <v/>
      </c>
      <c r="C79">
        <f>INDEX(resultados!$A$2:$ZZ$223, 73, MATCH($B$3, resultados!$A$1:$ZZ$1, 0))</f>
        <v/>
      </c>
    </row>
    <row r="80">
      <c r="A80">
        <f>INDEX(resultados!$A$2:$ZZ$223, 74, MATCH($B$1, resultados!$A$1:$ZZ$1, 0))</f>
        <v/>
      </c>
      <c r="B80">
        <f>INDEX(resultados!$A$2:$ZZ$223, 74, MATCH($B$2, resultados!$A$1:$ZZ$1, 0))</f>
        <v/>
      </c>
      <c r="C80">
        <f>INDEX(resultados!$A$2:$ZZ$223, 74, MATCH($B$3, resultados!$A$1:$ZZ$1, 0))</f>
        <v/>
      </c>
    </row>
    <row r="81">
      <c r="A81">
        <f>INDEX(resultados!$A$2:$ZZ$223, 75, MATCH($B$1, resultados!$A$1:$ZZ$1, 0))</f>
        <v/>
      </c>
      <c r="B81">
        <f>INDEX(resultados!$A$2:$ZZ$223, 75, MATCH($B$2, resultados!$A$1:$ZZ$1, 0))</f>
        <v/>
      </c>
      <c r="C81">
        <f>INDEX(resultados!$A$2:$ZZ$223, 75, MATCH($B$3, resultados!$A$1:$ZZ$1, 0))</f>
        <v/>
      </c>
    </row>
    <row r="82">
      <c r="A82">
        <f>INDEX(resultados!$A$2:$ZZ$223, 76, MATCH($B$1, resultados!$A$1:$ZZ$1, 0))</f>
        <v/>
      </c>
      <c r="B82">
        <f>INDEX(resultados!$A$2:$ZZ$223, 76, MATCH($B$2, resultados!$A$1:$ZZ$1, 0))</f>
        <v/>
      </c>
      <c r="C82">
        <f>INDEX(resultados!$A$2:$ZZ$223, 76, MATCH($B$3, resultados!$A$1:$ZZ$1, 0))</f>
        <v/>
      </c>
    </row>
    <row r="83">
      <c r="A83">
        <f>INDEX(resultados!$A$2:$ZZ$223, 77, MATCH($B$1, resultados!$A$1:$ZZ$1, 0))</f>
        <v/>
      </c>
      <c r="B83">
        <f>INDEX(resultados!$A$2:$ZZ$223, 77, MATCH($B$2, resultados!$A$1:$ZZ$1, 0))</f>
        <v/>
      </c>
      <c r="C83">
        <f>INDEX(resultados!$A$2:$ZZ$223, 77, MATCH($B$3, resultados!$A$1:$ZZ$1, 0))</f>
        <v/>
      </c>
    </row>
    <row r="84">
      <c r="A84">
        <f>INDEX(resultados!$A$2:$ZZ$223, 78, MATCH($B$1, resultados!$A$1:$ZZ$1, 0))</f>
        <v/>
      </c>
      <c r="B84">
        <f>INDEX(resultados!$A$2:$ZZ$223, 78, MATCH($B$2, resultados!$A$1:$ZZ$1, 0))</f>
        <v/>
      </c>
      <c r="C84">
        <f>INDEX(resultados!$A$2:$ZZ$223, 78, MATCH($B$3, resultados!$A$1:$ZZ$1, 0))</f>
        <v/>
      </c>
    </row>
    <row r="85">
      <c r="A85">
        <f>INDEX(resultados!$A$2:$ZZ$223, 79, MATCH($B$1, resultados!$A$1:$ZZ$1, 0))</f>
        <v/>
      </c>
      <c r="B85">
        <f>INDEX(resultados!$A$2:$ZZ$223, 79, MATCH($B$2, resultados!$A$1:$ZZ$1, 0))</f>
        <v/>
      </c>
      <c r="C85">
        <f>INDEX(resultados!$A$2:$ZZ$223, 79, MATCH($B$3, resultados!$A$1:$ZZ$1, 0))</f>
        <v/>
      </c>
    </row>
    <row r="86">
      <c r="A86">
        <f>INDEX(resultados!$A$2:$ZZ$223, 80, MATCH($B$1, resultados!$A$1:$ZZ$1, 0))</f>
        <v/>
      </c>
      <c r="B86">
        <f>INDEX(resultados!$A$2:$ZZ$223, 80, MATCH($B$2, resultados!$A$1:$ZZ$1, 0))</f>
        <v/>
      </c>
      <c r="C86">
        <f>INDEX(resultados!$A$2:$ZZ$223, 80, MATCH($B$3, resultados!$A$1:$ZZ$1, 0))</f>
        <v/>
      </c>
    </row>
    <row r="87">
      <c r="A87">
        <f>INDEX(resultados!$A$2:$ZZ$223, 81, MATCH($B$1, resultados!$A$1:$ZZ$1, 0))</f>
        <v/>
      </c>
      <c r="B87">
        <f>INDEX(resultados!$A$2:$ZZ$223, 81, MATCH($B$2, resultados!$A$1:$ZZ$1, 0))</f>
        <v/>
      </c>
      <c r="C87">
        <f>INDEX(resultados!$A$2:$ZZ$223, 81, MATCH($B$3, resultados!$A$1:$ZZ$1, 0))</f>
        <v/>
      </c>
    </row>
    <row r="88">
      <c r="A88">
        <f>INDEX(resultados!$A$2:$ZZ$223, 82, MATCH($B$1, resultados!$A$1:$ZZ$1, 0))</f>
        <v/>
      </c>
      <c r="B88">
        <f>INDEX(resultados!$A$2:$ZZ$223, 82, MATCH($B$2, resultados!$A$1:$ZZ$1, 0))</f>
        <v/>
      </c>
      <c r="C88">
        <f>INDEX(resultados!$A$2:$ZZ$223, 82, MATCH($B$3, resultados!$A$1:$ZZ$1, 0))</f>
        <v/>
      </c>
    </row>
    <row r="89">
      <c r="A89">
        <f>INDEX(resultados!$A$2:$ZZ$223, 83, MATCH($B$1, resultados!$A$1:$ZZ$1, 0))</f>
        <v/>
      </c>
      <c r="B89">
        <f>INDEX(resultados!$A$2:$ZZ$223, 83, MATCH($B$2, resultados!$A$1:$ZZ$1, 0))</f>
        <v/>
      </c>
      <c r="C89">
        <f>INDEX(resultados!$A$2:$ZZ$223, 83, MATCH($B$3, resultados!$A$1:$ZZ$1, 0))</f>
        <v/>
      </c>
    </row>
    <row r="90">
      <c r="A90">
        <f>INDEX(resultados!$A$2:$ZZ$223, 84, MATCH($B$1, resultados!$A$1:$ZZ$1, 0))</f>
        <v/>
      </c>
      <c r="B90">
        <f>INDEX(resultados!$A$2:$ZZ$223, 84, MATCH($B$2, resultados!$A$1:$ZZ$1, 0))</f>
        <v/>
      </c>
      <c r="C90">
        <f>INDEX(resultados!$A$2:$ZZ$223, 84, MATCH($B$3, resultados!$A$1:$ZZ$1, 0))</f>
        <v/>
      </c>
    </row>
    <row r="91">
      <c r="A91">
        <f>INDEX(resultados!$A$2:$ZZ$223, 85, MATCH($B$1, resultados!$A$1:$ZZ$1, 0))</f>
        <v/>
      </c>
      <c r="B91">
        <f>INDEX(resultados!$A$2:$ZZ$223, 85, MATCH($B$2, resultados!$A$1:$ZZ$1, 0))</f>
        <v/>
      </c>
      <c r="C91">
        <f>INDEX(resultados!$A$2:$ZZ$223, 85, MATCH($B$3, resultados!$A$1:$ZZ$1, 0))</f>
        <v/>
      </c>
    </row>
    <row r="92">
      <c r="A92">
        <f>INDEX(resultados!$A$2:$ZZ$223, 86, MATCH($B$1, resultados!$A$1:$ZZ$1, 0))</f>
        <v/>
      </c>
      <c r="B92">
        <f>INDEX(resultados!$A$2:$ZZ$223, 86, MATCH($B$2, resultados!$A$1:$ZZ$1, 0))</f>
        <v/>
      </c>
      <c r="C92">
        <f>INDEX(resultados!$A$2:$ZZ$223, 86, MATCH($B$3, resultados!$A$1:$ZZ$1, 0))</f>
        <v/>
      </c>
    </row>
    <row r="93">
      <c r="A93">
        <f>INDEX(resultados!$A$2:$ZZ$223, 87, MATCH($B$1, resultados!$A$1:$ZZ$1, 0))</f>
        <v/>
      </c>
      <c r="B93">
        <f>INDEX(resultados!$A$2:$ZZ$223, 87, MATCH($B$2, resultados!$A$1:$ZZ$1, 0))</f>
        <v/>
      </c>
      <c r="C93">
        <f>INDEX(resultados!$A$2:$ZZ$223, 87, MATCH($B$3, resultados!$A$1:$ZZ$1, 0))</f>
        <v/>
      </c>
    </row>
    <row r="94">
      <c r="A94">
        <f>INDEX(resultados!$A$2:$ZZ$223, 88, MATCH($B$1, resultados!$A$1:$ZZ$1, 0))</f>
        <v/>
      </c>
      <c r="B94">
        <f>INDEX(resultados!$A$2:$ZZ$223, 88, MATCH($B$2, resultados!$A$1:$ZZ$1, 0))</f>
        <v/>
      </c>
      <c r="C94">
        <f>INDEX(resultados!$A$2:$ZZ$223, 88, MATCH($B$3, resultados!$A$1:$ZZ$1, 0))</f>
        <v/>
      </c>
    </row>
    <row r="95">
      <c r="A95">
        <f>INDEX(resultados!$A$2:$ZZ$223, 89, MATCH($B$1, resultados!$A$1:$ZZ$1, 0))</f>
        <v/>
      </c>
      <c r="B95">
        <f>INDEX(resultados!$A$2:$ZZ$223, 89, MATCH($B$2, resultados!$A$1:$ZZ$1, 0))</f>
        <v/>
      </c>
      <c r="C95">
        <f>INDEX(resultados!$A$2:$ZZ$223, 89, MATCH($B$3, resultados!$A$1:$ZZ$1, 0))</f>
        <v/>
      </c>
    </row>
    <row r="96">
      <c r="A96">
        <f>INDEX(resultados!$A$2:$ZZ$223, 90, MATCH($B$1, resultados!$A$1:$ZZ$1, 0))</f>
        <v/>
      </c>
      <c r="B96">
        <f>INDEX(resultados!$A$2:$ZZ$223, 90, MATCH($B$2, resultados!$A$1:$ZZ$1, 0))</f>
        <v/>
      </c>
      <c r="C96">
        <f>INDEX(resultados!$A$2:$ZZ$223, 90, MATCH($B$3, resultados!$A$1:$ZZ$1, 0))</f>
        <v/>
      </c>
    </row>
    <row r="97">
      <c r="A97">
        <f>INDEX(resultados!$A$2:$ZZ$223, 91, MATCH($B$1, resultados!$A$1:$ZZ$1, 0))</f>
        <v/>
      </c>
      <c r="B97">
        <f>INDEX(resultados!$A$2:$ZZ$223, 91, MATCH($B$2, resultados!$A$1:$ZZ$1, 0))</f>
        <v/>
      </c>
      <c r="C97">
        <f>INDEX(resultados!$A$2:$ZZ$223, 91, MATCH($B$3, resultados!$A$1:$ZZ$1, 0))</f>
        <v/>
      </c>
    </row>
    <row r="98">
      <c r="A98">
        <f>INDEX(resultados!$A$2:$ZZ$223, 92, MATCH($B$1, resultados!$A$1:$ZZ$1, 0))</f>
        <v/>
      </c>
      <c r="B98">
        <f>INDEX(resultados!$A$2:$ZZ$223, 92, MATCH($B$2, resultados!$A$1:$ZZ$1, 0))</f>
        <v/>
      </c>
      <c r="C98">
        <f>INDEX(resultados!$A$2:$ZZ$223, 92, MATCH($B$3, resultados!$A$1:$ZZ$1, 0))</f>
        <v/>
      </c>
    </row>
    <row r="99">
      <c r="A99">
        <f>INDEX(resultados!$A$2:$ZZ$223, 93, MATCH($B$1, resultados!$A$1:$ZZ$1, 0))</f>
        <v/>
      </c>
      <c r="B99">
        <f>INDEX(resultados!$A$2:$ZZ$223, 93, MATCH($B$2, resultados!$A$1:$ZZ$1, 0))</f>
        <v/>
      </c>
      <c r="C99">
        <f>INDEX(resultados!$A$2:$ZZ$223, 93, MATCH($B$3, resultados!$A$1:$ZZ$1, 0))</f>
        <v/>
      </c>
    </row>
    <row r="100">
      <c r="A100">
        <f>INDEX(resultados!$A$2:$ZZ$223, 94, MATCH($B$1, resultados!$A$1:$ZZ$1, 0))</f>
        <v/>
      </c>
      <c r="B100">
        <f>INDEX(resultados!$A$2:$ZZ$223, 94, MATCH($B$2, resultados!$A$1:$ZZ$1, 0))</f>
        <v/>
      </c>
      <c r="C100">
        <f>INDEX(resultados!$A$2:$ZZ$223, 94, MATCH($B$3, resultados!$A$1:$ZZ$1, 0))</f>
        <v/>
      </c>
    </row>
    <row r="101">
      <c r="A101">
        <f>INDEX(resultados!$A$2:$ZZ$223, 95, MATCH($B$1, resultados!$A$1:$ZZ$1, 0))</f>
        <v/>
      </c>
      <c r="B101">
        <f>INDEX(resultados!$A$2:$ZZ$223, 95, MATCH($B$2, resultados!$A$1:$ZZ$1, 0))</f>
        <v/>
      </c>
      <c r="C101">
        <f>INDEX(resultados!$A$2:$ZZ$223, 95, MATCH($B$3, resultados!$A$1:$ZZ$1, 0))</f>
        <v/>
      </c>
    </row>
    <row r="102">
      <c r="A102">
        <f>INDEX(resultados!$A$2:$ZZ$223, 96, MATCH($B$1, resultados!$A$1:$ZZ$1, 0))</f>
        <v/>
      </c>
      <c r="B102">
        <f>INDEX(resultados!$A$2:$ZZ$223, 96, MATCH($B$2, resultados!$A$1:$ZZ$1, 0))</f>
        <v/>
      </c>
      <c r="C102">
        <f>INDEX(resultados!$A$2:$ZZ$223, 96, MATCH($B$3, resultados!$A$1:$ZZ$1, 0))</f>
        <v/>
      </c>
    </row>
    <row r="103">
      <c r="A103">
        <f>INDEX(resultados!$A$2:$ZZ$223, 97, MATCH($B$1, resultados!$A$1:$ZZ$1, 0))</f>
        <v/>
      </c>
      <c r="B103">
        <f>INDEX(resultados!$A$2:$ZZ$223, 97, MATCH($B$2, resultados!$A$1:$ZZ$1, 0))</f>
        <v/>
      </c>
      <c r="C103">
        <f>INDEX(resultados!$A$2:$ZZ$223, 97, MATCH($B$3, resultados!$A$1:$ZZ$1, 0))</f>
        <v/>
      </c>
    </row>
    <row r="104">
      <c r="A104">
        <f>INDEX(resultados!$A$2:$ZZ$223, 98, MATCH($B$1, resultados!$A$1:$ZZ$1, 0))</f>
        <v/>
      </c>
      <c r="B104">
        <f>INDEX(resultados!$A$2:$ZZ$223, 98, MATCH($B$2, resultados!$A$1:$ZZ$1, 0))</f>
        <v/>
      </c>
      <c r="C104">
        <f>INDEX(resultados!$A$2:$ZZ$223, 98, MATCH($B$3, resultados!$A$1:$ZZ$1, 0))</f>
        <v/>
      </c>
    </row>
    <row r="105">
      <c r="A105">
        <f>INDEX(resultados!$A$2:$ZZ$223, 99, MATCH($B$1, resultados!$A$1:$ZZ$1, 0))</f>
        <v/>
      </c>
      <c r="B105">
        <f>INDEX(resultados!$A$2:$ZZ$223, 99, MATCH($B$2, resultados!$A$1:$ZZ$1, 0))</f>
        <v/>
      </c>
      <c r="C105">
        <f>INDEX(resultados!$A$2:$ZZ$223, 99, MATCH($B$3, resultados!$A$1:$ZZ$1, 0))</f>
        <v/>
      </c>
    </row>
    <row r="106">
      <c r="A106">
        <f>INDEX(resultados!$A$2:$ZZ$223, 100, MATCH($B$1, resultados!$A$1:$ZZ$1, 0))</f>
        <v/>
      </c>
      <c r="B106">
        <f>INDEX(resultados!$A$2:$ZZ$223, 100, MATCH($B$2, resultados!$A$1:$ZZ$1, 0))</f>
        <v/>
      </c>
      <c r="C106">
        <f>INDEX(resultados!$A$2:$ZZ$223, 100, MATCH($B$3, resultados!$A$1:$ZZ$1, 0))</f>
        <v/>
      </c>
    </row>
    <row r="107">
      <c r="A107">
        <f>INDEX(resultados!$A$2:$ZZ$223, 101, MATCH($B$1, resultados!$A$1:$ZZ$1, 0))</f>
        <v/>
      </c>
      <c r="B107">
        <f>INDEX(resultados!$A$2:$ZZ$223, 101, MATCH($B$2, resultados!$A$1:$ZZ$1, 0))</f>
        <v/>
      </c>
      <c r="C107">
        <f>INDEX(resultados!$A$2:$ZZ$223, 101, MATCH($B$3, resultados!$A$1:$ZZ$1, 0))</f>
        <v/>
      </c>
    </row>
    <row r="108">
      <c r="A108">
        <f>INDEX(resultados!$A$2:$ZZ$223, 102, MATCH($B$1, resultados!$A$1:$ZZ$1, 0))</f>
        <v/>
      </c>
      <c r="B108">
        <f>INDEX(resultados!$A$2:$ZZ$223, 102, MATCH($B$2, resultados!$A$1:$ZZ$1, 0))</f>
        <v/>
      </c>
      <c r="C108">
        <f>INDEX(resultados!$A$2:$ZZ$223, 102, MATCH($B$3, resultados!$A$1:$ZZ$1, 0))</f>
        <v/>
      </c>
    </row>
    <row r="109">
      <c r="A109">
        <f>INDEX(resultados!$A$2:$ZZ$223, 103, MATCH($B$1, resultados!$A$1:$ZZ$1, 0))</f>
        <v/>
      </c>
      <c r="B109">
        <f>INDEX(resultados!$A$2:$ZZ$223, 103, MATCH($B$2, resultados!$A$1:$ZZ$1, 0))</f>
        <v/>
      </c>
      <c r="C109">
        <f>INDEX(resultados!$A$2:$ZZ$223, 103, MATCH($B$3, resultados!$A$1:$ZZ$1, 0))</f>
        <v/>
      </c>
    </row>
    <row r="110">
      <c r="A110">
        <f>INDEX(resultados!$A$2:$ZZ$223, 104, MATCH($B$1, resultados!$A$1:$ZZ$1, 0))</f>
        <v/>
      </c>
      <c r="B110">
        <f>INDEX(resultados!$A$2:$ZZ$223, 104, MATCH($B$2, resultados!$A$1:$ZZ$1, 0))</f>
        <v/>
      </c>
      <c r="C110">
        <f>INDEX(resultados!$A$2:$ZZ$223, 104, MATCH($B$3, resultados!$A$1:$ZZ$1, 0))</f>
        <v/>
      </c>
    </row>
    <row r="111">
      <c r="A111">
        <f>INDEX(resultados!$A$2:$ZZ$223, 105, MATCH($B$1, resultados!$A$1:$ZZ$1, 0))</f>
        <v/>
      </c>
      <c r="B111">
        <f>INDEX(resultados!$A$2:$ZZ$223, 105, MATCH($B$2, resultados!$A$1:$ZZ$1, 0))</f>
        <v/>
      </c>
      <c r="C111">
        <f>INDEX(resultados!$A$2:$ZZ$223, 105, MATCH($B$3, resultados!$A$1:$ZZ$1, 0))</f>
        <v/>
      </c>
    </row>
    <row r="112">
      <c r="A112">
        <f>INDEX(resultados!$A$2:$ZZ$223, 106, MATCH($B$1, resultados!$A$1:$ZZ$1, 0))</f>
        <v/>
      </c>
      <c r="B112">
        <f>INDEX(resultados!$A$2:$ZZ$223, 106, MATCH($B$2, resultados!$A$1:$ZZ$1, 0))</f>
        <v/>
      </c>
      <c r="C112">
        <f>INDEX(resultados!$A$2:$ZZ$223, 106, MATCH($B$3, resultados!$A$1:$ZZ$1, 0))</f>
        <v/>
      </c>
    </row>
    <row r="113">
      <c r="A113">
        <f>INDEX(resultados!$A$2:$ZZ$223, 107, MATCH($B$1, resultados!$A$1:$ZZ$1, 0))</f>
        <v/>
      </c>
      <c r="B113">
        <f>INDEX(resultados!$A$2:$ZZ$223, 107, MATCH($B$2, resultados!$A$1:$ZZ$1, 0))</f>
        <v/>
      </c>
      <c r="C113">
        <f>INDEX(resultados!$A$2:$ZZ$223, 107, MATCH($B$3, resultados!$A$1:$ZZ$1, 0))</f>
        <v/>
      </c>
    </row>
    <row r="114">
      <c r="A114">
        <f>INDEX(resultados!$A$2:$ZZ$223, 108, MATCH($B$1, resultados!$A$1:$ZZ$1, 0))</f>
        <v/>
      </c>
      <c r="B114">
        <f>INDEX(resultados!$A$2:$ZZ$223, 108, MATCH($B$2, resultados!$A$1:$ZZ$1, 0))</f>
        <v/>
      </c>
      <c r="C114">
        <f>INDEX(resultados!$A$2:$ZZ$223, 108, MATCH($B$3, resultados!$A$1:$ZZ$1, 0))</f>
        <v/>
      </c>
    </row>
    <row r="115">
      <c r="A115">
        <f>INDEX(resultados!$A$2:$ZZ$223, 109, MATCH($B$1, resultados!$A$1:$ZZ$1, 0))</f>
        <v/>
      </c>
      <c r="B115">
        <f>INDEX(resultados!$A$2:$ZZ$223, 109, MATCH($B$2, resultados!$A$1:$ZZ$1, 0))</f>
        <v/>
      </c>
      <c r="C115">
        <f>INDEX(resultados!$A$2:$ZZ$223, 109, MATCH($B$3, resultados!$A$1:$ZZ$1, 0))</f>
        <v/>
      </c>
    </row>
    <row r="116">
      <c r="A116">
        <f>INDEX(resultados!$A$2:$ZZ$223, 110, MATCH($B$1, resultados!$A$1:$ZZ$1, 0))</f>
        <v/>
      </c>
      <c r="B116">
        <f>INDEX(resultados!$A$2:$ZZ$223, 110, MATCH($B$2, resultados!$A$1:$ZZ$1, 0))</f>
        <v/>
      </c>
      <c r="C116">
        <f>INDEX(resultados!$A$2:$ZZ$223, 110, MATCH($B$3, resultados!$A$1:$ZZ$1, 0))</f>
        <v/>
      </c>
    </row>
    <row r="117">
      <c r="A117">
        <f>INDEX(resultados!$A$2:$ZZ$223, 111, MATCH($B$1, resultados!$A$1:$ZZ$1, 0))</f>
        <v/>
      </c>
      <c r="B117">
        <f>INDEX(resultados!$A$2:$ZZ$223, 111, MATCH($B$2, resultados!$A$1:$ZZ$1, 0))</f>
        <v/>
      </c>
      <c r="C117">
        <f>INDEX(resultados!$A$2:$ZZ$223, 111, MATCH($B$3, resultados!$A$1:$ZZ$1, 0))</f>
        <v/>
      </c>
    </row>
    <row r="118">
      <c r="A118">
        <f>INDEX(resultados!$A$2:$ZZ$223, 112, MATCH($B$1, resultados!$A$1:$ZZ$1, 0))</f>
        <v/>
      </c>
      <c r="B118">
        <f>INDEX(resultados!$A$2:$ZZ$223, 112, MATCH($B$2, resultados!$A$1:$ZZ$1, 0))</f>
        <v/>
      </c>
      <c r="C118">
        <f>INDEX(resultados!$A$2:$ZZ$223, 112, MATCH($B$3, resultados!$A$1:$ZZ$1, 0))</f>
        <v/>
      </c>
    </row>
    <row r="119">
      <c r="A119">
        <f>INDEX(resultados!$A$2:$ZZ$223, 113, MATCH($B$1, resultados!$A$1:$ZZ$1, 0))</f>
        <v/>
      </c>
      <c r="B119">
        <f>INDEX(resultados!$A$2:$ZZ$223, 113, MATCH($B$2, resultados!$A$1:$ZZ$1, 0))</f>
        <v/>
      </c>
      <c r="C119">
        <f>INDEX(resultados!$A$2:$ZZ$223, 113, MATCH($B$3, resultados!$A$1:$ZZ$1, 0))</f>
        <v/>
      </c>
    </row>
    <row r="120">
      <c r="A120">
        <f>INDEX(resultados!$A$2:$ZZ$223, 114, MATCH($B$1, resultados!$A$1:$ZZ$1, 0))</f>
        <v/>
      </c>
      <c r="B120">
        <f>INDEX(resultados!$A$2:$ZZ$223, 114, MATCH($B$2, resultados!$A$1:$ZZ$1, 0))</f>
        <v/>
      </c>
      <c r="C120">
        <f>INDEX(resultados!$A$2:$ZZ$223, 114, MATCH($B$3, resultados!$A$1:$ZZ$1, 0))</f>
        <v/>
      </c>
    </row>
    <row r="121">
      <c r="A121">
        <f>INDEX(resultados!$A$2:$ZZ$223, 115, MATCH($B$1, resultados!$A$1:$ZZ$1, 0))</f>
        <v/>
      </c>
      <c r="B121">
        <f>INDEX(resultados!$A$2:$ZZ$223, 115, MATCH($B$2, resultados!$A$1:$ZZ$1, 0))</f>
        <v/>
      </c>
      <c r="C121">
        <f>INDEX(resultados!$A$2:$ZZ$223, 115, MATCH($B$3, resultados!$A$1:$ZZ$1, 0))</f>
        <v/>
      </c>
    </row>
    <row r="122">
      <c r="A122">
        <f>INDEX(resultados!$A$2:$ZZ$223, 116, MATCH($B$1, resultados!$A$1:$ZZ$1, 0))</f>
        <v/>
      </c>
      <c r="B122">
        <f>INDEX(resultados!$A$2:$ZZ$223, 116, MATCH($B$2, resultados!$A$1:$ZZ$1, 0))</f>
        <v/>
      </c>
      <c r="C122">
        <f>INDEX(resultados!$A$2:$ZZ$223, 116, MATCH($B$3, resultados!$A$1:$ZZ$1, 0))</f>
        <v/>
      </c>
    </row>
    <row r="123">
      <c r="A123">
        <f>INDEX(resultados!$A$2:$ZZ$223, 117, MATCH($B$1, resultados!$A$1:$ZZ$1, 0))</f>
        <v/>
      </c>
      <c r="B123">
        <f>INDEX(resultados!$A$2:$ZZ$223, 117, MATCH($B$2, resultados!$A$1:$ZZ$1, 0))</f>
        <v/>
      </c>
      <c r="C123">
        <f>INDEX(resultados!$A$2:$ZZ$223, 117, MATCH($B$3, resultados!$A$1:$ZZ$1, 0))</f>
        <v/>
      </c>
    </row>
    <row r="124">
      <c r="A124">
        <f>INDEX(resultados!$A$2:$ZZ$223, 118, MATCH($B$1, resultados!$A$1:$ZZ$1, 0))</f>
        <v/>
      </c>
      <c r="B124">
        <f>INDEX(resultados!$A$2:$ZZ$223, 118, MATCH($B$2, resultados!$A$1:$ZZ$1, 0))</f>
        <v/>
      </c>
      <c r="C124">
        <f>INDEX(resultados!$A$2:$ZZ$223, 118, MATCH($B$3, resultados!$A$1:$ZZ$1, 0))</f>
        <v/>
      </c>
    </row>
    <row r="125">
      <c r="A125">
        <f>INDEX(resultados!$A$2:$ZZ$223, 119, MATCH($B$1, resultados!$A$1:$ZZ$1, 0))</f>
        <v/>
      </c>
      <c r="B125">
        <f>INDEX(resultados!$A$2:$ZZ$223, 119, MATCH($B$2, resultados!$A$1:$ZZ$1, 0))</f>
        <v/>
      </c>
      <c r="C125">
        <f>INDEX(resultados!$A$2:$ZZ$223, 119, MATCH($B$3, resultados!$A$1:$ZZ$1, 0))</f>
        <v/>
      </c>
    </row>
    <row r="126">
      <c r="A126">
        <f>INDEX(resultados!$A$2:$ZZ$223, 120, MATCH($B$1, resultados!$A$1:$ZZ$1, 0))</f>
        <v/>
      </c>
      <c r="B126">
        <f>INDEX(resultados!$A$2:$ZZ$223, 120, MATCH($B$2, resultados!$A$1:$ZZ$1, 0))</f>
        <v/>
      </c>
      <c r="C126">
        <f>INDEX(resultados!$A$2:$ZZ$223, 120, MATCH($B$3, resultados!$A$1:$ZZ$1, 0))</f>
        <v/>
      </c>
    </row>
    <row r="127">
      <c r="A127">
        <f>INDEX(resultados!$A$2:$ZZ$223, 121, MATCH($B$1, resultados!$A$1:$ZZ$1, 0))</f>
        <v/>
      </c>
      <c r="B127">
        <f>INDEX(resultados!$A$2:$ZZ$223, 121, MATCH($B$2, resultados!$A$1:$ZZ$1, 0))</f>
        <v/>
      </c>
      <c r="C127">
        <f>INDEX(resultados!$A$2:$ZZ$223, 121, MATCH($B$3, resultados!$A$1:$ZZ$1, 0))</f>
        <v/>
      </c>
    </row>
    <row r="128">
      <c r="A128">
        <f>INDEX(resultados!$A$2:$ZZ$223, 122, MATCH($B$1, resultados!$A$1:$ZZ$1, 0))</f>
        <v/>
      </c>
      <c r="B128">
        <f>INDEX(resultados!$A$2:$ZZ$223, 122, MATCH($B$2, resultados!$A$1:$ZZ$1, 0))</f>
        <v/>
      </c>
      <c r="C128">
        <f>INDEX(resultados!$A$2:$ZZ$223, 122, MATCH($B$3, resultados!$A$1:$ZZ$1, 0))</f>
        <v/>
      </c>
    </row>
    <row r="129">
      <c r="A129">
        <f>INDEX(resultados!$A$2:$ZZ$223, 123, MATCH($B$1, resultados!$A$1:$ZZ$1, 0))</f>
        <v/>
      </c>
      <c r="B129">
        <f>INDEX(resultados!$A$2:$ZZ$223, 123, MATCH($B$2, resultados!$A$1:$ZZ$1, 0))</f>
        <v/>
      </c>
      <c r="C129">
        <f>INDEX(resultados!$A$2:$ZZ$223, 123, MATCH($B$3, resultados!$A$1:$ZZ$1, 0))</f>
        <v/>
      </c>
    </row>
    <row r="130">
      <c r="A130">
        <f>INDEX(resultados!$A$2:$ZZ$223, 124, MATCH($B$1, resultados!$A$1:$ZZ$1, 0))</f>
        <v/>
      </c>
      <c r="B130">
        <f>INDEX(resultados!$A$2:$ZZ$223, 124, MATCH($B$2, resultados!$A$1:$ZZ$1, 0))</f>
        <v/>
      </c>
      <c r="C130">
        <f>INDEX(resultados!$A$2:$ZZ$223, 124, MATCH($B$3, resultados!$A$1:$ZZ$1, 0))</f>
        <v/>
      </c>
    </row>
    <row r="131">
      <c r="A131">
        <f>INDEX(resultados!$A$2:$ZZ$223, 125, MATCH($B$1, resultados!$A$1:$ZZ$1, 0))</f>
        <v/>
      </c>
      <c r="B131">
        <f>INDEX(resultados!$A$2:$ZZ$223, 125, MATCH($B$2, resultados!$A$1:$ZZ$1, 0))</f>
        <v/>
      </c>
      <c r="C131">
        <f>INDEX(resultados!$A$2:$ZZ$223, 125, MATCH($B$3, resultados!$A$1:$ZZ$1, 0))</f>
        <v/>
      </c>
    </row>
    <row r="132">
      <c r="A132">
        <f>INDEX(resultados!$A$2:$ZZ$223, 126, MATCH($B$1, resultados!$A$1:$ZZ$1, 0))</f>
        <v/>
      </c>
      <c r="B132">
        <f>INDEX(resultados!$A$2:$ZZ$223, 126, MATCH($B$2, resultados!$A$1:$ZZ$1, 0))</f>
        <v/>
      </c>
      <c r="C132">
        <f>INDEX(resultados!$A$2:$ZZ$223, 126, MATCH($B$3, resultados!$A$1:$ZZ$1, 0))</f>
        <v/>
      </c>
    </row>
    <row r="133">
      <c r="A133">
        <f>INDEX(resultados!$A$2:$ZZ$223, 127, MATCH($B$1, resultados!$A$1:$ZZ$1, 0))</f>
        <v/>
      </c>
      <c r="B133">
        <f>INDEX(resultados!$A$2:$ZZ$223, 127, MATCH($B$2, resultados!$A$1:$ZZ$1, 0))</f>
        <v/>
      </c>
      <c r="C133">
        <f>INDEX(resultados!$A$2:$ZZ$223, 127, MATCH($B$3, resultados!$A$1:$ZZ$1, 0))</f>
        <v/>
      </c>
    </row>
    <row r="134">
      <c r="A134">
        <f>INDEX(resultados!$A$2:$ZZ$223, 128, MATCH($B$1, resultados!$A$1:$ZZ$1, 0))</f>
        <v/>
      </c>
      <c r="B134">
        <f>INDEX(resultados!$A$2:$ZZ$223, 128, MATCH($B$2, resultados!$A$1:$ZZ$1, 0))</f>
        <v/>
      </c>
      <c r="C134">
        <f>INDEX(resultados!$A$2:$ZZ$223, 128, MATCH($B$3, resultados!$A$1:$ZZ$1, 0))</f>
        <v/>
      </c>
    </row>
    <row r="135">
      <c r="A135">
        <f>INDEX(resultados!$A$2:$ZZ$223, 129, MATCH($B$1, resultados!$A$1:$ZZ$1, 0))</f>
        <v/>
      </c>
      <c r="B135">
        <f>INDEX(resultados!$A$2:$ZZ$223, 129, MATCH($B$2, resultados!$A$1:$ZZ$1, 0))</f>
        <v/>
      </c>
      <c r="C135">
        <f>INDEX(resultados!$A$2:$ZZ$223, 129, MATCH($B$3, resultados!$A$1:$ZZ$1, 0))</f>
        <v/>
      </c>
    </row>
    <row r="136">
      <c r="A136">
        <f>INDEX(resultados!$A$2:$ZZ$223, 130, MATCH($B$1, resultados!$A$1:$ZZ$1, 0))</f>
        <v/>
      </c>
      <c r="B136">
        <f>INDEX(resultados!$A$2:$ZZ$223, 130, MATCH($B$2, resultados!$A$1:$ZZ$1, 0))</f>
        <v/>
      </c>
      <c r="C136">
        <f>INDEX(resultados!$A$2:$ZZ$223, 130, MATCH($B$3, resultados!$A$1:$ZZ$1, 0))</f>
        <v/>
      </c>
    </row>
    <row r="137">
      <c r="A137">
        <f>INDEX(resultados!$A$2:$ZZ$223, 131, MATCH($B$1, resultados!$A$1:$ZZ$1, 0))</f>
        <v/>
      </c>
      <c r="B137">
        <f>INDEX(resultados!$A$2:$ZZ$223, 131, MATCH($B$2, resultados!$A$1:$ZZ$1, 0))</f>
        <v/>
      </c>
      <c r="C137">
        <f>INDEX(resultados!$A$2:$ZZ$223, 131, MATCH($B$3, resultados!$A$1:$ZZ$1, 0))</f>
        <v/>
      </c>
    </row>
    <row r="138">
      <c r="A138">
        <f>INDEX(resultados!$A$2:$ZZ$223, 132, MATCH($B$1, resultados!$A$1:$ZZ$1, 0))</f>
        <v/>
      </c>
      <c r="B138">
        <f>INDEX(resultados!$A$2:$ZZ$223, 132, MATCH($B$2, resultados!$A$1:$ZZ$1, 0))</f>
        <v/>
      </c>
      <c r="C138">
        <f>INDEX(resultados!$A$2:$ZZ$223, 132, MATCH($B$3, resultados!$A$1:$ZZ$1, 0))</f>
        <v/>
      </c>
    </row>
    <row r="139">
      <c r="A139">
        <f>INDEX(resultados!$A$2:$ZZ$223, 133, MATCH($B$1, resultados!$A$1:$ZZ$1, 0))</f>
        <v/>
      </c>
      <c r="B139">
        <f>INDEX(resultados!$A$2:$ZZ$223, 133, MATCH($B$2, resultados!$A$1:$ZZ$1, 0))</f>
        <v/>
      </c>
      <c r="C139">
        <f>INDEX(resultados!$A$2:$ZZ$223, 133, MATCH($B$3, resultados!$A$1:$ZZ$1, 0))</f>
        <v/>
      </c>
    </row>
    <row r="140">
      <c r="A140">
        <f>INDEX(resultados!$A$2:$ZZ$223, 134, MATCH($B$1, resultados!$A$1:$ZZ$1, 0))</f>
        <v/>
      </c>
      <c r="B140">
        <f>INDEX(resultados!$A$2:$ZZ$223, 134, MATCH($B$2, resultados!$A$1:$ZZ$1, 0))</f>
        <v/>
      </c>
      <c r="C140">
        <f>INDEX(resultados!$A$2:$ZZ$223, 134, MATCH($B$3, resultados!$A$1:$ZZ$1, 0))</f>
        <v/>
      </c>
    </row>
    <row r="141">
      <c r="A141">
        <f>INDEX(resultados!$A$2:$ZZ$223, 135, MATCH($B$1, resultados!$A$1:$ZZ$1, 0))</f>
        <v/>
      </c>
      <c r="B141">
        <f>INDEX(resultados!$A$2:$ZZ$223, 135, MATCH($B$2, resultados!$A$1:$ZZ$1, 0))</f>
        <v/>
      </c>
      <c r="C141">
        <f>INDEX(resultados!$A$2:$ZZ$223, 135, MATCH($B$3, resultados!$A$1:$ZZ$1, 0))</f>
        <v/>
      </c>
    </row>
    <row r="142">
      <c r="A142">
        <f>INDEX(resultados!$A$2:$ZZ$223, 136, MATCH($B$1, resultados!$A$1:$ZZ$1, 0))</f>
        <v/>
      </c>
      <c r="B142">
        <f>INDEX(resultados!$A$2:$ZZ$223, 136, MATCH($B$2, resultados!$A$1:$ZZ$1, 0))</f>
        <v/>
      </c>
      <c r="C142">
        <f>INDEX(resultados!$A$2:$ZZ$223, 136, MATCH($B$3, resultados!$A$1:$ZZ$1, 0))</f>
        <v/>
      </c>
    </row>
    <row r="143">
      <c r="A143">
        <f>INDEX(resultados!$A$2:$ZZ$223, 137, MATCH($B$1, resultados!$A$1:$ZZ$1, 0))</f>
        <v/>
      </c>
      <c r="B143">
        <f>INDEX(resultados!$A$2:$ZZ$223, 137, MATCH($B$2, resultados!$A$1:$ZZ$1, 0))</f>
        <v/>
      </c>
      <c r="C143">
        <f>INDEX(resultados!$A$2:$ZZ$223, 137, MATCH($B$3, resultados!$A$1:$ZZ$1, 0))</f>
        <v/>
      </c>
    </row>
    <row r="144">
      <c r="A144">
        <f>INDEX(resultados!$A$2:$ZZ$223, 138, MATCH($B$1, resultados!$A$1:$ZZ$1, 0))</f>
        <v/>
      </c>
      <c r="B144">
        <f>INDEX(resultados!$A$2:$ZZ$223, 138, MATCH($B$2, resultados!$A$1:$ZZ$1, 0))</f>
        <v/>
      </c>
      <c r="C144">
        <f>INDEX(resultados!$A$2:$ZZ$223, 138, MATCH($B$3, resultados!$A$1:$ZZ$1, 0))</f>
        <v/>
      </c>
    </row>
    <row r="145">
      <c r="A145">
        <f>INDEX(resultados!$A$2:$ZZ$223, 139, MATCH($B$1, resultados!$A$1:$ZZ$1, 0))</f>
        <v/>
      </c>
      <c r="B145">
        <f>INDEX(resultados!$A$2:$ZZ$223, 139, MATCH($B$2, resultados!$A$1:$ZZ$1, 0))</f>
        <v/>
      </c>
      <c r="C145">
        <f>INDEX(resultados!$A$2:$ZZ$223, 139, MATCH($B$3, resultados!$A$1:$ZZ$1, 0))</f>
        <v/>
      </c>
    </row>
    <row r="146">
      <c r="A146">
        <f>INDEX(resultados!$A$2:$ZZ$223, 140, MATCH($B$1, resultados!$A$1:$ZZ$1, 0))</f>
        <v/>
      </c>
      <c r="B146">
        <f>INDEX(resultados!$A$2:$ZZ$223, 140, MATCH($B$2, resultados!$A$1:$ZZ$1, 0))</f>
        <v/>
      </c>
      <c r="C146">
        <f>INDEX(resultados!$A$2:$ZZ$223, 140, MATCH($B$3, resultados!$A$1:$ZZ$1, 0))</f>
        <v/>
      </c>
    </row>
    <row r="147">
      <c r="A147">
        <f>INDEX(resultados!$A$2:$ZZ$223, 141, MATCH($B$1, resultados!$A$1:$ZZ$1, 0))</f>
        <v/>
      </c>
      <c r="B147">
        <f>INDEX(resultados!$A$2:$ZZ$223, 141, MATCH($B$2, resultados!$A$1:$ZZ$1, 0))</f>
        <v/>
      </c>
      <c r="C147">
        <f>INDEX(resultados!$A$2:$ZZ$223, 141, MATCH($B$3, resultados!$A$1:$ZZ$1, 0))</f>
        <v/>
      </c>
    </row>
    <row r="148">
      <c r="A148">
        <f>INDEX(resultados!$A$2:$ZZ$223, 142, MATCH($B$1, resultados!$A$1:$ZZ$1, 0))</f>
        <v/>
      </c>
      <c r="B148">
        <f>INDEX(resultados!$A$2:$ZZ$223, 142, MATCH($B$2, resultados!$A$1:$ZZ$1, 0))</f>
        <v/>
      </c>
      <c r="C148">
        <f>INDEX(resultados!$A$2:$ZZ$223, 142, MATCH($B$3, resultados!$A$1:$ZZ$1, 0))</f>
        <v/>
      </c>
    </row>
    <row r="149">
      <c r="A149">
        <f>INDEX(resultados!$A$2:$ZZ$223, 143, MATCH($B$1, resultados!$A$1:$ZZ$1, 0))</f>
        <v/>
      </c>
      <c r="B149">
        <f>INDEX(resultados!$A$2:$ZZ$223, 143, MATCH($B$2, resultados!$A$1:$ZZ$1, 0))</f>
        <v/>
      </c>
      <c r="C149">
        <f>INDEX(resultados!$A$2:$ZZ$223, 143, MATCH($B$3, resultados!$A$1:$ZZ$1, 0))</f>
        <v/>
      </c>
    </row>
    <row r="150">
      <c r="A150">
        <f>INDEX(resultados!$A$2:$ZZ$223, 144, MATCH($B$1, resultados!$A$1:$ZZ$1, 0))</f>
        <v/>
      </c>
      <c r="B150">
        <f>INDEX(resultados!$A$2:$ZZ$223, 144, MATCH($B$2, resultados!$A$1:$ZZ$1, 0))</f>
        <v/>
      </c>
      <c r="C150">
        <f>INDEX(resultados!$A$2:$ZZ$223, 144, MATCH($B$3, resultados!$A$1:$ZZ$1, 0))</f>
        <v/>
      </c>
    </row>
    <row r="151">
      <c r="A151">
        <f>INDEX(resultados!$A$2:$ZZ$223, 145, MATCH($B$1, resultados!$A$1:$ZZ$1, 0))</f>
        <v/>
      </c>
      <c r="B151">
        <f>INDEX(resultados!$A$2:$ZZ$223, 145, MATCH($B$2, resultados!$A$1:$ZZ$1, 0))</f>
        <v/>
      </c>
      <c r="C151">
        <f>INDEX(resultados!$A$2:$ZZ$223, 145, MATCH($B$3, resultados!$A$1:$ZZ$1, 0))</f>
        <v/>
      </c>
    </row>
    <row r="152">
      <c r="A152">
        <f>INDEX(resultados!$A$2:$ZZ$223, 146, MATCH($B$1, resultados!$A$1:$ZZ$1, 0))</f>
        <v/>
      </c>
      <c r="B152">
        <f>INDEX(resultados!$A$2:$ZZ$223, 146, MATCH($B$2, resultados!$A$1:$ZZ$1, 0))</f>
        <v/>
      </c>
      <c r="C152">
        <f>INDEX(resultados!$A$2:$ZZ$223, 146, MATCH($B$3, resultados!$A$1:$ZZ$1, 0))</f>
        <v/>
      </c>
    </row>
    <row r="153">
      <c r="A153">
        <f>INDEX(resultados!$A$2:$ZZ$223, 147, MATCH($B$1, resultados!$A$1:$ZZ$1, 0))</f>
        <v/>
      </c>
      <c r="B153">
        <f>INDEX(resultados!$A$2:$ZZ$223, 147, MATCH($B$2, resultados!$A$1:$ZZ$1, 0))</f>
        <v/>
      </c>
      <c r="C153">
        <f>INDEX(resultados!$A$2:$ZZ$223, 147, MATCH($B$3, resultados!$A$1:$ZZ$1, 0))</f>
        <v/>
      </c>
    </row>
    <row r="154">
      <c r="A154">
        <f>INDEX(resultados!$A$2:$ZZ$223, 148, MATCH($B$1, resultados!$A$1:$ZZ$1, 0))</f>
        <v/>
      </c>
      <c r="B154">
        <f>INDEX(resultados!$A$2:$ZZ$223, 148, MATCH($B$2, resultados!$A$1:$ZZ$1, 0))</f>
        <v/>
      </c>
      <c r="C154">
        <f>INDEX(resultados!$A$2:$ZZ$223, 148, MATCH($B$3, resultados!$A$1:$ZZ$1, 0))</f>
        <v/>
      </c>
    </row>
    <row r="155">
      <c r="A155">
        <f>INDEX(resultados!$A$2:$ZZ$223, 149, MATCH($B$1, resultados!$A$1:$ZZ$1, 0))</f>
        <v/>
      </c>
      <c r="B155">
        <f>INDEX(resultados!$A$2:$ZZ$223, 149, MATCH($B$2, resultados!$A$1:$ZZ$1, 0))</f>
        <v/>
      </c>
      <c r="C155">
        <f>INDEX(resultados!$A$2:$ZZ$223, 149, MATCH($B$3, resultados!$A$1:$ZZ$1, 0))</f>
        <v/>
      </c>
    </row>
    <row r="156">
      <c r="A156">
        <f>INDEX(resultados!$A$2:$ZZ$223, 150, MATCH($B$1, resultados!$A$1:$ZZ$1, 0))</f>
        <v/>
      </c>
      <c r="B156">
        <f>INDEX(resultados!$A$2:$ZZ$223, 150, MATCH($B$2, resultados!$A$1:$ZZ$1, 0))</f>
        <v/>
      </c>
      <c r="C156">
        <f>INDEX(resultados!$A$2:$ZZ$223, 150, MATCH($B$3, resultados!$A$1:$ZZ$1, 0))</f>
        <v/>
      </c>
    </row>
    <row r="157">
      <c r="A157">
        <f>INDEX(resultados!$A$2:$ZZ$223, 151, MATCH($B$1, resultados!$A$1:$ZZ$1, 0))</f>
        <v/>
      </c>
      <c r="B157">
        <f>INDEX(resultados!$A$2:$ZZ$223, 151, MATCH($B$2, resultados!$A$1:$ZZ$1, 0))</f>
        <v/>
      </c>
      <c r="C157">
        <f>INDEX(resultados!$A$2:$ZZ$223, 151, MATCH($B$3, resultados!$A$1:$ZZ$1, 0))</f>
        <v/>
      </c>
    </row>
    <row r="158">
      <c r="A158">
        <f>INDEX(resultados!$A$2:$ZZ$223, 152, MATCH($B$1, resultados!$A$1:$ZZ$1, 0))</f>
        <v/>
      </c>
      <c r="B158">
        <f>INDEX(resultados!$A$2:$ZZ$223, 152, MATCH($B$2, resultados!$A$1:$ZZ$1, 0))</f>
        <v/>
      </c>
      <c r="C158">
        <f>INDEX(resultados!$A$2:$ZZ$223, 152, MATCH($B$3, resultados!$A$1:$ZZ$1, 0))</f>
        <v/>
      </c>
    </row>
    <row r="159">
      <c r="A159">
        <f>INDEX(resultados!$A$2:$ZZ$223, 153, MATCH($B$1, resultados!$A$1:$ZZ$1, 0))</f>
        <v/>
      </c>
      <c r="B159">
        <f>INDEX(resultados!$A$2:$ZZ$223, 153, MATCH($B$2, resultados!$A$1:$ZZ$1, 0))</f>
        <v/>
      </c>
      <c r="C159">
        <f>INDEX(resultados!$A$2:$ZZ$223, 153, MATCH($B$3, resultados!$A$1:$ZZ$1, 0))</f>
        <v/>
      </c>
    </row>
    <row r="160">
      <c r="A160">
        <f>INDEX(resultados!$A$2:$ZZ$223, 154, MATCH($B$1, resultados!$A$1:$ZZ$1, 0))</f>
        <v/>
      </c>
      <c r="B160">
        <f>INDEX(resultados!$A$2:$ZZ$223, 154, MATCH($B$2, resultados!$A$1:$ZZ$1, 0))</f>
        <v/>
      </c>
      <c r="C160">
        <f>INDEX(resultados!$A$2:$ZZ$223, 154, MATCH($B$3, resultados!$A$1:$ZZ$1, 0))</f>
        <v/>
      </c>
    </row>
    <row r="161">
      <c r="A161">
        <f>INDEX(resultados!$A$2:$ZZ$223, 155, MATCH($B$1, resultados!$A$1:$ZZ$1, 0))</f>
        <v/>
      </c>
      <c r="B161">
        <f>INDEX(resultados!$A$2:$ZZ$223, 155, MATCH($B$2, resultados!$A$1:$ZZ$1, 0))</f>
        <v/>
      </c>
      <c r="C161">
        <f>INDEX(resultados!$A$2:$ZZ$223, 155, MATCH($B$3, resultados!$A$1:$ZZ$1, 0))</f>
        <v/>
      </c>
    </row>
    <row r="162">
      <c r="A162">
        <f>INDEX(resultados!$A$2:$ZZ$223, 156, MATCH($B$1, resultados!$A$1:$ZZ$1, 0))</f>
        <v/>
      </c>
      <c r="B162">
        <f>INDEX(resultados!$A$2:$ZZ$223, 156, MATCH($B$2, resultados!$A$1:$ZZ$1, 0))</f>
        <v/>
      </c>
      <c r="C162">
        <f>INDEX(resultados!$A$2:$ZZ$223, 156, MATCH($B$3, resultados!$A$1:$ZZ$1, 0))</f>
        <v/>
      </c>
    </row>
    <row r="163">
      <c r="A163">
        <f>INDEX(resultados!$A$2:$ZZ$223, 157, MATCH($B$1, resultados!$A$1:$ZZ$1, 0))</f>
        <v/>
      </c>
      <c r="B163">
        <f>INDEX(resultados!$A$2:$ZZ$223, 157, MATCH($B$2, resultados!$A$1:$ZZ$1, 0))</f>
        <v/>
      </c>
      <c r="C163">
        <f>INDEX(resultados!$A$2:$ZZ$223, 157, MATCH($B$3, resultados!$A$1:$ZZ$1, 0))</f>
        <v/>
      </c>
    </row>
    <row r="164">
      <c r="A164">
        <f>INDEX(resultados!$A$2:$ZZ$223, 158, MATCH($B$1, resultados!$A$1:$ZZ$1, 0))</f>
        <v/>
      </c>
      <c r="B164">
        <f>INDEX(resultados!$A$2:$ZZ$223, 158, MATCH($B$2, resultados!$A$1:$ZZ$1, 0))</f>
        <v/>
      </c>
      <c r="C164">
        <f>INDEX(resultados!$A$2:$ZZ$223, 158, MATCH($B$3, resultados!$A$1:$ZZ$1, 0))</f>
        <v/>
      </c>
    </row>
    <row r="165">
      <c r="A165">
        <f>INDEX(resultados!$A$2:$ZZ$223, 159, MATCH($B$1, resultados!$A$1:$ZZ$1, 0))</f>
        <v/>
      </c>
      <c r="B165">
        <f>INDEX(resultados!$A$2:$ZZ$223, 159, MATCH($B$2, resultados!$A$1:$ZZ$1, 0))</f>
        <v/>
      </c>
      <c r="C165">
        <f>INDEX(resultados!$A$2:$ZZ$223, 159, MATCH($B$3, resultados!$A$1:$ZZ$1, 0))</f>
        <v/>
      </c>
    </row>
    <row r="166">
      <c r="A166">
        <f>INDEX(resultados!$A$2:$ZZ$223, 160, MATCH($B$1, resultados!$A$1:$ZZ$1, 0))</f>
        <v/>
      </c>
      <c r="B166">
        <f>INDEX(resultados!$A$2:$ZZ$223, 160, MATCH($B$2, resultados!$A$1:$ZZ$1, 0))</f>
        <v/>
      </c>
      <c r="C166">
        <f>INDEX(resultados!$A$2:$ZZ$223, 160, MATCH($B$3, resultados!$A$1:$ZZ$1, 0))</f>
        <v/>
      </c>
    </row>
    <row r="167">
      <c r="A167">
        <f>INDEX(resultados!$A$2:$ZZ$223, 161, MATCH($B$1, resultados!$A$1:$ZZ$1, 0))</f>
        <v/>
      </c>
      <c r="B167">
        <f>INDEX(resultados!$A$2:$ZZ$223, 161, MATCH($B$2, resultados!$A$1:$ZZ$1, 0))</f>
        <v/>
      </c>
      <c r="C167">
        <f>INDEX(resultados!$A$2:$ZZ$223, 161, MATCH($B$3, resultados!$A$1:$ZZ$1, 0))</f>
        <v/>
      </c>
    </row>
    <row r="168">
      <c r="A168">
        <f>INDEX(resultados!$A$2:$ZZ$223, 162, MATCH($B$1, resultados!$A$1:$ZZ$1, 0))</f>
        <v/>
      </c>
      <c r="B168">
        <f>INDEX(resultados!$A$2:$ZZ$223, 162, MATCH($B$2, resultados!$A$1:$ZZ$1, 0))</f>
        <v/>
      </c>
      <c r="C168">
        <f>INDEX(resultados!$A$2:$ZZ$223, 162, MATCH($B$3, resultados!$A$1:$ZZ$1, 0))</f>
        <v/>
      </c>
    </row>
    <row r="169">
      <c r="A169">
        <f>INDEX(resultados!$A$2:$ZZ$223, 163, MATCH($B$1, resultados!$A$1:$ZZ$1, 0))</f>
        <v/>
      </c>
      <c r="B169">
        <f>INDEX(resultados!$A$2:$ZZ$223, 163, MATCH($B$2, resultados!$A$1:$ZZ$1, 0))</f>
        <v/>
      </c>
      <c r="C169">
        <f>INDEX(resultados!$A$2:$ZZ$223, 163, MATCH($B$3, resultados!$A$1:$ZZ$1, 0))</f>
        <v/>
      </c>
    </row>
    <row r="170">
      <c r="A170">
        <f>INDEX(resultados!$A$2:$ZZ$223, 164, MATCH($B$1, resultados!$A$1:$ZZ$1, 0))</f>
        <v/>
      </c>
      <c r="B170">
        <f>INDEX(resultados!$A$2:$ZZ$223, 164, MATCH($B$2, resultados!$A$1:$ZZ$1, 0))</f>
        <v/>
      </c>
      <c r="C170">
        <f>INDEX(resultados!$A$2:$ZZ$223, 164, MATCH($B$3, resultados!$A$1:$ZZ$1, 0))</f>
        <v/>
      </c>
    </row>
    <row r="171">
      <c r="A171">
        <f>INDEX(resultados!$A$2:$ZZ$223, 165, MATCH($B$1, resultados!$A$1:$ZZ$1, 0))</f>
        <v/>
      </c>
      <c r="B171">
        <f>INDEX(resultados!$A$2:$ZZ$223, 165, MATCH($B$2, resultados!$A$1:$ZZ$1, 0))</f>
        <v/>
      </c>
      <c r="C171">
        <f>INDEX(resultados!$A$2:$ZZ$223, 165, MATCH($B$3, resultados!$A$1:$ZZ$1, 0))</f>
        <v/>
      </c>
    </row>
    <row r="172">
      <c r="A172">
        <f>INDEX(resultados!$A$2:$ZZ$223, 166, MATCH($B$1, resultados!$A$1:$ZZ$1, 0))</f>
        <v/>
      </c>
      <c r="B172">
        <f>INDEX(resultados!$A$2:$ZZ$223, 166, MATCH($B$2, resultados!$A$1:$ZZ$1, 0))</f>
        <v/>
      </c>
      <c r="C172">
        <f>INDEX(resultados!$A$2:$ZZ$223, 166, MATCH($B$3, resultados!$A$1:$ZZ$1, 0))</f>
        <v/>
      </c>
    </row>
    <row r="173">
      <c r="A173">
        <f>INDEX(resultados!$A$2:$ZZ$223, 167, MATCH($B$1, resultados!$A$1:$ZZ$1, 0))</f>
        <v/>
      </c>
      <c r="B173">
        <f>INDEX(resultados!$A$2:$ZZ$223, 167, MATCH($B$2, resultados!$A$1:$ZZ$1, 0))</f>
        <v/>
      </c>
      <c r="C173">
        <f>INDEX(resultados!$A$2:$ZZ$223, 167, MATCH($B$3, resultados!$A$1:$ZZ$1, 0))</f>
        <v/>
      </c>
    </row>
    <row r="174">
      <c r="A174">
        <f>INDEX(resultados!$A$2:$ZZ$223, 168, MATCH($B$1, resultados!$A$1:$ZZ$1, 0))</f>
        <v/>
      </c>
      <c r="B174">
        <f>INDEX(resultados!$A$2:$ZZ$223, 168, MATCH($B$2, resultados!$A$1:$ZZ$1, 0))</f>
        <v/>
      </c>
      <c r="C174">
        <f>INDEX(resultados!$A$2:$ZZ$223, 168, MATCH($B$3, resultados!$A$1:$ZZ$1, 0))</f>
        <v/>
      </c>
    </row>
    <row r="175">
      <c r="A175">
        <f>INDEX(resultados!$A$2:$ZZ$223, 169, MATCH($B$1, resultados!$A$1:$ZZ$1, 0))</f>
        <v/>
      </c>
      <c r="B175">
        <f>INDEX(resultados!$A$2:$ZZ$223, 169, MATCH($B$2, resultados!$A$1:$ZZ$1, 0))</f>
        <v/>
      </c>
      <c r="C175">
        <f>INDEX(resultados!$A$2:$ZZ$223, 169, MATCH($B$3, resultados!$A$1:$ZZ$1, 0))</f>
        <v/>
      </c>
    </row>
    <row r="176">
      <c r="A176">
        <f>INDEX(resultados!$A$2:$ZZ$223, 170, MATCH($B$1, resultados!$A$1:$ZZ$1, 0))</f>
        <v/>
      </c>
      <c r="B176">
        <f>INDEX(resultados!$A$2:$ZZ$223, 170, MATCH($B$2, resultados!$A$1:$ZZ$1, 0))</f>
        <v/>
      </c>
      <c r="C176">
        <f>INDEX(resultados!$A$2:$ZZ$223, 170, MATCH($B$3, resultados!$A$1:$ZZ$1, 0))</f>
        <v/>
      </c>
    </row>
    <row r="177">
      <c r="A177">
        <f>INDEX(resultados!$A$2:$ZZ$223, 171, MATCH($B$1, resultados!$A$1:$ZZ$1, 0))</f>
        <v/>
      </c>
      <c r="B177">
        <f>INDEX(resultados!$A$2:$ZZ$223, 171, MATCH($B$2, resultados!$A$1:$ZZ$1, 0))</f>
        <v/>
      </c>
      <c r="C177">
        <f>INDEX(resultados!$A$2:$ZZ$223, 171, MATCH($B$3, resultados!$A$1:$ZZ$1, 0))</f>
        <v/>
      </c>
    </row>
    <row r="178">
      <c r="A178">
        <f>INDEX(resultados!$A$2:$ZZ$223, 172, MATCH($B$1, resultados!$A$1:$ZZ$1, 0))</f>
        <v/>
      </c>
      <c r="B178">
        <f>INDEX(resultados!$A$2:$ZZ$223, 172, MATCH($B$2, resultados!$A$1:$ZZ$1, 0))</f>
        <v/>
      </c>
      <c r="C178">
        <f>INDEX(resultados!$A$2:$ZZ$223, 172, MATCH($B$3, resultados!$A$1:$ZZ$1, 0))</f>
        <v/>
      </c>
    </row>
    <row r="179">
      <c r="A179">
        <f>INDEX(resultados!$A$2:$ZZ$223, 173, MATCH($B$1, resultados!$A$1:$ZZ$1, 0))</f>
        <v/>
      </c>
      <c r="B179">
        <f>INDEX(resultados!$A$2:$ZZ$223, 173, MATCH($B$2, resultados!$A$1:$ZZ$1, 0))</f>
        <v/>
      </c>
      <c r="C179">
        <f>INDEX(resultados!$A$2:$ZZ$223, 173, MATCH($B$3, resultados!$A$1:$ZZ$1, 0))</f>
        <v/>
      </c>
    </row>
    <row r="180">
      <c r="A180">
        <f>INDEX(resultados!$A$2:$ZZ$223, 174, MATCH($B$1, resultados!$A$1:$ZZ$1, 0))</f>
        <v/>
      </c>
      <c r="B180">
        <f>INDEX(resultados!$A$2:$ZZ$223, 174, MATCH($B$2, resultados!$A$1:$ZZ$1, 0))</f>
        <v/>
      </c>
      <c r="C180">
        <f>INDEX(resultados!$A$2:$ZZ$223, 174, MATCH($B$3, resultados!$A$1:$ZZ$1, 0))</f>
        <v/>
      </c>
    </row>
    <row r="181">
      <c r="A181">
        <f>INDEX(resultados!$A$2:$ZZ$223, 175, MATCH($B$1, resultados!$A$1:$ZZ$1, 0))</f>
        <v/>
      </c>
      <c r="B181">
        <f>INDEX(resultados!$A$2:$ZZ$223, 175, MATCH($B$2, resultados!$A$1:$ZZ$1, 0))</f>
        <v/>
      </c>
      <c r="C181">
        <f>INDEX(resultados!$A$2:$ZZ$223, 175, MATCH($B$3, resultados!$A$1:$ZZ$1, 0))</f>
        <v/>
      </c>
    </row>
    <row r="182">
      <c r="A182">
        <f>INDEX(resultados!$A$2:$ZZ$223, 176, MATCH($B$1, resultados!$A$1:$ZZ$1, 0))</f>
        <v/>
      </c>
      <c r="B182">
        <f>INDEX(resultados!$A$2:$ZZ$223, 176, MATCH($B$2, resultados!$A$1:$ZZ$1, 0))</f>
        <v/>
      </c>
      <c r="C182">
        <f>INDEX(resultados!$A$2:$ZZ$223, 176, MATCH($B$3, resultados!$A$1:$ZZ$1, 0))</f>
        <v/>
      </c>
    </row>
    <row r="183">
      <c r="A183">
        <f>INDEX(resultados!$A$2:$ZZ$223, 177, MATCH($B$1, resultados!$A$1:$ZZ$1, 0))</f>
        <v/>
      </c>
      <c r="B183">
        <f>INDEX(resultados!$A$2:$ZZ$223, 177, MATCH($B$2, resultados!$A$1:$ZZ$1, 0))</f>
        <v/>
      </c>
      <c r="C183">
        <f>INDEX(resultados!$A$2:$ZZ$223, 177, MATCH($B$3, resultados!$A$1:$ZZ$1, 0))</f>
        <v/>
      </c>
    </row>
    <row r="184">
      <c r="A184">
        <f>INDEX(resultados!$A$2:$ZZ$223, 178, MATCH($B$1, resultados!$A$1:$ZZ$1, 0))</f>
        <v/>
      </c>
      <c r="B184">
        <f>INDEX(resultados!$A$2:$ZZ$223, 178, MATCH($B$2, resultados!$A$1:$ZZ$1, 0))</f>
        <v/>
      </c>
      <c r="C184">
        <f>INDEX(resultados!$A$2:$ZZ$223, 178, MATCH($B$3, resultados!$A$1:$ZZ$1, 0))</f>
        <v/>
      </c>
    </row>
    <row r="185">
      <c r="A185">
        <f>INDEX(resultados!$A$2:$ZZ$223, 179, MATCH($B$1, resultados!$A$1:$ZZ$1, 0))</f>
        <v/>
      </c>
      <c r="B185">
        <f>INDEX(resultados!$A$2:$ZZ$223, 179, MATCH($B$2, resultados!$A$1:$ZZ$1, 0))</f>
        <v/>
      </c>
      <c r="C185">
        <f>INDEX(resultados!$A$2:$ZZ$223, 179, MATCH($B$3, resultados!$A$1:$ZZ$1, 0))</f>
        <v/>
      </c>
    </row>
    <row r="186">
      <c r="A186">
        <f>INDEX(resultados!$A$2:$ZZ$223, 180, MATCH($B$1, resultados!$A$1:$ZZ$1, 0))</f>
        <v/>
      </c>
      <c r="B186">
        <f>INDEX(resultados!$A$2:$ZZ$223, 180, MATCH($B$2, resultados!$A$1:$ZZ$1, 0))</f>
        <v/>
      </c>
      <c r="C186">
        <f>INDEX(resultados!$A$2:$ZZ$223, 180, MATCH($B$3, resultados!$A$1:$ZZ$1, 0))</f>
        <v/>
      </c>
    </row>
    <row r="187">
      <c r="A187">
        <f>INDEX(resultados!$A$2:$ZZ$223, 181, MATCH($B$1, resultados!$A$1:$ZZ$1, 0))</f>
        <v/>
      </c>
      <c r="B187">
        <f>INDEX(resultados!$A$2:$ZZ$223, 181, MATCH($B$2, resultados!$A$1:$ZZ$1, 0))</f>
        <v/>
      </c>
      <c r="C187">
        <f>INDEX(resultados!$A$2:$ZZ$223, 181, MATCH($B$3, resultados!$A$1:$ZZ$1, 0))</f>
        <v/>
      </c>
    </row>
    <row r="188">
      <c r="A188">
        <f>INDEX(resultados!$A$2:$ZZ$223, 182, MATCH($B$1, resultados!$A$1:$ZZ$1, 0))</f>
        <v/>
      </c>
      <c r="B188">
        <f>INDEX(resultados!$A$2:$ZZ$223, 182, MATCH($B$2, resultados!$A$1:$ZZ$1, 0))</f>
        <v/>
      </c>
      <c r="C188">
        <f>INDEX(resultados!$A$2:$ZZ$223, 182, MATCH($B$3, resultados!$A$1:$ZZ$1, 0))</f>
        <v/>
      </c>
    </row>
    <row r="189">
      <c r="A189">
        <f>INDEX(resultados!$A$2:$ZZ$223, 183, MATCH($B$1, resultados!$A$1:$ZZ$1, 0))</f>
        <v/>
      </c>
      <c r="B189">
        <f>INDEX(resultados!$A$2:$ZZ$223, 183, MATCH($B$2, resultados!$A$1:$ZZ$1, 0))</f>
        <v/>
      </c>
      <c r="C189">
        <f>INDEX(resultados!$A$2:$ZZ$223, 183, MATCH($B$3, resultados!$A$1:$ZZ$1, 0))</f>
        <v/>
      </c>
    </row>
    <row r="190">
      <c r="A190">
        <f>INDEX(resultados!$A$2:$ZZ$223, 184, MATCH($B$1, resultados!$A$1:$ZZ$1, 0))</f>
        <v/>
      </c>
      <c r="B190">
        <f>INDEX(resultados!$A$2:$ZZ$223, 184, MATCH($B$2, resultados!$A$1:$ZZ$1, 0))</f>
        <v/>
      </c>
      <c r="C190">
        <f>INDEX(resultados!$A$2:$ZZ$223, 184, MATCH($B$3, resultados!$A$1:$ZZ$1, 0))</f>
        <v/>
      </c>
    </row>
    <row r="191">
      <c r="A191">
        <f>INDEX(resultados!$A$2:$ZZ$223, 185, MATCH($B$1, resultados!$A$1:$ZZ$1, 0))</f>
        <v/>
      </c>
      <c r="B191">
        <f>INDEX(resultados!$A$2:$ZZ$223, 185, MATCH($B$2, resultados!$A$1:$ZZ$1, 0))</f>
        <v/>
      </c>
      <c r="C191">
        <f>INDEX(resultados!$A$2:$ZZ$223, 185, MATCH($B$3, resultados!$A$1:$ZZ$1, 0))</f>
        <v/>
      </c>
    </row>
    <row r="192">
      <c r="A192">
        <f>INDEX(resultados!$A$2:$ZZ$223, 186, MATCH($B$1, resultados!$A$1:$ZZ$1, 0))</f>
        <v/>
      </c>
      <c r="B192">
        <f>INDEX(resultados!$A$2:$ZZ$223, 186, MATCH($B$2, resultados!$A$1:$ZZ$1, 0))</f>
        <v/>
      </c>
      <c r="C192">
        <f>INDEX(resultados!$A$2:$ZZ$223, 186, MATCH($B$3, resultados!$A$1:$ZZ$1, 0))</f>
        <v/>
      </c>
    </row>
    <row r="193">
      <c r="A193">
        <f>INDEX(resultados!$A$2:$ZZ$223, 187, MATCH($B$1, resultados!$A$1:$ZZ$1, 0))</f>
        <v/>
      </c>
      <c r="B193">
        <f>INDEX(resultados!$A$2:$ZZ$223, 187, MATCH($B$2, resultados!$A$1:$ZZ$1, 0))</f>
        <v/>
      </c>
      <c r="C193">
        <f>INDEX(resultados!$A$2:$ZZ$223, 187, MATCH($B$3, resultados!$A$1:$ZZ$1, 0))</f>
        <v/>
      </c>
    </row>
    <row r="194">
      <c r="A194">
        <f>INDEX(resultados!$A$2:$ZZ$223, 188, MATCH($B$1, resultados!$A$1:$ZZ$1, 0))</f>
        <v/>
      </c>
      <c r="B194">
        <f>INDEX(resultados!$A$2:$ZZ$223, 188, MATCH($B$2, resultados!$A$1:$ZZ$1, 0))</f>
        <v/>
      </c>
      <c r="C194">
        <f>INDEX(resultados!$A$2:$ZZ$223, 188, MATCH($B$3, resultados!$A$1:$ZZ$1, 0))</f>
        <v/>
      </c>
    </row>
    <row r="195">
      <c r="A195">
        <f>INDEX(resultados!$A$2:$ZZ$223, 189, MATCH($B$1, resultados!$A$1:$ZZ$1, 0))</f>
        <v/>
      </c>
      <c r="B195">
        <f>INDEX(resultados!$A$2:$ZZ$223, 189, MATCH($B$2, resultados!$A$1:$ZZ$1, 0))</f>
        <v/>
      </c>
      <c r="C195">
        <f>INDEX(resultados!$A$2:$ZZ$223, 189, MATCH($B$3, resultados!$A$1:$ZZ$1, 0))</f>
        <v/>
      </c>
    </row>
    <row r="196">
      <c r="A196">
        <f>INDEX(resultados!$A$2:$ZZ$223, 190, MATCH($B$1, resultados!$A$1:$ZZ$1, 0))</f>
        <v/>
      </c>
      <c r="B196">
        <f>INDEX(resultados!$A$2:$ZZ$223, 190, MATCH($B$2, resultados!$A$1:$ZZ$1, 0))</f>
        <v/>
      </c>
      <c r="C196">
        <f>INDEX(resultados!$A$2:$ZZ$223, 190, MATCH($B$3, resultados!$A$1:$ZZ$1, 0))</f>
        <v/>
      </c>
    </row>
    <row r="197">
      <c r="A197">
        <f>INDEX(resultados!$A$2:$ZZ$223, 191, MATCH($B$1, resultados!$A$1:$ZZ$1, 0))</f>
        <v/>
      </c>
      <c r="B197">
        <f>INDEX(resultados!$A$2:$ZZ$223, 191, MATCH($B$2, resultados!$A$1:$ZZ$1, 0))</f>
        <v/>
      </c>
      <c r="C197">
        <f>INDEX(resultados!$A$2:$ZZ$223, 191, MATCH($B$3, resultados!$A$1:$ZZ$1, 0))</f>
        <v/>
      </c>
    </row>
    <row r="198">
      <c r="A198">
        <f>INDEX(resultados!$A$2:$ZZ$223, 192, MATCH($B$1, resultados!$A$1:$ZZ$1, 0))</f>
        <v/>
      </c>
      <c r="B198">
        <f>INDEX(resultados!$A$2:$ZZ$223, 192, MATCH($B$2, resultados!$A$1:$ZZ$1, 0))</f>
        <v/>
      </c>
      <c r="C198">
        <f>INDEX(resultados!$A$2:$ZZ$223, 192, MATCH($B$3, resultados!$A$1:$ZZ$1, 0))</f>
        <v/>
      </c>
    </row>
    <row r="199">
      <c r="A199">
        <f>INDEX(resultados!$A$2:$ZZ$223, 193, MATCH($B$1, resultados!$A$1:$ZZ$1, 0))</f>
        <v/>
      </c>
      <c r="B199">
        <f>INDEX(resultados!$A$2:$ZZ$223, 193, MATCH($B$2, resultados!$A$1:$ZZ$1, 0))</f>
        <v/>
      </c>
      <c r="C199">
        <f>INDEX(resultados!$A$2:$ZZ$223, 193, MATCH($B$3, resultados!$A$1:$ZZ$1, 0))</f>
        <v/>
      </c>
    </row>
    <row r="200">
      <c r="A200">
        <f>INDEX(resultados!$A$2:$ZZ$223, 194, MATCH($B$1, resultados!$A$1:$ZZ$1, 0))</f>
        <v/>
      </c>
      <c r="B200">
        <f>INDEX(resultados!$A$2:$ZZ$223, 194, MATCH($B$2, resultados!$A$1:$ZZ$1, 0))</f>
        <v/>
      </c>
      <c r="C200">
        <f>INDEX(resultados!$A$2:$ZZ$223, 194, MATCH($B$3, resultados!$A$1:$ZZ$1, 0))</f>
        <v/>
      </c>
    </row>
    <row r="201">
      <c r="A201">
        <f>INDEX(resultados!$A$2:$ZZ$223, 195, MATCH($B$1, resultados!$A$1:$ZZ$1, 0))</f>
        <v/>
      </c>
      <c r="B201">
        <f>INDEX(resultados!$A$2:$ZZ$223, 195, MATCH($B$2, resultados!$A$1:$ZZ$1, 0))</f>
        <v/>
      </c>
      <c r="C201">
        <f>INDEX(resultados!$A$2:$ZZ$223, 195, MATCH($B$3, resultados!$A$1:$ZZ$1, 0))</f>
        <v/>
      </c>
    </row>
    <row r="202">
      <c r="A202">
        <f>INDEX(resultados!$A$2:$ZZ$223, 196, MATCH($B$1, resultados!$A$1:$ZZ$1, 0))</f>
        <v/>
      </c>
      <c r="B202">
        <f>INDEX(resultados!$A$2:$ZZ$223, 196, MATCH($B$2, resultados!$A$1:$ZZ$1, 0))</f>
        <v/>
      </c>
      <c r="C202">
        <f>INDEX(resultados!$A$2:$ZZ$223, 196, MATCH($B$3, resultados!$A$1:$ZZ$1, 0))</f>
        <v/>
      </c>
    </row>
    <row r="203">
      <c r="A203">
        <f>INDEX(resultados!$A$2:$ZZ$223, 197, MATCH($B$1, resultados!$A$1:$ZZ$1, 0))</f>
        <v/>
      </c>
      <c r="B203">
        <f>INDEX(resultados!$A$2:$ZZ$223, 197, MATCH($B$2, resultados!$A$1:$ZZ$1, 0))</f>
        <v/>
      </c>
      <c r="C203">
        <f>INDEX(resultados!$A$2:$ZZ$223, 197, MATCH($B$3, resultados!$A$1:$ZZ$1, 0))</f>
        <v/>
      </c>
    </row>
    <row r="204">
      <c r="A204">
        <f>INDEX(resultados!$A$2:$ZZ$223, 198, MATCH($B$1, resultados!$A$1:$ZZ$1, 0))</f>
        <v/>
      </c>
      <c r="B204">
        <f>INDEX(resultados!$A$2:$ZZ$223, 198, MATCH($B$2, resultados!$A$1:$ZZ$1, 0))</f>
        <v/>
      </c>
      <c r="C204">
        <f>INDEX(resultados!$A$2:$ZZ$223, 198, MATCH($B$3, resultados!$A$1:$ZZ$1, 0))</f>
        <v/>
      </c>
    </row>
    <row r="205">
      <c r="A205">
        <f>INDEX(resultados!$A$2:$ZZ$223, 199, MATCH($B$1, resultados!$A$1:$ZZ$1, 0))</f>
        <v/>
      </c>
      <c r="B205">
        <f>INDEX(resultados!$A$2:$ZZ$223, 199, MATCH($B$2, resultados!$A$1:$ZZ$1, 0))</f>
        <v/>
      </c>
      <c r="C205">
        <f>INDEX(resultados!$A$2:$ZZ$223, 199, MATCH($B$3, resultados!$A$1:$ZZ$1, 0))</f>
        <v/>
      </c>
    </row>
    <row r="206">
      <c r="A206">
        <f>INDEX(resultados!$A$2:$ZZ$223, 200, MATCH($B$1, resultados!$A$1:$ZZ$1, 0))</f>
        <v/>
      </c>
      <c r="B206">
        <f>INDEX(resultados!$A$2:$ZZ$223, 200, MATCH($B$2, resultados!$A$1:$ZZ$1, 0))</f>
        <v/>
      </c>
      <c r="C206">
        <f>INDEX(resultados!$A$2:$ZZ$223, 200, MATCH($B$3, resultados!$A$1:$ZZ$1, 0))</f>
        <v/>
      </c>
    </row>
    <row r="207">
      <c r="A207">
        <f>INDEX(resultados!$A$2:$ZZ$223, 201, MATCH($B$1, resultados!$A$1:$ZZ$1, 0))</f>
        <v/>
      </c>
      <c r="B207">
        <f>INDEX(resultados!$A$2:$ZZ$223, 201, MATCH($B$2, resultados!$A$1:$ZZ$1, 0))</f>
        <v/>
      </c>
      <c r="C207">
        <f>INDEX(resultados!$A$2:$ZZ$223, 201, MATCH($B$3, resultados!$A$1:$ZZ$1, 0))</f>
        <v/>
      </c>
    </row>
    <row r="208">
      <c r="A208">
        <f>INDEX(resultados!$A$2:$ZZ$223, 202, MATCH($B$1, resultados!$A$1:$ZZ$1, 0))</f>
        <v/>
      </c>
      <c r="B208">
        <f>INDEX(resultados!$A$2:$ZZ$223, 202, MATCH($B$2, resultados!$A$1:$ZZ$1, 0))</f>
        <v/>
      </c>
      <c r="C208">
        <f>INDEX(resultados!$A$2:$ZZ$223, 202, MATCH($B$3, resultados!$A$1:$ZZ$1, 0))</f>
        <v/>
      </c>
    </row>
    <row r="209">
      <c r="A209">
        <f>INDEX(resultados!$A$2:$ZZ$223, 203, MATCH($B$1, resultados!$A$1:$ZZ$1, 0))</f>
        <v/>
      </c>
      <c r="B209">
        <f>INDEX(resultados!$A$2:$ZZ$223, 203, MATCH($B$2, resultados!$A$1:$ZZ$1, 0))</f>
        <v/>
      </c>
      <c r="C209">
        <f>INDEX(resultados!$A$2:$ZZ$223, 203, MATCH($B$3, resultados!$A$1:$ZZ$1, 0))</f>
        <v/>
      </c>
    </row>
    <row r="210">
      <c r="A210">
        <f>INDEX(resultados!$A$2:$ZZ$223, 204, MATCH($B$1, resultados!$A$1:$ZZ$1, 0))</f>
        <v/>
      </c>
      <c r="B210">
        <f>INDEX(resultados!$A$2:$ZZ$223, 204, MATCH($B$2, resultados!$A$1:$ZZ$1, 0))</f>
        <v/>
      </c>
      <c r="C210">
        <f>INDEX(resultados!$A$2:$ZZ$223, 204, MATCH($B$3, resultados!$A$1:$ZZ$1, 0))</f>
        <v/>
      </c>
    </row>
    <row r="211">
      <c r="A211">
        <f>INDEX(resultados!$A$2:$ZZ$223, 205, MATCH($B$1, resultados!$A$1:$ZZ$1, 0))</f>
        <v/>
      </c>
      <c r="B211">
        <f>INDEX(resultados!$A$2:$ZZ$223, 205, MATCH($B$2, resultados!$A$1:$ZZ$1, 0))</f>
        <v/>
      </c>
      <c r="C211">
        <f>INDEX(resultados!$A$2:$ZZ$223, 205, MATCH($B$3, resultados!$A$1:$ZZ$1, 0))</f>
        <v/>
      </c>
    </row>
    <row r="212">
      <c r="A212">
        <f>INDEX(resultados!$A$2:$ZZ$223, 206, MATCH($B$1, resultados!$A$1:$ZZ$1, 0))</f>
        <v/>
      </c>
      <c r="B212">
        <f>INDEX(resultados!$A$2:$ZZ$223, 206, MATCH($B$2, resultados!$A$1:$ZZ$1, 0))</f>
        <v/>
      </c>
      <c r="C212">
        <f>INDEX(resultados!$A$2:$ZZ$223, 206, MATCH($B$3, resultados!$A$1:$ZZ$1, 0))</f>
        <v/>
      </c>
    </row>
    <row r="213">
      <c r="A213">
        <f>INDEX(resultados!$A$2:$ZZ$223, 207, MATCH($B$1, resultados!$A$1:$ZZ$1, 0))</f>
        <v/>
      </c>
      <c r="B213">
        <f>INDEX(resultados!$A$2:$ZZ$223, 207, MATCH($B$2, resultados!$A$1:$ZZ$1, 0))</f>
        <v/>
      </c>
      <c r="C213">
        <f>INDEX(resultados!$A$2:$ZZ$223, 207, MATCH($B$3, resultados!$A$1:$ZZ$1, 0))</f>
        <v/>
      </c>
    </row>
    <row r="214">
      <c r="A214">
        <f>INDEX(resultados!$A$2:$ZZ$223, 208, MATCH($B$1, resultados!$A$1:$ZZ$1, 0))</f>
        <v/>
      </c>
      <c r="B214">
        <f>INDEX(resultados!$A$2:$ZZ$223, 208, MATCH($B$2, resultados!$A$1:$ZZ$1, 0))</f>
        <v/>
      </c>
      <c r="C214">
        <f>INDEX(resultados!$A$2:$ZZ$223, 208, MATCH($B$3, resultados!$A$1:$ZZ$1, 0))</f>
        <v/>
      </c>
    </row>
    <row r="215">
      <c r="A215">
        <f>INDEX(resultados!$A$2:$ZZ$223, 209, MATCH($B$1, resultados!$A$1:$ZZ$1, 0))</f>
        <v/>
      </c>
      <c r="B215">
        <f>INDEX(resultados!$A$2:$ZZ$223, 209, MATCH($B$2, resultados!$A$1:$ZZ$1, 0))</f>
        <v/>
      </c>
      <c r="C215">
        <f>INDEX(resultados!$A$2:$ZZ$223, 209, MATCH($B$3, resultados!$A$1:$ZZ$1, 0))</f>
        <v/>
      </c>
    </row>
    <row r="216">
      <c r="A216">
        <f>INDEX(resultados!$A$2:$ZZ$223, 210, MATCH($B$1, resultados!$A$1:$ZZ$1, 0))</f>
        <v/>
      </c>
      <c r="B216">
        <f>INDEX(resultados!$A$2:$ZZ$223, 210, MATCH($B$2, resultados!$A$1:$ZZ$1, 0))</f>
        <v/>
      </c>
      <c r="C216">
        <f>INDEX(resultados!$A$2:$ZZ$223, 210, MATCH($B$3, resultados!$A$1:$ZZ$1, 0))</f>
        <v/>
      </c>
    </row>
    <row r="217">
      <c r="A217">
        <f>INDEX(resultados!$A$2:$ZZ$223, 211, MATCH($B$1, resultados!$A$1:$ZZ$1, 0))</f>
        <v/>
      </c>
      <c r="B217">
        <f>INDEX(resultados!$A$2:$ZZ$223, 211, MATCH($B$2, resultados!$A$1:$ZZ$1, 0))</f>
        <v/>
      </c>
      <c r="C217">
        <f>INDEX(resultados!$A$2:$ZZ$223, 211, MATCH($B$3, resultados!$A$1:$ZZ$1, 0))</f>
        <v/>
      </c>
    </row>
    <row r="218">
      <c r="A218">
        <f>INDEX(resultados!$A$2:$ZZ$223, 212, MATCH($B$1, resultados!$A$1:$ZZ$1, 0))</f>
        <v/>
      </c>
      <c r="B218">
        <f>INDEX(resultados!$A$2:$ZZ$223, 212, MATCH($B$2, resultados!$A$1:$ZZ$1, 0))</f>
        <v/>
      </c>
      <c r="C218">
        <f>INDEX(resultados!$A$2:$ZZ$223, 212, MATCH($B$3, resultados!$A$1:$ZZ$1, 0))</f>
        <v/>
      </c>
    </row>
    <row r="219">
      <c r="A219">
        <f>INDEX(resultados!$A$2:$ZZ$223, 213, MATCH($B$1, resultados!$A$1:$ZZ$1, 0))</f>
        <v/>
      </c>
      <c r="B219">
        <f>INDEX(resultados!$A$2:$ZZ$223, 213, MATCH($B$2, resultados!$A$1:$ZZ$1, 0))</f>
        <v/>
      </c>
      <c r="C219">
        <f>INDEX(resultados!$A$2:$ZZ$223, 213, MATCH($B$3, resultados!$A$1:$ZZ$1, 0))</f>
        <v/>
      </c>
    </row>
    <row r="220">
      <c r="A220">
        <f>INDEX(resultados!$A$2:$ZZ$223, 214, MATCH($B$1, resultados!$A$1:$ZZ$1, 0))</f>
        <v/>
      </c>
      <c r="B220">
        <f>INDEX(resultados!$A$2:$ZZ$223, 214, MATCH($B$2, resultados!$A$1:$ZZ$1, 0))</f>
        <v/>
      </c>
      <c r="C220">
        <f>INDEX(resultados!$A$2:$ZZ$223, 214, MATCH($B$3, resultados!$A$1:$ZZ$1, 0))</f>
        <v/>
      </c>
    </row>
    <row r="221">
      <c r="A221">
        <f>INDEX(resultados!$A$2:$ZZ$223, 215, MATCH($B$1, resultados!$A$1:$ZZ$1, 0))</f>
        <v/>
      </c>
      <c r="B221">
        <f>INDEX(resultados!$A$2:$ZZ$223, 215, MATCH($B$2, resultados!$A$1:$ZZ$1, 0))</f>
        <v/>
      </c>
      <c r="C221">
        <f>INDEX(resultados!$A$2:$ZZ$223, 215, MATCH($B$3, resultados!$A$1:$ZZ$1, 0))</f>
        <v/>
      </c>
    </row>
    <row r="222">
      <c r="A222">
        <f>INDEX(resultados!$A$2:$ZZ$223, 216, MATCH($B$1, resultados!$A$1:$ZZ$1, 0))</f>
        <v/>
      </c>
      <c r="B222">
        <f>INDEX(resultados!$A$2:$ZZ$223, 216, MATCH($B$2, resultados!$A$1:$ZZ$1, 0))</f>
        <v/>
      </c>
      <c r="C222">
        <f>INDEX(resultados!$A$2:$ZZ$223, 216, MATCH($B$3, resultados!$A$1:$ZZ$1, 0))</f>
        <v/>
      </c>
    </row>
    <row r="223">
      <c r="A223">
        <f>INDEX(resultados!$A$2:$ZZ$223, 217, MATCH($B$1, resultados!$A$1:$ZZ$1, 0))</f>
        <v/>
      </c>
      <c r="B223">
        <f>INDEX(resultados!$A$2:$ZZ$223, 217, MATCH($B$2, resultados!$A$1:$ZZ$1, 0))</f>
        <v/>
      </c>
      <c r="C223">
        <f>INDEX(resultados!$A$2:$ZZ$223, 217, MATCH($B$3, resultados!$A$1:$ZZ$1, 0))</f>
        <v/>
      </c>
    </row>
    <row r="224">
      <c r="A224">
        <f>INDEX(resultados!$A$2:$ZZ$223, 218, MATCH($B$1, resultados!$A$1:$ZZ$1, 0))</f>
        <v/>
      </c>
      <c r="B224">
        <f>INDEX(resultados!$A$2:$ZZ$223, 218, MATCH($B$2, resultados!$A$1:$ZZ$1, 0))</f>
        <v/>
      </c>
      <c r="C224">
        <f>INDEX(resultados!$A$2:$ZZ$223, 218, MATCH($B$3, resultados!$A$1:$ZZ$1, 0))</f>
        <v/>
      </c>
    </row>
    <row r="225">
      <c r="A225">
        <f>INDEX(resultados!$A$2:$ZZ$223, 219, MATCH($B$1, resultados!$A$1:$ZZ$1, 0))</f>
        <v/>
      </c>
      <c r="B225">
        <f>INDEX(resultados!$A$2:$ZZ$223, 219, MATCH($B$2, resultados!$A$1:$ZZ$1, 0))</f>
        <v/>
      </c>
      <c r="C225">
        <f>INDEX(resultados!$A$2:$ZZ$223, 219, MATCH($B$3, resultados!$A$1:$ZZ$1, 0))</f>
        <v/>
      </c>
    </row>
    <row r="226">
      <c r="A226">
        <f>INDEX(resultados!$A$2:$ZZ$223, 220, MATCH($B$1, resultados!$A$1:$ZZ$1, 0))</f>
        <v/>
      </c>
      <c r="B226">
        <f>INDEX(resultados!$A$2:$ZZ$223, 220, MATCH($B$2, resultados!$A$1:$ZZ$1, 0))</f>
        <v/>
      </c>
      <c r="C226">
        <f>INDEX(resultados!$A$2:$ZZ$223, 220, MATCH($B$3, resultados!$A$1:$ZZ$1, 0))</f>
        <v/>
      </c>
    </row>
    <row r="227">
      <c r="A227">
        <f>INDEX(resultados!$A$2:$ZZ$223, 221, MATCH($B$1, resultados!$A$1:$ZZ$1, 0))</f>
        <v/>
      </c>
      <c r="B227">
        <f>INDEX(resultados!$A$2:$ZZ$223, 221, MATCH($B$2, resultados!$A$1:$ZZ$1, 0))</f>
        <v/>
      </c>
      <c r="C227">
        <f>INDEX(resultados!$A$2:$ZZ$223, 221, MATCH($B$3, resultados!$A$1:$ZZ$1, 0))</f>
        <v/>
      </c>
    </row>
    <row r="228">
      <c r="A228">
        <f>INDEX(resultados!$A$2:$ZZ$223, 222, MATCH($B$1, resultados!$A$1:$ZZ$1, 0))</f>
        <v/>
      </c>
      <c r="B228">
        <f>INDEX(resultados!$A$2:$ZZ$223, 222, MATCH($B$2, resultados!$A$1:$ZZ$1, 0))</f>
        <v/>
      </c>
      <c r="C228">
        <f>INDEX(resultados!$A$2:$ZZ$223, 222,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2024-09-26T13:24:54Z</dcterms:created>
  <dcterms:modified xmlns:dcterms="http://purl.org/dc/terms/" xmlns:xsi="http://www.w3.org/2001/XMLSchema-instance" xsi:type="dcterms:W3CDTF">2024-09-26T13:24:54Z</dcterms:modified>
</cp:coreProperties>
</file>