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xVal>
          <yVal>
            <numRef>
              <f>gráficos!$B$7:$B$249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  <c r="AA2" t="n">
        <v>2781.66847421036</v>
      </c>
      <c r="AB2" t="n">
        <v>3806.001524966873</v>
      </c>
      <c r="AC2" t="n">
        <v>3442.762081180581</v>
      </c>
      <c r="AD2" t="n">
        <v>2781668.47421036</v>
      </c>
      <c r="AE2" t="n">
        <v>3806001.524966873</v>
      </c>
      <c r="AF2" t="n">
        <v>1.055741848231767e-06</v>
      </c>
      <c r="AG2" t="n">
        <v>32.44598765432099</v>
      </c>
      <c r="AH2" t="n">
        <v>3442762.081180581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  <c r="AA3" t="n">
        <v>1667.618048440835</v>
      </c>
      <c r="AB3" t="n">
        <v>2281.708583992729</v>
      </c>
      <c r="AC3" t="n">
        <v>2063.945519134573</v>
      </c>
      <c r="AD3" t="n">
        <v>1667618.048440835</v>
      </c>
      <c r="AE3" t="n">
        <v>2281708.583992729</v>
      </c>
      <c r="AF3" t="n">
        <v>1.489189977326669e-06</v>
      </c>
      <c r="AG3" t="n">
        <v>23.00154320987654</v>
      </c>
      <c r="AH3" t="n">
        <v>2063945.519134573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  <c r="AA4" t="n">
        <v>1434.08310605217</v>
      </c>
      <c r="AB4" t="n">
        <v>1962.175772982038</v>
      </c>
      <c r="AC4" t="n">
        <v>1774.908471139625</v>
      </c>
      <c r="AD4" t="n">
        <v>1434083.10605217</v>
      </c>
      <c r="AE4" t="n">
        <v>1962175.772982038</v>
      </c>
      <c r="AF4" t="n">
        <v>1.658147738422039e-06</v>
      </c>
      <c r="AG4" t="n">
        <v>20.65586419753086</v>
      </c>
      <c r="AH4" t="n">
        <v>1774908.471139625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  <c r="AA5" t="n">
        <v>1323.842966895724</v>
      </c>
      <c r="AB5" t="n">
        <v>1811.340351136495</v>
      </c>
      <c r="AC5" t="n">
        <v>1638.468570256176</v>
      </c>
      <c r="AD5" t="n">
        <v>1323842.966895724</v>
      </c>
      <c r="AE5" t="n">
        <v>1811340.351136494</v>
      </c>
      <c r="AF5" t="n">
        <v>1.749063527892171e-06</v>
      </c>
      <c r="AG5" t="n">
        <v>19.58333333333333</v>
      </c>
      <c r="AH5" t="n">
        <v>1638468.570256176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  <c r="AA6" t="n">
        <v>1262.15072467104</v>
      </c>
      <c r="AB6" t="n">
        <v>1726.93030365504</v>
      </c>
      <c r="AC6" t="n">
        <v>1562.114499236106</v>
      </c>
      <c r="AD6" t="n">
        <v>1262150.72467104</v>
      </c>
      <c r="AE6" t="n">
        <v>1726930.30365504</v>
      </c>
      <c r="AF6" t="n">
        <v>1.805086831755113e-06</v>
      </c>
      <c r="AG6" t="n">
        <v>18.97762345679012</v>
      </c>
      <c r="AH6" t="n">
        <v>1562114.499236106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  <c r="AA7" t="n">
        <v>1223.923188161456</v>
      </c>
      <c r="AB7" t="n">
        <v>1674.625701722741</v>
      </c>
      <c r="AC7" t="n">
        <v>1514.801775102256</v>
      </c>
      <c r="AD7" t="n">
        <v>1223923.188161456</v>
      </c>
      <c r="AE7" t="n">
        <v>1674625.701722742</v>
      </c>
      <c r="AF7" t="n">
        <v>1.847259683315965e-06</v>
      </c>
      <c r="AG7" t="n">
        <v>18.54166666666667</v>
      </c>
      <c r="AH7" t="n">
        <v>1514801.775102256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  <c r="AA8" t="n">
        <v>1191.340326579657</v>
      </c>
      <c r="AB8" t="n">
        <v>1630.044393052123</v>
      </c>
      <c r="AC8" t="n">
        <v>1474.475243960902</v>
      </c>
      <c r="AD8" t="n">
        <v>1191340.326579657</v>
      </c>
      <c r="AE8" t="n">
        <v>1630044.393052123</v>
      </c>
      <c r="AF8" t="n">
        <v>1.872119469499204e-06</v>
      </c>
      <c r="AG8" t="n">
        <v>18.29861111111111</v>
      </c>
      <c r="AH8" t="n">
        <v>1474475.243960902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  <c r="AA9" t="n">
        <v>1171.242715688036</v>
      </c>
      <c r="AB9" t="n">
        <v>1602.54595518619</v>
      </c>
      <c r="AC9" t="n">
        <v>1449.601218410594</v>
      </c>
      <c r="AD9" t="n">
        <v>1171242.715688036</v>
      </c>
      <c r="AE9" t="n">
        <v>1602545.95518619</v>
      </c>
      <c r="AF9" t="n">
        <v>1.894049352310847e-06</v>
      </c>
      <c r="AG9" t="n">
        <v>18.08256172839506</v>
      </c>
      <c r="AH9" t="n">
        <v>1449601.218410594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  <c r="AA10" t="n">
        <v>1154.816367384744</v>
      </c>
      <c r="AB10" t="n">
        <v>1580.070700758284</v>
      </c>
      <c r="AC10" t="n">
        <v>1429.27097072107</v>
      </c>
      <c r="AD10" t="n">
        <v>1154816.367384744</v>
      </c>
      <c r="AE10" t="n">
        <v>1580070.700758284</v>
      </c>
      <c r="AF10" t="n">
        <v>1.910918492935187e-06</v>
      </c>
      <c r="AG10" t="n">
        <v>17.92438271604938</v>
      </c>
      <c r="AH10" t="n">
        <v>1429270.97072107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  <c r="AA11" t="n">
        <v>1130.667372355973</v>
      </c>
      <c r="AB11" t="n">
        <v>1547.02898038145</v>
      </c>
      <c r="AC11" t="n">
        <v>1399.382705762654</v>
      </c>
      <c r="AD11" t="n">
        <v>1130667.372355973</v>
      </c>
      <c r="AE11" t="n">
        <v>1547028.98038145</v>
      </c>
      <c r="AF11" t="n">
        <v>1.924857730187932e-06</v>
      </c>
      <c r="AG11" t="n">
        <v>17.79320987654321</v>
      </c>
      <c r="AH11" t="n">
        <v>1399382.705762654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  <c r="AA12" t="n">
        <v>1119.669315768883</v>
      </c>
      <c r="AB12" t="n">
        <v>1531.980954158981</v>
      </c>
      <c r="AC12" t="n">
        <v>1385.77084204282</v>
      </c>
      <c r="AD12" t="n">
        <v>1119669.315768883</v>
      </c>
      <c r="AE12" t="n">
        <v>1531980.954158981</v>
      </c>
      <c r="AF12" t="n">
        <v>1.935778279118426e-06</v>
      </c>
      <c r="AG12" t="n">
        <v>17.69675925925926</v>
      </c>
      <c r="AH12" t="n">
        <v>1385770.84204282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  <c r="AA13" t="n">
        <v>1105.609854199102</v>
      </c>
      <c r="AB13" t="n">
        <v>1512.744178579537</v>
      </c>
      <c r="AC13" t="n">
        <v>1368.369997325694</v>
      </c>
      <c r="AD13" t="n">
        <v>1105609.854199102</v>
      </c>
      <c r="AE13" t="n">
        <v>1512744.178579537</v>
      </c>
      <c r="AF13" t="n">
        <v>1.948208172210046e-06</v>
      </c>
      <c r="AG13" t="n">
        <v>17.58101851851852</v>
      </c>
      <c r="AH13" t="n">
        <v>1368369.997325694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  <c r="AA14" t="n">
        <v>1098.022867581661</v>
      </c>
      <c r="AB14" t="n">
        <v>1502.363328775328</v>
      </c>
      <c r="AC14" t="n">
        <v>1358.979881257186</v>
      </c>
      <c r="AD14" t="n">
        <v>1098022.867581661</v>
      </c>
      <c r="AE14" t="n">
        <v>1502363.328775328</v>
      </c>
      <c r="AF14" t="n">
        <v>1.953890409051929e-06</v>
      </c>
      <c r="AG14" t="n">
        <v>17.53086419753086</v>
      </c>
      <c r="AH14" t="n">
        <v>1358979.881257185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  <c r="AA15" t="n">
        <v>1087.481576441442</v>
      </c>
      <c r="AB15" t="n">
        <v>1487.940269188337</v>
      </c>
      <c r="AC15" t="n">
        <v>1345.933338234285</v>
      </c>
      <c r="AD15" t="n">
        <v>1087481.576441442</v>
      </c>
      <c r="AE15" t="n">
        <v>1487940.269188337</v>
      </c>
      <c r="AF15" t="n">
        <v>1.961792269660173e-06</v>
      </c>
      <c r="AG15" t="n">
        <v>17.46141975308642</v>
      </c>
      <c r="AH15" t="n">
        <v>1345933.338234285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  <c r="AA16" t="n">
        <v>1078.961960872481</v>
      </c>
      <c r="AB16" t="n">
        <v>1476.283355307972</v>
      </c>
      <c r="AC16" t="n">
        <v>1335.388943854081</v>
      </c>
      <c r="AD16" t="n">
        <v>1078961.960872481</v>
      </c>
      <c r="AE16" t="n">
        <v>1476283.355307972</v>
      </c>
      <c r="AF16" t="n">
        <v>1.967474506502056e-06</v>
      </c>
      <c r="AG16" t="n">
        <v>17.41126543209877</v>
      </c>
      <c r="AH16" t="n">
        <v>1335388.943854081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  <c r="AA17" t="n">
        <v>1069.00118924792</v>
      </c>
      <c r="AB17" t="n">
        <v>1462.654588133018</v>
      </c>
      <c r="AC17" t="n">
        <v>1323.06088709021</v>
      </c>
      <c r="AD17" t="n">
        <v>1069001.18924792</v>
      </c>
      <c r="AE17" t="n">
        <v>1462654.588133018</v>
      </c>
      <c r="AF17" t="n">
        <v>1.974222162751792e-06</v>
      </c>
      <c r="AG17" t="n">
        <v>17.34953703703704</v>
      </c>
      <c r="AH17" t="n">
        <v>1323060.88709021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  <c r="AA18" t="n">
        <v>1064.313118764378</v>
      </c>
      <c r="AB18" t="n">
        <v>1456.240163274363</v>
      </c>
      <c r="AC18" t="n">
        <v>1317.258645937363</v>
      </c>
      <c r="AD18" t="n">
        <v>1064313.118764379</v>
      </c>
      <c r="AE18" t="n">
        <v>1456240.163274363</v>
      </c>
      <c r="AF18" t="n">
        <v>1.976974496222079e-06</v>
      </c>
      <c r="AG18" t="n">
        <v>17.32638888888889</v>
      </c>
      <c r="AH18" t="n">
        <v>1317258.645937363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  <c r="AA19" t="n">
        <v>1055.649058771114</v>
      </c>
      <c r="AB19" t="n">
        <v>1444.385614160228</v>
      </c>
      <c r="AC19" t="n">
        <v>1306.535478352717</v>
      </c>
      <c r="AD19" t="n">
        <v>1055649.058771114</v>
      </c>
      <c r="AE19" t="n">
        <v>1444385.614160228</v>
      </c>
      <c r="AF19" t="n">
        <v>1.980081969494984e-06</v>
      </c>
      <c r="AG19" t="n">
        <v>17.29938271604938</v>
      </c>
      <c r="AH19" t="n">
        <v>1306535.478352717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  <c r="AA20" t="n">
        <v>1048.910664109132</v>
      </c>
      <c r="AB20" t="n">
        <v>1435.165845306713</v>
      </c>
      <c r="AC20" t="n">
        <v>1298.195631298554</v>
      </c>
      <c r="AD20" t="n">
        <v>1048910.664109132</v>
      </c>
      <c r="AE20" t="n">
        <v>1435165.845306713</v>
      </c>
      <c r="AF20" t="n">
        <v>1.986296916040794e-06</v>
      </c>
      <c r="AG20" t="n">
        <v>17.24537037037037</v>
      </c>
      <c r="AH20" t="n">
        <v>1298195.631298554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  <c r="AA21" t="n">
        <v>1042.842503991384</v>
      </c>
      <c r="AB21" t="n">
        <v>1426.863120925279</v>
      </c>
      <c r="AC21" t="n">
        <v>1290.685307279138</v>
      </c>
      <c r="AD21" t="n">
        <v>1042842.503991384</v>
      </c>
      <c r="AE21" t="n">
        <v>1426863.120925279</v>
      </c>
      <c r="AF21" t="n">
        <v>1.9884277548565e-06</v>
      </c>
      <c r="AG21" t="n">
        <v>17.22608024691358</v>
      </c>
      <c r="AH21" t="n">
        <v>1290685.307279138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  <c r="AA22" t="n">
        <v>1036.077914593403</v>
      </c>
      <c r="AB22" t="n">
        <v>1417.607511278341</v>
      </c>
      <c r="AC22" t="n">
        <v>1282.313040026573</v>
      </c>
      <c r="AD22" t="n">
        <v>1036077.914593403</v>
      </c>
      <c r="AE22" t="n">
        <v>1417607.511278341</v>
      </c>
      <c r="AF22" t="n">
        <v>1.991180088326787e-06</v>
      </c>
      <c r="AG22" t="n">
        <v>17.20293209876543</v>
      </c>
      <c r="AH22" t="n">
        <v>1282313.040026573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  <c r="AA23" t="n">
        <v>1025.808337757816</v>
      </c>
      <c r="AB23" t="n">
        <v>1403.556223190136</v>
      </c>
      <c r="AC23" t="n">
        <v>1269.6027871524</v>
      </c>
      <c r="AD23" t="n">
        <v>1025808.337757816</v>
      </c>
      <c r="AE23" t="n">
        <v>1403556.223190136</v>
      </c>
      <c r="AF23" t="n">
        <v>1.995530550908854e-06</v>
      </c>
      <c r="AG23" t="n">
        <v>17.16435185185185</v>
      </c>
      <c r="AH23" t="n">
        <v>1269602.7871524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  <c r="AA24" t="n">
        <v>1009.794915125872</v>
      </c>
      <c r="AB24" t="n">
        <v>1381.645951882762</v>
      </c>
      <c r="AC24" t="n">
        <v>1249.783601387343</v>
      </c>
      <c r="AD24" t="n">
        <v>1009794.915125872</v>
      </c>
      <c r="AE24" t="n">
        <v>1381645.951882762</v>
      </c>
      <c r="AF24" t="n">
        <v>1.997927744576524e-06</v>
      </c>
      <c r="AG24" t="n">
        <v>17.14506172839506</v>
      </c>
      <c r="AH24" t="n">
        <v>1249783.601387343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  <c r="AA25" t="n">
        <v>1005.099206274536</v>
      </c>
      <c r="AB25" t="n">
        <v>1375.22107587231</v>
      </c>
      <c r="AC25" t="n">
        <v>1243.971906525959</v>
      </c>
      <c r="AD25" t="n">
        <v>1005099.206274536</v>
      </c>
      <c r="AE25" t="n">
        <v>1375221.07587231</v>
      </c>
      <c r="AF25" t="n">
        <v>1.997483819823251e-06</v>
      </c>
      <c r="AG25" t="n">
        <v>17.14891975308642</v>
      </c>
      <c r="AH25" t="n">
        <v>1243971.906525959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  <c r="AA26" t="n">
        <v>1002.642258562307</v>
      </c>
      <c r="AB26" t="n">
        <v>1371.859371619556</v>
      </c>
      <c r="AC26" t="n">
        <v>1240.931038608906</v>
      </c>
      <c r="AD26" t="n">
        <v>1002642.258562307</v>
      </c>
      <c r="AE26" t="n">
        <v>1371859.371619556</v>
      </c>
      <c r="AF26" t="n">
        <v>2.001212787750737e-06</v>
      </c>
      <c r="AG26" t="n">
        <v>17.1141975308642</v>
      </c>
      <c r="AH26" t="n">
        <v>1240931.038608906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  <c r="AA27" t="n">
        <v>1002.450993564335</v>
      </c>
      <c r="AB27" t="n">
        <v>1371.597674411315</v>
      </c>
      <c r="AC27" t="n">
        <v>1240.694317414924</v>
      </c>
      <c r="AD27" t="n">
        <v>1002450.993564335</v>
      </c>
      <c r="AE27" t="n">
        <v>1371597.674411315</v>
      </c>
      <c r="AF27" t="n">
        <v>1.999881013490921e-06</v>
      </c>
      <c r="AG27" t="n">
        <v>17.12577160493827</v>
      </c>
      <c r="AH27" t="n">
        <v>1240694.317414925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  <c r="AA28" t="n">
        <v>1005.275192705905</v>
      </c>
      <c r="AB28" t="n">
        <v>1375.461868271683</v>
      </c>
      <c r="AC28" t="n">
        <v>1244.18971803669</v>
      </c>
      <c r="AD28" t="n">
        <v>1005275.192705905</v>
      </c>
      <c r="AE28" t="n">
        <v>1375461.868271683</v>
      </c>
      <c r="AF28" t="n">
        <v>1.999792228540267e-06</v>
      </c>
      <c r="AG28" t="n">
        <v>17.12962962962963</v>
      </c>
      <c r="AH28" t="n">
        <v>1244189.71803669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  <c r="AA29" t="n">
        <v>1008.614739883876</v>
      </c>
      <c r="AB29" t="n">
        <v>1380.031184051007</v>
      </c>
      <c r="AC29" t="n">
        <v>1248.32294473111</v>
      </c>
      <c r="AD29" t="n">
        <v>1008614.739883876</v>
      </c>
      <c r="AE29" t="n">
        <v>1380031.184051007</v>
      </c>
      <c r="AF29" t="n">
        <v>1.999792228540267e-06</v>
      </c>
      <c r="AG29" t="n">
        <v>17.12962962962963</v>
      </c>
      <c r="AH29" t="n">
        <v>1248322.94473111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1.3581</v>
      </c>
      <c r="E2" t="n">
        <v>73.63</v>
      </c>
      <c r="F2" t="n">
        <v>55.48</v>
      </c>
      <c r="G2" t="n">
        <v>6.78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678.9299999999999</v>
      </c>
      <c r="Q2" t="n">
        <v>1327.29</v>
      </c>
      <c r="R2" t="n">
        <v>550.34</v>
      </c>
      <c r="S2" t="n">
        <v>68.87</v>
      </c>
      <c r="T2" t="n">
        <v>235696.76</v>
      </c>
      <c r="U2" t="n">
        <v>0.13</v>
      </c>
      <c r="V2" t="n">
        <v>0.66</v>
      </c>
      <c r="W2" t="n">
        <v>6.14</v>
      </c>
      <c r="X2" t="n">
        <v>14.6</v>
      </c>
      <c r="Y2" t="n">
        <v>0.5</v>
      </c>
      <c r="Z2" t="n">
        <v>10</v>
      </c>
      <c r="AA2" t="n">
        <v>2107.795619139767</v>
      </c>
      <c r="AB2" t="n">
        <v>2883.978955486884</v>
      </c>
      <c r="AC2" t="n">
        <v>2608.736051665102</v>
      </c>
      <c r="AD2" t="n">
        <v>2107795.619139767</v>
      </c>
      <c r="AE2" t="n">
        <v>2883978.955486884</v>
      </c>
      <c r="AF2" t="n">
        <v>1.277801186480731e-06</v>
      </c>
      <c r="AG2" t="n">
        <v>28.40663580246913</v>
      </c>
      <c r="AH2" t="n">
        <v>2608736.051665102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1.7946</v>
      </c>
      <c r="E3" t="n">
        <v>55.72</v>
      </c>
      <c r="F3" t="n">
        <v>46.79</v>
      </c>
      <c r="G3" t="n">
        <v>13.7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566.62</v>
      </c>
      <c r="Q3" t="n">
        <v>1327.13</v>
      </c>
      <c r="R3" t="n">
        <v>267.13</v>
      </c>
      <c r="S3" t="n">
        <v>68.87</v>
      </c>
      <c r="T3" t="n">
        <v>95518.57000000001</v>
      </c>
      <c r="U3" t="n">
        <v>0.26</v>
      </c>
      <c r="V3" t="n">
        <v>0.78</v>
      </c>
      <c r="W3" t="n">
        <v>5.63</v>
      </c>
      <c r="X3" t="n">
        <v>5.92</v>
      </c>
      <c r="Y3" t="n">
        <v>0.5</v>
      </c>
      <c r="Z3" t="n">
        <v>10</v>
      </c>
      <c r="AA3" t="n">
        <v>1387.667980811514</v>
      </c>
      <c r="AB3" t="n">
        <v>1898.668550936964</v>
      </c>
      <c r="AC3" t="n">
        <v>1717.462289233588</v>
      </c>
      <c r="AD3" t="n">
        <v>1387667.980811514</v>
      </c>
      <c r="AE3" t="n">
        <v>1898668.550936965</v>
      </c>
      <c r="AF3" t="n">
        <v>1.688492754037493e-06</v>
      </c>
      <c r="AG3" t="n">
        <v>21.49691358024691</v>
      </c>
      <c r="AH3" t="n">
        <v>1717462.289233588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1.9589</v>
      </c>
      <c r="E4" t="n">
        <v>51.05</v>
      </c>
      <c r="F4" t="n">
        <v>44.57</v>
      </c>
      <c r="G4" t="n">
        <v>20.73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533.76</v>
      </c>
      <c r="Q4" t="n">
        <v>1326.99</v>
      </c>
      <c r="R4" t="n">
        <v>194.95</v>
      </c>
      <c r="S4" t="n">
        <v>68.87</v>
      </c>
      <c r="T4" t="n">
        <v>59811.44</v>
      </c>
      <c r="U4" t="n">
        <v>0.35</v>
      </c>
      <c r="V4" t="n">
        <v>0.82</v>
      </c>
      <c r="W4" t="n">
        <v>5.51</v>
      </c>
      <c r="X4" t="n">
        <v>3.69</v>
      </c>
      <c r="Y4" t="n">
        <v>0.5</v>
      </c>
      <c r="Z4" t="n">
        <v>10</v>
      </c>
      <c r="AA4" t="n">
        <v>1216.117861854163</v>
      </c>
      <c r="AB4" t="n">
        <v>1663.94610992241</v>
      </c>
      <c r="AC4" t="n">
        <v>1505.141428554447</v>
      </c>
      <c r="AD4" t="n">
        <v>1216117.861854163</v>
      </c>
      <c r="AE4" t="n">
        <v>1663946.10992241</v>
      </c>
      <c r="AF4" t="n">
        <v>1.843078377289672e-06</v>
      </c>
      <c r="AG4" t="n">
        <v>19.69521604938272</v>
      </c>
      <c r="AH4" t="n">
        <v>1505141.428554447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2.0458</v>
      </c>
      <c r="E5" t="n">
        <v>48.88</v>
      </c>
      <c r="F5" t="n">
        <v>43.53</v>
      </c>
      <c r="G5" t="n">
        <v>27.78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515.72</v>
      </c>
      <c r="Q5" t="n">
        <v>1327</v>
      </c>
      <c r="R5" t="n">
        <v>161.11</v>
      </c>
      <c r="S5" t="n">
        <v>68.87</v>
      </c>
      <c r="T5" t="n">
        <v>43063.54</v>
      </c>
      <c r="U5" t="n">
        <v>0.43</v>
      </c>
      <c r="V5" t="n">
        <v>0.84</v>
      </c>
      <c r="W5" t="n">
        <v>5.44</v>
      </c>
      <c r="X5" t="n">
        <v>2.65</v>
      </c>
      <c r="Y5" t="n">
        <v>0.5</v>
      </c>
      <c r="Z5" t="n">
        <v>10</v>
      </c>
      <c r="AA5" t="n">
        <v>1140.252060477294</v>
      </c>
      <c r="AB5" t="n">
        <v>1560.143173515637</v>
      </c>
      <c r="AC5" t="n">
        <v>1411.24529871</v>
      </c>
      <c r="AD5" t="n">
        <v>1140252.060477294</v>
      </c>
      <c r="AE5" t="n">
        <v>1560143.173515637</v>
      </c>
      <c r="AF5" t="n">
        <v>1.924840341140033e-06</v>
      </c>
      <c r="AG5" t="n">
        <v>18.85802469135803</v>
      </c>
      <c r="AH5" t="n">
        <v>1411245.29871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2.0976</v>
      </c>
      <c r="E6" t="n">
        <v>47.67</v>
      </c>
      <c r="F6" t="n">
        <v>42.96</v>
      </c>
      <c r="G6" t="n">
        <v>34.84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503.36</v>
      </c>
      <c r="Q6" t="n">
        <v>1326.97</v>
      </c>
      <c r="R6" t="n">
        <v>142.76</v>
      </c>
      <c r="S6" t="n">
        <v>68.87</v>
      </c>
      <c r="T6" t="n">
        <v>33988.36</v>
      </c>
      <c r="U6" t="n">
        <v>0.48</v>
      </c>
      <c r="V6" t="n">
        <v>0.85</v>
      </c>
      <c r="W6" t="n">
        <v>5.42</v>
      </c>
      <c r="X6" t="n">
        <v>2.09</v>
      </c>
      <c r="Y6" t="n">
        <v>0.5</v>
      </c>
      <c r="Z6" t="n">
        <v>10</v>
      </c>
      <c r="AA6" t="n">
        <v>1092.051581279542</v>
      </c>
      <c r="AB6" t="n">
        <v>1494.19315142221</v>
      </c>
      <c r="AC6" t="n">
        <v>1351.589454163732</v>
      </c>
      <c r="AD6" t="n">
        <v>1092051.581279543</v>
      </c>
      <c r="AE6" t="n">
        <v>1494193.15142221</v>
      </c>
      <c r="AF6" t="n">
        <v>1.973577622238407e-06</v>
      </c>
      <c r="AG6" t="n">
        <v>18.39120370370371</v>
      </c>
      <c r="AH6" t="n">
        <v>1351589.454163732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2.136</v>
      </c>
      <c r="E7" t="n">
        <v>46.82</v>
      </c>
      <c r="F7" t="n">
        <v>42.56</v>
      </c>
      <c r="G7" t="n">
        <v>42.56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492.97</v>
      </c>
      <c r="Q7" t="n">
        <v>1326.95</v>
      </c>
      <c r="R7" t="n">
        <v>129.8</v>
      </c>
      <c r="S7" t="n">
        <v>68.87</v>
      </c>
      <c r="T7" t="n">
        <v>27580.56</v>
      </c>
      <c r="U7" t="n">
        <v>0.53</v>
      </c>
      <c r="V7" t="n">
        <v>0.86</v>
      </c>
      <c r="W7" t="n">
        <v>5.38</v>
      </c>
      <c r="X7" t="n">
        <v>1.69</v>
      </c>
      <c r="Y7" t="n">
        <v>0.5</v>
      </c>
      <c r="Z7" t="n">
        <v>10</v>
      </c>
      <c r="AA7" t="n">
        <v>1063.719927099505</v>
      </c>
      <c r="AB7" t="n">
        <v>1455.428532268713</v>
      </c>
      <c r="AC7" t="n">
        <v>1316.524475855761</v>
      </c>
      <c r="AD7" t="n">
        <v>1063719.927099505</v>
      </c>
      <c r="AE7" t="n">
        <v>1455428.532268713</v>
      </c>
      <c r="AF7" t="n">
        <v>2.009707189693572e-06</v>
      </c>
      <c r="AG7" t="n">
        <v>18.06327160493827</v>
      </c>
      <c r="AH7" t="n">
        <v>1316524.475855761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2.1606</v>
      </c>
      <c r="E8" t="n">
        <v>46.28</v>
      </c>
      <c r="F8" t="n">
        <v>42.31</v>
      </c>
      <c r="G8" t="n">
        <v>49.78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484.24</v>
      </c>
      <c r="Q8" t="n">
        <v>1326.95</v>
      </c>
      <c r="R8" t="n">
        <v>121.52</v>
      </c>
      <c r="S8" t="n">
        <v>68.87</v>
      </c>
      <c r="T8" t="n">
        <v>23485.74</v>
      </c>
      <c r="U8" t="n">
        <v>0.57</v>
      </c>
      <c r="V8" t="n">
        <v>0.86</v>
      </c>
      <c r="W8" t="n">
        <v>5.38</v>
      </c>
      <c r="X8" t="n">
        <v>1.44</v>
      </c>
      <c r="Y8" t="n">
        <v>0.5</v>
      </c>
      <c r="Z8" t="n">
        <v>10</v>
      </c>
      <c r="AA8" t="n">
        <v>1043.638933077867</v>
      </c>
      <c r="AB8" t="n">
        <v>1427.952830337377</v>
      </c>
      <c r="AC8" t="n">
        <v>1291.671016354362</v>
      </c>
      <c r="AD8" t="n">
        <v>1043638.933077867</v>
      </c>
      <c r="AE8" t="n">
        <v>1427952.830337377</v>
      </c>
      <c r="AF8" t="n">
        <v>2.032852693844537e-06</v>
      </c>
      <c r="AG8" t="n">
        <v>17.85493827160494</v>
      </c>
      <c r="AH8" t="n">
        <v>1291671.016354362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42.11</v>
      </c>
      <c r="G9" t="n">
        <v>57.43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475.47</v>
      </c>
      <c r="Q9" t="n">
        <v>1326.97</v>
      </c>
      <c r="R9" t="n">
        <v>114.98</v>
      </c>
      <c r="S9" t="n">
        <v>68.87</v>
      </c>
      <c r="T9" t="n">
        <v>20248.6</v>
      </c>
      <c r="U9" t="n">
        <v>0.6</v>
      </c>
      <c r="V9" t="n">
        <v>0.87</v>
      </c>
      <c r="W9" t="n">
        <v>5.37</v>
      </c>
      <c r="X9" t="n">
        <v>1.24</v>
      </c>
      <c r="Y9" t="n">
        <v>0.5</v>
      </c>
      <c r="Z9" t="n">
        <v>10</v>
      </c>
      <c r="AA9" t="n">
        <v>1015.990300478807</v>
      </c>
      <c r="AB9" t="n">
        <v>1390.12275144376</v>
      </c>
      <c r="AC9" t="n">
        <v>1257.451387095502</v>
      </c>
      <c r="AD9" t="n">
        <v>1015990.300478807</v>
      </c>
      <c r="AE9" t="n">
        <v>1390122.75144376</v>
      </c>
      <c r="AF9" t="n">
        <v>2.051764264309351e-06</v>
      </c>
      <c r="AG9" t="n">
        <v>17.6929012345679</v>
      </c>
      <c r="AH9" t="n">
        <v>1257451.387095502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2.1963</v>
      </c>
      <c r="E10" t="n">
        <v>45.53</v>
      </c>
      <c r="F10" t="n">
        <v>41.95</v>
      </c>
      <c r="G10" t="n">
        <v>64.54000000000001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467.8</v>
      </c>
      <c r="Q10" t="n">
        <v>1327.03</v>
      </c>
      <c r="R10" t="n">
        <v>109.68</v>
      </c>
      <c r="S10" t="n">
        <v>68.87</v>
      </c>
      <c r="T10" t="n">
        <v>17624.81</v>
      </c>
      <c r="U10" t="n">
        <v>0.63</v>
      </c>
      <c r="V10" t="n">
        <v>0.87</v>
      </c>
      <c r="W10" t="n">
        <v>5.36</v>
      </c>
      <c r="X10" t="n">
        <v>1.08</v>
      </c>
      <c r="Y10" t="n">
        <v>0.5</v>
      </c>
      <c r="Z10" t="n">
        <v>10</v>
      </c>
      <c r="AA10" t="n">
        <v>1001.479479678442</v>
      </c>
      <c r="AB10" t="n">
        <v>1370.268406252468</v>
      </c>
      <c r="AC10" t="n">
        <v>1239.491912743519</v>
      </c>
      <c r="AD10" t="n">
        <v>1001479.479678442</v>
      </c>
      <c r="AE10" t="n">
        <v>1370268.406252468</v>
      </c>
      <c r="AF10" t="n">
        <v>2.066441901088011e-06</v>
      </c>
      <c r="AG10" t="n">
        <v>17.56558641975309</v>
      </c>
      <c r="AH10" t="n">
        <v>1239491.912743519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2.211</v>
      </c>
      <c r="E11" t="n">
        <v>45.23</v>
      </c>
      <c r="F11" t="n">
        <v>41.81</v>
      </c>
      <c r="G11" t="n">
        <v>73.78</v>
      </c>
      <c r="H11" t="n">
        <v>1.03</v>
      </c>
      <c r="I11" t="n">
        <v>34</v>
      </c>
      <c r="J11" t="n">
        <v>172.08</v>
      </c>
      <c r="K11" t="n">
        <v>50.28</v>
      </c>
      <c r="L11" t="n">
        <v>10</v>
      </c>
      <c r="M11" t="n">
        <v>32</v>
      </c>
      <c r="N11" t="n">
        <v>31.8</v>
      </c>
      <c r="O11" t="n">
        <v>21457.64</v>
      </c>
      <c r="P11" t="n">
        <v>458.68</v>
      </c>
      <c r="Q11" t="n">
        <v>1326.95</v>
      </c>
      <c r="R11" t="n">
        <v>105.19</v>
      </c>
      <c r="S11" t="n">
        <v>68.87</v>
      </c>
      <c r="T11" t="n">
        <v>15405.24</v>
      </c>
      <c r="U11" t="n">
        <v>0.65</v>
      </c>
      <c r="V11" t="n">
        <v>0.87</v>
      </c>
      <c r="W11" t="n">
        <v>5.35</v>
      </c>
      <c r="X11" t="n">
        <v>0.9399999999999999</v>
      </c>
      <c r="Y11" t="n">
        <v>0.5</v>
      </c>
      <c r="Z11" t="n">
        <v>10</v>
      </c>
      <c r="AA11" t="n">
        <v>985.8061563615443</v>
      </c>
      <c r="AB11" t="n">
        <v>1348.823473832065</v>
      </c>
      <c r="AC11" t="n">
        <v>1220.093654575167</v>
      </c>
      <c r="AD11" t="n">
        <v>985806.1563615443</v>
      </c>
      <c r="AE11" t="n">
        <v>1348823.473832065</v>
      </c>
      <c r="AF11" t="n">
        <v>2.080272751129442e-06</v>
      </c>
      <c r="AG11" t="n">
        <v>17.44984567901234</v>
      </c>
      <c r="AH11" t="n">
        <v>1220093.654575167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2.2194</v>
      </c>
      <c r="E12" t="n">
        <v>45.06</v>
      </c>
      <c r="F12" t="n">
        <v>41.73</v>
      </c>
      <c r="G12" t="n">
        <v>80.77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453.68</v>
      </c>
      <c r="Q12" t="n">
        <v>1326.95</v>
      </c>
      <c r="R12" t="n">
        <v>102.45</v>
      </c>
      <c r="S12" t="n">
        <v>68.87</v>
      </c>
      <c r="T12" t="n">
        <v>14050.05</v>
      </c>
      <c r="U12" t="n">
        <v>0.67</v>
      </c>
      <c r="V12" t="n">
        <v>0.87</v>
      </c>
      <c r="W12" t="n">
        <v>5.35</v>
      </c>
      <c r="X12" t="n">
        <v>0.86</v>
      </c>
      <c r="Y12" t="n">
        <v>0.5</v>
      </c>
      <c r="Z12" t="n">
        <v>10</v>
      </c>
      <c r="AA12" t="n">
        <v>977.2700659130296</v>
      </c>
      <c r="AB12" t="n">
        <v>1337.144018294674</v>
      </c>
      <c r="AC12" t="n">
        <v>1209.528869882046</v>
      </c>
      <c r="AD12" t="n">
        <v>977270.0659130296</v>
      </c>
      <c r="AE12" t="n">
        <v>1337144.018294674</v>
      </c>
      <c r="AF12" t="n">
        <v>2.088176094010259e-06</v>
      </c>
      <c r="AG12" t="n">
        <v>17.38425925925926</v>
      </c>
      <c r="AH12" t="n">
        <v>1209528.869882046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2.2291</v>
      </c>
      <c r="E13" t="n">
        <v>44.86</v>
      </c>
      <c r="F13" t="n">
        <v>41.63</v>
      </c>
      <c r="G13" t="n">
        <v>89.20999999999999</v>
      </c>
      <c r="H13" t="n">
        <v>1.22</v>
      </c>
      <c r="I13" t="n">
        <v>28</v>
      </c>
      <c r="J13" t="n">
        <v>175.02</v>
      </c>
      <c r="K13" t="n">
        <v>50.28</v>
      </c>
      <c r="L13" t="n">
        <v>12</v>
      </c>
      <c r="M13" t="n">
        <v>26</v>
      </c>
      <c r="N13" t="n">
        <v>32.74</v>
      </c>
      <c r="O13" t="n">
        <v>21819.6</v>
      </c>
      <c r="P13" t="n">
        <v>445.85</v>
      </c>
      <c r="Q13" t="n">
        <v>1326.95</v>
      </c>
      <c r="R13" t="n">
        <v>99.61</v>
      </c>
      <c r="S13" t="n">
        <v>68.87</v>
      </c>
      <c r="T13" t="n">
        <v>12643.98</v>
      </c>
      <c r="U13" t="n">
        <v>0.6899999999999999</v>
      </c>
      <c r="V13" t="n">
        <v>0.88</v>
      </c>
      <c r="W13" t="n">
        <v>5.34</v>
      </c>
      <c r="X13" t="n">
        <v>0.76</v>
      </c>
      <c r="Y13" t="n">
        <v>0.5</v>
      </c>
      <c r="Z13" t="n">
        <v>10</v>
      </c>
      <c r="AA13" t="n">
        <v>965.2241801027477</v>
      </c>
      <c r="AB13" t="n">
        <v>1320.662305902071</v>
      </c>
      <c r="AC13" t="n">
        <v>1194.620148987964</v>
      </c>
      <c r="AD13" t="n">
        <v>965224.1801027477</v>
      </c>
      <c r="AE13" t="n">
        <v>1320662.305902071</v>
      </c>
      <c r="AF13" t="n">
        <v>2.097302573289299e-06</v>
      </c>
      <c r="AG13" t="n">
        <v>17.3070987654321</v>
      </c>
      <c r="AH13" t="n">
        <v>1194620.148987964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2.2386</v>
      </c>
      <c r="E14" t="n">
        <v>44.67</v>
      </c>
      <c r="F14" t="n">
        <v>41.54</v>
      </c>
      <c r="G14" t="n">
        <v>99.7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436.06</v>
      </c>
      <c r="Q14" t="n">
        <v>1326.97</v>
      </c>
      <c r="R14" t="n">
        <v>96.52</v>
      </c>
      <c r="S14" t="n">
        <v>68.87</v>
      </c>
      <c r="T14" t="n">
        <v>11115.72</v>
      </c>
      <c r="U14" t="n">
        <v>0.71</v>
      </c>
      <c r="V14" t="n">
        <v>0.88</v>
      </c>
      <c r="W14" t="n">
        <v>5.33</v>
      </c>
      <c r="X14" t="n">
        <v>0.67</v>
      </c>
      <c r="Y14" t="n">
        <v>0.5</v>
      </c>
      <c r="Z14" t="n">
        <v>10</v>
      </c>
      <c r="AA14" t="n">
        <v>951.2749296589885</v>
      </c>
      <c r="AB14" t="n">
        <v>1301.576326047423</v>
      </c>
      <c r="AC14" t="n">
        <v>1177.355708263303</v>
      </c>
      <c r="AD14" t="n">
        <v>951274.9296589885</v>
      </c>
      <c r="AE14" t="n">
        <v>1301576.326047423</v>
      </c>
      <c r="AF14" t="n">
        <v>2.106240877737842e-06</v>
      </c>
      <c r="AG14" t="n">
        <v>17.2337962962963</v>
      </c>
      <c r="AH14" t="n">
        <v>1177355.708263303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2.2431</v>
      </c>
      <c r="E15" t="n">
        <v>44.58</v>
      </c>
      <c r="F15" t="n">
        <v>41.52</v>
      </c>
      <c r="G15" t="n">
        <v>108.3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429.42</v>
      </c>
      <c r="Q15" t="n">
        <v>1326.95</v>
      </c>
      <c r="R15" t="n">
        <v>95.52</v>
      </c>
      <c r="S15" t="n">
        <v>68.87</v>
      </c>
      <c r="T15" t="n">
        <v>10626.3</v>
      </c>
      <c r="U15" t="n">
        <v>0.72</v>
      </c>
      <c r="V15" t="n">
        <v>0.88</v>
      </c>
      <c r="W15" t="n">
        <v>5.34</v>
      </c>
      <c r="X15" t="n">
        <v>0.65</v>
      </c>
      <c r="Y15" t="n">
        <v>0.5</v>
      </c>
      <c r="Z15" t="n">
        <v>10</v>
      </c>
      <c r="AA15" t="n">
        <v>942.6606634974278</v>
      </c>
      <c r="AB15" t="n">
        <v>1289.789907050574</v>
      </c>
      <c r="AC15" t="n">
        <v>1166.69416855317</v>
      </c>
      <c r="AD15" t="n">
        <v>942660.6634974278</v>
      </c>
      <c r="AE15" t="n">
        <v>1289789.907050574</v>
      </c>
      <c r="AF15" t="n">
        <v>2.110474811423994e-06</v>
      </c>
      <c r="AG15" t="n">
        <v>17.19907407407407</v>
      </c>
      <c r="AH15" t="n">
        <v>1166694.16855317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2.2471</v>
      </c>
      <c r="E16" t="n">
        <v>44.5</v>
      </c>
      <c r="F16" t="n">
        <v>41.47</v>
      </c>
      <c r="G16" t="n">
        <v>113.1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420.61</v>
      </c>
      <c r="Q16" t="n">
        <v>1326.97</v>
      </c>
      <c r="R16" t="n">
        <v>94.23</v>
      </c>
      <c r="S16" t="n">
        <v>68.87</v>
      </c>
      <c r="T16" t="n">
        <v>9984.469999999999</v>
      </c>
      <c r="U16" t="n">
        <v>0.73</v>
      </c>
      <c r="V16" t="n">
        <v>0.88</v>
      </c>
      <c r="W16" t="n">
        <v>5.33</v>
      </c>
      <c r="X16" t="n">
        <v>0.6</v>
      </c>
      <c r="Y16" t="n">
        <v>0.5</v>
      </c>
      <c r="Z16" t="n">
        <v>10</v>
      </c>
      <c r="AA16" t="n">
        <v>931.7444214750866</v>
      </c>
      <c r="AB16" t="n">
        <v>1274.853823124997</v>
      </c>
      <c r="AC16" t="n">
        <v>1153.183563514525</v>
      </c>
      <c r="AD16" t="n">
        <v>931744.4214750866</v>
      </c>
      <c r="AE16" t="n">
        <v>1274853.823124997</v>
      </c>
      <c r="AF16" t="n">
        <v>2.114238308033907e-06</v>
      </c>
      <c r="AG16" t="n">
        <v>17.16820987654321</v>
      </c>
      <c r="AH16" t="n">
        <v>1153183.563514525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2.2537</v>
      </c>
      <c r="E17" t="n">
        <v>44.37</v>
      </c>
      <c r="F17" t="n">
        <v>41.4</v>
      </c>
      <c r="G17" t="n">
        <v>124.21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16</v>
      </c>
      <c r="N17" t="n">
        <v>34.67</v>
      </c>
      <c r="O17" t="n">
        <v>22551.28</v>
      </c>
      <c r="P17" t="n">
        <v>414.93</v>
      </c>
      <c r="Q17" t="n">
        <v>1326.96</v>
      </c>
      <c r="R17" t="n">
        <v>91.90000000000001</v>
      </c>
      <c r="S17" t="n">
        <v>68.87</v>
      </c>
      <c r="T17" t="n">
        <v>8831.309999999999</v>
      </c>
      <c r="U17" t="n">
        <v>0.75</v>
      </c>
      <c r="V17" t="n">
        <v>0.88</v>
      </c>
      <c r="W17" t="n">
        <v>5.33</v>
      </c>
      <c r="X17" t="n">
        <v>0.53</v>
      </c>
      <c r="Y17" t="n">
        <v>0.5</v>
      </c>
      <c r="Z17" t="n">
        <v>10</v>
      </c>
      <c r="AA17" t="n">
        <v>913.4633956351254</v>
      </c>
      <c r="AB17" t="n">
        <v>1249.840917068823</v>
      </c>
      <c r="AC17" t="n">
        <v>1130.557854106518</v>
      </c>
      <c r="AD17" t="n">
        <v>913463.3956351253</v>
      </c>
      <c r="AE17" t="n">
        <v>1249840.917068823</v>
      </c>
      <c r="AF17" t="n">
        <v>2.120448077440264e-06</v>
      </c>
      <c r="AG17" t="n">
        <v>17.11805555555556</v>
      </c>
      <c r="AH17" t="n">
        <v>1130557.854106518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2.2553</v>
      </c>
      <c r="E18" t="n">
        <v>44.34</v>
      </c>
      <c r="F18" t="n">
        <v>41.4</v>
      </c>
      <c r="G18" t="n">
        <v>130.75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408.66</v>
      </c>
      <c r="Q18" t="n">
        <v>1327.01</v>
      </c>
      <c r="R18" t="n">
        <v>91.72</v>
      </c>
      <c r="S18" t="n">
        <v>68.87</v>
      </c>
      <c r="T18" t="n">
        <v>8744.780000000001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906.279470660034</v>
      </c>
      <c r="AB18" t="n">
        <v>1240.011553985501</v>
      </c>
      <c r="AC18" t="n">
        <v>1121.66659164027</v>
      </c>
      <c r="AD18" t="n">
        <v>906279.470660034</v>
      </c>
      <c r="AE18" t="n">
        <v>1240011.553985501</v>
      </c>
      <c r="AF18" t="n">
        <v>2.121953476084229e-06</v>
      </c>
      <c r="AG18" t="n">
        <v>17.10648148148148</v>
      </c>
      <c r="AH18" t="n">
        <v>1121666.59164027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2.2581</v>
      </c>
      <c r="E19" t="n">
        <v>44.29</v>
      </c>
      <c r="F19" t="n">
        <v>41.38</v>
      </c>
      <c r="G19" t="n">
        <v>137.94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4</v>
      </c>
      <c r="N19" t="n">
        <v>35.67</v>
      </c>
      <c r="O19" t="n">
        <v>22921.24</v>
      </c>
      <c r="P19" t="n">
        <v>405.31</v>
      </c>
      <c r="Q19" t="n">
        <v>1326.98</v>
      </c>
      <c r="R19" t="n">
        <v>90.78</v>
      </c>
      <c r="S19" t="n">
        <v>68.87</v>
      </c>
      <c r="T19" t="n">
        <v>8280.940000000001</v>
      </c>
      <c r="U19" t="n">
        <v>0.76</v>
      </c>
      <c r="V19" t="n">
        <v>0.88</v>
      </c>
      <c r="W19" t="n">
        <v>5.34</v>
      </c>
      <c r="X19" t="n">
        <v>0.51</v>
      </c>
      <c r="Y19" t="n">
        <v>0.5</v>
      </c>
      <c r="Z19" t="n">
        <v>10</v>
      </c>
      <c r="AA19" t="n">
        <v>901.7987623321822</v>
      </c>
      <c r="AB19" t="n">
        <v>1233.880851176433</v>
      </c>
      <c r="AC19" t="n">
        <v>1116.120994502805</v>
      </c>
      <c r="AD19" t="n">
        <v>901798.7623321821</v>
      </c>
      <c r="AE19" t="n">
        <v>1233880.851176433</v>
      </c>
      <c r="AF19" t="n">
        <v>2.124587923711169e-06</v>
      </c>
      <c r="AG19" t="n">
        <v>17.08719135802469</v>
      </c>
      <c r="AH19" t="n">
        <v>1116120.994502805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2.2576</v>
      </c>
      <c r="E20" t="n">
        <v>44.29</v>
      </c>
      <c r="F20" t="n">
        <v>41.39</v>
      </c>
      <c r="G20" t="n">
        <v>137.97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408.71</v>
      </c>
      <c r="Q20" t="n">
        <v>1327.07</v>
      </c>
      <c r="R20" t="n">
        <v>91</v>
      </c>
      <c r="S20" t="n">
        <v>68.87</v>
      </c>
      <c r="T20" t="n">
        <v>8388.08</v>
      </c>
      <c r="U20" t="n">
        <v>0.76</v>
      </c>
      <c r="V20" t="n">
        <v>0.88</v>
      </c>
      <c r="W20" t="n">
        <v>5.34</v>
      </c>
      <c r="X20" t="n">
        <v>0.52</v>
      </c>
      <c r="Y20" t="n">
        <v>0.5</v>
      </c>
      <c r="Z20" t="n">
        <v>10</v>
      </c>
      <c r="AA20" t="n">
        <v>905.6311662484287</v>
      </c>
      <c r="AB20" t="n">
        <v>1239.12451528837</v>
      </c>
      <c r="AC20" t="n">
        <v>1120.864210671427</v>
      </c>
      <c r="AD20" t="n">
        <v>905631.1662484288</v>
      </c>
      <c r="AE20" t="n">
        <v>1239124.51528837</v>
      </c>
      <c r="AF20" t="n">
        <v>2.124117486634929e-06</v>
      </c>
      <c r="AG20" t="n">
        <v>17.08719135802469</v>
      </c>
      <c r="AH20" t="n">
        <v>1120864.210671427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1.8097</v>
      </c>
      <c r="E2" t="n">
        <v>55.26</v>
      </c>
      <c r="F2" t="n">
        <v>48.72</v>
      </c>
      <c r="G2" t="n">
        <v>10.83</v>
      </c>
      <c r="H2" t="n">
        <v>0.22</v>
      </c>
      <c r="I2" t="n">
        <v>270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373.33</v>
      </c>
      <c r="Q2" t="n">
        <v>1327.09</v>
      </c>
      <c r="R2" t="n">
        <v>330.2</v>
      </c>
      <c r="S2" t="n">
        <v>68.87</v>
      </c>
      <c r="T2" t="n">
        <v>126729.69</v>
      </c>
      <c r="U2" t="n">
        <v>0.21</v>
      </c>
      <c r="V2" t="n">
        <v>0.75</v>
      </c>
      <c r="W2" t="n">
        <v>5.74</v>
      </c>
      <c r="X2" t="n">
        <v>7.84</v>
      </c>
      <c r="Y2" t="n">
        <v>0.5</v>
      </c>
      <c r="Z2" t="n">
        <v>10</v>
      </c>
      <c r="AA2" t="n">
        <v>1015.874665758376</v>
      </c>
      <c r="AB2" t="n">
        <v>1389.964534917823</v>
      </c>
      <c r="AC2" t="n">
        <v>1257.308270532743</v>
      </c>
      <c r="AD2" t="n">
        <v>1015874.665758376</v>
      </c>
      <c r="AE2" t="n">
        <v>1389964.534917823</v>
      </c>
      <c r="AF2" t="n">
        <v>2.075968065645593e-06</v>
      </c>
      <c r="AG2" t="n">
        <v>21.31944444444444</v>
      </c>
      <c r="AH2" t="n">
        <v>1257308.270532743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2.0754</v>
      </c>
      <c r="E3" t="n">
        <v>48.18</v>
      </c>
      <c r="F3" t="n">
        <v>44.26</v>
      </c>
      <c r="G3" t="n">
        <v>22.5</v>
      </c>
      <c r="H3" t="n">
        <v>0.43</v>
      </c>
      <c r="I3" t="n">
        <v>118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326.24</v>
      </c>
      <c r="Q3" t="n">
        <v>1327.14</v>
      </c>
      <c r="R3" t="n">
        <v>184.47</v>
      </c>
      <c r="S3" t="n">
        <v>68.87</v>
      </c>
      <c r="T3" t="n">
        <v>54622.94</v>
      </c>
      <c r="U3" t="n">
        <v>0.37</v>
      </c>
      <c r="V3" t="n">
        <v>0.82</v>
      </c>
      <c r="W3" t="n">
        <v>5.5</v>
      </c>
      <c r="X3" t="n">
        <v>3.38</v>
      </c>
      <c r="Y3" t="n">
        <v>0.5</v>
      </c>
      <c r="Z3" t="n">
        <v>10</v>
      </c>
      <c r="AA3" t="n">
        <v>816.2260680372015</v>
      </c>
      <c r="AB3" t="n">
        <v>1116.796515641209</v>
      </c>
      <c r="AC3" t="n">
        <v>1010.211023622165</v>
      </c>
      <c r="AD3" t="n">
        <v>816226.0680372014</v>
      </c>
      <c r="AE3" t="n">
        <v>1116796.515641209</v>
      </c>
      <c r="AF3" t="n">
        <v>2.380761520385073e-06</v>
      </c>
      <c r="AG3" t="n">
        <v>18.58796296296296</v>
      </c>
      <c r="AH3" t="n">
        <v>1010211.023622165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2.1673</v>
      </c>
      <c r="E4" t="n">
        <v>46.14</v>
      </c>
      <c r="F4" t="n">
        <v>42.97</v>
      </c>
      <c r="G4" t="n">
        <v>34.84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72</v>
      </c>
      <c r="N4" t="n">
        <v>10.15</v>
      </c>
      <c r="O4" t="n">
        <v>10501.19</v>
      </c>
      <c r="P4" t="n">
        <v>302.93</v>
      </c>
      <c r="Q4" t="n">
        <v>1326.99</v>
      </c>
      <c r="R4" t="n">
        <v>143.01</v>
      </c>
      <c r="S4" t="n">
        <v>68.87</v>
      </c>
      <c r="T4" t="n">
        <v>34114.49</v>
      </c>
      <c r="U4" t="n">
        <v>0.48</v>
      </c>
      <c r="V4" t="n">
        <v>0.85</v>
      </c>
      <c r="W4" t="n">
        <v>5.42</v>
      </c>
      <c r="X4" t="n">
        <v>2.1</v>
      </c>
      <c r="Y4" t="n">
        <v>0.5</v>
      </c>
      <c r="Z4" t="n">
        <v>10</v>
      </c>
      <c r="AA4" t="n">
        <v>743.9996747198243</v>
      </c>
      <c r="AB4" t="n">
        <v>1017.973177900785</v>
      </c>
      <c r="AC4" t="n">
        <v>920.8192465362621</v>
      </c>
      <c r="AD4" t="n">
        <v>743999.6747198242</v>
      </c>
      <c r="AE4" t="n">
        <v>1017973.177900785</v>
      </c>
      <c r="AF4" t="n">
        <v>2.486183118016077e-06</v>
      </c>
      <c r="AG4" t="n">
        <v>17.80092592592593</v>
      </c>
      <c r="AH4" t="n">
        <v>920819.2465362621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2.2156</v>
      </c>
      <c r="E5" t="n">
        <v>45.13</v>
      </c>
      <c r="F5" t="n">
        <v>42.35</v>
      </c>
      <c r="G5" t="n">
        <v>48.86</v>
      </c>
      <c r="H5" t="n">
        <v>0.83</v>
      </c>
      <c r="I5" t="n">
        <v>52</v>
      </c>
      <c r="J5" t="n">
        <v>84.45999999999999</v>
      </c>
      <c r="K5" t="n">
        <v>35.1</v>
      </c>
      <c r="L5" t="n">
        <v>4</v>
      </c>
      <c r="M5" t="n">
        <v>50</v>
      </c>
      <c r="N5" t="n">
        <v>10.36</v>
      </c>
      <c r="O5" t="n">
        <v>10650.22</v>
      </c>
      <c r="P5" t="n">
        <v>283.08</v>
      </c>
      <c r="Q5" t="n">
        <v>1326.95</v>
      </c>
      <c r="R5" t="n">
        <v>122.43</v>
      </c>
      <c r="S5" t="n">
        <v>68.87</v>
      </c>
      <c r="T5" t="n">
        <v>23936.03</v>
      </c>
      <c r="U5" t="n">
        <v>0.5600000000000001</v>
      </c>
      <c r="V5" t="n">
        <v>0.86</v>
      </c>
      <c r="W5" t="n">
        <v>5.39</v>
      </c>
      <c r="X5" t="n">
        <v>1.48</v>
      </c>
      <c r="Y5" t="n">
        <v>0.5</v>
      </c>
      <c r="Z5" t="n">
        <v>10</v>
      </c>
      <c r="AA5" t="n">
        <v>709.1578660812812</v>
      </c>
      <c r="AB5" t="n">
        <v>970.3010782094177</v>
      </c>
      <c r="AC5" t="n">
        <v>877.6969051312265</v>
      </c>
      <c r="AD5" t="n">
        <v>709157.8660812812</v>
      </c>
      <c r="AE5" t="n">
        <v>970301.0782094178</v>
      </c>
      <c r="AF5" t="n">
        <v>2.541589681297661e-06</v>
      </c>
      <c r="AG5" t="n">
        <v>17.41126543209877</v>
      </c>
      <c r="AH5" t="n">
        <v>877696.9051312264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2.2405</v>
      </c>
      <c r="E6" t="n">
        <v>44.63</v>
      </c>
      <c r="F6" t="n">
        <v>42.04</v>
      </c>
      <c r="G6" t="n">
        <v>61.52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266.84</v>
      </c>
      <c r="Q6" t="n">
        <v>1326.95</v>
      </c>
      <c r="R6" t="n">
        <v>111.85</v>
      </c>
      <c r="S6" t="n">
        <v>68.87</v>
      </c>
      <c r="T6" t="n">
        <v>18701.77</v>
      </c>
      <c r="U6" t="n">
        <v>0.62</v>
      </c>
      <c r="V6" t="n">
        <v>0.87</v>
      </c>
      <c r="W6" t="n">
        <v>5.38</v>
      </c>
      <c r="X6" t="n">
        <v>1.16</v>
      </c>
      <c r="Y6" t="n">
        <v>0.5</v>
      </c>
      <c r="Z6" t="n">
        <v>10</v>
      </c>
      <c r="AA6" t="n">
        <v>685.4174549028163</v>
      </c>
      <c r="AB6" t="n">
        <v>937.8184002820194</v>
      </c>
      <c r="AC6" t="n">
        <v>848.3143283954943</v>
      </c>
      <c r="AD6" t="n">
        <v>685417.4549028163</v>
      </c>
      <c r="AE6" t="n">
        <v>937818.4002820194</v>
      </c>
      <c r="AF6" t="n">
        <v>2.570153313299969e-06</v>
      </c>
      <c r="AG6" t="n">
        <v>17.21836419753087</v>
      </c>
      <c r="AH6" t="n">
        <v>848314.3283954943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2.2442</v>
      </c>
      <c r="E7" t="n">
        <v>44.56</v>
      </c>
      <c r="F7" t="n">
        <v>41.99</v>
      </c>
      <c r="G7" t="n">
        <v>64.61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268.41</v>
      </c>
      <c r="Q7" t="n">
        <v>1326.98</v>
      </c>
      <c r="R7" t="n">
        <v>109.74</v>
      </c>
      <c r="S7" t="n">
        <v>68.87</v>
      </c>
      <c r="T7" t="n">
        <v>17653.42</v>
      </c>
      <c r="U7" t="n">
        <v>0.63</v>
      </c>
      <c r="V7" t="n">
        <v>0.87</v>
      </c>
      <c r="W7" t="n">
        <v>5.4</v>
      </c>
      <c r="X7" t="n">
        <v>1.12</v>
      </c>
      <c r="Y7" t="n">
        <v>0.5</v>
      </c>
      <c r="Z7" t="n">
        <v>10</v>
      </c>
      <c r="AA7" t="n">
        <v>686.2136443384845</v>
      </c>
      <c r="AB7" t="n">
        <v>938.9077817932994</v>
      </c>
      <c r="AC7" t="n">
        <v>849.2997408642943</v>
      </c>
      <c r="AD7" t="n">
        <v>686213.6443384845</v>
      </c>
      <c r="AE7" t="n">
        <v>938907.7817932994</v>
      </c>
      <c r="AF7" t="n">
        <v>2.574397708416778e-06</v>
      </c>
      <c r="AG7" t="n">
        <v>17.19135802469136</v>
      </c>
      <c r="AH7" t="n">
        <v>849299.7408642943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1.6467</v>
      </c>
      <c r="E2" t="n">
        <v>60.73</v>
      </c>
      <c r="F2" t="n">
        <v>51</v>
      </c>
      <c r="G2" t="n">
        <v>8.84</v>
      </c>
      <c r="H2" t="n">
        <v>0.16</v>
      </c>
      <c r="I2" t="n">
        <v>346</v>
      </c>
      <c r="J2" t="n">
        <v>107.41</v>
      </c>
      <c r="K2" t="n">
        <v>41.65</v>
      </c>
      <c r="L2" t="n">
        <v>1</v>
      </c>
      <c r="M2" t="n">
        <v>344</v>
      </c>
      <c r="N2" t="n">
        <v>14.77</v>
      </c>
      <c r="O2" t="n">
        <v>13481.73</v>
      </c>
      <c r="P2" t="n">
        <v>478.96</v>
      </c>
      <c r="Q2" t="n">
        <v>1327.16</v>
      </c>
      <c r="R2" t="n">
        <v>404.92</v>
      </c>
      <c r="S2" t="n">
        <v>68.87</v>
      </c>
      <c r="T2" t="n">
        <v>163711.23</v>
      </c>
      <c r="U2" t="n">
        <v>0.17</v>
      </c>
      <c r="V2" t="n">
        <v>0.72</v>
      </c>
      <c r="W2" t="n">
        <v>5.86</v>
      </c>
      <c r="X2" t="n">
        <v>10.12</v>
      </c>
      <c r="Y2" t="n">
        <v>0.5</v>
      </c>
      <c r="Z2" t="n">
        <v>10</v>
      </c>
      <c r="AA2" t="n">
        <v>1331.592048184487</v>
      </c>
      <c r="AB2" t="n">
        <v>1821.942986021118</v>
      </c>
      <c r="AC2" t="n">
        <v>1648.059304548303</v>
      </c>
      <c r="AD2" t="n">
        <v>1331592.048184487</v>
      </c>
      <c r="AE2" t="n">
        <v>1821942.986021118</v>
      </c>
      <c r="AF2" t="n">
        <v>1.739866857800982e-06</v>
      </c>
      <c r="AG2" t="n">
        <v>23.42978395061728</v>
      </c>
      <c r="AH2" t="n">
        <v>1648059.304548303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1.9776</v>
      </c>
      <c r="E3" t="n">
        <v>50.57</v>
      </c>
      <c r="F3" t="n">
        <v>45.2</v>
      </c>
      <c r="G3" t="n">
        <v>18.08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414.84</v>
      </c>
      <c r="Q3" t="n">
        <v>1326.97</v>
      </c>
      <c r="R3" t="n">
        <v>215.25</v>
      </c>
      <c r="S3" t="n">
        <v>68.87</v>
      </c>
      <c r="T3" t="n">
        <v>69853.8</v>
      </c>
      <c r="U3" t="n">
        <v>0.32</v>
      </c>
      <c r="V3" t="n">
        <v>0.8100000000000001</v>
      </c>
      <c r="W3" t="n">
        <v>5.55</v>
      </c>
      <c r="X3" t="n">
        <v>4.33</v>
      </c>
      <c r="Y3" t="n">
        <v>0.5</v>
      </c>
      <c r="Z3" t="n">
        <v>10</v>
      </c>
      <c r="AA3" t="n">
        <v>1004.188774402291</v>
      </c>
      <c r="AB3" t="n">
        <v>1373.975382819285</v>
      </c>
      <c r="AC3" t="n">
        <v>1242.845100669573</v>
      </c>
      <c r="AD3" t="n">
        <v>1004188.774402291</v>
      </c>
      <c r="AE3" t="n">
        <v>1373975.382819285</v>
      </c>
      <c r="AF3" t="n">
        <v>2.089488490913476e-06</v>
      </c>
      <c r="AG3" t="n">
        <v>19.51003086419753</v>
      </c>
      <c r="AH3" t="n">
        <v>1242845.100669573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2.0942</v>
      </c>
      <c r="E4" t="n">
        <v>47.75</v>
      </c>
      <c r="F4" t="n">
        <v>43.6</v>
      </c>
      <c r="G4" t="n">
        <v>27.54</v>
      </c>
      <c r="H4" t="n">
        <v>0.48</v>
      </c>
      <c r="I4" t="n">
        <v>95</v>
      </c>
      <c r="J4" t="n">
        <v>109.96</v>
      </c>
      <c r="K4" t="n">
        <v>41.65</v>
      </c>
      <c r="L4" t="n">
        <v>3</v>
      </c>
      <c r="M4" t="n">
        <v>93</v>
      </c>
      <c r="N4" t="n">
        <v>15.31</v>
      </c>
      <c r="O4" t="n">
        <v>13795.21</v>
      </c>
      <c r="P4" t="n">
        <v>390.68</v>
      </c>
      <c r="Q4" t="n">
        <v>1326.98</v>
      </c>
      <c r="R4" t="n">
        <v>163.38</v>
      </c>
      <c r="S4" t="n">
        <v>68.87</v>
      </c>
      <c r="T4" t="n">
        <v>44194.6</v>
      </c>
      <c r="U4" t="n">
        <v>0.42</v>
      </c>
      <c r="V4" t="n">
        <v>0.84</v>
      </c>
      <c r="W4" t="n">
        <v>5.46</v>
      </c>
      <c r="X4" t="n">
        <v>2.73</v>
      </c>
      <c r="Y4" t="n">
        <v>0.5</v>
      </c>
      <c r="Z4" t="n">
        <v>10</v>
      </c>
      <c r="AA4" t="n">
        <v>910.2714932692511</v>
      </c>
      <c r="AB4" t="n">
        <v>1245.473615435039</v>
      </c>
      <c r="AC4" t="n">
        <v>1126.607361611116</v>
      </c>
      <c r="AD4" t="n">
        <v>910271.4932692511</v>
      </c>
      <c r="AE4" t="n">
        <v>1245473.615435039</v>
      </c>
      <c r="AF4" t="n">
        <v>2.212685476168589e-06</v>
      </c>
      <c r="AG4" t="n">
        <v>18.42206790123457</v>
      </c>
      <c r="AH4" t="n">
        <v>1126607.361611116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2.1579</v>
      </c>
      <c r="E5" t="n">
        <v>46.34</v>
      </c>
      <c r="F5" t="n">
        <v>42.79</v>
      </c>
      <c r="G5" t="n">
        <v>37.76</v>
      </c>
      <c r="H5" t="n">
        <v>0.63</v>
      </c>
      <c r="I5" t="n">
        <v>68</v>
      </c>
      <c r="J5" t="n">
        <v>111.23</v>
      </c>
      <c r="K5" t="n">
        <v>41.65</v>
      </c>
      <c r="L5" t="n">
        <v>4</v>
      </c>
      <c r="M5" t="n">
        <v>66</v>
      </c>
      <c r="N5" t="n">
        <v>15.58</v>
      </c>
      <c r="O5" t="n">
        <v>13952.52</v>
      </c>
      <c r="P5" t="n">
        <v>373.5</v>
      </c>
      <c r="Q5" t="n">
        <v>1326.97</v>
      </c>
      <c r="R5" t="n">
        <v>137.15</v>
      </c>
      <c r="S5" t="n">
        <v>68.87</v>
      </c>
      <c r="T5" t="n">
        <v>31214.18</v>
      </c>
      <c r="U5" t="n">
        <v>0.5</v>
      </c>
      <c r="V5" t="n">
        <v>0.85</v>
      </c>
      <c r="W5" t="n">
        <v>5.41</v>
      </c>
      <c r="X5" t="n">
        <v>1.92</v>
      </c>
      <c r="Y5" t="n">
        <v>0.5</v>
      </c>
      <c r="Z5" t="n">
        <v>10</v>
      </c>
      <c r="AA5" t="n">
        <v>868.4834887361452</v>
      </c>
      <c r="AB5" t="n">
        <v>1188.297424076195</v>
      </c>
      <c r="AC5" t="n">
        <v>1074.887985708272</v>
      </c>
      <c r="AD5" t="n">
        <v>868483.4887361452</v>
      </c>
      <c r="AE5" t="n">
        <v>1188297.424076195</v>
      </c>
      <c r="AF5" t="n">
        <v>2.279989489554101e-06</v>
      </c>
      <c r="AG5" t="n">
        <v>17.87808641975309</v>
      </c>
      <c r="AH5" t="n">
        <v>1074887.985708272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2.1942</v>
      </c>
      <c r="E6" t="n">
        <v>45.58</v>
      </c>
      <c r="F6" t="n">
        <v>42.36</v>
      </c>
      <c r="G6" t="n">
        <v>47.96</v>
      </c>
      <c r="H6" t="n">
        <v>0.78</v>
      </c>
      <c r="I6" t="n">
        <v>53</v>
      </c>
      <c r="J6" t="n">
        <v>112.51</v>
      </c>
      <c r="K6" t="n">
        <v>41.65</v>
      </c>
      <c r="L6" t="n">
        <v>5</v>
      </c>
      <c r="M6" t="n">
        <v>51</v>
      </c>
      <c r="N6" t="n">
        <v>15.86</v>
      </c>
      <c r="O6" t="n">
        <v>14110.24</v>
      </c>
      <c r="P6" t="n">
        <v>359.14</v>
      </c>
      <c r="Q6" t="n">
        <v>1326.95</v>
      </c>
      <c r="R6" t="n">
        <v>123</v>
      </c>
      <c r="S6" t="n">
        <v>68.87</v>
      </c>
      <c r="T6" t="n">
        <v>24216.24</v>
      </c>
      <c r="U6" t="n">
        <v>0.5600000000000001</v>
      </c>
      <c r="V6" t="n">
        <v>0.86</v>
      </c>
      <c r="W6" t="n">
        <v>5.39</v>
      </c>
      <c r="X6" t="n">
        <v>1.49</v>
      </c>
      <c r="Y6" t="n">
        <v>0.5</v>
      </c>
      <c r="Z6" t="n">
        <v>10</v>
      </c>
      <c r="AA6" t="n">
        <v>831.6165476374554</v>
      </c>
      <c r="AB6" t="n">
        <v>1137.854448810316</v>
      </c>
      <c r="AC6" t="n">
        <v>1029.259217204608</v>
      </c>
      <c r="AD6" t="n">
        <v>831616.5476374554</v>
      </c>
      <c r="AE6" t="n">
        <v>1137854.448810316</v>
      </c>
      <c r="AF6" t="n">
        <v>2.31834326798258e-06</v>
      </c>
      <c r="AG6" t="n">
        <v>17.58487654320988</v>
      </c>
      <c r="AH6" t="n">
        <v>1029259.217204608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2.2193</v>
      </c>
      <c r="E7" t="n">
        <v>45.06</v>
      </c>
      <c r="F7" t="n">
        <v>42.07</v>
      </c>
      <c r="G7" t="n">
        <v>58.7</v>
      </c>
      <c r="H7" t="n">
        <v>0.93</v>
      </c>
      <c r="I7" t="n">
        <v>43</v>
      </c>
      <c r="J7" t="n">
        <v>113.79</v>
      </c>
      <c r="K7" t="n">
        <v>41.65</v>
      </c>
      <c r="L7" t="n">
        <v>6</v>
      </c>
      <c r="M7" t="n">
        <v>41</v>
      </c>
      <c r="N7" t="n">
        <v>16.14</v>
      </c>
      <c r="O7" t="n">
        <v>14268.39</v>
      </c>
      <c r="P7" t="n">
        <v>347.06</v>
      </c>
      <c r="Q7" t="n">
        <v>1326.99</v>
      </c>
      <c r="R7" t="n">
        <v>113.62</v>
      </c>
      <c r="S7" t="n">
        <v>68.87</v>
      </c>
      <c r="T7" t="n">
        <v>19576.26</v>
      </c>
      <c r="U7" t="n">
        <v>0.61</v>
      </c>
      <c r="V7" t="n">
        <v>0.87</v>
      </c>
      <c r="W7" t="n">
        <v>5.36</v>
      </c>
      <c r="X7" t="n">
        <v>1.2</v>
      </c>
      <c r="Y7" t="n">
        <v>0.5</v>
      </c>
      <c r="Z7" t="n">
        <v>10</v>
      </c>
      <c r="AA7" t="n">
        <v>810.6156693980057</v>
      </c>
      <c r="AB7" t="n">
        <v>1109.120120709742</v>
      </c>
      <c r="AC7" t="n">
        <v>1003.267253049069</v>
      </c>
      <c r="AD7" t="n">
        <v>810615.6693980057</v>
      </c>
      <c r="AE7" t="n">
        <v>1109120.120709742</v>
      </c>
      <c r="AF7" t="n">
        <v>2.344863373727891e-06</v>
      </c>
      <c r="AG7" t="n">
        <v>17.38425925925926</v>
      </c>
      <c r="AH7" t="n">
        <v>1003267.25304907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2.2394</v>
      </c>
      <c r="E8" t="n">
        <v>44.66</v>
      </c>
      <c r="F8" t="n">
        <v>41.84</v>
      </c>
      <c r="G8" t="n">
        <v>71.73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331.66</v>
      </c>
      <c r="Q8" t="n">
        <v>1326.99</v>
      </c>
      <c r="R8" t="n">
        <v>106.1</v>
      </c>
      <c r="S8" t="n">
        <v>68.87</v>
      </c>
      <c r="T8" t="n">
        <v>15856.23</v>
      </c>
      <c r="U8" t="n">
        <v>0.65</v>
      </c>
      <c r="V8" t="n">
        <v>0.87</v>
      </c>
      <c r="W8" t="n">
        <v>5.35</v>
      </c>
      <c r="X8" t="n">
        <v>0.97</v>
      </c>
      <c r="Y8" t="n">
        <v>0.5</v>
      </c>
      <c r="Z8" t="n">
        <v>10</v>
      </c>
      <c r="AA8" t="n">
        <v>788.0958975969794</v>
      </c>
      <c r="AB8" t="n">
        <v>1078.307575429364</v>
      </c>
      <c r="AC8" t="n">
        <v>975.3954138445719</v>
      </c>
      <c r="AD8" t="n">
        <v>788095.8975969794</v>
      </c>
      <c r="AE8" t="n">
        <v>1078307.575429364</v>
      </c>
      <c r="AF8" t="n">
        <v>2.366100589882503e-06</v>
      </c>
      <c r="AG8" t="n">
        <v>17.22993827160494</v>
      </c>
      <c r="AH8" t="n">
        <v>975395.4138445719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2.2512</v>
      </c>
      <c r="E9" t="n">
        <v>44.42</v>
      </c>
      <c r="F9" t="n">
        <v>41.72</v>
      </c>
      <c r="G9" t="n">
        <v>83.43000000000001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321.27</v>
      </c>
      <c r="Q9" t="n">
        <v>1326.95</v>
      </c>
      <c r="R9" t="n">
        <v>101.99</v>
      </c>
      <c r="S9" t="n">
        <v>68.87</v>
      </c>
      <c r="T9" t="n">
        <v>13825.22</v>
      </c>
      <c r="U9" t="n">
        <v>0.68</v>
      </c>
      <c r="V9" t="n">
        <v>0.87</v>
      </c>
      <c r="W9" t="n">
        <v>5.35</v>
      </c>
      <c r="X9" t="n">
        <v>0.85</v>
      </c>
      <c r="Y9" t="n">
        <v>0.5</v>
      </c>
      <c r="Z9" t="n">
        <v>10</v>
      </c>
      <c r="AA9" t="n">
        <v>764.3481257161993</v>
      </c>
      <c r="AB9" t="n">
        <v>1045.814826264326</v>
      </c>
      <c r="AC9" t="n">
        <v>946.0037270559858</v>
      </c>
      <c r="AD9" t="n">
        <v>764348.1257161993</v>
      </c>
      <c r="AE9" t="n">
        <v>1045814.826264326</v>
      </c>
      <c r="AF9" t="n">
        <v>2.378568209316554e-06</v>
      </c>
      <c r="AG9" t="n">
        <v>17.13734567901234</v>
      </c>
      <c r="AH9" t="n">
        <v>946003.7270559858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2.2555</v>
      </c>
      <c r="E10" t="n">
        <v>44.34</v>
      </c>
      <c r="F10" t="n">
        <v>41.68</v>
      </c>
      <c r="G10" t="n">
        <v>89.31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3</v>
      </c>
      <c r="N10" t="n">
        <v>17.01</v>
      </c>
      <c r="O10" t="n">
        <v>14745.39</v>
      </c>
      <c r="P10" t="n">
        <v>316.7</v>
      </c>
      <c r="Q10" t="n">
        <v>1326.95</v>
      </c>
      <c r="R10" t="n">
        <v>99.8</v>
      </c>
      <c r="S10" t="n">
        <v>68.87</v>
      </c>
      <c r="T10" t="n">
        <v>12739.7</v>
      </c>
      <c r="U10" t="n">
        <v>0.6899999999999999</v>
      </c>
      <c r="V10" t="n">
        <v>0.87</v>
      </c>
      <c r="W10" t="n">
        <v>5.37</v>
      </c>
      <c r="X10" t="n">
        <v>0.8100000000000001</v>
      </c>
      <c r="Y10" t="n">
        <v>0.5</v>
      </c>
      <c r="Z10" t="n">
        <v>10</v>
      </c>
      <c r="AA10" t="n">
        <v>758.3048202031803</v>
      </c>
      <c r="AB10" t="n">
        <v>1037.546109049591</v>
      </c>
      <c r="AC10" t="n">
        <v>938.5241646070075</v>
      </c>
      <c r="AD10" t="n">
        <v>758304.8202031803</v>
      </c>
      <c r="AE10" t="n">
        <v>1037546.109049591</v>
      </c>
      <c r="AF10" t="n">
        <v>2.383111494364556e-06</v>
      </c>
      <c r="AG10" t="n">
        <v>17.10648148148148</v>
      </c>
      <c r="AH10" t="n">
        <v>938524.1646070075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2.2554</v>
      </c>
      <c r="E11" t="n">
        <v>44.34</v>
      </c>
      <c r="F11" t="n">
        <v>41.68</v>
      </c>
      <c r="G11" t="n">
        <v>89.31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319.82</v>
      </c>
      <c r="Q11" t="n">
        <v>1326.97</v>
      </c>
      <c r="R11" t="n">
        <v>99.91</v>
      </c>
      <c r="S11" t="n">
        <v>68.87</v>
      </c>
      <c r="T11" t="n">
        <v>12794.86</v>
      </c>
      <c r="U11" t="n">
        <v>0.6899999999999999</v>
      </c>
      <c r="V11" t="n">
        <v>0.87</v>
      </c>
      <c r="W11" t="n">
        <v>5.37</v>
      </c>
      <c r="X11" t="n">
        <v>0.8100000000000001</v>
      </c>
      <c r="Y11" t="n">
        <v>0.5</v>
      </c>
      <c r="Z11" t="n">
        <v>10</v>
      </c>
      <c r="AA11" t="n">
        <v>761.6731904550352</v>
      </c>
      <c r="AB11" t="n">
        <v>1042.154861830187</v>
      </c>
      <c r="AC11" t="n">
        <v>942.6930644906481</v>
      </c>
      <c r="AD11" t="n">
        <v>761673.1904550352</v>
      </c>
      <c r="AE11" t="n">
        <v>1042154.861830187</v>
      </c>
      <c r="AF11" t="n">
        <v>2.383005836572742e-06</v>
      </c>
      <c r="AG11" t="n">
        <v>17.10648148148148</v>
      </c>
      <c r="AH11" t="n">
        <v>942693.0644906481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1.9304</v>
      </c>
      <c r="E2" t="n">
        <v>51.8</v>
      </c>
      <c r="F2" t="n">
        <v>47.06</v>
      </c>
      <c r="G2" t="n">
        <v>13.32</v>
      </c>
      <c r="H2" t="n">
        <v>0.28</v>
      </c>
      <c r="I2" t="n">
        <v>212</v>
      </c>
      <c r="J2" t="n">
        <v>61.76</v>
      </c>
      <c r="K2" t="n">
        <v>28.92</v>
      </c>
      <c r="L2" t="n">
        <v>1</v>
      </c>
      <c r="M2" t="n">
        <v>210</v>
      </c>
      <c r="N2" t="n">
        <v>6.84</v>
      </c>
      <c r="O2" t="n">
        <v>7851.41</v>
      </c>
      <c r="P2" t="n">
        <v>293.38</v>
      </c>
      <c r="Q2" t="n">
        <v>1327.1</v>
      </c>
      <c r="R2" t="n">
        <v>275.19</v>
      </c>
      <c r="S2" t="n">
        <v>68.87</v>
      </c>
      <c r="T2" t="n">
        <v>99515.56</v>
      </c>
      <c r="U2" t="n">
        <v>0.25</v>
      </c>
      <c r="V2" t="n">
        <v>0.77</v>
      </c>
      <c r="W2" t="n">
        <v>5.68</v>
      </c>
      <c r="X2" t="n">
        <v>6.19</v>
      </c>
      <c r="Y2" t="n">
        <v>0.5</v>
      </c>
      <c r="Z2" t="n">
        <v>10</v>
      </c>
      <c r="AA2" t="n">
        <v>811.8201567693797</v>
      </c>
      <c r="AB2" t="n">
        <v>1110.768153469488</v>
      </c>
      <c r="AC2" t="n">
        <v>1004.757999875254</v>
      </c>
      <c r="AD2" t="n">
        <v>811820.1567693796</v>
      </c>
      <c r="AE2" t="n">
        <v>1110768.153469488</v>
      </c>
      <c r="AF2" t="n">
        <v>2.381865459707843e-06</v>
      </c>
      <c r="AG2" t="n">
        <v>19.98456790123457</v>
      </c>
      <c r="AH2" t="n">
        <v>1004757.999875254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2.1481</v>
      </c>
      <c r="E3" t="n">
        <v>46.55</v>
      </c>
      <c r="F3" t="n">
        <v>43.48</v>
      </c>
      <c r="G3" t="n">
        <v>28.36</v>
      </c>
      <c r="H3" t="n">
        <v>0.55</v>
      </c>
      <c r="I3" t="n">
        <v>92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252.01</v>
      </c>
      <c r="Q3" t="n">
        <v>1327.07</v>
      </c>
      <c r="R3" t="n">
        <v>159.6</v>
      </c>
      <c r="S3" t="n">
        <v>68.87</v>
      </c>
      <c r="T3" t="n">
        <v>42318.4</v>
      </c>
      <c r="U3" t="n">
        <v>0.43</v>
      </c>
      <c r="V3" t="n">
        <v>0.84</v>
      </c>
      <c r="W3" t="n">
        <v>5.44</v>
      </c>
      <c r="X3" t="n">
        <v>2.61</v>
      </c>
      <c r="Y3" t="n">
        <v>0.5</v>
      </c>
      <c r="Z3" t="n">
        <v>10</v>
      </c>
      <c r="AA3" t="n">
        <v>672.8364022456822</v>
      </c>
      <c r="AB3" t="n">
        <v>920.6044489996575</v>
      </c>
      <c r="AC3" t="n">
        <v>832.7432524635888</v>
      </c>
      <c r="AD3" t="n">
        <v>672836.4022456822</v>
      </c>
      <c r="AE3" t="n">
        <v>920604.4489996575</v>
      </c>
      <c r="AF3" t="n">
        <v>2.650479275796942e-06</v>
      </c>
      <c r="AG3" t="n">
        <v>17.9591049382716</v>
      </c>
      <c r="AH3" t="n">
        <v>832743.2524635887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2.2155</v>
      </c>
      <c r="E4" t="n">
        <v>45.14</v>
      </c>
      <c r="F4" t="n">
        <v>42.53</v>
      </c>
      <c r="G4" t="n">
        <v>44</v>
      </c>
      <c r="H4" t="n">
        <v>0.8100000000000001</v>
      </c>
      <c r="I4" t="n">
        <v>58</v>
      </c>
      <c r="J4" t="n">
        <v>64.08</v>
      </c>
      <c r="K4" t="n">
        <v>28.92</v>
      </c>
      <c r="L4" t="n">
        <v>3</v>
      </c>
      <c r="M4" t="n">
        <v>32</v>
      </c>
      <c r="N4" t="n">
        <v>7.16</v>
      </c>
      <c r="O4" t="n">
        <v>8137.65</v>
      </c>
      <c r="P4" t="n">
        <v>228.98</v>
      </c>
      <c r="Q4" t="n">
        <v>1326.98</v>
      </c>
      <c r="R4" t="n">
        <v>127.68</v>
      </c>
      <c r="S4" t="n">
        <v>68.87</v>
      </c>
      <c r="T4" t="n">
        <v>26530.06</v>
      </c>
      <c r="U4" t="n">
        <v>0.54</v>
      </c>
      <c r="V4" t="n">
        <v>0.86</v>
      </c>
      <c r="W4" t="n">
        <v>5.42</v>
      </c>
      <c r="X4" t="n">
        <v>1.66</v>
      </c>
      <c r="Y4" t="n">
        <v>0.5</v>
      </c>
      <c r="Z4" t="n">
        <v>10</v>
      </c>
      <c r="AA4" t="n">
        <v>623.0459277731031</v>
      </c>
      <c r="AB4" t="n">
        <v>852.4789252255696</v>
      </c>
      <c r="AC4" t="n">
        <v>771.1195330637265</v>
      </c>
      <c r="AD4" t="n">
        <v>623045.9277731031</v>
      </c>
      <c r="AE4" t="n">
        <v>852478.9252255696</v>
      </c>
      <c r="AF4" t="n">
        <v>2.733642211967844e-06</v>
      </c>
      <c r="AG4" t="n">
        <v>17.41512345679012</v>
      </c>
      <c r="AH4" t="n">
        <v>771119.5330637265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2.2208</v>
      </c>
      <c r="E5" t="n">
        <v>45.03</v>
      </c>
      <c r="F5" t="n">
        <v>42.47</v>
      </c>
      <c r="G5" t="n">
        <v>46.33</v>
      </c>
      <c r="H5" t="n">
        <v>1.07</v>
      </c>
      <c r="I5" t="n">
        <v>55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229.06</v>
      </c>
      <c r="Q5" t="n">
        <v>1326.97</v>
      </c>
      <c r="R5" t="n">
        <v>124.49</v>
      </c>
      <c r="S5" t="n">
        <v>68.87</v>
      </c>
      <c r="T5" t="n">
        <v>24948.38</v>
      </c>
      <c r="U5" t="n">
        <v>0.55</v>
      </c>
      <c r="V5" t="n">
        <v>0.86</v>
      </c>
      <c r="W5" t="n">
        <v>5.45</v>
      </c>
      <c r="X5" t="n">
        <v>1.6</v>
      </c>
      <c r="Y5" t="n">
        <v>0.5</v>
      </c>
      <c r="Z5" t="n">
        <v>10</v>
      </c>
      <c r="AA5" t="n">
        <v>622.033504675569</v>
      </c>
      <c r="AB5" t="n">
        <v>851.0936832785686</v>
      </c>
      <c r="AC5" t="n">
        <v>769.8664966639481</v>
      </c>
      <c r="AD5" t="n">
        <v>622033.504675569</v>
      </c>
      <c r="AE5" t="n">
        <v>851093.6832785687</v>
      </c>
      <c r="AF5" t="n">
        <v>2.740181730687514e-06</v>
      </c>
      <c r="AG5" t="n">
        <v>17.37268518518519</v>
      </c>
      <c r="AH5" t="n">
        <v>769866.4966639481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1.316</v>
      </c>
      <c r="E2" t="n">
        <v>75.98999999999999</v>
      </c>
      <c r="F2" t="n">
        <v>56.16</v>
      </c>
      <c r="G2" t="n">
        <v>6.54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711.73</v>
      </c>
      <c r="Q2" t="n">
        <v>1327.34</v>
      </c>
      <c r="R2" t="n">
        <v>574</v>
      </c>
      <c r="S2" t="n">
        <v>68.87</v>
      </c>
      <c r="T2" t="n">
        <v>247406.91</v>
      </c>
      <c r="U2" t="n">
        <v>0.12</v>
      </c>
      <c r="V2" t="n">
        <v>0.65</v>
      </c>
      <c r="W2" t="n">
        <v>6.13</v>
      </c>
      <c r="X2" t="n">
        <v>15.28</v>
      </c>
      <c r="Y2" t="n">
        <v>0.5</v>
      </c>
      <c r="Z2" t="n">
        <v>10</v>
      </c>
      <c r="AA2" t="n">
        <v>2252.648160315208</v>
      </c>
      <c r="AB2" t="n">
        <v>3082.172592766401</v>
      </c>
      <c r="AC2" t="n">
        <v>2788.014366369062</v>
      </c>
      <c r="AD2" t="n">
        <v>2252648.160315208</v>
      </c>
      <c r="AE2" t="n">
        <v>3082172.592766401</v>
      </c>
      <c r="AF2" t="n">
        <v>1.219054202733514e-06</v>
      </c>
      <c r="AG2" t="n">
        <v>29.31712962962963</v>
      </c>
      <c r="AH2" t="n">
        <v>2788014.366369062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1.7657</v>
      </c>
      <c r="E3" t="n">
        <v>56.64</v>
      </c>
      <c r="F3" t="n">
        <v>47.04</v>
      </c>
      <c r="G3" t="n">
        <v>13.25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590.5599999999999</v>
      </c>
      <c r="Q3" t="n">
        <v>1327.05</v>
      </c>
      <c r="R3" t="n">
        <v>274.81</v>
      </c>
      <c r="S3" t="n">
        <v>68.87</v>
      </c>
      <c r="T3" t="n">
        <v>99320.61</v>
      </c>
      <c r="U3" t="n">
        <v>0.25</v>
      </c>
      <c r="V3" t="n">
        <v>0.78</v>
      </c>
      <c r="W3" t="n">
        <v>5.67</v>
      </c>
      <c r="X3" t="n">
        <v>6.17</v>
      </c>
      <c r="Y3" t="n">
        <v>0.5</v>
      </c>
      <c r="Z3" t="n">
        <v>10</v>
      </c>
      <c r="AA3" t="n">
        <v>1459.501330893415</v>
      </c>
      <c r="AB3" t="n">
        <v>1996.954109582766</v>
      </c>
      <c r="AC3" t="n">
        <v>1806.367612106882</v>
      </c>
      <c r="AD3" t="n">
        <v>1459501.330893415</v>
      </c>
      <c r="AE3" t="n">
        <v>1996954.109582766</v>
      </c>
      <c r="AF3" t="n">
        <v>1.635626144199518e-06</v>
      </c>
      <c r="AG3" t="n">
        <v>21.85185185185185</v>
      </c>
      <c r="AH3" t="n">
        <v>1806367.612106882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1.9372</v>
      </c>
      <c r="E4" t="n">
        <v>51.62</v>
      </c>
      <c r="F4" t="n">
        <v>44.71</v>
      </c>
      <c r="G4" t="n">
        <v>20.02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556.02</v>
      </c>
      <c r="Q4" t="n">
        <v>1327.02</v>
      </c>
      <c r="R4" t="n">
        <v>199.79</v>
      </c>
      <c r="S4" t="n">
        <v>68.87</v>
      </c>
      <c r="T4" t="n">
        <v>62205.44</v>
      </c>
      <c r="U4" t="n">
        <v>0.34</v>
      </c>
      <c r="V4" t="n">
        <v>0.82</v>
      </c>
      <c r="W4" t="n">
        <v>5.51</v>
      </c>
      <c r="X4" t="n">
        <v>3.84</v>
      </c>
      <c r="Y4" t="n">
        <v>0.5</v>
      </c>
      <c r="Z4" t="n">
        <v>10</v>
      </c>
      <c r="AA4" t="n">
        <v>1273.771467306275</v>
      </c>
      <c r="AB4" t="n">
        <v>1742.830316399552</v>
      </c>
      <c r="AC4" t="n">
        <v>1576.49703708009</v>
      </c>
      <c r="AD4" t="n">
        <v>1273771.467306275</v>
      </c>
      <c r="AE4" t="n">
        <v>1742830.316399551</v>
      </c>
      <c r="AF4" t="n">
        <v>1.794492250406811e-06</v>
      </c>
      <c r="AG4" t="n">
        <v>19.91512345679012</v>
      </c>
      <c r="AH4" t="n">
        <v>1576497.03708009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2.0259</v>
      </c>
      <c r="E5" t="n">
        <v>49.36</v>
      </c>
      <c r="F5" t="n">
        <v>43.67</v>
      </c>
      <c r="G5" t="n">
        <v>26.74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537.3099999999999</v>
      </c>
      <c r="Q5" t="n">
        <v>1326.95</v>
      </c>
      <c r="R5" t="n">
        <v>165.67</v>
      </c>
      <c r="S5" t="n">
        <v>68.87</v>
      </c>
      <c r="T5" t="n">
        <v>45326.18</v>
      </c>
      <c r="U5" t="n">
        <v>0.42</v>
      </c>
      <c r="V5" t="n">
        <v>0.83</v>
      </c>
      <c r="W5" t="n">
        <v>5.45</v>
      </c>
      <c r="X5" t="n">
        <v>2.8</v>
      </c>
      <c r="Y5" t="n">
        <v>0.5</v>
      </c>
      <c r="Z5" t="n">
        <v>10</v>
      </c>
      <c r="AA5" t="n">
        <v>1183.618368274159</v>
      </c>
      <c r="AB5" t="n">
        <v>1619.478869029782</v>
      </c>
      <c r="AC5" t="n">
        <v>1464.918078722448</v>
      </c>
      <c r="AD5" t="n">
        <v>1183618.368274159</v>
      </c>
      <c r="AE5" t="n">
        <v>1619478.869029782</v>
      </c>
      <c r="AF5" t="n">
        <v>1.876657985803818e-06</v>
      </c>
      <c r="AG5" t="n">
        <v>19.04320987654321</v>
      </c>
      <c r="AH5" t="n">
        <v>1464918.078722448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2.0816</v>
      </c>
      <c r="E6" t="n">
        <v>48.04</v>
      </c>
      <c r="F6" t="n">
        <v>43.06</v>
      </c>
      <c r="G6" t="n">
        <v>33.55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524.38</v>
      </c>
      <c r="Q6" t="n">
        <v>1326.98</v>
      </c>
      <c r="R6" t="n">
        <v>145.92</v>
      </c>
      <c r="S6" t="n">
        <v>68.87</v>
      </c>
      <c r="T6" t="n">
        <v>35554.77</v>
      </c>
      <c r="U6" t="n">
        <v>0.47</v>
      </c>
      <c r="V6" t="n">
        <v>0.85</v>
      </c>
      <c r="W6" t="n">
        <v>5.42</v>
      </c>
      <c r="X6" t="n">
        <v>2.19</v>
      </c>
      <c r="Y6" t="n">
        <v>0.5</v>
      </c>
      <c r="Z6" t="n">
        <v>10</v>
      </c>
      <c r="AA6" t="n">
        <v>1141.418061614731</v>
      </c>
      <c r="AB6" t="n">
        <v>1561.738547712218</v>
      </c>
      <c r="AC6" t="n">
        <v>1412.688412632382</v>
      </c>
      <c r="AD6" t="n">
        <v>1141418.06161473</v>
      </c>
      <c r="AE6" t="n">
        <v>1561738.547712218</v>
      </c>
      <c r="AF6" t="n">
        <v>1.928254732834409e-06</v>
      </c>
      <c r="AG6" t="n">
        <v>18.53395061728395</v>
      </c>
      <c r="AH6" t="n">
        <v>1412688.412632382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2.1203</v>
      </c>
      <c r="E7" t="n">
        <v>47.16</v>
      </c>
      <c r="F7" t="n">
        <v>42.66</v>
      </c>
      <c r="G7" t="n">
        <v>40.62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514.54</v>
      </c>
      <c r="Q7" t="n">
        <v>1327.01</v>
      </c>
      <c r="R7" t="n">
        <v>132.74</v>
      </c>
      <c r="S7" t="n">
        <v>68.87</v>
      </c>
      <c r="T7" t="n">
        <v>29033.92</v>
      </c>
      <c r="U7" t="n">
        <v>0.52</v>
      </c>
      <c r="V7" t="n">
        <v>0.85</v>
      </c>
      <c r="W7" t="n">
        <v>5.4</v>
      </c>
      <c r="X7" t="n">
        <v>1.78</v>
      </c>
      <c r="Y7" t="n">
        <v>0.5</v>
      </c>
      <c r="Z7" t="n">
        <v>10</v>
      </c>
      <c r="AA7" t="n">
        <v>1102.490914212894</v>
      </c>
      <c r="AB7" t="n">
        <v>1508.476707292486</v>
      </c>
      <c r="AC7" t="n">
        <v>1364.509807508847</v>
      </c>
      <c r="AD7" t="n">
        <v>1102490.914212894</v>
      </c>
      <c r="AE7" t="n">
        <v>1508476.707292486</v>
      </c>
      <c r="AF7" t="n">
        <v>1.96410381919139e-06</v>
      </c>
      <c r="AG7" t="n">
        <v>18.19444444444444</v>
      </c>
      <c r="AH7" t="n">
        <v>1364509.807508847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2.1483</v>
      </c>
      <c r="E8" t="n">
        <v>46.55</v>
      </c>
      <c r="F8" t="n">
        <v>42.38</v>
      </c>
      <c r="G8" t="n">
        <v>47.98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506.14</v>
      </c>
      <c r="Q8" t="n">
        <v>1327.02</v>
      </c>
      <c r="R8" t="n">
        <v>123.49</v>
      </c>
      <c r="S8" t="n">
        <v>68.87</v>
      </c>
      <c r="T8" t="n">
        <v>24459.38</v>
      </c>
      <c r="U8" t="n">
        <v>0.5600000000000001</v>
      </c>
      <c r="V8" t="n">
        <v>0.86</v>
      </c>
      <c r="W8" t="n">
        <v>5.39</v>
      </c>
      <c r="X8" t="n">
        <v>1.51</v>
      </c>
      <c r="Y8" t="n">
        <v>0.5</v>
      </c>
      <c r="Z8" t="n">
        <v>10</v>
      </c>
      <c r="AA8" t="n">
        <v>1080.771799736508</v>
      </c>
      <c r="AB8" t="n">
        <v>1478.75965668619</v>
      </c>
      <c r="AC8" t="n">
        <v>1337.628910504273</v>
      </c>
      <c r="AD8" t="n">
        <v>1080771.799736508</v>
      </c>
      <c r="AE8" t="n">
        <v>1478759.65668619</v>
      </c>
      <c r="AF8" t="n">
        <v>1.990041142653805e-06</v>
      </c>
      <c r="AG8" t="n">
        <v>17.9591049382716</v>
      </c>
      <c r="AH8" t="n">
        <v>1337628.910504273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2.1696</v>
      </c>
      <c r="E9" t="n">
        <v>46.09</v>
      </c>
      <c r="F9" t="n">
        <v>42.16</v>
      </c>
      <c r="G9" t="n">
        <v>54.99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497.7</v>
      </c>
      <c r="Q9" t="n">
        <v>1326.99</v>
      </c>
      <c r="R9" t="n">
        <v>116.61</v>
      </c>
      <c r="S9" t="n">
        <v>68.87</v>
      </c>
      <c r="T9" t="n">
        <v>21056.87</v>
      </c>
      <c r="U9" t="n">
        <v>0.59</v>
      </c>
      <c r="V9" t="n">
        <v>0.86</v>
      </c>
      <c r="W9" t="n">
        <v>5.37</v>
      </c>
      <c r="X9" t="n">
        <v>1.29</v>
      </c>
      <c r="Y9" t="n">
        <v>0.5</v>
      </c>
      <c r="Z9" t="n">
        <v>10</v>
      </c>
      <c r="AA9" t="n">
        <v>1052.42516628512</v>
      </c>
      <c r="AB9" t="n">
        <v>1439.974542232793</v>
      </c>
      <c r="AC9" t="n">
        <v>1302.545392939057</v>
      </c>
      <c r="AD9" t="n">
        <v>1052425.16628512</v>
      </c>
      <c r="AE9" t="n">
        <v>1439974.542232793</v>
      </c>
      <c r="AF9" t="n">
        <v>2.009772035144856e-06</v>
      </c>
      <c r="AG9" t="n">
        <v>17.78163580246914</v>
      </c>
      <c r="AH9" t="n">
        <v>1302545.392939057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2.1866</v>
      </c>
      <c r="E10" t="n">
        <v>45.73</v>
      </c>
      <c r="F10" t="n">
        <v>42</v>
      </c>
      <c r="G10" t="n">
        <v>63.01</v>
      </c>
      <c r="H10" t="n">
        <v>0.89</v>
      </c>
      <c r="I10" t="n">
        <v>40</v>
      </c>
      <c r="J10" t="n">
        <v>179.63</v>
      </c>
      <c r="K10" t="n">
        <v>51.39</v>
      </c>
      <c r="L10" t="n">
        <v>9</v>
      </c>
      <c r="M10" t="n">
        <v>38</v>
      </c>
      <c r="N10" t="n">
        <v>34.24</v>
      </c>
      <c r="O10" t="n">
        <v>22388.15</v>
      </c>
      <c r="P10" t="n">
        <v>489.74</v>
      </c>
      <c r="Q10" t="n">
        <v>1326.97</v>
      </c>
      <c r="R10" t="n">
        <v>111.33</v>
      </c>
      <c r="S10" t="n">
        <v>68.87</v>
      </c>
      <c r="T10" t="n">
        <v>18446.19</v>
      </c>
      <c r="U10" t="n">
        <v>0.62</v>
      </c>
      <c r="V10" t="n">
        <v>0.87</v>
      </c>
      <c r="W10" t="n">
        <v>5.36</v>
      </c>
      <c r="X10" t="n">
        <v>1.13</v>
      </c>
      <c r="Y10" t="n">
        <v>0.5</v>
      </c>
      <c r="Z10" t="n">
        <v>10</v>
      </c>
      <c r="AA10" t="n">
        <v>1036.769656230239</v>
      </c>
      <c r="AB10" t="n">
        <v>1418.553982703346</v>
      </c>
      <c r="AC10" t="n">
        <v>1283.169181547157</v>
      </c>
      <c r="AD10" t="n">
        <v>1036769.656230239</v>
      </c>
      <c r="AE10" t="n">
        <v>1418553.982703346</v>
      </c>
      <c r="AF10" t="n">
        <v>2.025519695818465e-06</v>
      </c>
      <c r="AG10" t="n">
        <v>17.64274691358025</v>
      </c>
      <c r="AH10" t="n">
        <v>1283169.181547157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2.1994</v>
      </c>
      <c r="E11" t="n">
        <v>45.47</v>
      </c>
      <c r="F11" t="n">
        <v>41.87</v>
      </c>
      <c r="G11" t="n">
        <v>69.79000000000001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483.71</v>
      </c>
      <c r="Q11" t="n">
        <v>1326.96</v>
      </c>
      <c r="R11" t="n">
        <v>107.24</v>
      </c>
      <c r="S11" t="n">
        <v>68.87</v>
      </c>
      <c r="T11" t="n">
        <v>16420.26</v>
      </c>
      <c r="U11" t="n">
        <v>0.64</v>
      </c>
      <c r="V11" t="n">
        <v>0.87</v>
      </c>
      <c r="W11" t="n">
        <v>5.35</v>
      </c>
      <c r="X11" t="n">
        <v>1</v>
      </c>
      <c r="Y11" t="n">
        <v>0.5</v>
      </c>
      <c r="Z11" t="n">
        <v>10</v>
      </c>
      <c r="AA11" t="n">
        <v>1025.052435085915</v>
      </c>
      <c r="AB11" t="n">
        <v>1402.521963806368</v>
      </c>
      <c r="AC11" t="n">
        <v>1268.667236032627</v>
      </c>
      <c r="AD11" t="n">
        <v>1025052.435085915</v>
      </c>
      <c r="AE11" t="n">
        <v>1402521.963806368</v>
      </c>
      <c r="AF11" t="n">
        <v>2.037376757972712e-06</v>
      </c>
      <c r="AG11" t="n">
        <v>17.54243827160494</v>
      </c>
      <c r="AH11" t="n">
        <v>1268667.236032627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2.2079</v>
      </c>
      <c r="E12" t="n">
        <v>45.29</v>
      </c>
      <c r="F12" t="n">
        <v>41.8</v>
      </c>
      <c r="G12" t="n">
        <v>76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477.84</v>
      </c>
      <c r="Q12" t="n">
        <v>1326.96</v>
      </c>
      <c r="R12" t="n">
        <v>104.68</v>
      </c>
      <c r="S12" t="n">
        <v>68.87</v>
      </c>
      <c r="T12" t="n">
        <v>15156.34</v>
      </c>
      <c r="U12" t="n">
        <v>0.66</v>
      </c>
      <c r="V12" t="n">
        <v>0.87</v>
      </c>
      <c r="W12" t="n">
        <v>5.36</v>
      </c>
      <c r="X12" t="n">
        <v>0.93</v>
      </c>
      <c r="Y12" t="n">
        <v>0.5</v>
      </c>
      <c r="Z12" t="n">
        <v>10</v>
      </c>
      <c r="AA12" t="n">
        <v>1015.215822541058</v>
      </c>
      <c r="AB12" t="n">
        <v>1389.063076561777</v>
      </c>
      <c r="AC12" t="n">
        <v>1256.492846096993</v>
      </c>
      <c r="AD12" t="n">
        <v>1015215.822541058</v>
      </c>
      <c r="AE12" t="n">
        <v>1389063.076561777</v>
      </c>
      <c r="AF12" t="n">
        <v>2.045250588309517e-06</v>
      </c>
      <c r="AG12" t="n">
        <v>17.47299382716049</v>
      </c>
      <c r="AH12" t="n">
        <v>1256492.846096993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2.2217</v>
      </c>
      <c r="E13" t="n">
        <v>45.01</v>
      </c>
      <c r="F13" t="n">
        <v>41.66</v>
      </c>
      <c r="G13" t="n">
        <v>86.19</v>
      </c>
      <c r="H13" t="n">
        <v>1.16</v>
      </c>
      <c r="I13" t="n">
        <v>29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468.53</v>
      </c>
      <c r="Q13" t="n">
        <v>1326.95</v>
      </c>
      <c r="R13" t="n">
        <v>100.32</v>
      </c>
      <c r="S13" t="n">
        <v>68.87</v>
      </c>
      <c r="T13" t="n">
        <v>12995.72</v>
      </c>
      <c r="U13" t="n">
        <v>0.6899999999999999</v>
      </c>
      <c r="V13" t="n">
        <v>0.88</v>
      </c>
      <c r="W13" t="n">
        <v>5.34</v>
      </c>
      <c r="X13" t="n">
        <v>0.79</v>
      </c>
      <c r="Y13" t="n">
        <v>0.5</v>
      </c>
      <c r="Z13" t="n">
        <v>10</v>
      </c>
      <c r="AA13" t="n">
        <v>999.7856996739761</v>
      </c>
      <c r="AB13" t="n">
        <v>1367.950901726058</v>
      </c>
      <c r="AC13" t="n">
        <v>1237.395587596471</v>
      </c>
      <c r="AD13" t="n">
        <v>999785.6996739761</v>
      </c>
      <c r="AE13" t="n">
        <v>1367950.901726058</v>
      </c>
      <c r="AF13" t="n">
        <v>2.058033983444565e-06</v>
      </c>
      <c r="AG13" t="n">
        <v>17.36496913580247</v>
      </c>
      <c r="AH13" t="n">
        <v>1237395.587596471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2.2273</v>
      </c>
      <c r="E14" t="n">
        <v>44.9</v>
      </c>
      <c r="F14" t="n">
        <v>41.61</v>
      </c>
      <c r="G14" t="n">
        <v>92.47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462.78</v>
      </c>
      <c r="Q14" t="n">
        <v>1327</v>
      </c>
      <c r="R14" t="n">
        <v>98.41</v>
      </c>
      <c r="S14" t="n">
        <v>68.87</v>
      </c>
      <c r="T14" t="n">
        <v>12048.25</v>
      </c>
      <c r="U14" t="n">
        <v>0.7</v>
      </c>
      <c r="V14" t="n">
        <v>0.88</v>
      </c>
      <c r="W14" t="n">
        <v>5.34</v>
      </c>
      <c r="X14" t="n">
        <v>0.74</v>
      </c>
      <c r="Y14" t="n">
        <v>0.5</v>
      </c>
      <c r="Z14" t="n">
        <v>10</v>
      </c>
      <c r="AA14" t="n">
        <v>991.4718927539324</v>
      </c>
      <c r="AB14" t="n">
        <v>1356.575584318779</v>
      </c>
      <c r="AC14" t="n">
        <v>1227.105914517184</v>
      </c>
      <c r="AD14" t="n">
        <v>991471.8927539324</v>
      </c>
      <c r="AE14" t="n">
        <v>1356575.584318779</v>
      </c>
      <c r="AF14" t="n">
        <v>2.063221448137048e-06</v>
      </c>
      <c r="AG14" t="n">
        <v>17.32253086419753</v>
      </c>
      <c r="AH14" t="n">
        <v>1227105.914517184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2.2328</v>
      </c>
      <c r="E15" t="n">
        <v>44.79</v>
      </c>
      <c r="F15" t="n">
        <v>41.57</v>
      </c>
      <c r="G15" t="n">
        <v>99.76000000000001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455.93</v>
      </c>
      <c r="Q15" t="n">
        <v>1326.99</v>
      </c>
      <c r="R15" t="n">
        <v>97.34</v>
      </c>
      <c r="S15" t="n">
        <v>68.87</v>
      </c>
      <c r="T15" t="n">
        <v>11524.73</v>
      </c>
      <c r="U15" t="n">
        <v>0.71</v>
      </c>
      <c r="V15" t="n">
        <v>0.88</v>
      </c>
      <c r="W15" t="n">
        <v>5.33</v>
      </c>
      <c r="X15" t="n">
        <v>0.7</v>
      </c>
      <c r="Y15" t="n">
        <v>0.5</v>
      </c>
      <c r="Z15" t="n">
        <v>10</v>
      </c>
      <c r="AA15" t="n">
        <v>982.0905026707588</v>
      </c>
      <c r="AB15" t="n">
        <v>1343.73955252926</v>
      </c>
      <c r="AC15" t="n">
        <v>1215.494935586174</v>
      </c>
      <c r="AD15" t="n">
        <v>982090.5026707589</v>
      </c>
      <c r="AE15" t="n">
        <v>1343739.55252926</v>
      </c>
      <c r="AF15" t="n">
        <v>2.068316279531451e-06</v>
      </c>
      <c r="AG15" t="n">
        <v>17.2800925925926</v>
      </c>
      <c r="AH15" t="n">
        <v>1215494.935586174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2.239</v>
      </c>
      <c r="E16" t="n">
        <v>44.66</v>
      </c>
      <c r="F16" t="n">
        <v>41.51</v>
      </c>
      <c r="G16" t="n">
        <v>108.29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448.7</v>
      </c>
      <c r="Q16" t="n">
        <v>1326.96</v>
      </c>
      <c r="R16" t="n">
        <v>95.52</v>
      </c>
      <c r="S16" t="n">
        <v>68.87</v>
      </c>
      <c r="T16" t="n">
        <v>10626.53</v>
      </c>
      <c r="U16" t="n">
        <v>0.72</v>
      </c>
      <c r="V16" t="n">
        <v>0.88</v>
      </c>
      <c r="W16" t="n">
        <v>5.33</v>
      </c>
      <c r="X16" t="n">
        <v>0.64</v>
      </c>
      <c r="Y16" t="n">
        <v>0.5</v>
      </c>
      <c r="Z16" t="n">
        <v>10</v>
      </c>
      <c r="AA16" t="n">
        <v>972.0263216072026</v>
      </c>
      <c r="AB16" t="n">
        <v>1329.96929599777</v>
      </c>
      <c r="AC16" t="n">
        <v>1203.038893011373</v>
      </c>
      <c r="AD16" t="n">
        <v>972026.3216072026</v>
      </c>
      <c r="AE16" t="n">
        <v>1329969.29599777</v>
      </c>
      <c r="AF16" t="n">
        <v>2.074059544012414e-06</v>
      </c>
      <c r="AG16" t="n">
        <v>17.22993827160494</v>
      </c>
      <c r="AH16" t="n">
        <v>1203038.893011373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2.2465</v>
      </c>
      <c r="E17" t="n">
        <v>44.51</v>
      </c>
      <c r="F17" t="n">
        <v>41.43</v>
      </c>
      <c r="G17" t="n">
        <v>118.37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441.1</v>
      </c>
      <c r="Q17" t="n">
        <v>1326.95</v>
      </c>
      <c r="R17" t="n">
        <v>92.92</v>
      </c>
      <c r="S17" t="n">
        <v>68.87</v>
      </c>
      <c r="T17" t="n">
        <v>9333.540000000001</v>
      </c>
      <c r="U17" t="n">
        <v>0.74</v>
      </c>
      <c r="V17" t="n">
        <v>0.88</v>
      </c>
      <c r="W17" t="n">
        <v>5.32</v>
      </c>
      <c r="X17" t="n">
        <v>0.5600000000000001</v>
      </c>
      <c r="Y17" t="n">
        <v>0.5</v>
      </c>
      <c r="Z17" t="n">
        <v>10</v>
      </c>
      <c r="AA17" t="n">
        <v>961.1225700102848</v>
      </c>
      <c r="AB17" t="n">
        <v>1315.050302023297</v>
      </c>
      <c r="AC17" t="n">
        <v>1189.543746882884</v>
      </c>
      <c r="AD17" t="n">
        <v>961122.5700102848</v>
      </c>
      <c r="AE17" t="n">
        <v>1315050.302023296</v>
      </c>
      <c r="AF17" t="n">
        <v>2.081007041368418e-06</v>
      </c>
      <c r="AG17" t="n">
        <v>17.17206790123457</v>
      </c>
      <c r="AH17" t="n">
        <v>1189543.746882884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2.2499</v>
      </c>
      <c r="E18" t="n">
        <v>44.45</v>
      </c>
      <c r="F18" t="n">
        <v>41.4</v>
      </c>
      <c r="G18" t="n">
        <v>124.19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431.87</v>
      </c>
      <c r="Q18" t="n">
        <v>1326.95</v>
      </c>
      <c r="R18" t="n">
        <v>91.66</v>
      </c>
      <c r="S18" t="n">
        <v>68.87</v>
      </c>
      <c r="T18" t="n">
        <v>8711.25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940.0114399666032</v>
      </c>
      <c r="AB18" t="n">
        <v>1286.165122540206</v>
      </c>
      <c r="AC18" t="n">
        <v>1163.415328389055</v>
      </c>
      <c r="AD18" t="n">
        <v>940011.4399666032</v>
      </c>
      <c r="AE18" t="n">
        <v>1286165.122540206</v>
      </c>
      <c r="AF18" t="n">
        <v>2.08415657350314e-06</v>
      </c>
      <c r="AG18" t="n">
        <v>17.14891975308642</v>
      </c>
      <c r="AH18" t="n">
        <v>1163415.328389055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2.2553</v>
      </c>
      <c r="E19" t="n">
        <v>44.34</v>
      </c>
      <c r="F19" t="n">
        <v>41.36</v>
      </c>
      <c r="G19" t="n">
        <v>137.86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14</v>
      </c>
      <c r="N19" t="n">
        <v>38.86</v>
      </c>
      <c r="O19" t="n">
        <v>24068.93</v>
      </c>
      <c r="P19" t="n">
        <v>424.59</v>
      </c>
      <c r="Q19" t="n">
        <v>1326.95</v>
      </c>
      <c r="R19" t="n">
        <v>90.45999999999999</v>
      </c>
      <c r="S19" t="n">
        <v>68.87</v>
      </c>
      <c r="T19" t="n">
        <v>8117.84</v>
      </c>
      <c r="U19" t="n">
        <v>0.76</v>
      </c>
      <c r="V19" t="n">
        <v>0.88</v>
      </c>
      <c r="W19" t="n">
        <v>5.32</v>
      </c>
      <c r="X19" t="n">
        <v>0.49</v>
      </c>
      <c r="Y19" t="n">
        <v>0.5</v>
      </c>
      <c r="Z19" t="n">
        <v>10</v>
      </c>
      <c r="AA19" t="n">
        <v>930.393412703246</v>
      </c>
      <c r="AB19" t="n">
        <v>1273.005313321065</v>
      </c>
      <c r="AC19" t="n">
        <v>1151.51147289188</v>
      </c>
      <c r="AD19" t="n">
        <v>930393.412703246</v>
      </c>
      <c r="AE19" t="n">
        <v>1273005.313321065</v>
      </c>
      <c r="AF19" t="n">
        <v>2.089158771599463e-06</v>
      </c>
      <c r="AG19" t="n">
        <v>17.10648148148148</v>
      </c>
      <c r="AH19" t="n">
        <v>1151511.47289188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2.2552</v>
      </c>
      <c r="E20" t="n">
        <v>44.34</v>
      </c>
      <c r="F20" t="n">
        <v>41.36</v>
      </c>
      <c r="G20" t="n">
        <v>137.86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421.77</v>
      </c>
      <c r="Q20" t="n">
        <v>1326.95</v>
      </c>
      <c r="R20" t="n">
        <v>90.33</v>
      </c>
      <c r="S20" t="n">
        <v>68.87</v>
      </c>
      <c r="T20" t="n">
        <v>8052.59</v>
      </c>
      <c r="U20" t="n">
        <v>0.76</v>
      </c>
      <c r="V20" t="n">
        <v>0.88</v>
      </c>
      <c r="W20" t="n">
        <v>5.33</v>
      </c>
      <c r="X20" t="n">
        <v>0.49</v>
      </c>
      <c r="Y20" t="n">
        <v>0.5</v>
      </c>
      <c r="Z20" t="n">
        <v>10</v>
      </c>
      <c r="AA20" t="n">
        <v>927.3984210890496</v>
      </c>
      <c r="AB20" t="n">
        <v>1268.907433664816</v>
      </c>
      <c r="AC20" t="n">
        <v>1147.804689118614</v>
      </c>
      <c r="AD20" t="n">
        <v>927398.4210890497</v>
      </c>
      <c r="AE20" t="n">
        <v>1268907.433664816</v>
      </c>
      <c r="AF20" t="n">
        <v>2.089066138301383e-06</v>
      </c>
      <c r="AG20" t="n">
        <v>17.10648148148148</v>
      </c>
      <c r="AH20" t="n">
        <v>1147804.689118614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2.2584</v>
      </c>
      <c r="E21" t="n">
        <v>44.28</v>
      </c>
      <c r="F21" t="n">
        <v>41.33</v>
      </c>
      <c r="G21" t="n">
        <v>145.87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420.67</v>
      </c>
      <c r="Q21" t="n">
        <v>1326.95</v>
      </c>
      <c r="R21" t="n">
        <v>89</v>
      </c>
      <c r="S21" t="n">
        <v>68.87</v>
      </c>
      <c r="T21" t="n">
        <v>7393.71</v>
      </c>
      <c r="U21" t="n">
        <v>0.77</v>
      </c>
      <c r="V21" t="n">
        <v>0.88</v>
      </c>
      <c r="W21" t="n">
        <v>5.34</v>
      </c>
      <c r="X21" t="n">
        <v>0.46</v>
      </c>
      <c r="Y21" t="n">
        <v>0.5</v>
      </c>
      <c r="Z21" t="n">
        <v>10</v>
      </c>
      <c r="AA21" t="n">
        <v>925.1351355975843</v>
      </c>
      <c r="AB21" t="n">
        <v>1265.810706606285</v>
      </c>
      <c r="AC21" t="n">
        <v>1145.003509344265</v>
      </c>
      <c r="AD21" t="n">
        <v>925135.1355975843</v>
      </c>
      <c r="AE21" t="n">
        <v>1265810.706606285</v>
      </c>
      <c r="AF21" t="n">
        <v>2.092030403839944e-06</v>
      </c>
      <c r="AG21" t="n">
        <v>17.08333333333333</v>
      </c>
      <c r="AH21" t="n">
        <v>1145003.509344265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2.2582</v>
      </c>
      <c r="E22" t="n">
        <v>44.28</v>
      </c>
      <c r="F22" t="n">
        <v>41.34</v>
      </c>
      <c r="G22" t="n">
        <v>145.89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423.71</v>
      </c>
      <c r="Q22" t="n">
        <v>1326.99</v>
      </c>
      <c r="R22" t="n">
        <v>89.12</v>
      </c>
      <c r="S22" t="n">
        <v>68.87</v>
      </c>
      <c r="T22" t="n">
        <v>7453.4</v>
      </c>
      <c r="U22" t="n">
        <v>0.77</v>
      </c>
      <c r="V22" t="n">
        <v>0.88</v>
      </c>
      <c r="W22" t="n">
        <v>5.34</v>
      </c>
      <c r="X22" t="n">
        <v>0.46</v>
      </c>
      <c r="Y22" t="n">
        <v>0.5</v>
      </c>
      <c r="Z22" t="n">
        <v>10</v>
      </c>
      <c r="AA22" t="n">
        <v>928.4994721492884</v>
      </c>
      <c r="AB22" t="n">
        <v>1270.413940300379</v>
      </c>
      <c r="AC22" t="n">
        <v>1149.167416875275</v>
      </c>
      <c r="AD22" t="n">
        <v>928499.4721492884</v>
      </c>
      <c r="AE22" t="n">
        <v>1270413.940300379</v>
      </c>
      <c r="AF22" t="n">
        <v>2.091845137243784e-06</v>
      </c>
      <c r="AG22" t="n">
        <v>17.08333333333333</v>
      </c>
      <c r="AH22" t="n">
        <v>1149167.416875275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2.0023</v>
      </c>
      <c r="E2" t="n">
        <v>49.94</v>
      </c>
      <c r="F2" t="n">
        <v>46.02</v>
      </c>
      <c r="G2" t="n">
        <v>15.51</v>
      </c>
      <c r="H2" t="n">
        <v>0.34</v>
      </c>
      <c r="I2" t="n">
        <v>178</v>
      </c>
      <c r="J2" t="n">
        <v>51.33</v>
      </c>
      <c r="K2" t="n">
        <v>24.83</v>
      </c>
      <c r="L2" t="n">
        <v>1</v>
      </c>
      <c r="M2" t="n">
        <v>176</v>
      </c>
      <c r="N2" t="n">
        <v>5.51</v>
      </c>
      <c r="O2" t="n">
        <v>6564.78</v>
      </c>
      <c r="P2" t="n">
        <v>245.86</v>
      </c>
      <c r="Q2" t="n">
        <v>1327.1</v>
      </c>
      <c r="R2" t="n">
        <v>242.2</v>
      </c>
      <c r="S2" t="n">
        <v>68.87</v>
      </c>
      <c r="T2" t="n">
        <v>83187.62</v>
      </c>
      <c r="U2" t="n">
        <v>0.28</v>
      </c>
      <c r="V2" t="n">
        <v>0.79</v>
      </c>
      <c r="W2" t="n">
        <v>5.59</v>
      </c>
      <c r="X2" t="n">
        <v>5.14</v>
      </c>
      <c r="Y2" t="n">
        <v>0.5</v>
      </c>
      <c r="Z2" t="n">
        <v>10</v>
      </c>
      <c r="AA2" t="n">
        <v>703.5664465231604</v>
      </c>
      <c r="AB2" t="n">
        <v>962.6506512939753</v>
      </c>
      <c r="AC2" t="n">
        <v>870.7766242231523</v>
      </c>
      <c r="AD2" t="n">
        <v>703566.4465231603</v>
      </c>
      <c r="AE2" t="n">
        <v>962650.6512939753</v>
      </c>
      <c r="AF2" t="n">
        <v>2.586383321243729e-06</v>
      </c>
      <c r="AG2" t="n">
        <v>19.26697530864197</v>
      </c>
      <c r="AH2" t="n">
        <v>870776.6242231523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2.1865</v>
      </c>
      <c r="E3" t="n">
        <v>45.74</v>
      </c>
      <c r="F3" t="n">
        <v>43.06</v>
      </c>
      <c r="G3" t="n">
        <v>33.99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57</v>
      </c>
      <c r="N3" t="n">
        <v>5.64</v>
      </c>
      <c r="O3" t="n">
        <v>6705.1</v>
      </c>
      <c r="P3" t="n">
        <v>206.64</v>
      </c>
      <c r="Q3" t="n">
        <v>1327</v>
      </c>
      <c r="R3" t="n">
        <v>144.74</v>
      </c>
      <c r="S3" t="n">
        <v>68.87</v>
      </c>
      <c r="T3" t="n">
        <v>34970.12</v>
      </c>
      <c r="U3" t="n">
        <v>0.48</v>
      </c>
      <c r="V3" t="n">
        <v>0.85</v>
      </c>
      <c r="W3" t="n">
        <v>5.45</v>
      </c>
      <c r="X3" t="n">
        <v>2.19</v>
      </c>
      <c r="Y3" t="n">
        <v>0.5</v>
      </c>
      <c r="Z3" t="n">
        <v>10</v>
      </c>
      <c r="AA3" t="n">
        <v>588.5457510775652</v>
      </c>
      <c r="AB3" t="n">
        <v>805.274261430359</v>
      </c>
      <c r="AC3" t="n">
        <v>728.4200161289691</v>
      </c>
      <c r="AD3" t="n">
        <v>588545.7510775652</v>
      </c>
      <c r="AE3" t="n">
        <v>805274.2614303591</v>
      </c>
      <c r="AF3" t="n">
        <v>2.82431560300625e-06</v>
      </c>
      <c r="AG3" t="n">
        <v>17.64660493827161</v>
      </c>
      <c r="AH3" t="n">
        <v>728420.0161289691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2.1991</v>
      </c>
      <c r="E4" t="n">
        <v>45.47</v>
      </c>
      <c r="F4" t="n">
        <v>42.9</v>
      </c>
      <c r="G4" t="n">
        <v>37.85</v>
      </c>
      <c r="H4" t="n">
        <v>0.97</v>
      </c>
      <c r="I4" t="n">
        <v>68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204.51</v>
      </c>
      <c r="Q4" t="n">
        <v>1327.07</v>
      </c>
      <c r="R4" t="n">
        <v>137.94</v>
      </c>
      <c r="S4" t="n">
        <v>68.87</v>
      </c>
      <c r="T4" t="n">
        <v>31608.93</v>
      </c>
      <c r="U4" t="n">
        <v>0.5</v>
      </c>
      <c r="V4" t="n">
        <v>0.85</v>
      </c>
      <c r="W4" t="n">
        <v>5.49</v>
      </c>
      <c r="X4" t="n">
        <v>2.02</v>
      </c>
      <c r="Y4" t="n">
        <v>0.5</v>
      </c>
      <c r="Z4" t="n">
        <v>10</v>
      </c>
      <c r="AA4" t="n">
        <v>583.7220238032928</v>
      </c>
      <c r="AB4" t="n">
        <v>798.6742249658713</v>
      </c>
      <c r="AC4" t="n">
        <v>722.4498778814428</v>
      </c>
      <c r="AD4" t="n">
        <v>583722.0238032928</v>
      </c>
      <c r="AE4" t="n">
        <v>798674.2249658713</v>
      </c>
      <c r="AF4" t="n">
        <v>2.840591101107269e-06</v>
      </c>
      <c r="AG4" t="n">
        <v>17.54243827160494</v>
      </c>
      <c r="AH4" t="n">
        <v>722449.8778814428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1.4981</v>
      </c>
      <c r="E2" t="n">
        <v>66.75</v>
      </c>
      <c r="F2" t="n">
        <v>53.19</v>
      </c>
      <c r="G2" t="n">
        <v>7.64</v>
      </c>
      <c r="H2" t="n">
        <v>0.13</v>
      </c>
      <c r="I2" t="n">
        <v>418</v>
      </c>
      <c r="J2" t="n">
        <v>133.21</v>
      </c>
      <c r="K2" t="n">
        <v>46.47</v>
      </c>
      <c r="L2" t="n">
        <v>1</v>
      </c>
      <c r="M2" t="n">
        <v>416</v>
      </c>
      <c r="N2" t="n">
        <v>20.75</v>
      </c>
      <c r="O2" t="n">
        <v>16663.42</v>
      </c>
      <c r="P2" t="n">
        <v>578.45</v>
      </c>
      <c r="Q2" t="n">
        <v>1327.28</v>
      </c>
      <c r="R2" t="n">
        <v>475.95</v>
      </c>
      <c r="S2" t="n">
        <v>68.87</v>
      </c>
      <c r="T2" t="n">
        <v>198866.6</v>
      </c>
      <c r="U2" t="n">
        <v>0.14</v>
      </c>
      <c r="V2" t="n">
        <v>0.6899999999999999</v>
      </c>
      <c r="W2" t="n">
        <v>6</v>
      </c>
      <c r="X2" t="n">
        <v>12.31</v>
      </c>
      <c r="Y2" t="n">
        <v>0.5</v>
      </c>
      <c r="Z2" t="n">
        <v>10</v>
      </c>
      <c r="AA2" t="n">
        <v>1690.474059043605</v>
      </c>
      <c r="AB2" t="n">
        <v>2312.981186035463</v>
      </c>
      <c r="AC2" t="n">
        <v>2092.233507929721</v>
      </c>
      <c r="AD2" t="n">
        <v>1690474.059043605</v>
      </c>
      <c r="AE2" t="n">
        <v>2312981.186035463</v>
      </c>
      <c r="AF2" t="n">
        <v>1.485188253214325e-06</v>
      </c>
      <c r="AG2" t="n">
        <v>25.75231481481482</v>
      </c>
      <c r="AH2" t="n">
        <v>2092233.507929721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1.8859</v>
      </c>
      <c r="E3" t="n">
        <v>53.03</v>
      </c>
      <c r="F3" t="n">
        <v>46</v>
      </c>
      <c r="G3" t="n">
        <v>15.51</v>
      </c>
      <c r="H3" t="n">
        <v>0.26</v>
      </c>
      <c r="I3" t="n">
        <v>178</v>
      </c>
      <c r="J3" t="n">
        <v>134.55</v>
      </c>
      <c r="K3" t="n">
        <v>46.47</v>
      </c>
      <c r="L3" t="n">
        <v>2</v>
      </c>
      <c r="M3" t="n">
        <v>176</v>
      </c>
      <c r="N3" t="n">
        <v>21.09</v>
      </c>
      <c r="O3" t="n">
        <v>16828.84</v>
      </c>
      <c r="P3" t="n">
        <v>492.84</v>
      </c>
      <c r="Q3" t="n">
        <v>1327.08</v>
      </c>
      <c r="R3" t="n">
        <v>241.3</v>
      </c>
      <c r="S3" t="n">
        <v>68.87</v>
      </c>
      <c r="T3" t="n">
        <v>82740.12</v>
      </c>
      <c r="U3" t="n">
        <v>0.29</v>
      </c>
      <c r="V3" t="n">
        <v>0.79</v>
      </c>
      <c r="W3" t="n">
        <v>5.59</v>
      </c>
      <c r="X3" t="n">
        <v>5.13</v>
      </c>
      <c r="Y3" t="n">
        <v>0.5</v>
      </c>
      <c r="Z3" t="n">
        <v>10</v>
      </c>
      <c r="AA3" t="n">
        <v>1187.131981315622</v>
      </c>
      <c r="AB3" t="n">
        <v>1624.28634940278</v>
      </c>
      <c r="AC3" t="n">
        <v>1469.266739915987</v>
      </c>
      <c r="AD3" t="n">
        <v>1187131.981315622</v>
      </c>
      <c r="AE3" t="n">
        <v>1624286.34940278</v>
      </c>
      <c r="AF3" t="n">
        <v>1.869645902634601e-06</v>
      </c>
      <c r="AG3" t="n">
        <v>20.45910493827161</v>
      </c>
      <c r="AH3" t="n">
        <v>1469266.739915987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2.0285</v>
      </c>
      <c r="E4" t="n">
        <v>49.3</v>
      </c>
      <c r="F4" t="n">
        <v>44.07</v>
      </c>
      <c r="G4" t="n">
        <v>23.61</v>
      </c>
      <c r="H4" t="n">
        <v>0.39</v>
      </c>
      <c r="I4" t="n">
        <v>112</v>
      </c>
      <c r="J4" t="n">
        <v>135.9</v>
      </c>
      <c r="K4" t="n">
        <v>46.47</v>
      </c>
      <c r="L4" t="n">
        <v>3</v>
      </c>
      <c r="M4" t="n">
        <v>110</v>
      </c>
      <c r="N4" t="n">
        <v>21.43</v>
      </c>
      <c r="O4" t="n">
        <v>16994.64</v>
      </c>
      <c r="P4" t="n">
        <v>464.55</v>
      </c>
      <c r="Q4" t="n">
        <v>1327</v>
      </c>
      <c r="R4" t="n">
        <v>178.52</v>
      </c>
      <c r="S4" t="n">
        <v>68.87</v>
      </c>
      <c r="T4" t="n">
        <v>51679.79</v>
      </c>
      <c r="U4" t="n">
        <v>0.39</v>
      </c>
      <c r="V4" t="n">
        <v>0.83</v>
      </c>
      <c r="W4" t="n">
        <v>5.48</v>
      </c>
      <c r="X4" t="n">
        <v>3.2</v>
      </c>
      <c r="Y4" t="n">
        <v>0.5</v>
      </c>
      <c r="Z4" t="n">
        <v>10</v>
      </c>
      <c r="AA4" t="n">
        <v>1062.268853103458</v>
      </c>
      <c r="AB4" t="n">
        <v>1453.443108810456</v>
      </c>
      <c r="AC4" t="n">
        <v>1314.7285384258</v>
      </c>
      <c r="AD4" t="n">
        <v>1062268.853103458</v>
      </c>
      <c r="AE4" t="n">
        <v>1453443.108810456</v>
      </c>
      <c r="AF4" t="n">
        <v>2.011016869131072e-06</v>
      </c>
      <c r="AG4" t="n">
        <v>19.02006172839506</v>
      </c>
      <c r="AH4" t="n">
        <v>1314728.5384258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2.1003</v>
      </c>
      <c r="E5" t="n">
        <v>47.61</v>
      </c>
      <c r="F5" t="n">
        <v>43.2</v>
      </c>
      <c r="G5" t="n">
        <v>31.61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448.28</v>
      </c>
      <c r="Q5" t="n">
        <v>1327.06</v>
      </c>
      <c r="R5" t="n">
        <v>150.24</v>
      </c>
      <c r="S5" t="n">
        <v>68.87</v>
      </c>
      <c r="T5" t="n">
        <v>37689.26</v>
      </c>
      <c r="U5" t="n">
        <v>0.46</v>
      </c>
      <c r="V5" t="n">
        <v>0.84</v>
      </c>
      <c r="W5" t="n">
        <v>5.43</v>
      </c>
      <c r="X5" t="n">
        <v>2.33</v>
      </c>
      <c r="Y5" t="n">
        <v>0.5</v>
      </c>
      <c r="Z5" t="n">
        <v>10</v>
      </c>
      <c r="AA5" t="n">
        <v>1002.865712227316</v>
      </c>
      <c r="AB5" t="n">
        <v>1372.165110782102</v>
      </c>
      <c r="AC5" t="n">
        <v>1241.207598454886</v>
      </c>
      <c r="AD5" t="n">
        <v>1002865.712227316</v>
      </c>
      <c r="AE5" t="n">
        <v>1372165.110782102</v>
      </c>
      <c r="AF5" t="n">
        <v>2.082198043005171e-06</v>
      </c>
      <c r="AG5" t="n">
        <v>18.36805555555556</v>
      </c>
      <c r="AH5" t="n">
        <v>1241207.598454886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42.71</v>
      </c>
      <c r="G6" t="n">
        <v>40.04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435.65</v>
      </c>
      <c r="Q6" t="n">
        <v>1326.97</v>
      </c>
      <c r="R6" t="n">
        <v>134.4</v>
      </c>
      <c r="S6" t="n">
        <v>68.87</v>
      </c>
      <c r="T6" t="n">
        <v>29859.15</v>
      </c>
      <c r="U6" t="n">
        <v>0.51</v>
      </c>
      <c r="V6" t="n">
        <v>0.85</v>
      </c>
      <c r="W6" t="n">
        <v>5.4</v>
      </c>
      <c r="X6" t="n">
        <v>1.83</v>
      </c>
      <c r="Y6" t="n">
        <v>0.5</v>
      </c>
      <c r="Z6" t="n">
        <v>10</v>
      </c>
      <c r="AA6" t="n">
        <v>971.1538195828682</v>
      </c>
      <c r="AB6" t="n">
        <v>1328.775500236003</v>
      </c>
      <c r="AC6" t="n">
        <v>1201.959031441606</v>
      </c>
      <c r="AD6" t="n">
        <v>971153.8195828683</v>
      </c>
      <c r="AE6" t="n">
        <v>1328775.500236003</v>
      </c>
      <c r="AF6" t="n">
        <v>2.12611623245674e-06</v>
      </c>
      <c r="AG6" t="n">
        <v>17.98996913580247</v>
      </c>
      <c r="AH6" t="n">
        <v>1201959.031441606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2.1771</v>
      </c>
      <c r="E7" t="n">
        <v>45.93</v>
      </c>
      <c r="F7" t="n">
        <v>42.34</v>
      </c>
      <c r="G7" t="n">
        <v>48.85</v>
      </c>
      <c r="H7" t="n">
        <v>0.76</v>
      </c>
      <c r="I7" t="n">
        <v>52</v>
      </c>
      <c r="J7" t="n">
        <v>139.95</v>
      </c>
      <c r="K7" t="n">
        <v>46.47</v>
      </c>
      <c r="L7" t="n">
        <v>6</v>
      </c>
      <c r="M7" t="n">
        <v>50</v>
      </c>
      <c r="N7" t="n">
        <v>22.49</v>
      </c>
      <c r="O7" t="n">
        <v>17494.97</v>
      </c>
      <c r="P7" t="n">
        <v>424.52</v>
      </c>
      <c r="Q7" t="n">
        <v>1326.95</v>
      </c>
      <c r="R7" t="n">
        <v>122.09</v>
      </c>
      <c r="S7" t="n">
        <v>68.87</v>
      </c>
      <c r="T7" t="n">
        <v>23763.13</v>
      </c>
      <c r="U7" t="n">
        <v>0.5600000000000001</v>
      </c>
      <c r="V7" t="n">
        <v>0.86</v>
      </c>
      <c r="W7" t="n">
        <v>5.39</v>
      </c>
      <c r="X7" t="n">
        <v>1.47</v>
      </c>
      <c r="Y7" t="n">
        <v>0.5</v>
      </c>
      <c r="Z7" t="n">
        <v>10</v>
      </c>
      <c r="AA7" t="n">
        <v>937.0666644889708</v>
      </c>
      <c r="AB7" t="n">
        <v>1282.135950817384</v>
      </c>
      <c r="AC7" t="n">
        <v>1159.770695160481</v>
      </c>
      <c r="AD7" t="n">
        <v>937066.6644889708</v>
      </c>
      <c r="AE7" t="n">
        <v>1282135.950817384</v>
      </c>
      <c r="AF7" t="n">
        <v>2.158336123137913e-06</v>
      </c>
      <c r="AG7" t="n">
        <v>17.7199074074074</v>
      </c>
      <c r="AH7" t="n">
        <v>1159770.695160481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2.199</v>
      </c>
      <c r="E8" t="n">
        <v>45.48</v>
      </c>
      <c r="F8" t="n">
        <v>42.1</v>
      </c>
      <c r="G8" t="n">
        <v>57.41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414.44</v>
      </c>
      <c r="Q8" t="n">
        <v>1326.98</v>
      </c>
      <c r="R8" t="n">
        <v>114.84</v>
      </c>
      <c r="S8" t="n">
        <v>68.87</v>
      </c>
      <c r="T8" t="n">
        <v>20181.39</v>
      </c>
      <c r="U8" t="n">
        <v>0.6</v>
      </c>
      <c r="V8" t="n">
        <v>0.87</v>
      </c>
      <c r="W8" t="n">
        <v>5.36</v>
      </c>
      <c r="X8" t="n">
        <v>1.23</v>
      </c>
      <c r="Y8" t="n">
        <v>0.5</v>
      </c>
      <c r="Z8" t="n">
        <v>10</v>
      </c>
      <c r="AA8" t="n">
        <v>918.2081641942343</v>
      </c>
      <c r="AB8" t="n">
        <v>1256.332918735811</v>
      </c>
      <c r="AC8" t="n">
        <v>1136.43026824599</v>
      </c>
      <c r="AD8" t="n">
        <v>918208.1641942343</v>
      </c>
      <c r="AE8" t="n">
        <v>1256332.918735811</v>
      </c>
      <c r="AF8" t="n">
        <v>2.180047372550765e-06</v>
      </c>
      <c r="AG8" t="n">
        <v>17.54629629629629</v>
      </c>
      <c r="AH8" t="n">
        <v>1136430.26824599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2.2179</v>
      </c>
      <c r="E9" t="n">
        <v>45.09</v>
      </c>
      <c r="F9" t="n">
        <v>41.9</v>
      </c>
      <c r="G9" t="n">
        <v>67.95</v>
      </c>
      <c r="H9" t="n">
        <v>0.99</v>
      </c>
      <c r="I9" t="n">
        <v>37</v>
      </c>
      <c r="J9" t="n">
        <v>142.68</v>
      </c>
      <c r="K9" t="n">
        <v>46.47</v>
      </c>
      <c r="L9" t="n">
        <v>8</v>
      </c>
      <c r="M9" t="n">
        <v>35</v>
      </c>
      <c r="N9" t="n">
        <v>23.21</v>
      </c>
      <c r="O9" t="n">
        <v>17831.04</v>
      </c>
      <c r="P9" t="n">
        <v>402.29</v>
      </c>
      <c r="Q9" t="n">
        <v>1327.03</v>
      </c>
      <c r="R9" t="n">
        <v>108.02</v>
      </c>
      <c r="S9" t="n">
        <v>68.87</v>
      </c>
      <c r="T9" t="n">
        <v>16806.23</v>
      </c>
      <c r="U9" t="n">
        <v>0.64</v>
      </c>
      <c r="V9" t="n">
        <v>0.87</v>
      </c>
      <c r="W9" t="n">
        <v>5.36</v>
      </c>
      <c r="X9" t="n">
        <v>1.03</v>
      </c>
      <c r="Y9" t="n">
        <v>0.5</v>
      </c>
      <c r="Z9" t="n">
        <v>10</v>
      </c>
      <c r="AA9" t="n">
        <v>898.3312671748891</v>
      </c>
      <c r="AB9" t="n">
        <v>1229.136471327135</v>
      </c>
      <c r="AC9" t="n">
        <v>1111.829411607545</v>
      </c>
      <c r="AD9" t="n">
        <v>898331.2671748891</v>
      </c>
      <c r="AE9" t="n">
        <v>1229136.471327135</v>
      </c>
      <c r="AF9" t="n">
        <v>2.198784478208432e-06</v>
      </c>
      <c r="AG9" t="n">
        <v>17.39583333333334</v>
      </c>
      <c r="AH9" t="n">
        <v>1111829.411607545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2.2294</v>
      </c>
      <c r="E10" t="n">
        <v>44.86</v>
      </c>
      <c r="F10" t="n">
        <v>41.78</v>
      </c>
      <c r="G10" t="n">
        <v>75.95999999999999</v>
      </c>
      <c r="H10" t="n">
        <v>1.11</v>
      </c>
      <c r="I10" t="n">
        <v>33</v>
      </c>
      <c r="J10" t="n">
        <v>144.05</v>
      </c>
      <c r="K10" t="n">
        <v>46.47</v>
      </c>
      <c r="L10" t="n">
        <v>9</v>
      </c>
      <c r="M10" t="n">
        <v>31</v>
      </c>
      <c r="N10" t="n">
        <v>23.58</v>
      </c>
      <c r="O10" t="n">
        <v>17999.83</v>
      </c>
      <c r="P10" t="n">
        <v>394.33</v>
      </c>
      <c r="Q10" t="n">
        <v>1326.97</v>
      </c>
      <c r="R10" t="n">
        <v>104.16</v>
      </c>
      <c r="S10" t="n">
        <v>68.87</v>
      </c>
      <c r="T10" t="n">
        <v>14896.46</v>
      </c>
      <c r="U10" t="n">
        <v>0.66</v>
      </c>
      <c r="V10" t="n">
        <v>0.87</v>
      </c>
      <c r="W10" t="n">
        <v>5.35</v>
      </c>
      <c r="X10" t="n">
        <v>0.91</v>
      </c>
      <c r="Y10" t="n">
        <v>0.5</v>
      </c>
      <c r="Z10" t="n">
        <v>10</v>
      </c>
      <c r="AA10" t="n">
        <v>885.8965868054872</v>
      </c>
      <c r="AB10" t="n">
        <v>1212.122793066339</v>
      </c>
      <c r="AC10" t="n">
        <v>1096.439494921111</v>
      </c>
      <c r="AD10" t="n">
        <v>885896.5868054873</v>
      </c>
      <c r="AE10" t="n">
        <v>1212122.793066339</v>
      </c>
      <c r="AF10" t="n">
        <v>2.210185362603309e-06</v>
      </c>
      <c r="AG10" t="n">
        <v>17.3070987654321</v>
      </c>
      <c r="AH10" t="n">
        <v>1096439.494921112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2.2396</v>
      </c>
      <c r="E11" t="n">
        <v>44.65</v>
      </c>
      <c r="F11" t="n">
        <v>41.68</v>
      </c>
      <c r="G11" t="n">
        <v>86.23999999999999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384.76</v>
      </c>
      <c r="Q11" t="n">
        <v>1326.99</v>
      </c>
      <c r="R11" t="n">
        <v>100.98</v>
      </c>
      <c r="S11" t="n">
        <v>68.87</v>
      </c>
      <c r="T11" t="n">
        <v>13324.2</v>
      </c>
      <c r="U11" t="n">
        <v>0.68</v>
      </c>
      <c r="V11" t="n">
        <v>0.87</v>
      </c>
      <c r="W11" t="n">
        <v>5.34</v>
      </c>
      <c r="X11" t="n">
        <v>0.8100000000000001</v>
      </c>
      <c r="Y11" t="n">
        <v>0.5</v>
      </c>
      <c r="Z11" t="n">
        <v>10</v>
      </c>
      <c r="AA11" t="n">
        <v>872.293123911719</v>
      </c>
      <c r="AB11" t="n">
        <v>1193.509934992658</v>
      </c>
      <c r="AC11" t="n">
        <v>1079.603021898673</v>
      </c>
      <c r="AD11" t="n">
        <v>872293.1239117191</v>
      </c>
      <c r="AE11" t="n">
        <v>1193509.934992658</v>
      </c>
      <c r="AF11" t="n">
        <v>2.220297451370938e-06</v>
      </c>
      <c r="AG11" t="n">
        <v>17.22608024691358</v>
      </c>
      <c r="AH11" t="n">
        <v>1079603.021898672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2.2487</v>
      </c>
      <c r="E12" t="n">
        <v>44.47</v>
      </c>
      <c r="F12" t="n">
        <v>41.58</v>
      </c>
      <c r="G12" t="n">
        <v>95.95999999999999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373.73</v>
      </c>
      <c r="Q12" t="n">
        <v>1326.95</v>
      </c>
      <c r="R12" t="n">
        <v>97.77</v>
      </c>
      <c r="S12" t="n">
        <v>68.87</v>
      </c>
      <c r="T12" t="n">
        <v>11733.88</v>
      </c>
      <c r="U12" t="n">
        <v>0.7</v>
      </c>
      <c r="V12" t="n">
        <v>0.88</v>
      </c>
      <c r="W12" t="n">
        <v>5.34</v>
      </c>
      <c r="X12" t="n">
        <v>0.71</v>
      </c>
      <c r="Y12" t="n">
        <v>0.5</v>
      </c>
      <c r="Z12" t="n">
        <v>10</v>
      </c>
      <c r="AA12" t="n">
        <v>847.8882008915015</v>
      </c>
      <c r="AB12" t="n">
        <v>1160.11804264718</v>
      </c>
      <c r="AC12" t="n">
        <v>1049.398004892832</v>
      </c>
      <c r="AD12" t="n">
        <v>847888.2008915015</v>
      </c>
      <c r="AE12" t="n">
        <v>1160118.04264718</v>
      </c>
      <c r="AF12" t="n">
        <v>2.229319020761667e-06</v>
      </c>
      <c r="AG12" t="n">
        <v>17.15663580246914</v>
      </c>
      <c r="AH12" t="n">
        <v>1049398.004892832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2.2563</v>
      </c>
      <c r="E13" t="n">
        <v>44.32</v>
      </c>
      <c r="F13" t="n">
        <v>41.51</v>
      </c>
      <c r="G13" t="n">
        <v>108.3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364.77</v>
      </c>
      <c r="Q13" t="n">
        <v>1326.95</v>
      </c>
      <c r="R13" t="n">
        <v>95.44</v>
      </c>
      <c r="S13" t="n">
        <v>68.87</v>
      </c>
      <c r="T13" t="n">
        <v>10584.65</v>
      </c>
      <c r="U13" t="n">
        <v>0.72</v>
      </c>
      <c r="V13" t="n">
        <v>0.88</v>
      </c>
      <c r="W13" t="n">
        <v>5.34</v>
      </c>
      <c r="X13" t="n">
        <v>0.64</v>
      </c>
      <c r="Y13" t="n">
        <v>0.5</v>
      </c>
      <c r="Z13" t="n">
        <v>10</v>
      </c>
      <c r="AA13" t="n">
        <v>835.9821014898895</v>
      </c>
      <c r="AB13" t="n">
        <v>1143.82759218586</v>
      </c>
      <c r="AC13" t="n">
        <v>1034.662292159749</v>
      </c>
      <c r="AD13" t="n">
        <v>835982.1014898894</v>
      </c>
      <c r="AE13" t="n">
        <v>1143827.59218586</v>
      </c>
      <c r="AF13" t="n">
        <v>2.236853518274803e-06</v>
      </c>
      <c r="AG13" t="n">
        <v>17.09876543209877</v>
      </c>
      <c r="AH13" t="n">
        <v>1034662.292159749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2.2593</v>
      </c>
      <c r="E14" t="n">
        <v>44.26</v>
      </c>
      <c r="F14" t="n">
        <v>41.48</v>
      </c>
      <c r="G14" t="n">
        <v>113.13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362.43</v>
      </c>
      <c r="Q14" t="n">
        <v>1326.95</v>
      </c>
      <c r="R14" t="n">
        <v>93.94</v>
      </c>
      <c r="S14" t="n">
        <v>68.87</v>
      </c>
      <c r="T14" t="n">
        <v>9838.74</v>
      </c>
      <c r="U14" t="n">
        <v>0.73</v>
      </c>
      <c r="V14" t="n">
        <v>0.88</v>
      </c>
      <c r="W14" t="n">
        <v>5.35</v>
      </c>
      <c r="X14" t="n">
        <v>0.61</v>
      </c>
      <c r="Y14" t="n">
        <v>0.5</v>
      </c>
      <c r="Z14" t="n">
        <v>10</v>
      </c>
      <c r="AA14" t="n">
        <v>832.5749866992805</v>
      </c>
      <c r="AB14" t="n">
        <v>1139.165827418053</v>
      </c>
      <c r="AC14" t="n">
        <v>1030.445439678553</v>
      </c>
      <c r="AD14" t="n">
        <v>832574.9866992806</v>
      </c>
      <c r="AE14" t="n">
        <v>1139165.827418053</v>
      </c>
      <c r="AF14" t="n">
        <v>2.239827662029988e-06</v>
      </c>
      <c r="AG14" t="n">
        <v>17.07561728395062</v>
      </c>
      <c r="AH14" t="n">
        <v>1030445.439678553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2.2589</v>
      </c>
      <c r="E15" t="n">
        <v>44.27</v>
      </c>
      <c r="F15" t="n">
        <v>41.49</v>
      </c>
      <c r="G15" t="n">
        <v>113.16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1</v>
      </c>
      <c r="N15" t="n">
        <v>25.49</v>
      </c>
      <c r="O15" t="n">
        <v>18851.69</v>
      </c>
      <c r="P15" t="n">
        <v>365.07</v>
      </c>
      <c r="Q15" t="n">
        <v>1326.95</v>
      </c>
      <c r="R15" t="n">
        <v>94.15000000000001</v>
      </c>
      <c r="S15" t="n">
        <v>68.87</v>
      </c>
      <c r="T15" t="n">
        <v>9943.67</v>
      </c>
      <c r="U15" t="n">
        <v>0.73</v>
      </c>
      <c r="V15" t="n">
        <v>0.88</v>
      </c>
      <c r="W15" t="n">
        <v>5.35</v>
      </c>
      <c r="X15" t="n">
        <v>0.62</v>
      </c>
      <c r="Y15" t="n">
        <v>0.5</v>
      </c>
      <c r="Z15" t="n">
        <v>10</v>
      </c>
      <c r="AA15" t="n">
        <v>835.5483503943362</v>
      </c>
      <c r="AB15" t="n">
        <v>1143.234114801176</v>
      </c>
      <c r="AC15" t="n">
        <v>1034.125455423709</v>
      </c>
      <c r="AD15" t="n">
        <v>835548.3503943363</v>
      </c>
      <c r="AE15" t="n">
        <v>1143234.114801176</v>
      </c>
      <c r="AF15" t="n">
        <v>2.239431109529297e-06</v>
      </c>
      <c r="AG15" t="n">
        <v>17.07947530864198</v>
      </c>
      <c r="AH15" t="n">
        <v>1034125.455423709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2.2588</v>
      </c>
      <c r="E16" t="n">
        <v>44.27</v>
      </c>
      <c r="F16" t="n">
        <v>41.49</v>
      </c>
      <c r="G16" t="n">
        <v>113.16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367.31</v>
      </c>
      <c r="Q16" t="n">
        <v>1326.95</v>
      </c>
      <c r="R16" t="n">
        <v>94.11</v>
      </c>
      <c r="S16" t="n">
        <v>68.87</v>
      </c>
      <c r="T16" t="n">
        <v>9924.59</v>
      </c>
      <c r="U16" t="n">
        <v>0.73</v>
      </c>
      <c r="V16" t="n">
        <v>0.88</v>
      </c>
      <c r="W16" t="n">
        <v>5.35</v>
      </c>
      <c r="X16" t="n">
        <v>0.62</v>
      </c>
      <c r="Y16" t="n">
        <v>0.5</v>
      </c>
      <c r="Z16" t="n">
        <v>10</v>
      </c>
      <c r="AA16" t="n">
        <v>837.9724297031723</v>
      </c>
      <c r="AB16" t="n">
        <v>1146.550847054357</v>
      </c>
      <c r="AC16" t="n">
        <v>1037.125643405709</v>
      </c>
      <c r="AD16" t="n">
        <v>837972.4297031723</v>
      </c>
      <c r="AE16" t="n">
        <v>1146550.847054357</v>
      </c>
      <c r="AF16" t="n">
        <v>2.239331971404123e-06</v>
      </c>
      <c r="AG16" t="n">
        <v>17.07947530864198</v>
      </c>
      <c r="AH16" t="n">
        <v>1037125.643405709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2.2588</v>
      </c>
      <c r="E17" t="n">
        <v>44.27</v>
      </c>
      <c r="F17" t="n">
        <v>41.49</v>
      </c>
      <c r="G17" t="n">
        <v>113.16</v>
      </c>
      <c r="H17" t="n">
        <v>1.84</v>
      </c>
      <c r="I17" t="n">
        <v>22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370.19</v>
      </c>
      <c r="Q17" t="n">
        <v>1326.95</v>
      </c>
      <c r="R17" t="n">
        <v>94.05</v>
      </c>
      <c r="S17" t="n">
        <v>68.87</v>
      </c>
      <c r="T17" t="n">
        <v>9893.16</v>
      </c>
      <c r="U17" t="n">
        <v>0.73</v>
      </c>
      <c r="V17" t="n">
        <v>0.88</v>
      </c>
      <c r="W17" t="n">
        <v>5.35</v>
      </c>
      <c r="X17" t="n">
        <v>0.62</v>
      </c>
      <c r="Y17" t="n">
        <v>0.5</v>
      </c>
      <c r="Z17" t="n">
        <v>10</v>
      </c>
      <c r="AA17" t="n">
        <v>841.0562383474554</v>
      </c>
      <c r="AB17" t="n">
        <v>1150.770250089501</v>
      </c>
      <c r="AC17" t="n">
        <v>1040.942352537148</v>
      </c>
      <c r="AD17" t="n">
        <v>841056.2383474554</v>
      </c>
      <c r="AE17" t="n">
        <v>1150770.250089501</v>
      </c>
      <c r="AF17" t="n">
        <v>2.239331971404123e-06</v>
      </c>
      <c r="AG17" t="n">
        <v>17.07947530864198</v>
      </c>
      <c r="AH17" t="n">
        <v>1040942.352537148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1.4045</v>
      </c>
      <c r="E2" t="n">
        <v>71.2</v>
      </c>
      <c r="F2" t="n">
        <v>54.68</v>
      </c>
      <c r="G2" t="n">
        <v>7.04</v>
      </c>
      <c r="H2" t="n">
        <v>0.12</v>
      </c>
      <c r="I2" t="n">
        <v>466</v>
      </c>
      <c r="J2" t="n">
        <v>150.44</v>
      </c>
      <c r="K2" t="n">
        <v>49.1</v>
      </c>
      <c r="L2" t="n">
        <v>1</v>
      </c>
      <c r="M2" t="n">
        <v>464</v>
      </c>
      <c r="N2" t="n">
        <v>25.34</v>
      </c>
      <c r="O2" t="n">
        <v>18787.76</v>
      </c>
      <c r="P2" t="n">
        <v>644.79</v>
      </c>
      <c r="Q2" t="n">
        <v>1327.23</v>
      </c>
      <c r="R2" t="n">
        <v>524.79</v>
      </c>
      <c r="S2" t="n">
        <v>68.87</v>
      </c>
      <c r="T2" t="n">
        <v>223046.41</v>
      </c>
      <c r="U2" t="n">
        <v>0.13</v>
      </c>
      <c r="V2" t="n">
        <v>0.67</v>
      </c>
      <c r="W2" t="n">
        <v>6.08</v>
      </c>
      <c r="X2" t="n">
        <v>13.8</v>
      </c>
      <c r="Y2" t="n">
        <v>0.5</v>
      </c>
      <c r="Z2" t="n">
        <v>10</v>
      </c>
      <c r="AA2" t="n">
        <v>1952.931910624636</v>
      </c>
      <c r="AB2" t="n">
        <v>2672.087597391849</v>
      </c>
      <c r="AC2" t="n">
        <v>2417.067307395267</v>
      </c>
      <c r="AD2" t="n">
        <v>1952931.910624636</v>
      </c>
      <c r="AE2" t="n">
        <v>2672087.597391849</v>
      </c>
      <c r="AF2" t="n">
        <v>1.343346891656759e-06</v>
      </c>
      <c r="AG2" t="n">
        <v>27.46913580246914</v>
      </c>
      <c r="AH2" t="n">
        <v>2417067.307395267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1.8248</v>
      </c>
      <c r="E3" t="n">
        <v>54.8</v>
      </c>
      <c r="F3" t="n">
        <v>46.53</v>
      </c>
      <c r="G3" t="n">
        <v>14.25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542.34</v>
      </c>
      <c r="Q3" t="n">
        <v>1327.05</v>
      </c>
      <c r="R3" t="n">
        <v>258.59</v>
      </c>
      <c r="S3" t="n">
        <v>68.87</v>
      </c>
      <c r="T3" t="n">
        <v>91295.60000000001</v>
      </c>
      <c r="U3" t="n">
        <v>0.27</v>
      </c>
      <c r="V3" t="n">
        <v>0.78</v>
      </c>
      <c r="W3" t="n">
        <v>5.63</v>
      </c>
      <c r="X3" t="n">
        <v>5.66</v>
      </c>
      <c r="Y3" t="n">
        <v>0.5</v>
      </c>
      <c r="Z3" t="n">
        <v>10</v>
      </c>
      <c r="AA3" t="n">
        <v>1326.360449694538</v>
      </c>
      <c r="AB3" t="n">
        <v>1814.784882165334</v>
      </c>
      <c r="AC3" t="n">
        <v>1641.584360078053</v>
      </c>
      <c r="AD3" t="n">
        <v>1326360.449694538</v>
      </c>
      <c r="AE3" t="n">
        <v>1814784.882165333</v>
      </c>
      <c r="AF3" t="n">
        <v>1.745346677034713e-06</v>
      </c>
      <c r="AG3" t="n">
        <v>21.14197530864197</v>
      </c>
      <c r="AH3" t="n">
        <v>1641584.360078053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1.9805</v>
      </c>
      <c r="E4" t="n">
        <v>50.49</v>
      </c>
      <c r="F4" t="n">
        <v>44.43</v>
      </c>
      <c r="G4" t="n">
        <v>21.5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511.6</v>
      </c>
      <c r="Q4" t="n">
        <v>1327.01</v>
      </c>
      <c r="R4" t="n">
        <v>189.63</v>
      </c>
      <c r="S4" t="n">
        <v>68.87</v>
      </c>
      <c r="T4" t="n">
        <v>57173.47</v>
      </c>
      <c r="U4" t="n">
        <v>0.36</v>
      </c>
      <c r="V4" t="n">
        <v>0.82</v>
      </c>
      <c r="W4" t="n">
        <v>5.52</v>
      </c>
      <c r="X4" t="n">
        <v>3.55</v>
      </c>
      <c r="Y4" t="n">
        <v>0.5</v>
      </c>
      <c r="Z4" t="n">
        <v>10</v>
      </c>
      <c r="AA4" t="n">
        <v>1169.1610360871</v>
      </c>
      <c r="AB4" t="n">
        <v>1599.697709318967</v>
      </c>
      <c r="AC4" t="n">
        <v>1447.0248051314</v>
      </c>
      <c r="AD4" t="n">
        <v>1169161.0360871</v>
      </c>
      <c r="AE4" t="n">
        <v>1599697.709318967</v>
      </c>
      <c r="AF4" t="n">
        <v>1.894267368405989e-06</v>
      </c>
      <c r="AG4" t="n">
        <v>19.47916666666667</v>
      </c>
      <c r="AH4" t="n">
        <v>1447024.8051314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2.064</v>
      </c>
      <c r="E5" t="n">
        <v>48.45</v>
      </c>
      <c r="F5" t="n">
        <v>43.42</v>
      </c>
      <c r="G5" t="n">
        <v>28.95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493.68</v>
      </c>
      <c r="Q5" t="n">
        <v>1327.02</v>
      </c>
      <c r="R5" t="n">
        <v>157.58</v>
      </c>
      <c r="S5" t="n">
        <v>68.87</v>
      </c>
      <c r="T5" t="n">
        <v>41319.66</v>
      </c>
      <c r="U5" t="n">
        <v>0.44</v>
      </c>
      <c r="V5" t="n">
        <v>0.84</v>
      </c>
      <c r="W5" t="n">
        <v>5.44</v>
      </c>
      <c r="X5" t="n">
        <v>2.55</v>
      </c>
      <c r="Y5" t="n">
        <v>0.5</v>
      </c>
      <c r="Z5" t="n">
        <v>10</v>
      </c>
      <c r="AA5" t="n">
        <v>1097.857536208054</v>
      </c>
      <c r="AB5" t="n">
        <v>1502.137115096054</v>
      </c>
      <c r="AC5" t="n">
        <v>1358.775257093968</v>
      </c>
      <c r="AD5" t="n">
        <v>1097857.536208054</v>
      </c>
      <c r="AE5" t="n">
        <v>1502137.115096054</v>
      </c>
      <c r="AF5" t="n">
        <v>1.974131708351407e-06</v>
      </c>
      <c r="AG5" t="n">
        <v>18.69212962962963</v>
      </c>
      <c r="AH5" t="n">
        <v>1358775.257093968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2.1169</v>
      </c>
      <c r="E6" t="n">
        <v>47.24</v>
      </c>
      <c r="F6" t="n">
        <v>42.82</v>
      </c>
      <c r="G6" t="n">
        <v>36.71</v>
      </c>
      <c r="H6" t="n">
        <v>0.57</v>
      </c>
      <c r="I6" t="n">
        <v>70</v>
      </c>
      <c r="J6" t="n">
        <v>156.03</v>
      </c>
      <c r="K6" t="n">
        <v>49.1</v>
      </c>
      <c r="L6" t="n">
        <v>5</v>
      </c>
      <c r="M6" t="n">
        <v>68</v>
      </c>
      <c r="N6" t="n">
        <v>26.94</v>
      </c>
      <c r="O6" t="n">
        <v>19478.15</v>
      </c>
      <c r="P6" t="n">
        <v>480.52</v>
      </c>
      <c r="Q6" t="n">
        <v>1327.02</v>
      </c>
      <c r="R6" t="n">
        <v>138.08</v>
      </c>
      <c r="S6" t="n">
        <v>68.87</v>
      </c>
      <c r="T6" t="n">
        <v>31669.27</v>
      </c>
      <c r="U6" t="n">
        <v>0.5</v>
      </c>
      <c r="V6" t="n">
        <v>0.85</v>
      </c>
      <c r="W6" t="n">
        <v>5.41</v>
      </c>
      <c r="X6" t="n">
        <v>1.95</v>
      </c>
      <c r="Y6" t="n">
        <v>0.5</v>
      </c>
      <c r="Z6" t="n">
        <v>10</v>
      </c>
      <c r="AA6" t="n">
        <v>1049.659273874677</v>
      </c>
      <c r="AB6" t="n">
        <v>1436.190126214263</v>
      </c>
      <c r="AC6" t="n">
        <v>1299.122156273875</v>
      </c>
      <c r="AD6" t="n">
        <v>1049659.273874677</v>
      </c>
      <c r="AE6" t="n">
        <v>1436190.126214263</v>
      </c>
      <c r="AF6" t="n">
        <v>2.024728397969522e-06</v>
      </c>
      <c r="AG6" t="n">
        <v>18.22530864197531</v>
      </c>
      <c r="AH6" t="n">
        <v>1299122.156273875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2.1481</v>
      </c>
      <c r="E7" t="n">
        <v>46.55</v>
      </c>
      <c r="F7" t="n">
        <v>42.5</v>
      </c>
      <c r="G7" t="n">
        <v>43.97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470.74</v>
      </c>
      <c r="Q7" t="n">
        <v>1326.97</v>
      </c>
      <c r="R7" t="n">
        <v>127.92</v>
      </c>
      <c r="S7" t="n">
        <v>68.87</v>
      </c>
      <c r="T7" t="n">
        <v>26651</v>
      </c>
      <c r="U7" t="n">
        <v>0.54</v>
      </c>
      <c r="V7" t="n">
        <v>0.86</v>
      </c>
      <c r="W7" t="n">
        <v>5.39</v>
      </c>
      <c r="X7" t="n">
        <v>1.63</v>
      </c>
      <c r="Y7" t="n">
        <v>0.5</v>
      </c>
      <c r="Z7" t="n">
        <v>10</v>
      </c>
      <c r="AA7" t="n">
        <v>1025.739966832422</v>
      </c>
      <c r="AB7" t="n">
        <v>1403.462675073699</v>
      </c>
      <c r="AC7" t="n">
        <v>1269.518167136901</v>
      </c>
      <c r="AD7" t="n">
        <v>1025739.966832422</v>
      </c>
      <c r="AE7" t="n">
        <v>1403462.675073699</v>
      </c>
      <c r="AF7" t="n">
        <v>2.054569923793438e-06</v>
      </c>
      <c r="AG7" t="n">
        <v>17.9591049382716</v>
      </c>
      <c r="AH7" t="n">
        <v>1269518.167136901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2.1729</v>
      </c>
      <c r="E8" t="n">
        <v>46.02</v>
      </c>
      <c r="F8" t="n">
        <v>42.25</v>
      </c>
      <c r="G8" t="n">
        <v>51.73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461.83</v>
      </c>
      <c r="Q8" t="n">
        <v>1326.97</v>
      </c>
      <c r="R8" t="n">
        <v>119.37</v>
      </c>
      <c r="S8" t="n">
        <v>68.87</v>
      </c>
      <c r="T8" t="n">
        <v>22421.62</v>
      </c>
      <c r="U8" t="n">
        <v>0.58</v>
      </c>
      <c r="V8" t="n">
        <v>0.86</v>
      </c>
      <c r="W8" t="n">
        <v>5.37</v>
      </c>
      <c r="X8" t="n">
        <v>1.38</v>
      </c>
      <c r="Y8" t="n">
        <v>0.5</v>
      </c>
      <c r="Z8" t="n">
        <v>10</v>
      </c>
      <c r="AA8" t="n">
        <v>996.2747060188908</v>
      </c>
      <c r="AB8" t="n">
        <v>1363.147005313062</v>
      </c>
      <c r="AC8" t="n">
        <v>1233.050168314821</v>
      </c>
      <c r="AD8" t="n">
        <v>996274.7060188908</v>
      </c>
      <c r="AE8" t="n">
        <v>1363147.005313062</v>
      </c>
      <c r="AF8" t="n">
        <v>2.078290110986808e-06</v>
      </c>
      <c r="AG8" t="n">
        <v>17.75462962962963</v>
      </c>
      <c r="AH8" t="n">
        <v>1233050.168314821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2.1921</v>
      </c>
      <c r="E9" t="n">
        <v>45.62</v>
      </c>
      <c r="F9" t="n">
        <v>42.06</v>
      </c>
      <c r="G9" t="n">
        <v>60.08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453.21</v>
      </c>
      <c r="Q9" t="n">
        <v>1327.02</v>
      </c>
      <c r="R9" t="n">
        <v>112.96</v>
      </c>
      <c r="S9" t="n">
        <v>68.87</v>
      </c>
      <c r="T9" t="n">
        <v>19247.78</v>
      </c>
      <c r="U9" t="n">
        <v>0.61</v>
      </c>
      <c r="V9" t="n">
        <v>0.87</v>
      </c>
      <c r="W9" t="n">
        <v>5.37</v>
      </c>
      <c r="X9" t="n">
        <v>1.19</v>
      </c>
      <c r="Y9" t="n">
        <v>0.5</v>
      </c>
      <c r="Z9" t="n">
        <v>10</v>
      </c>
      <c r="AA9" t="n">
        <v>979.4970039399147</v>
      </c>
      <c r="AB9" t="n">
        <v>1340.19101314863</v>
      </c>
      <c r="AC9" t="n">
        <v>1212.285063823625</v>
      </c>
      <c r="AD9" t="n">
        <v>979497.0039399147</v>
      </c>
      <c r="AE9" t="n">
        <v>1340191.013148631</v>
      </c>
      <c r="AF9" t="n">
        <v>2.096654126878449e-06</v>
      </c>
      <c r="AG9" t="n">
        <v>17.60030864197531</v>
      </c>
      <c r="AH9" t="n">
        <v>1212285.063823625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2.2065</v>
      </c>
      <c r="E10" t="n">
        <v>45.32</v>
      </c>
      <c r="F10" t="n">
        <v>41.91</v>
      </c>
      <c r="G10" t="n">
        <v>67.97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445.16</v>
      </c>
      <c r="Q10" t="n">
        <v>1326.99</v>
      </c>
      <c r="R10" t="n">
        <v>108.7</v>
      </c>
      <c r="S10" t="n">
        <v>68.87</v>
      </c>
      <c r="T10" t="n">
        <v>17144.34</v>
      </c>
      <c r="U10" t="n">
        <v>0.63</v>
      </c>
      <c r="V10" t="n">
        <v>0.87</v>
      </c>
      <c r="W10" t="n">
        <v>5.35</v>
      </c>
      <c r="X10" t="n">
        <v>1.04</v>
      </c>
      <c r="Y10" t="n">
        <v>0.5</v>
      </c>
      <c r="Z10" t="n">
        <v>10</v>
      </c>
      <c r="AA10" t="n">
        <v>965.1607936720285</v>
      </c>
      <c r="AB10" t="n">
        <v>1320.575577791149</v>
      </c>
      <c r="AC10" t="n">
        <v>1194.541698086225</v>
      </c>
      <c r="AD10" t="n">
        <v>965160.7936720285</v>
      </c>
      <c r="AE10" t="n">
        <v>1320575.577791149</v>
      </c>
      <c r="AF10" t="n">
        <v>2.11042713879718e-06</v>
      </c>
      <c r="AG10" t="n">
        <v>17.48456790123457</v>
      </c>
      <c r="AH10" t="n">
        <v>1194541.698086225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2.2186</v>
      </c>
      <c r="E11" t="n">
        <v>45.07</v>
      </c>
      <c r="F11" t="n">
        <v>41.79</v>
      </c>
      <c r="G11" t="n">
        <v>75.98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436.58</v>
      </c>
      <c r="Q11" t="n">
        <v>1326.99</v>
      </c>
      <c r="R11" t="n">
        <v>104.38</v>
      </c>
      <c r="S11" t="n">
        <v>68.87</v>
      </c>
      <c r="T11" t="n">
        <v>15004.77</v>
      </c>
      <c r="U11" t="n">
        <v>0.66</v>
      </c>
      <c r="V11" t="n">
        <v>0.87</v>
      </c>
      <c r="W11" t="n">
        <v>5.35</v>
      </c>
      <c r="X11" t="n">
        <v>0.92</v>
      </c>
      <c r="Y11" t="n">
        <v>0.5</v>
      </c>
      <c r="Z11" t="n">
        <v>10</v>
      </c>
      <c r="AA11" t="n">
        <v>951.4497195456202</v>
      </c>
      <c r="AB11" t="n">
        <v>1301.815481281498</v>
      </c>
      <c r="AC11" t="n">
        <v>1177.572038857494</v>
      </c>
      <c r="AD11" t="n">
        <v>951449.7195456201</v>
      </c>
      <c r="AE11" t="n">
        <v>1301815.481281498</v>
      </c>
      <c r="AF11" t="n">
        <v>2.122000294645557e-06</v>
      </c>
      <c r="AG11" t="n">
        <v>17.38811728395062</v>
      </c>
      <c r="AH11" t="n">
        <v>1177572.038857494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2.231</v>
      </c>
      <c r="E12" t="n">
        <v>44.82</v>
      </c>
      <c r="F12" t="n">
        <v>41.66</v>
      </c>
      <c r="G12" t="n">
        <v>86.2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427.46</v>
      </c>
      <c r="Q12" t="n">
        <v>1326.97</v>
      </c>
      <c r="R12" t="n">
        <v>100.48</v>
      </c>
      <c r="S12" t="n">
        <v>68.87</v>
      </c>
      <c r="T12" t="n">
        <v>13073.59</v>
      </c>
      <c r="U12" t="n">
        <v>0.6899999999999999</v>
      </c>
      <c r="V12" t="n">
        <v>0.88</v>
      </c>
      <c r="W12" t="n">
        <v>5.34</v>
      </c>
      <c r="X12" t="n">
        <v>0.79</v>
      </c>
      <c r="Y12" t="n">
        <v>0.5</v>
      </c>
      <c r="Z12" t="n">
        <v>10</v>
      </c>
      <c r="AA12" t="n">
        <v>937.164334314216</v>
      </c>
      <c r="AB12" t="n">
        <v>1282.269586981173</v>
      </c>
      <c r="AC12" t="n">
        <v>1159.891577276358</v>
      </c>
      <c r="AD12" t="n">
        <v>937164.334314216</v>
      </c>
      <c r="AE12" t="n">
        <v>1282269.586981173</v>
      </c>
      <c r="AF12" t="n">
        <v>2.133860388242242e-06</v>
      </c>
      <c r="AG12" t="n">
        <v>17.29166666666667</v>
      </c>
      <c r="AH12" t="n">
        <v>1159891.577276358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2.2393</v>
      </c>
      <c r="E13" t="n">
        <v>44.66</v>
      </c>
      <c r="F13" t="n">
        <v>41.59</v>
      </c>
      <c r="G13" t="n">
        <v>95.97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417.19</v>
      </c>
      <c r="Q13" t="n">
        <v>1326.97</v>
      </c>
      <c r="R13" t="n">
        <v>97.95</v>
      </c>
      <c r="S13" t="n">
        <v>68.87</v>
      </c>
      <c r="T13" t="n">
        <v>11822.83</v>
      </c>
      <c r="U13" t="n">
        <v>0.7</v>
      </c>
      <c r="V13" t="n">
        <v>0.88</v>
      </c>
      <c r="W13" t="n">
        <v>5.33</v>
      </c>
      <c r="X13" t="n">
        <v>0.71</v>
      </c>
      <c r="Y13" t="n">
        <v>0.5</v>
      </c>
      <c r="Z13" t="n">
        <v>10</v>
      </c>
      <c r="AA13" t="n">
        <v>923.2733713246163</v>
      </c>
      <c r="AB13" t="n">
        <v>1263.263358592767</v>
      </c>
      <c r="AC13" t="n">
        <v>1142.699276649932</v>
      </c>
      <c r="AD13" t="n">
        <v>923273.3713246163</v>
      </c>
      <c r="AE13" t="n">
        <v>1263263.358592767</v>
      </c>
      <c r="AF13" t="n">
        <v>2.141798999278733e-06</v>
      </c>
      <c r="AG13" t="n">
        <v>17.22993827160494</v>
      </c>
      <c r="AH13" t="n">
        <v>1142699.276649932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2.2459</v>
      </c>
      <c r="E14" t="n">
        <v>44.53</v>
      </c>
      <c r="F14" t="n">
        <v>41.52</v>
      </c>
      <c r="G14" t="n">
        <v>103.79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411.26</v>
      </c>
      <c r="Q14" t="n">
        <v>1326.97</v>
      </c>
      <c r="R14" t="n">
        <v>95.75</v>
      </c>
      <c r="S14" t="n">
        <v>68.87</v>
      </c>
      <c r="T14" t="n">
        <v>10736.96</v>
      </c>
      <c r="U14" t="n">
        <v>0.72</v>
      </c>
      <c r="V14" t="n">
        <v>0.88</v>
      </c>
      <c r="W14" t="n">
        <v>5.33</v>
      </c>
      <c r="X14" t="n">
        <v>0.65</v>
      </c>
      <c r="Y14" t="n">
        <v>0.5</v>
      </c>
      <c r="Z14" t="n">
        <v>10</v>
      </c>
      <c r="AA14" t="n">
        <v>914.6406883907177</v>
      </c>
      <c r="AB14" t="n">
        <v>1251.451740955515</v>
      </c>
      <c r="AC14" t="n">
        <v>1132.014943222269</v>
      </c>
      <c r="AD14" t="n">
        <v>914640.6883907177</v>
      </c>
      <c r="AE14" t="n">
        <v>1251451.740955515</v>
      </c>
      <c r="AF14" t="n">
        <v>2.148111629741485e-06</v>
      </c>
      <c r="AG14" t="n">
        <v>17.17978395061728</v>
      </c>
      <c r="AH14" t="n">
        <v>1132014.943222269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2.2508</v>
      </c>
      <c r="E15" t="n">
        <v>44.43</v>
      </c>
      <c r="F15" t="n">
        <v>41.48</v>
      </c>
      <c r="G15" t="n">
        <v>113.13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405.28</v>
      </c>
      <c r="Q15" t="n">
        <v>1326.98</v>
      </c>
      <c r="R15" t="n">
        <v>94.45999999999999</v>
      </c>
      <c r="S15" t="n">
        <v>68.87</v>
      </c>
      <c r="T15" t="n">
        <v>10099.73</v>
      </c>
      <c r="U15" t="n">
        <v>0.73</v>
      </c>
      <c r="V15" t="n">
        <v>0.88</v>
      </c>
      <c r="W15" t="n">
        <v>5.33</v>
      </c>
      <c r="X15" t="n">
        <v>0.61</v>
      </c>
      <c r="Y15" t="n">
        <v>0.5</v>
      </c>
      <c r="Z15" t="n">
        <v>10</v>
      </c>
      <c r="AA15" t="n">
        <v>896.7949595281416</v>
      </c>
      <c r="AB15" t="n">
        <v>1227.034427427745</v>
      </c>
      <c r="AC15" t="n">
        <v>1109.927983827676</v>
      </c>
      <c r="AD15" t="n">
        <v>896794.9595281415</v>
      </c>
      <c r="AE15" t="n">
        <v>1227034.427427745</v>
      </c>
      <c r="AF15" t="n">
        <v>2.152798279630497e-06</v>
      </c>
      <c r="AG15" t="n">
        <v>17.14120370370371</v>
      </c>
      <c r="AH15" t="n">
        <v>1109927.983827676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2.2574</v>
      </c>
      <c r="E16" t="n">
        <v>44.3</v>
      </c>
      <c r="F16" t="n">
        <v>41.41</v>
      </c>
      <c r="G16" t="n">
        <v>124.23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394.14</v>
      </c>
      <c r="Q16" t="n">
        <v>1326.97</v>
      </c>
      <c r="R16" t="n">
        <v>92.12</v>
      </c>
      <c r="S16" t="n">
        <v>68.87</v>
      </c>
      <c r="T16" t="n">
        <v>8937.219999999999</v>
      </c>
      <c r="U16" t="n">
        <v>0.75</v>
      </c>
      <c r="V16" t="n">
        <v>0.88</v>
      </c>
      <c r="W16" t="n">
        <v>5.33</v>
      </c>
      <c r="X16" t="n">
        <v>0.54</v>
      </c>
      <c r="Y16" t="n">
        <v>0.5</v>
      </c>
      <c r="Z16" t="n">
        <v>10</v>
      </c>
      <c r="AA16" t="n">
        <v>882.6727700880294</v>
      </c>
      <c r="AB16" t="n">
        <v>1207.711824808757</v>
      </c>
      <c r="AC16" t="n">
        <v>1092.4495032832</v>
      </c>
      <c r="AD16" t="n">
        <v>882672.7700880294</v>
      </c>
      <c r="AE16" t="n">
        <v>1207711.824808757</v>
      </c>
      <c r="AF16" t="n">
        <v>2.159110910093249e-06</v>
      </c>
      <c r="AG16" t="n">
        <v>17.09104938271605</v>
      </c>
      <c r="AH16" t="n">
        <v>1092449.5032832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2.26</v>
      </c>
      <c r="E17" t="n">
        <v>44.25</v>
      </c>
      <c r="F17" t="n">
        <v>41.39</v>
      </c>
      <c r="G17" t="n">
        <v>130.71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389.31</v>
      </c>
      <c r="Q17" t="n">
        <v>1326.98</v>
      </c>
      <c r="R17" t="n">
        <v>91.03</v>
      </c>
      <c r="S17" t="n">
        <v>68.87</v>
      </c>
      <c r="T17" t="n">
        <v>8401.790000000001</v>
      </c>
      <c r="U17" t="n">
        <v>0.76</v>
      </c>
      <c r="V17" t="n">
        <v>0.88</v>
      </c>
      <c r="W17" t="n">
        <v>5.34</v>
      </c>
      <c r="X17" t="n">
        <v>0.52</v>
      </c>
      <c r="Y17" t="n">
        <v>0.5</v>
      </c>
      <c r="Z17" t="n">
        <v>10</v>
      </c>
      <c r="AA17" t="n">
        <v>876.6956800025699</v>
      </c>
      <c r="AB17" t="n">
        <v>1199.533706463227</v>
      </c>
      <c r="AC17" t="n">
        <v>1085.051893074506</v>
      </c>
      <c r="AD17" t="n">
        <v>876695.6800025699</v>
      </c>
      <c r="AE17" t="n">
        <v>1199533.706463227</v>
      </c>
      <c r="AF17" t="n">
        <v>2.161597703911908e-06</v>
      </c>
      <c r="AG17" t="n">
        <v>17.07175925925926</v>
      </c>
      <c r="AH17" t="n">
        <v>1085051.893074506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2.2592</v>
      </c>
      <c r="E18" t="n">
        <v>44.26</v>
      </c>
      <c r="F18" t="n">
        <v>41.41</v>
      </c>
      <c r="G18" t="n">
        <v>130.76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392.79</v>
      </c>
      <c r="Q18" t="n">
        <v>1327.02</v>
      </c>
      <c r="R18" t="n">
        <v>91.42</v>
      </c>
      <c r="S18" t="n">
        <v>68.87</v>
      </c>
      <c r="T18" t="n">
        <v>8594.219999999999</v>
      </c>
      <c r="U18" t="n">
        <v>0.75</v>
      </c>
      <c r="V18" t="n">
        <v>0.88</v>
      </c>
      <c r="W18" t="n">
        <v>5.34</v>
      </c>
      <c r="X18" t="n">
        <v>0.54</v>
      </c>
      <c r="Y18" t="n">
        <v>0.5</v>
      </c>
      <c r="Z18" t="n">
        <v>10</v>
      </c>
      <c r="AA18" t="n">
        <v>880.7338128657999</v>
      </c>
      <c r="AB18" t="n">
        <v>1205.058857996547</v>
      </c>
      <c r="AC18" t="n">
        <v>1090.049731900085</v>
      </c>
      <c r="AD18" t="n">
        <v>880733.8128657999</v>
      </c>
      <c r="AE18" t="n">
        <v>1205058.857996547</v>
      </c>
      <c r="AF18" t="n">
        <v>2.16083253658309e-06</v>
      </c>
      <c r="AG18" t="n">
        <v>17.07561728395062</v>
      </c>
      <c r="AH18" t="n">
        <v>1090049.731900085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2.2591</v>
      </c>
      <c r="E19" t="n">
        <v>44.26</v>
      </c>
      <c r="F19" t="n">
        <v>41.41</v>
      </c>
      <c r="G19" t="n">
        <v>130.76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395.88</v>
      </c>
      <c r="Q19" t="n">
        <v>1327.02</v>
      </c>
      <c r="R19" t="n">
        <v>91.41</v>
      </c>
      <c r="S19" t="n">
        <v>68.87</v>
      </c>
      <c r="T19" t="n">
        <v>8587.58</v>
      </c>
      <c r="U19" t="n">
        <v>0.75</v>
      </c>
      <c r="V19" t="n">
        <v>0.88</v>
      </c>
      <c r="W19" t="n">
        <v>5.35</v>
      </c>
      <c r="X19" t="n">
        <v>0.54</v>
      </c>
      <c r="Y19" t="n">
        <v>0.5</v>
      </c>
      <c r="Z19" t="n">
        <v>10</v>
      </c>
      <c r="AA19" t="n">
        <v>884.0693851111018</v>
      </c>
      <c r="AB19" t="n">
        <v>1209.622735097631</v>
      </c>
      <c r="AC19" t="n">
        <v>1094.178038976083</v>
      </c>
      <c r="AD19" t="n">
        <v>884069.3851111018</v>
      </c>
      <c r="AE19" t="n">
        <v>1209622.735097631</v>
      </c>
      <c r="AF19" t="n">
        <v>2.160736890666988e-06</v>
      </c>
      <c r="AG19" t="n">
        <v>17.07561728395062</v>
      </c>
      <c r="AH19" t="n">
        <v>1094178.038976083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1.2301</v>
      </c>
      <c r="E2" t="n">
        <v>81.29000000000001</v>
      </c>
      <c r="F2" t="n">
        <v>57.76</v>
      </c>
      <c r="G2" t="n">
        <v>6.12</v>
      </c>
      <c r="H2" t="n">
        <v>0.1</v>
      </c>
      <c r="I2" t="n">
        <v>566</v>
      </c>
      <c r="J2" t="n">
        <v>185.69</v>
      </c>
      <c r="K2" t="n">
        <v>53.44</v>
      </c>
      <c r="L2" t="n">
        <v>1</v>
      </c>
      <c r="M2" t="n">
        <v>564</v>
      </c>
      <c r="N2" t="n">
        <v>36.26</v>
      </c>
      <c r="O2" t="n">
        <v>23136.14</v>
      </c>
      <c r="P2" t="n">
        <v>781.48</v>
      </c>
      <c r="Q2" t="n">
        <v>1327.46</v>
      </c>
      <c r="R2" t="n">
        <v>625.71</v>
      </c>
      <c r="S2" t="n">
        <v>68.87</v>
      </c>
      <c r="T2" t="n">
        <v>273006.51</v>
      </c>
      <c r="U2" t="n">
        <v>0.11</v>
      </c>
      <c r="V2" t="n">
        <v>0.63</v>
      </c>
      <c r="W2" t="n">
        <v>6.23</v>
      </c>
      <c r="X2" t="n">
        <v>16.87</v>
      </c>
      <c r="Y2" t="n">
        <v>0.5</v>
      </c>
      <c r="Z2" t="n">
        <v>10</v>
      </c>
      <c r="AA2" t="n">
        <v>2592.406851991858</v>
      </c>
      <c r="AB2" t="n">
        <v>3547.045423814019</v>
      </c>
      <c r="AC2" t="n">
        <v>3208.520386874594</v>
      </c>
      <c r="AD2" t="n">
        <v>2592406.851991858</v>
      </c>
      <c r="AE2" t="n">
        <v>3547045.423814019</v>
      </c>
      <c r="AF2" t="n">
        <v>1.106985180119763e-06</v>
      </c>
      <c r="AG2" t="n">
        <v>31.36188271604938</v>
      </c>
      <c r="AH2" t="n">
        <v>3208520.386874594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1.7054</v>
      </c>
      <c r="E3" t="n">
        <v>58.64</v>
      </c>
      <c r="F3" t="n">
        <v>47.57</v>
      </c>
      <c r="G3" t="n">
        <v>12.36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638.71</v>
      </c>
      <c r="Q3" t="n">
        <v>1327.2</v>
      </c>
      <c r="R3" t="n">
        <v>292.52</v>
      </c>
      <c r="S3" t="n">
        <v>68.87</v>
      </c>
      <c r="T3" t="n">
        <v>108083.38</v>
      </c>
      <c r="U3" t="n">
        <v>0.24</v>
      </c>
      <c r="V3" t="n">
        <v>0.77</v>
      </c>
      <c r="W3" t="n">
        <v>5.68</v>
      </c>
      <c r="X3" t="n">
        <v>6.7</v>
      </c>
      <c r="Y3" t="n">
        <v>0.5</v>
      </c>
      <c r="Z3" t="n">
        <v>10</v>
      </c>
      <c r="AA3" t="n">
        <v>1601.053356264867</v>
      </c>
      <c r="AB3" t="n">
        <v>2190.631835530608</v>
      </c>
      <c r="AC3" t="n">
        <v>1981.561007718658</v>
      </c>
      <c r="AD3" t="n">
        <v>1601053.356264868</v>
      </c>
      <c r="AE3" t="n">
        <v>2190631.835530608</v>
      </c>
      <c r="AF3" t="n">
        <v>1.5347146786247e-06</v>
      </c>
      <c r="AG3" t="n">
        <v>22.62345679012346</v>
      </c>
      <c r="AH3" t="n">
        <v>1981561.007718658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1.8906</v>
      </c>
      <c r="E4" t="n">
        <v>52.89</v>
      </c>
      <c r="F4" t="n">
        <v>45.03</v>
      </c>
      <c r="G4" t="n">
        <v>18.63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599.9299999999999</v>
      </c>
      <c r="Q4" t="n">
        <v>1327.08</v>
      </c>
      <c r="R4" t="n">
        <v>209.67</v>
      </c>
      <c r="S4" t="n">
        <v>68.87</v>
      </c>
      <c r="T4" t="n">
        <v>67091.96000000001</v>
      </c>
      <c r="U4" t="n">
        <v>0.33</v>
      </c>
      <c r="V4" t="n">
        <v>0.8100000000000001</v>
      </c>
      <c r="W4" t="n">
        <v>5.54</v>
      </c>
      <c r="X4" t="n">
        <v>4.15</v>
      </c>
      <c r="Y4" t="n">
        <v>0.5</v>
      </c>
      <c r="Z4" t="n">
        <v>10</v>
      </c>
      <c r="AA4" t="n">
        <v>1372.956941626835</v>
      </c>
      <c r="AB4" t="n">
        <v>1878.540258119243</v>
      </c>
      <c r="AC4" t="n">
        <v>1699.255012432153</v>
      </c>
      <c r="AD4" t="n">
        <v>1372956.941626835</v>
      </c>
      <c r="AE4" t="n">
        <v>1878540.258119243</v>
      </c>
      <c r="AF4" t="n">
        <v>1.701378897272111e-06</v>
      </c>
      <c r="AG4" t="n">
        <v>20.4050925925926</v>
      </c>
      <c r="AH4" t="n">
        <v>1699255.012432153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1.9898</v>
      </c>
      <c r="E5" t="n">
        <v>50.26</v>
      </c>
      <c r="F5" t="n">
        <v>43.88</v>
      </c>
      <c r="G5" t="n">
        <v>25.07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580.08</v>
      </c>
      <c r="Q5" t="n">
        <v>1327.06</v>
      </c>
      <c r="R5" t="n">
        <v>172.52</v>
      </c>
      <c r="S5" t="n">
        <v>68.87</v>
      </c>
      <c r="T5" t="n">
        <v>48713.47</v>
      </c>
      <c r="U5" t="n">
        <v>0.4</v>
      </c>
      <c r="V5" t="n">
        <v>0.83</v>
      </c>
      <c r="W5" t="n">
        <v>5.47</v>
      </c>
      <c r="X5" t="n">
        <v>3.01</v>
      </c>
      <c r="Y5" t="n">
        <v>0.5</v>
      </c>
      <c r="Z5" t="n">
        <v>10</v>
      </c>
      <c r="AA5" t="n">
        <v>1279.168305800226</v>
      </c>
      <c r="AB5" t="n">
        <v>1750.214508918685</v>
      </c>
      <c r="AC5" t="n">
        <v>1583.176492628977</v>
      </c>
      <c r="AD5" t="n">
        <v>1279168.305800226</v>
      </c>
      <c r="AE5" t="n">
        <v>1750214.508918685</v>
      </c>
      <c r="AF5" t="n">
        <v>1.790650444193403e-06</v>
      </c>
      <c r="AG5" t="n">
        <v>19.39043209876543</v>
      </c>
      <c r="AH5" t="n">
        <v>1583176.492628976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2.0485</v>
      </c>
      <c r="E6" t="n">
        <v>48.82</v>
      </c>
      <c r="F6" t="n">
        <v>43.26</v>
      </c>
      <c r="G6" t="n">
        <v>31.27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567.23</v>
      </c>
      <c r="Q6" t="n">
        <v>1327.01</v>
      </c>
      <c r="R6" t="n">
        <v>152.12</v>
      </c>
      <c r="S6" t="n">
        <v>68.87</v>
      </c>
      <c r="T6" t="n">
        <v>38625.57</v>
      </c>
      <c r="U6" t="n">
        <v>0.45</v>
      </c>
      <c r="V6" t="n">
        <v>0.84</v>
      </c>
      <c r="W6" t="n">
        <v>5.44</v>
      </c>
      <c r="X6" t="n">
        <v>2.39</v>
      </c>
      <c r="Y6" t="n">
        <v>0.5</v>
      </c>
      <c r="Z6" t="n">
        <v>10</v>
      </c>
      <c r="AA6" t="n">
        <v>1222.395357717563</v>
      </c>
      <c r="AB6" t="n">
        <v>1672.535256706285</v>
      </c>
      <c r="AC6" t="n">
        <v>1512.910839224213</v>
      </c>
      <c r="AD6" t="n">
        <v>1222395.357717562</v>
      </c>
      <c r="AE6" t="n">
        <v>1672535.256706285</v>
      </c>
      <c r="AF6" t="n">
        <v>1.843475442220417e-06</v>
      </c>
      <c r="AG6" t="n">
        <v>18.83487654320988</v>
      </c>
      <c r="AH6" t="n">
        <v>1512910.839224213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2.0923</v>
      </c>
      <c r="E7" t="n">
        <v>47.79</v>
      </c>
      <c r="F7" t="n">
        <v>42.79</v>
      </c>
      <c r="G7" t="n">
        <v>37.76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556.25</v>
      </c>
      <c r="Q7" t="n">
        <v>1326.99</v>
      </c>
      <c r="R7" t="n">
        <v>137.19</v>
      </c>
      <c r="S7" t="n">
        <v>68.87</v>
      </c>
      <c r="T7" t="n">
        <v>31232.89</v>
      </c>
      <c r="U7" t="n">
        <v>0.5</v>
      </c>
      <c r="V7" t="n">
        <v>0.85</v>
      </c>
      <c r="W7" t="n">
        <v>5.4</v>
      </c>
      <c r="X7" t="n">
        <v>1.92</v>
      </c>
      <c r="Y7" t="n">
        <v>0.5</v>
      </c>
      <c r="Z7" t="n">
        <v>10</v>
      </c>
      <c r="AA7" t="n">
        <v>1177.456161006033</v>
      </c>
      <c r="AB7" t="n">
        <v>1611.047465188135</v>
      </c>
      <c r="AC7" t="n">
        <v>1457.291356229898</v>
      </c>
      <c r="AD7" t="n">
        <v>1177456.161006033</v>
      </c>
      <c r="AE7" t="n">
        <v>1611047.465188135</v>
      </c>
      <c r="AF7" t="n">
        <v>1.882891709913487e-06</v>
      </c>
      <c r="AG7" t="n">
        <v>18.4375</v>
      </c>
      <c r="AH7" t="n">
        <v>1457291.356229898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2.1216</v>
      </c>
      <c r="E8" t="n">
        <v>47.13</v>
      </c>
      <c r="F8" t="n">
        <v>42.51</v>
      </c>
      <c r="G8" t="n">
        <v>43.97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548.17</v>
      </c>
      <c r="Q8" t="n">
        <v>1326.97</v>
      </c>
      <c r="R8" t="n">
        <v>127.88</v>
      </c>
      <c r="S8" t="n">
        <v>68.87</v>
      </c>
      <c r="T8" t="n">
        <v>26630.38</v>
      </c>
      <c r="U8" t="n">
        <v>0.54</v>
      </c>
      <c r="V8" t="n">
        <v>0.86</v>
      </c>
      <c r="W8" t="n">
        <v>5.39</v>
      </c>
      <c r="X8" t="n">
        <v>1.64</v>
      </c>
      <c r="Y8" t="n">
        <v>0.5</v>
      </c>
      <c r="Z8" t="n">
        <v>10</v>
      </c>
      <c r="AA8" t="n">
        <v>1154.46085367533</v>
      </c>
      <c r="AB8" t="n">
        <v>1579.584271216906</v>
      </c>
      <c r="AC8" t="n">
        <v>1428.830965332413</v>
      </c>
      <c r="AD8" t="n">
        <v>1154460.85367533</v>
      </c>
      <c r="AE8" t="n">
        <v>1579584.271216906</v>
      </c>
      <c r="AF8" t="n">
        <v>1.909259213187618e-06</v>
      </c>
      <c r="AG8" t="n">
        <v>18.18287037037037</v>
      </c>
      <c r="AH8" t="n">
        <v>1428830.965332413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2.1453</v>
      </c>
      <c r="E9" t="n">
        <v>46.61</v>
      </c>
      <c r="F9" t="n">
        <v>42.28</v>
      </c>
      <c r="G9" t="n">
        <v>50.74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540.5599999999999</v>
      </c>
      <c r="Q9" t="n">
        <v>1326.98</v>
      </c>
      <c r="R9" t="n">
        <v>120.53</v>
      </c>
      <c r="S9" t="n">
        <v>68.87</v>
      </c>
      <c r="T9" t="n">
        <v>22996.77</v>
      </c>
      <c r="U9" t="n">
        <v>0.57</v>
      </c>
      <c r="V9" t="n">
        <v>0.86</v>
      </c>
      <c r="W9" t="n">
        <v>5.38</v>
      </c>
      <c r="X9" t="n">
        <v>1.41</v>
      </c>
      <c r="Y9" t="n">
        <v>0.5</v>
      </c>
      <c r="Z9" t="n">
        <v>10</v>
      </c>
      <c r="AA9" t="n">
        <v>1134.91891032944</v>
      </c>
      <c r="AB9" t="n">
        <v>1552.846122201365</v>
      </c>
      <c r="AC9" t="n">
        <v>1404.644667731686</v>
      </c>
      <c r="AD9" t="n">
        <v>1134918.91032944</v>
      </c>
      <c r="AE9" t="n">
        <v>1552846.122201364</v>
      </c>
      <c r="AF9" t="n">
        <v>1.930587193651677e-06</v>
      </c>
      <c r="AG9" t="n">
        <v>17.98225308641975</v>
      </c>
      <c r="AH9" t="n">
        <v>1404644.667731686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2.1636</v>
      </c>
      <c r="E10" t="n">
        <v>46.22</v>
      </c>
      <c r="F10" t="n">
        <v>42.11</v>
      </c>
      <c r="G10" t="n">
        <v>57.43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533.85</v>
      </c>
      <c r="Q10" t="n">
        <v>1327</v>
      </c>
      <c r="R10" t="n">
        <v>115.05</v>
      </c>
      <c r="S10" t="n">
        <v>68.87</v>
      </c>
      <c r="T10" t="n">
        <v>20284.61</v>
      </c>
      <c r="U10" t="n">
        <v>0.6</v>
      </c>
      <c r="V10" t="n">
        <v>0.87</v>
      </c>
      <c r="W10" t="n">
        <v>5.37</v>
      </c>
      <c r="X10" t="n">
        <v>1.24</v>
      </c>
      <c r="Y10" t="n">
        <v>0.5</v>
      </c>
      <c r="Z10" t="n">
        <v>10</v>
      </c>
      <c r="AA10" t="n">
        <v>1119.360953495906</v>
      </c>
      <c r="AB10" t="n">
        <v>1531.55903929311</v>
      </c>
      <c r="AC10" t="n">
        <v>1385.389194139587</v>
      </c>
      <c r="AD10" t="n">
        <v>1119360.953495906</v>
      </c>
      <c r="AE10" t="n">
        <v>1531559.03929311</v>
      </c>
      <c r="AF10" t="n">
        <v>1.947055634263165e-06</v>
      </c>
      <c r="AG10" t="n">
        <v>17.83179012345679</v>
      </c>
      <c r="AH10" t="n">
        <v>1385389.194139587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2.1786</v>
      </c>
      <c r="E11" t="n">
        <v>45.9</v>
      </c>
      <c r="F11" t="n">
        <v>41.98</v>
      </c>
      <c r="G11" t="n">
        <v>64.59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527.5</v>
      </c>
      <c r="Q11" t="n">
        <v>1326.96</v>
      </c>
      <c r="R11" t="n">
        <v>110.42</v>
      </c>
      <c r="S11" t="n">
        <v>68.87</v>
      </c>
      <c r="T11" t="n">
        <v>17992.9</v>
      </c>
      <c r="U11" t="n">
        <v>0.62</v>
      </c>
      <c r="V11" t="n">
        <v>0.87</v>
      </c>
      <c r="W11" t="n">
        <v>5.37</v>
      </c>
      <c r="X11" t="n">
        <v>1.11</v>
      </c>
      <c r="Y11" t="n">
        <v>0.5</v>
      </c>
      <c r="Z11" t="n">
        <v>10</v>
      </c>
      <c r="AA11" t="n">
        <v>1095.743804356967</v>
      </c>
      <c r="AB11" t="n">
        <v>1499.245013926128</v>
      </c>
      <c r="AC11" t="n">
        <v>1356.15917400061</v>
      </c>
      <c r="AD11" t="n">
        <v>1095743.804356967</v>
      </c>
      <c r="AE11" t="n">
        <v>1499245.013926127</v>
      </c>
      <c r="AF11" t="n">
        <v>1.96055435607586e-06</v>
      </c>
      <c r="AG11" t="n">
        <v>17.70833333333333</v>
      </c>
      <c r="AH11" t="n">
        <v>1356159.17400061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2.1926</v>
      </c>
      <c r="E12" t="n">
        <v>45.61</v>
      </c>
      <c r="F12" t="n">
        <v>41.84</v>
      </c>
      <c r="G12" t="n">
        <v>71.72</v>
      </c>
      <c r="H12" t="n">
        <v>0.97</v>
      </c>
      <c r="I12" t="n">
        <v>35</v>
      </c>
      <c r="J12" t="n">
        <v>201.1</v>
      </c>
      <c r="K12" t="n">
        <v>53.44</v>
      </c>
      <c r="L12" t="n">
        <v>11</v>
      </c>
      <c r="M12" t="n">
        <v>33</v>
      </c>
      <c r="N12" t="n">
        <v>41.66</v>
      </c>
      <c r="O12" t="n">
        <v>25036.12</v>
      </c>
      <c r="P12" t="n">
        <v>520.21</v>
      </c>
      <c r="Q12" t="n">
        <v>1326.97</v>
      </c>
      <c r="R12" t="n">
        <v>106.15</v>
      </c>
      <c r="S12" t="n">
        <v>68.87</v>
      </c>
      <c r="T12" t="n">
        <v>15880.23</v>
      </c>
      <c r="U12" t="n">
        <v>0.65</v>
      </c>
      <c r="V12" t="n">
        <v>0.87</v>
      </c>
      <c r="W12" t="n">
        <v>5.35</v>
      </c>
      <c r="X12" t="n">
        <v>0.96</v>
      </c>
      <c r="Y12" t="n">
        <v>0.5</v>
      </c>
      <c r="Z12" t="n">
        <v>10</v>
      </c>
      <c r="AA12" t="n">
        <v>1081.751502998992</v>
      </c>
      <c r="AB12" t="n">
        <v>1480.100129911377</v>
      </c>
      <c r="AC12" t="n">
        <v>1338.841450846214</v>
      </c>
      <c r="AD12" t="n">
        <v>1081751.502998992</v>
      </c>
      <c r="AE12" t="n">
        <v>1480100.129911377</v>
      </c>
      <c r="AF12" t="n">
        <v>1.973153163101043e-06</v>
      </c>
      <c r="AG12" t="n">
        <v>17.59645061728395</v>
      </c>
      <c r="AH12" t="n">
        <v>1338841.450846214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2.2018</v>
      </c>
      <c r="E13" t="n">
        <v>45.42</v>
      </c>
      <c r="F13" t="n">
        <v>41.76</v>
      </c>
      <c r="G13" t="n">
        <v>78.3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515.77</v>
      </c>
      <c r="Q13" t="n">
        <v>1327.04</v>
      </c>
      <c r="R13" t="n">
        <v>103.53</v>
      </c>
      <c r="S13" t="n">
        <v>68.87</v>
      </c>
      <c r="T13" t="n">
        <v>14582.28</v>
      </c>
      <c r="U13" t="n">
        <v>0.67</v>
      </c>
      <c r="V13" t="n">
        <v>0.87</v>
      </c>
      <c r="W13" t="n">
        <v>5.34</v>
      </c>
      <c r="X13" t="n">
        <v>0.89</v>
      </c>
      <c r="Y13" t="n">
        <v>0.5</v>
      </c>
      <c r="Z13" t="n">
        <v>10</v>
      </c>
      <c r="AA13" t="n">
        <v>1073.103037389606</v>
      </c>
      <c r="AB13" t="n">
        <v>1468.266917721241</v>
      </c>
      <c r="AC13" t="n">
        <v>1328.137583819487</v>
      </c>
      <c r="AD13" t="n">
        <v>1073103.037389606</v>
      </c>
      <c r="AE13" t="n">
        <v>1468266.917721241</v>
      </c>
      <c r="AF13" t="n">
        <v>1.981432379146162e-06</v>
      </c>
      <c r="AG13" t="n">
        <v>17.52314814814815</v>
      </c>
      <c r="AH13" t="n">
        <v>1328137.583819487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2.212</v>
      </c>
      <c r="E14" t="n">
        <v>45.21</v>
      </c>
      <c r="F14" t="n">
        <v>41.66</v>
      </c>
      <c r="G14" t="n">
        <v>86.19</v>
      </c>
      <c r="H14" t="n">
        <v>1.13</v>
      </c>
      <c r="I14" t="n">
        <v>29</v>
      </c>
      <c r="J14" t="n">
        <v>204.25</v>
      </c>
      <c r="K14" t="n">
        <v>53.44</v>
      </c>
      <c r="L14" t="n">
        <v>13</v>
      </c>
      <c r="M14" t="n">
        <v>27</v>
      </c>
      <c r="N14" t="n">
        <v>42.82</v>
      </c>
      <c r="O14" t="n">
        <v>25425.3</v>
      </c>
      <c r="P14" t="n">
        <v>508.59</v>
      </c>
      <c r="Q14" t="n">
        <v>1326.96</v>
      </c>
      <c r="R14" t="n">
        <v>100.13</v>
      </c>
      <c r="S14" t="n">
        <v>68.87</v>
      </c>
      <c r="T14" t="n">
        <v>12900.95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1060.899270631405</v>
      </c>
      <c r="AB14" t="n">
        <v>1451.569185650479</v>
      </c>
      <c r="AC14" t="n">
        <v>1313.033459862144</v>
      </c>
      <c r="AD14" t="n">
        <v>1060899.270631405</v>
      </c>
      <c r="AE14" t="n">
        <v>1451569.185650479</v>
      </c>
      <c r="AF14" t="n">
        <v>1.990611509978795e-06</v>
      </c>
      <c r="AG14" t="n">
        <v>17.44212962962963</v>
      </c>
      <c r="AH14" t="n">
        <v>1313033.459862144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2.2181</v>
      </c>
      <c r="E15" t="n">
        <v>45.08</v>
      </c>
      <c r="F15" t="n">
        <v>41.61</v>
      </c>
      <c r="G15" t="n">
        <v>92.47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25</v>
      </c>
      <c r="N15" t="n">
        <v>43.4</v>
      </c>
      <c r="O15" t="n">
        <v>25621.03</v>
      </c>
      <c r="P15" t="n">
        <v>503.26</v>
      </c>
      <c r="Q15" t="n">
        <v>1326.97</v>
      </c>
      <c r="R15" t="n">
        <v>98.81999999999999</v>
      </c>
      <c r="S15" t="n">
        <v>68.87</v>
      </c>
      <c r="T15" t="n">
        <v>12255.66</v>
      </c>
      <c r="U15" t="n">
        <v>0.7</v>
      </c>
      <c r="V15" t="n">
        <v>0.88</v>
      </c>
      <c r="W15" t="n">
        <v>5.33</v>
      </c>
      <c r="X15" t="n">
        <v>0.74</v>
      </c>
      <c r="Y15" t="n">
        <v>0.5</v>
      </c>
      <c r="Z15" t="n">
        <v>10</v>
      </c>
      <c r="AA15" t="n">
        <v>1052.678390564649</v>
      </c>
      <c r="AB15" t="n">
        <v>1440.321014863511</v>
      </c>
      <c r="AC15" t="n">
        <v>1302.858798708178</v>
      </c>
      <c r="AD15" t="n">
        <v>1052678.390564649</v>
      </c>
      <c r="AE15" t="n">
        <v>1440321.014863512</v>
      </c>
      <c r="AF15" t="n">
        <v>1.996100990182624e-06</v>
      </c>
      <c r="AG15" t="n">
        <v>17.39197530864197</v>
      </c>
      <c r="AH15" t="n">
        <v>1302858.798708178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2.2241</v>
      </c>
      <c r="E16" t="n">
        <v>44.96</v>
      </c>
      <c r="F16" t="n">
        <v>41.56</v>
      </c>
      <c r="G16" t="n">
        <v>99.75</v>
      </c>
      <c r="H16" t="n">
        <v>1.28</v>
      </c>
      <c r="I16" t="n">
        <v>25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498.83</v>
      </c>
      <c r="Q16" t="n">
        <v>1326.95</v>
      </c>
      <c r="R16" t="n">
        <v>97.23999999999999</v>
      </c>
      <c r="S16" t="n">
        <v>68.87</v>
      </c>
      <c r="T16" t="n">
        <v>11474.54</v>
      </c>
      <c r="U16" t="n">
        <v>0.71</v>
      </c>
      <c r="V16" t="n">
        <v>0.88</v>
      </c>
      <c r="W16" t="n">
        <v>5.33</v>
      </c>
      <c r="X16" t="n">
        <v>0.6899999999999999</v>
      </c>
      <c r="Y16" t="n">
        <v>0.5</v>
      </c>
      <c r="Z16" t="n">
        <v>10</v>
      </c>
      <c r="AA16" t="n">
        <v>1045.515615085052</v>
      </c>
      <c r="AB16" t="n">
        <v>1430.520589452974</v>
      </c>
      <c r="AC16" t="n">
        <v>1293.993712143839</v>
      </c>
      <c r="AD16" t="n">
        <v>1045515.615085052</v>
      </c>
      <c r="AE16" t="n">
        <v>1430520.589452974</v>
      </c>
      <c r="AF16" t="n">
        <v>2.001500478907703e-06</v>
      </c>
      <c r="AG16" t="n">
        <v>17.34567901234568</v>
      </c>
      <c r="AH16" t="n">
        <v>1293993.712143839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2.2309</v>
      </c>
      <c r="E17" t="n">
        <v>44.83</v>
      </c>
      <c r="F17" t="n">
        <v>41.5</v>
      </c>
      <c r="G17" t="n">
        <v>108.26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491.4</v>
      </c>
      <c r="Q17" t="n">
        <v>1326.95</v>
      </c>
      <c r="R17" t="n">
        <v>95.2</v>
      </c>
      <c r="S17" t="n">
        <v>68.87</v>
      </c>
      <c r="T17" t="n">
        <v>10462.37</v>
      </c>
      <c r="U17" t="n">
        <v>0.72</v>
      </c>
      <c r="V17" t="n">
        <v>0.88</v>
      </c>
      <c r="W17" t="n">
        <v>5.33</v>
      </c>
      <c r="X17" t="n">
        <v>0.63</v>
      </c>
      <c r="Y17" t="n">
        <v>0.5</v>
      </c>
      <c r="Z17" t="n">
        <v>10</v>
      </c>
      <c r="AA17" t="n">
        <v>1034.814600733175</v>
      </c>
      <c r="AB17" t="n">
        <v>1415.878989521303</v>
      </c>
      <c r="AC17" t="n">
        <v>1280.749485960032</v>
      </c>
      <c r="AD17" t="n">
        <v>1034814.600733176</v>
      </c>
      <c r="AE17" t="n">
        <v>1415878.989521303</v>
      </c>
      <c r="AF17" t="n">
        <v>2.007619899462792e-06</v>
      </c>
      <c r="AG17" t="n">
        <v>17.29552469135803</v>
      </c>
      <c r="AH17" t="n">
        <v>1280749.485960031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2.2347</v>
      </c>
      <c r="E18" t="n">
        <v>44.75</v>
      </c>
      <c r="F18" t="n">
        <v>41.46</v>
      </c>
      <c r="G18" t="n">
        <v>113.08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486.39</v>
      </c>
      <c r="Q18" t="n">
        <v>1326.95</v>
      </c>
      <c r="R18" t="n">
        <v>94.05</v>
      </c>
      <c r="S18" t="n">
        <v>68.87</v>
      </c>
      <c r="T18" t="n">
        <v>9893.57</v>
      </c>
      <c r="U18" t="n">
        <v>0.73</v>
      </c>
      <c r="V18" t="n">
        <v>0.88</v>
      </c>
      <c r="W18" t="n">
        <v>5.32</v>
      </c>
      <c r="X18" t="n">
        <v>0.59</v>
      </c>
      <c r="Y18" t="n">
        <v>0.5</v>
      </c>
      <c r="Z18" t="n">
        <v>10</v>
      </c>
      <c r="AA18" t="n">
        <v>1027.90016222944</v>
      </c>
      <c r="AB18" t="n">
        <v>1406.418349716994</v>
      </c>
      <c r="AC18" t="n">
        <v>1272.191756340555</v>
      </c>
      <c r="AD18" t="n">
        <v>1027900.16222944</v>
      </c>
      <c r="AE18" t="n">
        <v>1406418.349716994</v>
      </c>
      <c r="AF18" t="n">
        <v>2.011039575655341e-06</v>
      </c>
      <c r="AG18" t="n">
        <v>17.26466049382716</v>
      </c>
      <c r="AH18" t="n">
        <v>1272191.756340554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2.2376</v>
      </c>
      <c r="E19" t="n">
        <v>44.69</v>
      </c>
      <c r="F19" t="n">
        <v>41.44</v>
      </c>
      <c r="G19" t="n">
        <v>118.4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479.8</v>
      </c>
      <c r="Q19" t="n">
        <v>1326.96</v>
      </c>
      <c r="R19" t="n">
        <v>92.97</v>
      </c>
      <c r="S19" t="n">
        <v>68.87</v>
      </c>
      <c r="T19" t="n">
        <v>9359.85</v>
      </c>
      <c r="U19" t="n">
        <v>0.74</v>
      </c>
      <c r="V19" t="n">
        <v>0.88</v>
      </c>
      <c r="W19" t="n">
        <v>5.33</v>
      </c>
      <c r="X19" t="n">
        <v>0.57</v>
      </c>
      <c r="Y19" t="n">
        <v>0.5</v>
      </c>
      <c r="Z19" t="n">
        <v>10</v>
      </c>
      <c r="AA19" t="n">
        <v>1019.704392799208</v>
      </c>
      <c r="AB19" t="n">
        <v>1395.204536410722</v>
      </c>
      <c r="AC19" t="n">
        <v>1262.048173637547</v>
      </c>
      <c r="AD19" t="n">
        <v>1019704.392799208</v>
      </c>
      <c r="AE19" t="n">
        <v>1395204.536410722</v>
      </c>
      <c r="AF19" t="n">
        <v>2.013649328539129e-06</v>
      </c>
      <c r="AG19" t="n">
        <v>17.24151234567901</v>
      </c>
      <c r="AH19" t="n">
        <v>1262048.173637547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2.2439</v>
      </c>
      <c r="E20" t="n">
        <v>44.57</v>
      </c>
      <c r="F20" t="n">
        <v>41.39</v>
      </c>
      <c r="G20" t="n">
        <v>130.71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474.15</v>
      </c>
      <c r="Q20" t="n">
        <v>1326.95</v>
      </c>
      <c r="R20" t="n">
        <v>91.45999999999999</v>
      </c>
      <c r="S20" t="n">
        <v>68.87</v>
      </c>
      <c r="T20" t="n">
        <v>8616.030000000001</v>
      </c>
      <c r="U20" t="n">
        <v>0.75</v>
      </c>
      <c r="V20" t="n">
        <v>0.88</v>
      </c>
      <c r="W20" t="n">
        <v>5.33</v>
      </c>
      <c r="X20" t="n">
        <v>0.52</v>
      </c>
      <c r="Y20" t="n">
        <v>0.5</v>
      </c>
      <c r="Z20" t="n">
        <v>10</v>
      </c>
      <c r="AA20" t="n">
        <v>1011.279344162552</v>
      </c>
      <c r="AB20" t="n">
        <v>1383.677013179135</v>
      </c>
      <c r="AC20" t="n">
        <v>1251.620821044203</v>
      </c>
      <c r="AD20" t="n">
        <v>1011279.344162552</v>
      </c>
      <c r="AE20" t="n">
        <v>1383677.013179136</v>
      </c>
      <c r="AF20" t="n">
        <v>2.01931879170046e-06</v>
      </c>
      <c r="AG20" t="n">
        <v>17.19521604938272</v>
      </c>
      <c r="AH20" t="n">
        <v>1251620.821044203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2.2465</v>
      </c>
      <c r="E21" t="n">
        <v>44.51</v>
      </c>
      <c r="F21" t="n">
        <v>41.37</v>
      </c>
      <c r="G21" t="n">
        <v>137.91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469.46</v>
      </c>
      <c r="Q21" t="n">
        <v>1326.95</v>
      </c>
      <c r="R21" t="n">
        <v>91.08</v>
      </c>
      <c r="S21" t="n">
        <v>68.87</v>
      </c>
      <c r="T21" t="n">
        <v>8429.120000000001</v>
      </c>
      <c r="U21" t="n">
        <v>0.76</v>
      </c>
      <c r="V21" t="n">
        <v>0.88</v>
      </c>
      <c r="W21" t="n">
        <v>5.32</v>
      </c>
      <c r="X21" t="n">
        <v>0.5</v>
      </c>
      <c r="Y21" t="n">
        <v>0.5</v>
      </c>
      <c r="Z21" t="n">
        <v>10</v>
      </c>
      <c r="AA21" t="n">
        <v>1005.280493359203</v>
      </c>
      <c r="AB21" t="n">
        <v>1375.469120859374</v>
      </c>
      <c r="AC21" t="n">
        <v>1244.196278447591</v>
      </c>
      <c r="AD21" t="n">
        <v>1005280.493359203</v>
      </c>
      <c r="AE21" t="n">
        <v>1375469.120859375</v>
      </c>
      <c r="AF21" t="n">
        <v>2.021658570147994e-06</v>
      </c>
      <c r="AG21" t="n">
        <v>17.17206790123457</v>
      </c>
      <c r="AH21" t="n">
        <v>1244196.278447591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2.2513</v>
      </c>
      <c r="E22" t="n">
        <v>44.42</v>
      </c>
      <c r="F22" t="n">
        <v>41.32</v>
      </c>
      <c r="G22" t="n">
        <v>145.82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461.2</v>
      </c>
      <c r="Q22" t="n">
        <v>1326.96</v>
      </c>
      <c r="R22" t="n">
        <v>89.11</v>
      </c>
      <c r="S22" t="n">
        <v>68.87</v>
      </c>
      <c r="T22" t="n">
        <v>7449.4</v>
      </c>
      <c r="U22" t="n">
        <v>0.77</v>
      </c>
      <c r="V22" t="n">
        <v>0.88</v>
      </c>
      <c r="W22" t="n">
        <v>5.32</v>
      </c>
      <c r="X22" t="n">
        <v>0.45</v>
      </c>
      <c r="Y22" t="n">
        <v>0.5</v>
      </c>
      <c r="Z22" t="n">
        <v>10</v>
      </c>
      <c r="AA22" t="n">
        <v>984.4346977291402</v>
      </c>
      <c r="AB22" t="n">
        <v>1346.946983626725</v>
      </c>
      <c r="AC22" t="n">
        <v>1218.396253961354</v>
      </c>
      <c r="AD22" t="n">
        <v>984434.6977291402</v>
      </c>
      <c r="AE22" t="n">
        <v>1346946.983626725</v>
      </c>
      <c r="AF22" t="n">
        <v>2.025978161128057e-06</v>
      </c>
      <c r="AG22" t="n">
        <v>17.13734567901234</v>
      </c>
      <c r="AH22" t="n">
        <v>1218396.253961354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2.2536</v>
      </c>
      <c r="E23" t="n">
        <v>44.37</v>
      </c>
      <c r="F23" t="n">
        <v>41.31</v>
      </c>
      <c r="G23" t="n">
        <v>154.91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456.95</v>
      </c>
      <c r="Q23" t="n">
        <v>1326.95</v>
      </c>
      <c r="R23" t="n">
        <v>88.75</v>
      </c>
      <c r="S23" t="n">
        <v>68.87</v>
      </c>
      <c r="T23" t="n">
        <v>7275.8</v>
      </c>
      <c r="U23" t="n">
        <v>0.78</v>
      </c>
      <c r="V23" t="n">
        <v>0.88</v>
      </c>
      <c r="W23" t="n">
        <v>5.33</v>
      </c>
      <c r="X23" t="n">
        <v>0.44</v>
      </c>
      <c r="Y23" t="n">
        <v>0.5</v>
      </c>
      <c r="Z23" t="n">
        <v>10</v>
      </c>
      <c r="AA23" t="n">
        <v>979.0935905099857</v>
      </c>
      <c r="AB23" t="n">
        <v>1339.639045096457</v>
      </c>
      <c r="AC23" t="n">
        <v>1211.785774827659</v>
      </c>
      <c r="AD23" t="n">
        <v>979093.5905099857</v>
      </c>
      <c r="AE23" t="n">
        <v>1339639.045096457</v>
      </c>
      <c r="AF23" t="n">
        <v>2.028047965139337e-06</v>
      </c>
      <c r="AG23" t="n">
        <v>17.11805555555556</v>
      </c>
      <c r="AH23" t="n">
        <v>1211785.774827659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2.2535</v>
      </c>
      <c r="E24" t="n">
        <v>44.38</v>
      </c>
      <c r="F24" t="n">
        <v>41.31</v>
      </c>
      <c r="G24" t="n">
        <v>154.92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455.25</v>
      </c>
      <c r="Q24" t="n">
        <v>1326.95</v>
      </c>
      <c r="R24" t="n">
        <v>88.8</v>
      </c>
      <c r="S24" t="n">
        <v>68.87</v>
      </c>
      <c r="T24" t="n">
        <v>7301.46</v>
      </c>
      <c r="U24" t="n">
        <v>0.78</v>
      </c>
      <c r="V24" t="n">
        <v>0.88</v>
      </c>
      <c r="W24" t="n">
        <v>5.33</v>
      </c>
      <c r="X24" t="n">
        <v>0.44</v>
      </c>
      <c r="Y24" t="n">
        <v>0.5</v>
      </c>
      <c r="Z24" t="n">
        <v>10</v>
      </c>
      <c r="AA24" t="n">
        <v>977.3003934843351</v>
      </c>
      <c r="AB24" t="n">
        <v>1337.185513815693</v>
      </c>
      <c r="AC24" t="n">
        <v>1209.566405128778</v>
      </c>
      <c r="AD24" t="n">
        <v>977300.3934843352</v>
      </c>
      <c r="AE24" t="n">
        <v>1337185.513815693</v>
      </c>
      <c r="AF24" t="n">
        <v>2.027957973660585e-06</v>
      </c>
      <c r="AG24" t="n">
        <v>17.12191358024691</v>
      </c>
      <c r="AH24" t="n">
        <v>1209566.405128778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2.2531</v>
      </c>
      <c r="E25" t="n">
        <v>44.38</v>
      </c>
      <c r="F25" t="n">
        <v>41.32</v>
      </c>
      <c r="G25" t="n">
        <v>154.94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454.71</v>
      </c>
      <c r="Q25" t="n">
        <v>1326.95</v>
      </c>
      <c r="R25" t="n">
        <v>88.7</v>
      </c>
      <c r="S25" t="n">
        <v>68.87</v>
      </c>
      <c r="T25" t="n">
        <v>7250.23</v>
      </c>
      <c r="U25" t="n">
        <v>0.78</v>
      </c>
      <c r="V25" t="n">
        <v>0.88</v>
      </c>
      <c r="W25" t="n">
        <v>5.33</v>
      </c>
      <c r="X25" t="n">
        <v>0.45</v>
      </c>
      <c r="Y25" t="n">
        <v>0.5</v>
      </c>
      <c r="Z25" t="n">
        <v>10</v>
      </c>
      <c r="AA25" t="n">
        <v>976.8984912991035</v>
      </c>
      <c r="AB25" t="n">
        <v>1336.635613515186</v>
      </c>
      <c r="AC25" t="n">
        <v>1209.068986541161</v>
      </c>
      <c r="AD25" t="n">
        <v>976898.4912991035</v>
      </c>
      <c r="AE25" t="n">
        <v>1336635.613515186</v>
      </c>
      <c r="AF25" t="n">
        <v>2.02759800774558e-06</v>
      </c>
      <c r="AG25" t="n">
        <v>17.12191358024691</v>
      </c>
      <c r="AH25" t="n">
        <v>1209068.986541161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2.2568</v>
      </c>
      <c r="E26" t="n">
        <v>44.31</v>
      </c>
      <c r="F26" t="n">
        <v>41.28</v>
      </c>
      <c r="G26" t="n">
        <v>165.13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456.52</v>
      </c>
      <c r="Q26" t="n">
        <v>1326.95</v>
      </c>
      <c r="R26" t="n">
        <v>87.45999999999999</v>
      </c>
      <c r="S26" t="n">
        <v>68.87</v>
      </c>
      <c r="T26" t="n">
        <v>6634.09</v>
      </c>
      <c r="U26" t="n">
        <v>0.79</v>
      </c>
      <c r="V26" t="n">
        <v>0.88</v>
      </c>
      <c r="W26" t="n">
        <v>5.34</v>
      </c>
      <c r="X26" t="n">
        <v>0.41</v>
      </c>
      <c r="Y26" t="n">
        <v>0.5</v>
      </c>
      <c r="Z26" t="n">
        <v>10</v>
      </c>
      <c r="AA26" t="n">
        <v>977.4725102487103</v>
      </c>
      <c r="AB26" t="n">
        <v>1337.421011565966</v>
      </c>
      <c r="AC26" t="n">
        <v>1209.779427304289</v>
      </c>
      <c r="AD26" t="n">
        <v>977472.5102487103</v>
      </c>
      <c r="AE26" t="n">
        <v>1337421.011565966</v>
      </c>
      <c r="AF26" t="n">
        <v>2.030927692459379e-06</v>
      </c>
      <c r="AG26" t="n">
        <v>17.09490740740741</v>
      </c>
      <c r="AH26" t="n">
        <v>1209779.427304289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1.5962</v>
      </c>
      <c r="E2" t="n">
        <v>62.65</v>
      </c>
      <c r="F2" t="n">
        <v>51.73</v>
      </c>
      <c r="G2" t="n">
        <v>8.390000000000001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512.24</v>
      </c>
      <c r="Q2" t="n">
        <v>1327.08</v>
      </c>
      <c r="R2" t="n">
        <v>428.86</v>
      </c>
      <c r="S2" t="n">
        <v>68.87</v>
      </c>
      <c r="T2" t="n">
        <v>175557.77</v>
      </c>
      <c r="U2" t="n">
        <v>0.16</v>
      </c>
      <c r="V2" t="n">
        <v>0.7</v>
      </c>
      <c r="W2" t="n">
        <v>5.9</v>
      </c>
      <c r="X2" t="n">
        <v>10.85</v>
      </c>
      <c r="Y2" t="n">
        <v>0.5</v>
      </c>
      <c r="Z2" t="n">
        <v>10</v>
      </c>
      <c r="AA2" t="n">
        <v>1442.798809493274</v>
      </c>
      <c r="AB2" t="n">
        <v>1974.100982939854</v>
      </c>
      <c r="AC2" t="n">
        <v>1785.695555796205</v>
      </c>
      <c r="AD2" t="n">
        <v>1442798.809493274</v>
      </c>
      <c r="AE2" t="n">
        <v>1974100.982939854</v>
      </c>
      <c r="AF2" t="n">
        <v>1.6484481317265e-06</v>
      </c>
      <c r="AG2" t="n">
        <v>24.17052469135803</v>
      </c>
      <c r="AH2" t="n">
        <v>1785695.555796205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1.9459</v>
      </c>
      <c r="E3" t="n">
        <v>51.39</v>
      </c>
      <c r="F3" t="n">
        <v>45.48</v>
      </c>
      <c r="G3" t="n">
        <v>17.06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441.73</v>
      </c>
      <c r="Q3" t="n">
        <v>1327.16</v>
      </c>
      <c r="R3" t="n">
        <v>224.64</v>
      </c>
      <c r="S3" t="n">
        <v>68.87</v>
      </c>
      <c r="T3" t="n">
        <v>74501.28</v>
      </c>
      <c r="U3" t="n">
        <v>0.31</v>
      </c>
      <c r="V3" t="n">
        <v>0.8</v>
      </c>
      <c r="W3" t="n">
        <v>5.56</v>
      </c>
      <c r="X3" t="n">
        <v>4.61</v>
      </c>
      <c r="Y3" t="n">
        <v>0.5</v>
      </c>
      <c r="Z3" t="n">
        <v>10</v>
      </c>
      <c r="AA3" t="n">
        <v>1071.742076331022</v>
      </c>
      <c r="AB3" t="n">
        <v>1466.404790759522</v>
      </c>
      <c r="AC3" t="n">
        <v>1326.453175641483</v>
      </c>
      <c r="AD3" t="n">
        <v>1071742.076331022</v>
      </c>
      <c r="AE3" t="n">
        <v>1466404.790759522</v>
      </c>
      <c r="AF3" t="n">
        <v>2.009594799853775e-06</v>
      </c>
      <c r="AG3" t="n">
        <v>19.82638888888889</v>
      </c>
      <c r="AH3" t="n">
        <v>1326453.175641483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2.0725</v>
      </c>
      <c r="E4" t="n">
        <v>48.25</v>
      </c>
      <c r="F4" t="n">
        <v>43.75</v>
      </c>
      <c r="G4" t="n">
        <v>25.99</v>
      </c>
      <c r="H4" t="n">
        <v>0.45</v>
      </c>
      <c r="I4" t="n">
        <v>101</v>
      </c>
      <c r="J4" t="n">
        <v>118.63</v>
      </c>
      <c r="K4" t="n">
        <v>43.4</v>
      </c>
      <c r="L4" t="n">
        <v>3</v>
      </c>
      <c r="M4" t="n">
        <v>99</v>
      </c>
      <c r="N4" t="n">
        <v>17.23</v>
      </c>
      <c r="O4" t="n">
        <v>14865.24</v>
      </c>
      <c r="P4" t="n">
        <v>416.19</v>
      </c>
      <c r="Q4" t="n">
        <v>1326.99</v>
      </c>
      <c r="R4" t="n">
        <v>168.09</v>
      </c>
      <c r="S4" t="n">
        <v>68.87</v>
      </c>
      <c r="T4" t="n">
        <v>46518.76</v>
      </c>
      <c r="U4" t="n">
        <v>0.41</v>
      </c>
      <c r="V4" t="n">
        <v>0.83</v>
      </c>
      <c r="W4" t="n">
        <v>5.47</v>
      </c>
      <c r="X4" t="n">
        <v>2.88</v>
      </c>
      <c r="Y4" t="n">
        <v>0.5</v>
      </c>
      <c r="Z4" t="n">
        <v>10</v>
      </c>
      <c r="AA4" t="n">
        <v>967.7063459864771</v>
      </c>
      <c r="AB4" t="n">
        <v>1324.05851476962</v>
      </c>
      <c r="AC4" t="n">
        <v>1197.692228447803</v>
      </c>
      <c r="AD4" t="n">
        <v>967706.3459864771</v>
      </c>
      <c r="AE4" t="n">
        <v>1324058.51476962</v>
      </c>
      <c r="AF4" t="n">
        <v>2.140338775218125e-06</v>
      </c>
      <c r="AG4" t="n">
        <v>18.61496913580247</v>
      </c>
      <c r="AH4" t="n">
        <v>1197692.228447804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2.138</v>
      </c>
      <c r="E5" t="n">
        <v>46.77</v>
      </c>
      <c r="F5" t="n">
        <v>42.94</v>
      </c>
      <c r="G5" t="n">
        <v>35.3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400.54</v>
      </c>
      <c r="Q5" t="n">
        <v>1326.96</v>
      </c>
      <c r="R5" t="n">
        <v>142.14</v>
      </c>
      <c r="S5" t="n">
        <v>68.87</v>
      </c>
      <c r="T5" t="n">
        <v>33683.65</v>
      </c>
      <c r="U5" t="n">
        <v>0.48</v>
      </c>
      <c r="V5" t="n">
        <v>0.85</v>
      </c>
      <c r="W5" t="n">
        <v>5.41</v>
      </c>
      <c r="X5" t="n">
        <v>2.07</v>
      </c>
      <c r="Y5" t="n">
        <v>0.5</v>
      </c>
      <c r="Z5" t="n">
        <v>10</v>
      </c>
      <c r="AA5" t="n">
        <v>915.7791777444791</v>
      </c>
      <c r="AB5" t="n">
        <v>1253.009472315936</v>
      </c>
      <c r="AC5" t="n">
        <v>1133.424006887942</v>
      </c>
      <c r="AD5" t="n">
        <v>915779.177744479</v>
      </c>
      <c r="AE5" t="n">
        <v>1253009.472315936</v>
      </c>
      <c r="AF5" t="n">
        <v>2.207982775110422e-06</v>
      </c>
      <c r="AG5" t="n">
        <v>18.04398148148148</v>
      </c>
      <c r="AH5" t="n">
        <v>1133424.006887942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2.1779</v>
      </c>
      <c r="E6" t="n">
        <v>45.92</v>
      </c>
      <c r="F6" t="n">
        <v>42.47</v>
      </c>
      <c r="G6" t="n">
        <v>44.7</v>
      </c>
      <c r="H6" t="n">
        <v>0.73</v>
      </c>
      <c r="I6" t="n">
        <v>57</v>
      </c>
      <c r="J6" t="n">
        <v>121.23</v>
      </c>
      <c r="K6" t="n">
        <v>43.4</v>
      </c>
      <c r="L6" t="n">
        <v>5</v>
      </c>
      <c r="M6" t="n">
        <v>55</v>
      </c>
      <c r="N6" t="n">
        <v>17.83</v>
      </c>
      <c r="O6" t="n">
        <v>15186.08</v>
      </c>
      <c r="P6" t="n">
        <v>385.59</v>
      </c>
      <c r="Q6" t="n">
        <v>1326.95</v>
      </c>
      <c r="R6" t="n">
        <v>126.59</v>
      </c>
      <c r="S6" t="n">
        <v>68.87</v>
      </c>
      <c r="T6" t="n">
        <v>25991.49</v>
      </c>
      <c r="U6" t="n">
        <v>0.54</v>
      </c>
      <c r="V6" t="n">
        <v>0.86</v>
      </c>
      <c r="W6" t="n">
        <v>5.39</v>
      </c>
      <c r="X6" t="n">
        <v>1.6</v>
      </c>
      <c r="Y6" t="n">
        <v>0.5</v>
      </c>
      <c r="Z6" t="n">
        <v>10</v>
      </c>
      <c r="AA6" t="n">
        <v>875.7262513139118</v>
      </c>
      <c r="AB6" t="n">
        <v>1198.20729136323</v>
      </c>
      <c r="AC6" t="n">
        <v>1083.852069170018</v>
      </c>
      <c r="AD6" t="n">
        <v>875726.2513139118</v>
      </c>
      <c r="AE6" t="n">
        <v>1198207.29136323</v>
      </c>
      <c r="AF6" t="n">
        <v>2.249188814739471e-06</v>
      </c>
      <c r="AG6" t="n">
        <v>17.71604938271605</v>
      </c>
      <c r="AH6" t="n">
        <v>1083852.069170018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2.2049</v>
      </c>
      <c r="E7" t="n">
        <v>45.35</v>
      </c>
      <c r="F7" t="n">
        <v>42.17</v>
      </c>
      <c r="G7" t="n">
        <v>55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44</v>
      </c>
      <c r="N7" t="n">
        <v>18.14</v>
      </c>
      <c r="O7" t="n">
        <v>15347.16</v>
      </c>
      <c r="P7" t="n">
        <v>373.96</v>
      </c>
      <c r="Q7" t="n">
        <v>1327.02</v>
      </c>
      <c r="R7" t="n">
        <v>116.67</v>
      </c>
      <c r="S7" t="n">
        <v>68.87</v>
      </c>
      <c r="T7" t="n">
        <v>21083.56</v>
      </c>
      <c r="U7" t="n">
        <v>0.59</v>
      </c>
      <c r="V7" t="n">
        <v>0.86</v>
      </c>
      <c r="W7" t="n">
        <v>5.37</v>
      </c>
      <c r="X7" t="n">
        <v>1.3</v>
      </c>
      <c r="Y7" t="n">
        <v>0.5</v>
      </c>
      <c r="Z7" t="n">
        <v>10</v>
      </c>
      <c r="AA7" t="n">
        <v>853.9964634070292</v>
      </c>
      <c r="AB7" t="n">
        <v>1168.475636898449</v>
      </c>
      <c r="AC7" t="n">
        <v>1056.957962078716</v>
      </c>
      <c r="AD7" t="n">
        <v>853996.4634070292</v>
      </c>
      <c r="AE7" t="n">
        <v>1168475.636898448</v>
      </c>
      <c r="AF7" t="n">
        <v>2.277072600954617e-06</v>
      </c>
      <c r="AG7" t="n">
        <v>17.49614197530865</v>
      </c>
      <c r="AH7" t="n">
        <v>1056957.962078716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2.2273</v>
      </c>
      <c r="E8" t="n">
        <v>44.9</v>
      </c>
      <c r="F8" t="n">
        <v>41.91</v>
      </c>
      <c r="G8" t="n">
        <v>66.17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361.77</v>
      </c>
      <c r="Q8" t="n">
        <v>1327.02</v>
      </c>
      <c r="R8" t="n">
        <v>108.21</v>
      </c>
      <c r="S8" t="n">
        <v>68.87</v>
      </c>
      <c r="T8" t="n">
        <v>16894.25</v>
      </c>
      <c r="U8" t="n">
        <v>0.64</v>
      </c>
      <c r="V8" t="n">
        <v>0.87</v>
      </c>
      <c r="W8" t="n">
        <v>5.36</v>
      </c>
      <c r="X8" t="n">
        <v>1.03</v>
      </c>
      <c r="Y8" t="n">
        <v>0.5</v>
      </c>
      <c r="Z8" t="n">
        <v>10</v>
      </c>
      <c r="AA8" t="n">
        <v>833.6999260642845</v>
      </c>
      <c r="AB8" t="n">
        <v>1140.705019086073</v>
      </c>
      <c r="AC8" t="n">
        <v>1031.837733054047</v>
      </c>
      <c r="AD8" t="n">
        <v>833699.9260642844</v>
      </c>
      <c r="AE8" t="n">
        <v>1140705.019086073</v>
      </c>
      <c r="AF8" t="n">
        <v>2.30020581618496e-06</v>
      </c>
      <c r="AG8" t="n">
        <v>17.32253086419753</v>
      </c>
      <c r="AH8" t="n">
        <v>1031837.733054047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2.2394</v>
      </c>
      <c r="E9" t="n">
        <v>44.65</v>
      </c>
      <c r="F9" t="n">
        <v>41.78</v>
      </c>
      <c r="G9" t="n">
        <v>75.97</v>
      </c>
      <c r="H9" t="n">
        <v>1.13</v>
      </c>
      <c r="I9" t="n">
        <v>33</v>
      </c>
      <c r="J9" t="n">
        <v>125.16</v>
      </c>
      <c r="K9" t="n">
        <v>43.4</v>
      </c>
      <c r="L9" t="n">
        <v>8</v>
      </c>
      <c r="M9" t="n">
        <v>31</v>
      </c>
      <c r="N9" t="n">
        <v>18.76</v>
      </c>
      <c r="O9" t="n">
        <v>15670.68</v>
      </c>
      <c r="P9" t="n">
        <v>350.1</v>
      </c>
      <c r="Q9" t="n">
        <v>1327.04</v>
      </c>
      <c r="R9" t="n">
        <v>104.27</v>
      </c>
      <c r="S9" t="n">
        <v>68.87</v>
      </c>
      <c r="T9" t="n">
        <v>14947.62</v>
      </c>
      <c r="U9" t="n">
        <v>0.66</v>
      </c>
      <c r="V9" t="n">
        <v>0.87</v>
      </c>
      <c r="W9" t="n">
        <v>5.35</v>
      </c>
      <c r="X9" t="n">
        <v>0.91</v>
      </c>
      <c r="Y9" t="n">
        <v>0.5</v>
      </c>
      <c r="Z9" t="n">
        <v>10</v>
      </c>
      <c r="AA9" t="n">
        <v>817.4570969629959</v>
      </c>
      <c r="AB9" t="n">
        <v>1118.480863726644</v>
      </c>
      <c r="AC9" t="n">
        <v>1011.734619890324</v>
      </c>
      <c r="AD9" t="n">
        <v>817457.0969629959</v>
      </c>
      <c r="AE9" t="n">
        <v>1118480.863726644</v>
      </c>
      <c r="AF9" t="n">
        <v>2.312701883340636e-06</v>
      </c>
      <c r="AG9" t="n">
        <v>17.22608024691358</v>
      </c>
      <c r="AH9" t="n">
        <v>1011734.619890324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2.2518</v>
      </c>
      <c r="E10" t="n">
        <v>44.41</v>
      </c>
      <c r="F10" t="n">
        <v>41.66</v>
      </c>
      <c r="G10" t="n">
        <v>89.26000000000001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23</v>
      </c>
      <c r="N10" t="n">
        <v>19.08</v>
      </c>
      <c r="O10" t="n">
        <v>15833.12</v>
      </c>
      <c r="P10" t="n">
        <v>337.47</v>
      </c>
      <c r="Q10" t="n">
        <v>1327.04</v>
      </c>
      <c r="R10" t="n">
        <v>100.11</v>
      </c>
      <c r="S10" t="n">
        <v>68.87</v>
      </c>
      <c r="T10" t="n">
        <v>12895.57</v>
      </c>
      <c r="U10" t="n">
        <v>0.6899999999999999</v>
      </c>
      <c r="V10" t="n">
        <v>0.88</v>
      </c>
      <c r="W10" t="n">
        <v>5.34</v>
      </c>
      <c r="X10" t="n">
        <v>0.78</v>
      </c>
      <c r="Y10" t="n">
        <v>0.5</v>
      </c>
      <c r="Z10" t="n">
        <v>10</v>
      </c>
      <c r="AA10" t="n">
        <v>790.8905801318543</v>
      </c>
      <c r="AB10" t="n">
        <v>1082.131383366272</v>
      </c>
      <c r="AC10" t="n">
        <v>978.8542829187294</v>
      </c>
      <c r="AD10" t="n">
        <v>790890.5801318543</v>
      </c>
      <c r="AE10" t="n">
        <v>1082131.383366272</v>
      </c>
      <c r="AF10" t="n">
        <v>2.325507770343147e-06</v>
      </c>
      <c r="AG10" t="n">
        <v>17.13348765432099</v>
      </c>
      <c r="AH10" t="n">
        <v>978854.2829187294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2.2571</v>
      </c>
      <c r="E11" t="n">
        <v>44.3</v>
      </c>
      <c r="F11" t="n">
        <v>41.6</v>
      </c>
      <c r="G11" t="n">
        <v>96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330.43</v>
      </c>
      <c r="Q11" t="n">
        <v>1326.96</v>
      </c>
      <c r="R11" t="n">
        <v>97.59</v>
      </c>
      <c r="S11" t="n">
        <v>68.87</v>
      </c>
      <c r="T11" t="n">
        <v>11642.72</v>
      </c>
      <c r="U11" t="n">
        <v>0.71</v>
      </c>
      <c r="V11" t="n">
        <v>0.88</v>
      </c>
      <c r="W11" t="n">
        <v>5.36</v>
      </c>
      <c r="X11" t="n">
        <v>0.73</v>
      </c>
      <c r="Y11" t="n">
        <v>0.5</v>
      </c>
      <c r="Z11" t="n">
        <v>10</v>
      </c>
      <c r="AA11" t="n">
        <v>781.8308820636729</v>
      </c>
      <c r="AB11" t="n">
        <v>1069.735504783715</v>
      </c>
      <c r="AC11" t="n">
        <v>967.6414495903673</v>
      </c>
      <c r="AD11" t="n">
        <v>781830.8820636729</v>
      </c>
      <c r="AE11" t="n">
        <v>1069735.504783715</v>
      </c>
      <c r="AF11" t="n">
        <v>2.330981254303899e-06</v>
      </c>
      <c r="AG11" t="n">
        <v>17.09104938271605</v>
      </c>
      <c r="AH11" t="n">
        <v>967641.4495903673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2.2566</v>
      </c>
      <c r="E12" t="n">
        <v>44.32</v>
      </c>
      <c r="F12" t="n">
        <v>41.61</v>
      </c>
      <c r="G12" t="n">
        <v>96.02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331.55</v>
      </c>
      <c r="Q12" t="n">
        <v>1327.04</v>
      </c>
      <c r="R12" t="n">
        <v>97.69</v>
      </c>
      <c r="S12" t="n">
        <v>68.87</v>
      </c>
      <c r="T12" t="n">
        <v>11694.68</v>
      </c>
      <c r="U12" t="n">
        <v>0.71</v>
      </c>
      <c r="V12" t="n">
        <v>0.88</v>
      </c>
      <c r="W12" t="n">
        <v>5.37</v>
      </c>
      <c r="X12" t="n">
        <v>0.74</v>
      </c>
      <c r="Y12" t="n">
        <v>0.5</v>
      </c>
      <c r="Z12" t="n">
        <v>10</v>
      </c>
      <c r="AA12" t="n">
        <v>783.1905903122379</v>
      </c>
      <c r="AB12" t="n">
        <v>1071.595917595496</v>
      </c>
      <c r="AC12" t="n">
        <v>969.3243072144976</v>
      </c>
      <c r="AD12" t="n">
        <v>783190.5903122379</v>
      </c>
      <c r="AE12" t="n">
        <v>1071595.917595496</v>
      </c>
      <c r="AF12" t="n">
        <v>2.330464887892507e-06</v>
      </c>
      <c r="AG12" t="n">
        <v>17.09876543209877</v>
      </c>
      <c r="AH12" t="n">
        <v>969324.3072144976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1.7537</v>
      </c>
      <c r="E2" t="n">
        <v>57.02</v>
      </c>
      <c r="F2" t="n">
        <v>49.49</v>
      </c>
      <c r="G2" t="n">
        <v>10.03</v>
      </c>
      <c r="H2" t="n">
        <v>0.2</v>
      </c>
      <c r="I2" t="n">
        <v>296</v>
      </c>
      <c r="J2" t="n">
        <v>89.87</v>
      </c>
      <c r="K2" t="n">
        <v>37.55</v>
      </c>
      <c r="L2" t="n">
        <v>1</v>
      </c>
      <c r="M2" t="n">
        <v>294</v>
      </c>
      <c r="N2" t="n">
        <v>11.32</v>
      </c>
      <c r="O2" t="n">
        <v>11317.98</v>
      </c>
      <c r="P2" t="n">
        <v>409.69</v>
      </c>
      <c r="Q2" t="n">
        <v>1327.09</v>
      </c>
      <c r="R2" t="n">
        <v>355.69</v>
      </c>
      <c r="S2" t="n">
        <v>68.87</v>
      </c>
      <c r="T2" t="n">
        <v>139344.59</v>
      </c>
      <c r="U2" t="n">
        <v>0.19</v>
      </c>
      <c r="V2" t="n">
        <v>0.74</v>
      </c>
      <c r="W2" t="n">
        <v>5.77</v>
      </c>
      <c r="X2" t="n">
        <v>8.609999999999999</v>
      </c>
      <c r="Y2" t="n">
        <v>0.5</v>
      </c>
      <c r="Z2" t="n">
        <v>10</v>
      </c>
      <c r="AA2" t="n">
        <v>1118.331468901383</v>
      </c>
      <c r="AB2" t="n">
        <v>1530.150453053229</v>
      </c>
      <c r="AC2" t="n">
        <v>1384.115041393477</v>
      </c>
      <c r="AD2" t="n">
        <v>1118331.468901383</v>
      </c>
      <c r="AE2" t="n">
        <v>1530150.453053229</v>
      </c>
      <c r="AF2" t="n">
        <v>1.951898968967866e-06</v>
      </c>
      <c r="AG2" t="n">
        <v>21.99845679012346</v>
      </c>
      <c r="AH2" t="n">
        <v>1384115.041393477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2.0421</v>
      </c>
      <c r="E3" t="n">
        <v>48.97</v>
      </c>
      <c r="F3" t="n">
        <v>44.57</v>
      </c>
      <c r="G3" t="n">
        <v>20.57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128</v>
      </c>
      <c r="N3" t="n">
        <v>11.54</v>
      </c>
      <c r="O3" t="n">
        <v>11468.97</v>
      </c>
      <c r="P3" t="n">
        <v>357.43</v>
      </c>
      <c r="Q3" t="n">
        <v>1327.02</v>
      </c>
      <c r="R3" t="n">
        <v>195.34</v>
      </c>
      <c r="S3" t="n">
        <v>68.87</v>
      </c>
      <c r="T3" t="n">
        <v>59998.4</v>
      </c>
      <c r="U3" t="n">
        <v>0.35</v>
      </c>
      <c r="V3" t="n">
        <v>0.82</v>
      </c>
      <c r="W3" t="n">
        <v>5.5</v>
      </c>
      <c r="X3" t="n">
        <v>3.7</v>
      </c>
      <c r="Y3" t="n">
        <v>0.5</v>
      </c>
      <c r="Z3" t="n">
        <v>10</v>
      </c>
      <c r="AA3" t="n">
        <v>876.826679134493</v>
      </c>
      <c r="AB3" t="n">
        <v>1199.712945254798</v>
      </c>
      <c r="AC3" t="n">
        <v>1085.214025567373</v>
      </c>
      <c r="AD3" t="n">
        <v>876826.679134493</v>
      </c>
      <c r="AE3" t="n">
        <v>1199712.945254798</v>
      </c>
      <c r="AF3" t="n">
        <v>2.272893245440657e-06</v>
      </c>
      <c r="AG3" t="n">
        <v>18.89274691358025</v>
      </c>
      <c r="AH3" t="n">
        <v>1085214.025567373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2.1443</v>
      </c>
      <c r="E4" t="n">
        <v>46.64</v>
      </c>
      <c r="F4" t="n">
        <v>43.16</v>
      </c>
      <c r="G4" t="n">
        <v>31.97</v>
      </c>
      <c r="H4" t="n">
        <v>0.57</v>
      </c>
      <c r="I4" t="n">
        <v>81</v>
      </c>
      <c r="J4" t="n">
        <v>92.31999999999999</v>
      </c>
      <c r="K4" t="n">
        <v>37.55</v>
      </c>
      <c r="L4" t="n">
        <v>3</v>
      </c>
      <c r="M4" t="n">
        <v>79</v>
      </c>
      <c r="N4" t="n">
        <v>11.77</v>
      </c>
      <c r="O4" t="n">
        <v>11620.34</v>
      </c>
      <c r="P4" t="n">
        <v>334</v>
      </c>
      <c r="Q4" t="n">
        <v>1326.96</v>
      </c>
      <c r="R4" t="n">
        <v>149</v>
      </c>
      <c r="S4" t="n">
        <v>68.87</v>
      </c>
      <c r="T4" t="n">
        <v>37074.02</v>
      </c>
      <c r="U4" t="n">
        <v>0.46</v>
      </c>
      <c r="V4" t="n">
        <v>0.84</v>
      </c>
      <c r="W4" t="n">
        <v>5.43</v>
      </c>
      <c r="X4" t="n">
        <v>2.29</v>
      </c>
      <c r="Y4" t="n">
        <v>0.5</v>
      </c>
      <c r="Z4" t="n">
        <v>10</v>
      </c>
      <c r="AA4" t="n">
        <v>806.6272298970974</v>
      </c>
      <c r="AB4" t="n">
        <v>1103.662961827067</v>
      </c>
      <c r="AC4" t="n">
        <v>998.3309177509867</v>
      </c>
      <c r="AD4" t="n">
        <v>806627.2298970975</v>
      </c>
      <c r="AE4" t="n">
        <v>1103662.961827067</v>
      </c>
      <c r="AF4" t="n">
        <v>2.386643644384898e-06</v>
      </c>
      <c r="AG4" t="n">
        <v>17.99382716049383</v>
      </c>
      <c r="AH4" t="n">
        <v>998330.9177509868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2.1959</v>
      </c>
      <c r="E5" t="n">
        <v>45.54</v>
      </c>
      <c r="F5" t="n">
        <v>42.5</v>
      </c>
      <c r="G5" t="n">
        <v>43.97</v>
      </c>
      <c r="H5" t="n">
        <v>0.75</v>
      </c>
      <c r="I5" t="n">
        <v>58</v>
      </c>
      <c r="J5" t="n">
        <v>93.55</v>
      </c>
      <c r="K5" t="n">
        <v>37.55</v>
      </c>
      <c r="L5" t="n">
        <v>4</v>
      </c>
      <c r="M5" t="n">
        <v>56</v>
      </c>
      <c r="N5" t="n">
        <v>12</v>
      </c>
      <c r="O5" t="n">
        <v>11772.07</v>
      </c>
      <c r="P5" t="n">
        <v>316.2</v>
      </c>
      <c r="Q5" t="n">
        <v>1326.98</v>
      </c>
      <c r="R5" t="n">
        <v>127.54</v>
      </c>
      <c r="S5" t="n">
        <v>68.87</v>
      </c>
      <c r="T5" t="n">
        <v>26461.18</v>
      </c>
      <c r="U5" t="n">
        <v>0.54</v>
      </c>
      <c r="V5" t="n">
        <v>0.86</v>
      </c>
      <c r="W5" t="n">
        <v>5.39</v>
      </c>
      <c r="X5" t="n">
        <v>1.63</v>
      </c>
      <c r="Y5" t="n">
        <v>0.5</v>
      </c>
      <c r="Z5" t="n">
        <v>10</v>
      </c>
      <c r="AA5" t="n">
        <v>762.6307623850688</v>
      </c>
      <c r="AB5" t="n">
        <v>1043.465053989951</v>
      </c>
      <c r="AC5" t="n">
        <v>943.8782137495505</v>
      </c>
      <c r="AD5" t="n">
        <v>762630.7623850688</v>
      </c>
      <c r="AE5" t="n">
        <v>1043465.053989951</v>
      </c>
      <c r="AF5" t="n">
        <v>2.444075352658115e-06</v>
      </c>
      <c r="AG5" t="n">
        <v>17.56944444444444</v>
      </c>
      <c r="AH5" t="n">
        <v>943878.2137495505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2.2276</v>
      </c>
      <c r="E6" t="n">
        <v>44.89</v>
      </c>
      <c r="F6" t="n">
        <v>42.12</v>
      </c>
      <c r="G6" t="n">
        <v>57.44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299.11</v>
      </c>
      <c r="Q6" t="n">
        <v>1326.97</v>
      </c>
      <c r="R6" t="n">
        <v>115.26</v>
      </c>
      <c r="S6" t="n">
        <v>68.87</v>
      </c>
      <c r="T6" t="n">
        <v>20391.26</v>
      </c>
      <c r="U6" t="n">
        <v>0.6</v>
      </c>
      <c r="V6" t="n">
        <v>0.87</v>
      </c>
      <c r="W6" t="n">
        <v>5.37</v>
      </c>
      <c r="X6" t="n">
        <v>1.25</v>
      </c>
      <c r="Y6" t="n">
        <v>0.5</v>
      </c>
      <c r="Z6" t="n">
        <v>10</v>
      </c>
      <c r="AA6" t="n">
        <v>735.2251438736893</v>
      </c>
      <c r="AB6" t="n">
        <v>1005.967477692123</v>
      </c>
      <c r="AC6" t="n">
        <v>909.9593535054086</v>
      </c>
      <c r="AD6" t="n">
        <v>735225.1438736892</v>
      </c>
      <c r="AE6" t="n">
        <v>1005967.477692123</v>
      </c>
      <c r="AF6" t="n">
        <v>2.479358010647669e-06</v>
      </c>
      <c r="AG6" t="n">
        <v>17.31867283950617</v>
      </c>
      <c r="AH6" t="n">
        <v>909959.3535054085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2.246</v>
      </c>
      <c r="E7" t="n">
        <v>44.52</v>
      </c>
      <c r="F7" t="n">
        <v>41.9</v>
      </c>
      <c r="G7" t="n">
        <v>69.84</v>
      </c>
      <c r="H7" t="n">
        <v>1.1</v>
      </c>
      <c r="I7" t="n">
        <v>36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285.31</v>
      </c>
      <c r="Q7" t="n">
        <v>1327.03</v>
      </c>
      <c r="R7" t="n">
        <v>107.46</v>
      </c>
      <c r="S7" t="n">
        <v>68.87</v>
      </c>
      <c r="T7" t="n">
        <v>16529.79</v>
      </c>
      <c r="U7" t="n">
        <v>0.64</v>
      </c>
      <c r="V7" t="n">
        <v>0.87</v>
      </c>
      <c r="W7" t="n">
        <v>5.38</v>
      </c>
      <c r="X7" t="n">
        <v>1.03</v>
      </c>
      <c r="Y7" t="n">
        <v>0.5</v>
      </c>
      <c r="Z7" t="n">
        <v>10</v>
      </c>
      <c r="AA7" t="n">
        <v>715.5930126567988</v>
      </c>
      <c r="AB7" t="n">
        <v>979.1059296526711</v>
      </c>
      <c r="AC7" t="n">
        <v>885.6614339104224</v>
      </c>
      <c r="AD7" t="n">
        <v>715593.0126567988</v>
      </c>
      <c r="AE7" t="n">
        <v>979105.9296526711</v>
      </c>
      <c r="AF7" t="n">
        <v>2.499837534528042e-06</v>
      </c>
      <c r="AG7" t="n">
        <v>17.17592592592593</v>
      </c>
      <c r="AH7" t="n">
        <v>885661.4339104224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2.2466</v>
      </c>
      <c r="E8" t="n">
        <v>44.51</v>
      </c>
      <c r="F8" t="n">
        <v>41.91</v>
      </c>
      <c r="G8" t="n">
        <v>71.84999999999999</v>
      </c>
      <c r="H8" t="n">
        <v>1.27</v>
      </c>
      <c r="I8" t="n">
        <v>35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284.69</v>
      </c>
      <c r="Q8" t="n">
        <v>1327</v>
      </c>
      <c r="R8" t="n">
        <v>107.28</v>
      </c>
      <c r="S8" t="n">
        <v>68.87</v>
      </c>
      <c r="T8" t="n">
        <v>16443.73</v>
      </c>
      <c r="U8" t="n">
        <v>0.64</v>
      </c>
      <c r="V8" t="n">
        <v>0.87</v>
      </c>
      <c r="W8" t="n">
        <v>5.39</v>
      </c>
      <c r="X8" t="n">
        <v>1.04</v>
      </c>
      <c r="Y8" t="n">
        <v>0.5</v>
      </c>
      <c r="Z8" t="n">
        <v>10</v>
      </c>
      <c r="AA8" t="n">
        <v>714.8390432575901</v>
      </c>
      <c r="AB8" t="n">
        <v>978.0743154578914</v>
      </c>
      <c r="AC8" t="n">
        <v>884.7282755265128</v>
      </c>
      <c r="AD8" t="n">
        <v>714839.0432575902</v>
      </c>
      <c r="AE8" t="n">
        <v>978074.3154578914</v>
      </c>
      <c r="AF8" t="n">
        <v>2.500505345089358e-06</v>
      </c>
      <c r="AG8" t="n">
        <v>17.17206790123457</v>
      </c>
      <c r="AH8" t="n">
        <v>884728.2755265128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2.2465</v>
      </c>
      <c r="E9" t="n">
        <v>44.51</v>
      </c>
      <c r="F9" t="n">
        <v>41.91</v>
      </c>
      <c r="G9" t="n">
        <v>71.84999999999999</v>
      </c>
      <c r="H9" t="n">
        <v>1.43</v>
      </c>
      <c r="I9" t="n">
        <v>35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288.03</v>
      </c>
      <c r="Q9" t="n">
        <v>1327</v>
      </c>
      <c r="R9" t="n">
        <v>107.34</v>
      </c>
      <c r="S9" t="n">
        <v>68.87</v>
      </c>
      <c r="T9" t="n">
        <v>16474.55</v>
      </c>
      <c r="U9" t="n">
        <v>0.64</v>
      </c>
      <c r="V9" t="n">
        <v>0.87</v>
      </c>
      <c r="W9" t="n">
        <v>5.39</v>
      </c>
      <c r="X9" t="n">
        <v>1.04</v>
      </c>
      <c r="Y9" t="n">
        <v>0.5</v>
      </c>
      <c r="Z9" t="n">
        <v>10</v>
      </c>
      <c r="AA9" t="n">
        <v>718.4555609369231</v>
      </c>
      <c r="AB9" t="n">
        <v>983.0225944962546</v>
      </c>
      <c r="AC9" t="n">
        <v>889.2042977584078</v>
      </c>
      <c r="AD9" t="n">
        <v>718455.5609369231</v>
      </c>
      <c r="AE9" t="n">
        <v>983022.5944962546</v>
      </c>
      <c r="AF9" t="n">
        <v>2.500394043329139e-06</v>
      </c>
      <c r="AG9" t="n">
        <v>17.17206790123457</v>
      </c>
      <c r="AH9" t="n">
        <v>889204.2977584079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1.7537</v>
      </c>
      <c r="E30" t="n">
        <v>57.02</v>
      </c>
      <c r="F30" t="n">
        <v>49.49</v>
      </c>
      <c r="G30" t="n">
        <v>10.03</v>
      </c>
      <c r="H30" t="n">
        <v>0.2</v>
      </c>
      <c r="I30" t="n">
        <v>296</v>
      </c>
      <c r="J30" t="n">
        <v>89.87</v>
      </c>
      <c r="K30" t="n">
        <v>37.55</v>
      </c>
      <c r="L30" t="n">
        <v>1</v>
      </c>
      <c r="M30" t="n">
        <v>294</v>
      </c>
      <c r="N30" t="n">
        <v>11.32</v>
      </c>
      <c r="O30" t="n">
        <v>11317.98</v>
      </c>
      <c r="P30" t="n">
        <v>409.69</v>
      </c>
      <c r="Q30" t="n">
        <v>1327.09</v>
      </c>
      <c r="R30" t="n">
        <v>355.69</v>
      </c>
      <c r="S30" t="n">
        <v>68.87</v>
      </c>
      <c r="T30" t="n">
        <v>139344.59</v>
      </c>
      <c r="U30" t="n">
        <v>0.19</v>
      </c>
      <c r="V30" t="n">
        <v>0.74</v>
      </c>
      <c r="W30" t="n">
        <v>5.77</v>
      </c>
      <c r="X30" t="n">
        <v>8.609999999999999</v>
      </c>
      <c r="Y30" t="n">
        <v>0.5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2.0421</v>
      </c>
      <c r="E31" t="n">
        <v>48.97</v>
      </c>
      <c r="F31" t="n">
        <v>44.57</v>
      </c>
      <c r="G31" t="n">
        <v>20.57</v>
      </c>
      <c r="H31" t="n">
        <v>0.39</v>
      </c>
      <c r="I31" t="n">
        <v>130</v>
      </c>
      <c r="J31" t="n">
        <v>91.09999999999999</v>
      </c>
      <c r="K31" t="n">
        <v>37.55</v>
      </c>
      <c r="L31" t="n">
        <v>2</v>
      </c>
      <c r="M31" t="n">
        <v>128</v>
      </c>
      <c r="N31" t="n">
        <v>11.54</v>
      </c>
      <c r="O31" t="n">
        <v>11468.97</v>
      </c>
      <c r="P31" t="n">
        <v>357.43</v>
      </c>
      <c r="Q31" t="n">
        <v>1327.02</v>
      </c>
      <c r="R31" t="n">
        <v>195.34</v>
      </c>
      <c r="S31" t="n">
        <v>68.87</v>
      </c>
      <c r="T31" t="n">
        <v>59998.4</v>
      </c>
      <c r="U31" t="n">
        <v>0.35</v>
      </c>
      <c r="V31" t="n">
        <v>0.82</v>
      </c>
      <c r="W31" t="n">
        <v>5.5</v>
      </c>
      <c r="X31" t="n">
        <v>3.7</v>
      </c>
      <c r="Y31" t="n">
        <v>0.5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2.1443</v>
      </c>
      <c r="E32" t="n">
        <v>46.64</v>
      </c>
      <c r="F32" t="n">
        <v>43.16</v>
      </c>
      <c r="G32" t="n">
        <v>31.97</v>
      </c>
      <c r="H32" t="n">
        <v>0.57</v>
      </c>
      <c r="I32" t="n">
        <v>81</v>
      </c>
      <c r="J32" t="n">
        <v>92.31999999999999</v>
      </c>
      <c r="K32" t="n">
        <v>37.55</v>
      </c>
      <c r="L32" t="n">
        <v>3</v>
      </c>
      <c r="M32" t="n">
        <v>79</v>
      </c>
      <c r="N32" t="n">
        <v>11.77</v>
      </c>
      <c r="O32" t="n">
        <v>11620.34</v>
      </c>
      <c r="P32" t="n">
        <v>334</v>
      </c>
      <c r="Q32" t="n">
        <v>1326.96</v>
      </c>
      <c r="R32" t="n">
        <v>149</v>
      </c>
      <c r="S32" t="n">
        <v>68.87</v>
      </c>
      <c r="T32" t="n">
        <v>37074.02</v>
      </c>
      <c r="U32" t="n">
        <v>0.46</v>
      </c>
      <c r="V32" t="n">
        <v>0.84</v>
      </c>
      <c r="W32" t="n">
        <v>5.43</v>
      </c>
      <c r="X32" t="n">
        <v>2.29</v>
      </c>
      <c r="Y32" t="n">
        <v>0.5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2.1959</v>
      </c>
      <c r="E33" t="n">
        <v>45.54</v>
      </c>
      <c r="F33" t="n">
        <v>42.5</v>
      </c>
      <c r="G33" t="n">
        <v>43.97</v>
      </c>
      <c r="H33" t="n">
        <v>0.75</v>
      </c>
      <c r="I33" t="n">
        <v>58</v>
      </c>
      <c r="J33" t="n">
        <v>93.55</v>
      </c>
      <c r="K33" t="n">
        <v>37.55</v>
      </c>
      <c r="L33" t="n">
        <v>4</v>
      </c>
      <c r="M33" t="n">
        <v>56</v>
      </c>
      <c r="N33" t="n">
        <v>12</v>
      </c>
      <c r="O33" t="n">
        <v>11772.07</v>
      </c>
      <c r="P33" t="n">
        <v>316.2</v>
      </c>
      <c r="Q33" t="n">
        <v>1326.98</v>
      </c>
      <c r="R33" t="n">
        <v>127.54</v>
      </c>
      <c r="S33" t="n">
        <v>68.87</v>
      </c>
      <c r="T33" t="n">
        <v>26461.18</v>
      </c>
      <c r="U33" t="n">
        <v>0.54</v>
      </c>
      <c r="V33" t="n">
        <v>0.86</v>
      </c>
      <c r="W33" t="n">
        <v>5.39</v>
      </c>
      <c r="X33" t="n">
        <v>1.63</v>
      </c>
      <c r="Y33" t="n">
        <v>0.5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2.2276</v>
      </c>
      <c r="E34" t="n">
        <v>44.89</v>
      </c>
      <c r="F34" t="n">
        <v>42.12</v>
      </c>
      <c r="G34" t="n">
        <v>57.44</v>
      </c>
      <c r="H34" t="n">
        <v>0.93</v>
      </c>
      <c r="I34" t="n">
        <v>44</v>
      </c>
      <c r="J34" t="n">
        <v>94.79000000000001</v>
      </c>
      <c r="K34" t="n">
        <v>37.55</v>
      </c>
      <c r="L34" t="n">
        <v>5</v>
      </c>
      <c r="M34" t="n">
        <v>42</v>
      </c>
      <c r="N34" t="n">
        <v>12.23</v>
      </c>
      <c r="O34" t="n">
        <v>11924.18</v>
      </c>
      <c r="P34" t="n">
        <v>299.11</v>
      </c>
      <c r="Q34" t="n">
        <v>1326.97</v>
      </c>
      <c r="R34" t="n">
        <v>115.26</v>
      </c>
      <c r="S34" t="n">
        <v>68.87</v>
      </c>
      <c r="T34" t="n">
        <v>20391.26</v>
      </c>
      <c r="U34" t="n">
        <v>0.6</v>
      </c>
      <c r="V34" t="n">
        <v>0.87</v>
      </c>
      <c r="W34" t="n">
        <v>5.37</v>
      </c>
      <c r="X34" t="n">
        <v>1.25</v>
      </c>
      <c r="Y34" t="n">
        <v>0.5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2.246</v>
      </c>
      <c r="E35" t="n">
        <v>44.52</v>
      </c>
      <c r="F35" t="n">
        <v>41.9</v>
      </c>
      <c r="G35" t="n">
        <v>69.84</v>
      </c>
      <c r="H35" t="n">
        <v>1.1</v>
      </c>
      <c r="I35" t="n">
        <v>36</v>
      </c>
      <c r="J35" t="n">
        <v>96.02</v>
      </c>
      <c r="K35" t="n">
        <v>37.55</v>
      </c>
      <c r="L35" t="n">
        <v>6</v>
      </c>
      <c r="M35" t="n">
        <v>18</v>
      </c>
      <c r="N35" t="n">
        <v>12.47</v>
      </c>
      <c r="O35" t="n">
        <v>12076.67</v>
      </c>
      <c r="P35" t="n">
        <v>285.31</v>
      </c>
      <c r="Q35" t="n">
        <v>1327.03</v>
      </c>
      <c r="R35" t="n">
        <v>107.46</v>
      </c>
      <c r="S35" t="n">
        <v>68.87</v>
      </c>
      <c r="T35" t="n">
        <v>16529.79</v>
      </c>
      <c r="U35" t="n">
        <v>0.64</v>
      </c>
      <c r="V35" t="n">
        <v>0.87</v>
      </c>
      <c r="W35" t="n">
        <v>5.38</v>
      </c>
      <c r="X35" t="n">
        <v>1.03</v>
      </c>
      <c r="Y35" t="n">
        <v>0.5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2.2466</v>
      </c>
      <c r="E36" t="n">
        <v>44.51</v>
      </c>
      <c r="F36" t="n">
        <v>41.91</v>
      </c>
      <c r="G36" t="n">
        <v>71.84999999999999</v>
      </c>
      <c r="H36" t="n">
        <v>1.27</v>
      </c>
      <c r="I36" t="n">
        <v>35</v>
      </c>
      <c r="J36" t="n">
        <v>97.26000000000001</v>
      </c>
      <c r="K36" t="n">
        <v>37.55</v>
      </c>
      <c r="L36" t="n">
        <v>7</v>
      </c>
      <c r="M36" t="n">
        <v>1</v>
      </c>
      <c r="N36" t="n">
        <v>12.71</v>
      </c>
      <c r="O36" t="n">
        <v>12229.54</v>
      </c>
      <c r="P36" t="n">
        <v>284.69</v>
      </c>
      <c r="Q36" t="n">
        <v>1327</v>
      </c>
      <c r="R36" t="n">
        <v>107.28</v>
      </c>
      <c r="S36" t="n">
        <v>68.87</v>
      </c>
      <c r="T36" t="n">
        <v>16443.73</v>
      </c>
      <c r="U36" t="n">
        <v>0.64</v>
      </c>
      <c r="V36" t="n">
        <v>0.87</v>
      </c>
      <c r="W36" t="n">
        <v>5.39</v>
      </c>
      <c r="X36" t="n">
        <v>1.04</v>
      </c>
      <c r="Y36" t="n">
        <v>0.5</v>
      </c>
      <c r="Z36" t="n">
        <v>10</v>
      </c>
    </row>
    <row r="37">
      <c r="A37" t="n">
        <v>7</v>
      </c>
      <c r="B37" t="n">
        <v>40</v>
      </c>
      <c r="C37" t="inlineStr">
        <is>
          <t xml:space="preserve">CONCLUIDO	</t>
        </is>
      </c>
      <c r="D37" t="n">
        <v>2.2465</v>
      </c>
      <c r="E37" t="n">
        <v>44.51</v>
      </c>
      <c r="F37" t="n">
        <v>41.91</v>
      </c>
      <c r="G37" t="n">
        <v>71.84999999999999</v>
      </c>
      <c r="H37" t="n">
        <v>1.43</v>
      </c>
      <c r="I37" t="n">
        <v>35</v>
      </c>
      <c r="J37" t="n">
        <v>98.5</v>
      </c>
      <c r="K37" t="n">
        <v>37.55</v>
      </c>
      <c r="L37" t="n">
        <v>8</v>
      </c>
      <c r="M37" t="n">
        <v>0</v>
      </c>
      <c r="N37" t="n">
        <v>12.95</v>
      </c>
      <c r="O37" t="n">
        <v>12382.79</v>
      </c>
      <c r="P37" t="n">
        <v>288.03</v>
      </c>
      <c r="Q37" t="n">
        <v>1327</v>
      </c>
      <c r="R37" t="n">
        <v>107.34</v>
      </c>
      <c r="S37" t="n">
        <v>68.87</v>
      </c>
      <c r="T37" t="n">
        <v>16474.55</v>
      </c>
      <c r="U37" t="n">
        <v>0.64</v>
      </c>
      <c r="V37" t="n">
        <v>0.87</v>
      </c>
      <c r="W37" t="n">
        <v>5.39</v>
      </c>
      <c r="X37" t="n">
        <v>1.04</v>
      </c>
      <c r="Y37" t="n">
        <v>0.5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1.8696</v>
      </c>
      <c r="E38" t="n">
        <v>53.49</v>
      </c>
      <c r="F38" t="n">
        <v>47.88</v>
      </c>
      <c r="G38" t="n">
        <v>11.87</v>
      </c>
      <c r="H38" t="n">
        <v>0.24</v>
      </c>
      <c r="I38" t="n">
        <v>242</v>
      </c>
      <c r="J38" t="n">
        <v>71.52</v>
      </c>
      <c r="K38" t="n">
        <v>32.27</v>
      </c>
      <c r="L38" t="n">
        <v>1</v>
      </c>
      <c r="M38" t="n">
        <v>240</v>
      </c>
      <c r="N38" t="n">
        <v>8.25</v>
      </c>
      <c r="O38" t="n">
        <v>9054.6</v>
      </c>
      <c r="P38" t="n">
        <v>334.87</v>
      </c>
      <c r="Q38" t="n">
        <v>1327.13</v>
      </c>
      <c r="R38" t="n">
        <v>303.56</v>
      </c>
      <c r="S38" t="n">
        <v>68.87</v>
      </c>
      <c r="T38" t="n">
        <v>113548.45</v>
      </c>
      <c r="U38" t="n">
        <v>0.23</v>
      </c>
      <c r="V38" t="n">
        <v>0.76</v>
      </c>
      <c r="W38" t="n">
        <v>5.67</v>
      </c>
      <c r="X38" t="n">
        <v>7</v>
      </c>
      <c r="Y38" t="n">
        <v>0.5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2.1108</v>
      </c>
      <c r="E39" t="n">
        <v>47.38</v>
      </c>
      <c r="F39" t="n">
        <v>43.88</v>
      </c>
      <c r="G39" t="n">
        <v>24.84</v>
      </c>
      <c r="H39" t="n">
        <v>0.48</v>
      </c>
      <c r="I39" t="n">
        <v>106</v>
      </c>
      <c r="J39" t="n">
        <v>72.7</v>
      </c>
      <c r="K39" t="n">
        <v>32.27</v>
      </c>
      <c r="L39" t="n">
        <v>2</v>
      </c>
      <c r="M39" t="n">
        <v>104</v>
      </c>
      <c r="N39" t="n">
        <v>8.43</v>
      </c>
      <c r="O39" t="n">
        <v>9200.25</v>
      </c>
      <c r="P39" t="n">
        <v>291.61</v>
      </c>
      <c r="Q39" t="n">
        <v>1326.99</v>
      </c>
      <c r="R39" t="n">
        <v>172.94</v>
      </c>
      <c r="S39" t="n">
        <v>68.87</v>
      </c>
      <c r="T39" t="n">
        <v>48917.76</v>
      </c>
      <c r="U39" t="n">
        <v>0.4</v>
      </c>
      <c r="V39" t="n">
        <v>0.83</v>
      </c>
      <c r="W39" t="n">
        <v>5.46</v>
      </c>
      <c r="X39" t="n">
        <v>3.01</v>
      </c>
      <c r="Y39" t="n">
        <v>0.5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2.1955</v>
      </c>
      <c r="E40" t="n">
        <v>45.55</v>
      </c>
      <c r="F40" t="n">
        <v>42.69</v>
      </c>
      <c r="G40" t="n">
        <v>39.41</v>
      </c>
      <c r="H40" t="n">
        <v>0.71</v>
      </c>
      <c r="I40" t="n">
        <v>65</v>
      </c>
      <c r="J40" t="n">
        <v>73.88</v>
      </c>
      <c r="K40" t="n">
        <v>32.27</v>
      </c>
      <c r="L40" t="n">
        <v>3</v>
      </c>
      <c r="M40" t="n">
        <v>63</v>
      </c>
      <c r="N40" t="n">
        <v>8.609999999999999</v>
      </c>
      <c r="O40" t="n">
        <v>9346.23</v>
      </c>
      <c r="P40" t="n">
        <v>266.48</v>
      </c>
      <c r="Q40" t="n">
        <v>1326.96</v>
      </c>
      <c r="R40" t="n">
        <v>133.86</v>
      </c>
      <c r="S40" t="n">
        <v>68.87</v>
      </c>
      <c r="T40" t="n">
        <v>29583.62</v>
      </c>
      <c r="U40" t="n">
        <v>0.51</v>
      </c>
      <c r="V40" t="n">
        <v>0.85</v>
      </c>
      <c r="W40" t="n">
        <v>5.4</v>
      </c>
      <c r="X40" t="n">
        <v>1.82</v>
      </c>
      <c r="Y40" t="n">
        <v>0.5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2.2322</v>
      </c>
      <c r="E41" t="n">
        <v>44.8</v>
      </c>
      <c r="F41" t="n">
        <v>42.22</v>
      </c>
      <c r="G41" t="n">
        <v>53.9</v>
      </c>
      <c r="H41" t="n">
        <v>0.93</v>
      </c>
      <c r="I41" t="n">
        <v>47</v>
      </c>
      <c r="J41" t="n">
        <v>75.06999999999999</v>
      </c>
      <c r="K41" t="n">
        <v>32.27</v>
      </c>
      <c r="L41" t="n">
        <v>4</v>
      </c>
      <c r="M41" t="n">
        <v>22</v>
      </c>
      <c r="N41" t="n">
        <v>8.800000000000001</v>
      </c>
      <c r="O41" t="n">
        <v>9492.549999999999</v>
      </c>
      <c r="P41" t="n">
        <v>247.85</v>
      </c>
      <c r="Q41" t="n">
        <v>1326.98</v>
      </c>
      <c r="R41" t="n">
        <v>117.76</v>
      </c>
      <c r="S41" t="n">
        <v>68.87</v>
      </c>
      <c r="T41" t="n">
        <v>21624.4</v>
      </c>
      <c r="U41" t="n">
        <v>0.58</v>
      </c>
      <c r="V41" t="n">
        <v>0.86</v>
      </c>
      <c r="W41" t="n">
        <v>5.4</v>
      </c>
      <c r="X41" t="n">
        <v>1.35</v>
      </c>
      <c r="Y41" t="n">
        <v>0.5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2.2334</v>
      </c>
      <c r="E42" t="n">
        <v>44.78</v>
      </c>
      <c r="F42" t="n">
        <v>42.22</v>
      </c>
      <c r="G42" t="n">
        <v>55.06</v>
      </c>
      <c r="H42" t="n">
        <v>1.15</v>
      </c>
      <c r="I42" t="n">
        <v>46</v>
      </c>
      <c r="J42" t="n">
        <v>76.26000000000001</v>
      </c>
      <c r="K42" t="n">
        <v>32.27</v>
      </c>
      <c r="L42" t="n">
        <v>5</v>
      </c>
      <c r="M42" t="n">
        <v>1</v>
      </c>
      <c r="N42" t="n">
        <v>8.99</v>
      </c>
      <c r="O42" t="n">
        <v>9639.200000000001</v>
      </c>
      <c r="P42" t="n">
        <v>249.71</v>
      </c>
      <c r="Q42" t="n">
        <v>1326.97</v>
      </c>
      <c r="R42" t="n">
        <v>116.45</v>
      </c>
      <c r="S42" t="n">
        <v>68.87</v>
      </c>
      <c r="T42" t="n">
        <v>20975.18</v>
      </c>
      <c r="U42" t="n">
        <v>0.59</v>
      </c>
      <c r="V42" t="n">
        <v>0.86</v>
      </c>
      <c r="W42" t="n">
        <v>5.43</v>
      </c>
      <c r="X42" t="n">
        <v>1.35</v>
      </c>
      <c r="Y42" t="n">
        <v>0.5</v>
      </c>
      <c r="Z42" t="n">
        <v>10</v>
      </c>
    </row>
    <row r="43">
      <c r="A43" t="n">
        <v>5</v>
      </c>
      <c r="B43" t="n">
        <v>30</v>
      </c>
      <c r="C43" t="inlineStr">
        <is>
          <t xml:space="preserve">CONCLUIDO	</t>
        </is>
      </c>
      <c r="D43" t="n">
        <v>2.2333</v>
      </c>
      <c r="E43" t="n">
        <v>44.78</v>
      </c>
      <c r="F43" t="n">
        <v>42.22</v>
      </c>
      <c r="G43" t="n">
        <v>55.07</v>
      </c>
      <c r="H43" t="n">
        <v>1.36</v>
      </c>
      <c r="I43" t="n">
        <v>46</v>
      </c>
      <c r="J43" t="n">
        <v>77.45</v>
      </c>
      <c r="K43" t="n">
        <v>32.27</v>
      </c>
      <c r="L43" t="n">
        <v>6</v>
      </c>
      <c r="M43" t="n">
        <v>0</v>
      </c>
      <c r="N43" t="n">
        <v>9.18</v>
      </c>
      <c r="O43" t="n">
        <v>9786.190000000001</v>
      </c>
      <c r="P43" t="n">
        <v>253.28</v>
      </c>
      <c r="Q43" t="n">
        <v>1326.98</v>
      </c>
      <c r="R43" t="n">
        <v>116.5</v>
      </c>
      <c r="S43" t="n">
        <v>68.87</v>
      </c>
      <c r="T43" t="n">
        <v>20998.83</v>
      </c>
      <c r="U43" t="n">
        <v>0.59</v>
      </c>
      <c r="V43" t="n">
        <v>0.86</v>
      </c>
      <c r="W43" t="n">
        <v>5.43</v>
      </c>
      <c r="X43" t="n">
        <v>1.35</v>
      </c>
      <c r="Y43" t="n">
        <v>0.5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2.0813</v>
      </c>
      <c r="E44" t="n">
        <v>48.05</v>
      </c>
      <c r="F44" t="n">
        <v>44.83</v>
      </c>
      <c r="G44" t="n">
        <v>19.63</v>
      </c>
      <c r="H44" t="n">
        <v>0.43</v>
      </c>
      <c r="I44" t="n">
        <v>137</v>
      </c>
      <c r="J44" t="n">
        <v>39.78</v>
      </c>
      <c r="K44" t="n">
        <v>19.54</v>
      </c>
      <c r="L44" t="n">
        <v>1</v>
      </c>
      <c r="M44" t="n">
        <v>134</v>
      </c>
      <c r="N44" t="n">
        <v>4.24</v>
      </c>
      <c r="O44" t="n">
        <v>5140</v>
      </c>
      <c r="P44" t="n">
        <v>188.78</v>
      </c>
      <c r="Q44" t="n">
        <v>1327.11</v>
      </c>
      <c r="R44" t="n">
        <v>203.12</v>
      </c>
      <c r="S44" t="n">
        <v>68.87</v>
      </c>
      <c r="T44" t="n">
        <v>63856.67</v>
      </c>
      <c r="U44" t="n">
        <v>0.34</v>
      </c>
      <c r="V44" t="n">
        <v>0.8100000000000001</v>
      </c>
      <c r="W44" t="n">
        <v>5.53</v>
      </c>
      <c r="X44" t="n">
        <v>3.95</v>
      </c>
      <c r="Y44" t="n">
        <v>0.5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2.1632</v>
      </c>
      <c r="E45" t="n">
        <v>46.23</v>
      </c>
      <c r="F45" t="n">
        <v>43.53</v>
      </c>
      <c r="G45" t="n">
        <v>29.02</v>
      </c>
      <c r="H45" t="n">
        <v>0.84</v>
      </c>
      <c r="I45" t="n">
        <v>90</v>
      </c>
      <c r="J45" t="n">
        <v>40.89</v>
      </c>
      <c r="K45" t="n">
        <v>19.54</v>
      </c>
      <c r="L45" t="n">
        <v>2</v>
      </c>
      <c r="M45" t="n">
        <v>1</v>
      </c>
      <c r="N45" t="n">
        <v>4.35</v>
      </c>
      <c r="O45" t="n">
        <v>5277.26</v>
      </c>
      <c r="P45" t="n">
        <v>172.94</v>
      </c>
      <c r="Q45" t="n">
        <v>1327.07</v>
      </c>
      <c r="R45" t="n">
        <v>157.58</v>
      </c>
      <c r="S45" t="n">
        <v>68.87</v>
      </c>
      <c r="T45" t="n">
        <v>41318.21</v>
      </c>
      <c r="U45" t="n">
        <v>0.44</v>
      </c>
      <c r="V45" t="n">
        <v>0.84</v>
      </c>
      <c r="W45" t="n">
        <v>5.55</v>
      </c>
      <c r="X45" t="n">
        <v>2.66</v>
      </c>
      <c r="Y45" t="n">
        <v>0.5</v>
      </c>
      <c r="Z45" t="n">
        <v>10</v>
      </c>
    </row>
    <row r="46">
      <c r="A46" t="n">
        <v>2</v>
      </c>
      <c r="B46" t="n">
        <v>15</v>
      </c>
      <c r="C46" t="inlineStr">
        <is>
          <t xml:space="preserve">CONCLUIDO	</t>
        </is>
      </c>
      <c r="D46" t="n">
        <v>2.1632</v>
      </c>
      <c r="E46" t="n">
        <v>46.23</v>
      </c>
      <c r="F46" t="n">
        <v>43.53</v>
      </c>
      <c r="G46" t="n">
        <v>29.02</v>
      </c>
      <c r="H46" t="n">
        <v>1.22</v>
      </c>
      <c r="I46" t="n">
        <v>90</v>
      </c>
      <c r="J46" t="n">
        <v>42.01</v>
      </c>
      <c r="K46" t="n">
        <v>19.54</v>
      </c>
      <c r="L46" t="n">
        <v>3</v>
      </c>
      <c r="M46" t="n">
        <v>0</v>
      </c>
      <c r="N46" t="n">
        <v>4.46</v>
      </c>
      <c r="O46" t="n">
        <v>5414.79</v>
      </c>
      <c r="P46" t="n">
        <v>177.27</v>
      </c>
      <c r="Q46" t="n">
        <v>1326.99</v>
      </c>
      <c r="R46" t="n">
        <v>157.52</v>
      </c>
      <c r="S46" t="n">
        <v>68.87</v>
      </c>
      <c r="T46" t="n">
        <v>41289.57</v>
      </c>
      <c r="U46" t="n">
        <v>0.44</v>
      </c>
      <c r="V46" t="n">
        <v>0.84</v>
      </c>
      <c r="W46" t="n">
        <v>5.56</v>
      </c>
      <c r="X46" t="n">
        <v>2.66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1.4509</v>
      </c>
      <c r="E47" t="n">
        <v>68.92</v>
      </c>
      <c r="F47" t="n">
        <v>53.93</v>
      </c>
      <c r="G47" t="n">
        <v>7.32</v>
      </c>
      <c r="H47" t="n">
        <v>0.12</v>
      </c>
      <c r="I47" t="n">
        <v>442</v>
      </c>
      <c r="J47" t="n">
        <v>141.81</v>
      </c>
      <c r="K47" t="n">
        <v>47.83</v>
      </c>
      <c r="L47" t="n">
        <v>1</v>
      </c>
      <c r="M47" t="n">
        <v>440</v>
      </c>
      <c r="N47" t="n">
        <v>22.98</v>
      </c>
      <c r="O47" t="n">
        <v>17723.39</v>
      </c>
      <c r="P47" t="n">
        <v>611.4299999999999</v>
      </c>
      <c r="Q47" t="n">
        <v>1327.3</v>
      </c>
      <c r="R47" t="n">
        <v>500.14</v>
      </c>
      <c r="S47" t="n">
        <v>68.87</v>
      </c>
      <c r="T47" t="n">
        <v>210841.33</v>
      </c>
      <c r="U47" t="n">
        <v>0.14</v>
      </c>
      <c r="V47" t="n">
        <v>0.68</v>
      </c>
      <c r="W47" t="n">
        <v>6.03</v>
      </c>
      <c r="X47" t="n">
        <v>13.05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1.855</v>
      </c>
      <c r="E48" t="n">
        <v>53.91</v>
      </c>
      <c r="F48" t="n">
        <v>46.28</v>
      </c>
      <c r="G48" t="n">
        <v>14.85</v>
      </c>
      <c r="H48" t="n">
        <v>0.25</v>
      </c>
      <c r="I48" t="n">
        <v>187</v>
      </c>
      <c r="J48" t="n">
        <v>143.17</v>
      </c>
      <c r="K48" t="n">
        <v>47.83</v>
      </c>
      <c r="L48" t="n">
        <v>2</v>
      </c>
      <c r="M48" t="n">
        <v>185</v>
      </c>
      <c r="N48" t="n">
        <v>23.34</v>
      </c>
      <c r="O48" t="n">
        <v>17891.86</v>
      </c>
      <c r="P48" t="n">
        <v>517.8</v>
      </c>
      <c r="Q48" t="n">
        <v>1327.06</v>
      </c>
      <c r="R48" t="n">
        <v>250.35</v>
      </c>
      <c r="S48" t="n">
        <v>68.87</v>
      </c>
      <c r="T48" t="n">
        <v>87217.50999999999</v>
      </c>
      <c r="U48" t="n">
        <v>0.28</v>
      </c>
      <c r="V48" t="n">
        <v>0.79</v>
      </c>
      <c r="W48" t="n">
        <v>5.61</v>
      </c>
      <c r="X48" t="n">
        <v>5.4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2.0049</v>
      </c>
      <c r="E49" t="n">
        <v>49.88</v>
      </c>
      <c r="F49" t="n">
        <v>44.24</v>
      </c>
      <c r="G49" t="n">
        <v>22.5</v>
      </c>
      <c r="H49" t="n">
        <v>0.37</v>
      </c>
      <c r="I49" t="n">
        <v>118</v>
      </c>
      <c r="J49" t="n">
        <v>144.54</v>
      </c>
      <c r="K49" t="n">
        <v>47.83</v>
      </c>
      <c r="L49" t="n">
        <v>3</v>
      </c>
      <c r="M49" t="n">
        <v>116</v>
      </c>
      <c r="N49" t="n">
        <v>23.71</v>
      </c>
      <c r="O49" t="n">
        <v>18060.85</v>
      </c>
      <c r="P49" t="n">
        <v>488.39</v>
      </c>
      <c r="Q49" t="n">
        <v>1327</v>
      </c>
      <c r="R49" t="n">
        <v>184.46</v>
      </c>
      <c r="S49" t="n">
        <v>68.87</v>
      </c>
      <c r="T49" t="n">
        <v>54618.59</v>
      </c>
      <c r="U49" t="n">
        <v>0.37</v>
      </c>
      <c r="V49" t="n">
        <v>0.82</v>
      </c>
      <c r="W49" t="n">
        <v>5.48</v>
      </c>
      <c r="X49" t="n">
        <v>3.37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2.0822</v>
      </c>
      <c r="E50" t="n">
        <v>48.03</v>
      </c>
      <c r="F50" t="n">
        <v>43.31</v>
      </c>
      <c r="G50" t="n">
        <v>30.22</v>
      </c>
      <c r="H50" t="n">
        <v>0.49</v>
      </c>
      <c r="I50" t="n">
        <v>86</v>
      </c>
      <c r="J50" t="n">
        <v>145.92</v>
      </c>
      <c r="K50" t="n">
        <v>47.83</v>
      </c>
      <c r="L50" t="n">
        <v>4</v>
      </c>
      <c r="M50" t="n">
        <v>84</v>
      </c>
      <c r="N50" t="n">
        <v>24.09</v>
      </c>
      <c r="O50" t="n">
        <v>18230.35</v>
      </c>
      <c r="P50" t="n">
        <v>471.78</v>
      </c>
      <c r="Q50" t="n">
        <v>1327.01</v>
      </c>
      <c r="R50" t="n">
        <v>154.15</v>
      </c>
      <c r="S50" t="n">
        <v>68.87</v>
      </c>
      <c r="T50" t="n">
        <v>39623.35</v>
      </c>
      <c r="U50" t="n">
        <v>0.45</v>
      </c>
      <c r="V50" t="n">
        <v>0.84</v>
      </c>
      <c r="W50" t="n">
        <v>5.43</v>
      </c>
      <c r="X50" t="n">
        <v>2.44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2.1315</v>
      </c>
      <c r="E51" t="n">
        <v>46.92</v>
      </c>
      <c r="F51" t="n">
        <v>42.75</v>
      </c>
      <c r="G51" t="n">
        <v>38.29</v>
      </c>
      <c r="H51" t="n">
        <v>0.6</v>
      </c>
      <c r="I51" t="n">
        <v>67</v>
      </c>
      <c r="J51" t="n">
        <v>147.3</v>
      </c>
      <c r="K51" t="n">
        <v>47.83</v>
      </c>
      <c r="L51" t="n">
        <v>5</v>
      </c>
      <c r="M51" t="n">
        <v>65</v>
      </c>
      <c r="N51" t="n">
        <v>24.47</v>
      </c>
      <c r="O51" t="n">
        <v>18400.38</v>
      </c>
      <c r="P51" t="n">
        <v>458.42</v>
      </c>
      <c r="Q51" t="n">
        <v>1326.95</v>
      </c>
      <c r="R51" t="n">
        <v>135.85</v>
      </c>
      <c r="S51" t="n">
        <v>68.87</v>
      </c>
      <c r="T51" t="n">
        <v>30570.29</v>
      </c>
      <c r="U51" t="n">
        <v>0.51</v>
      </c>
      <c r="V51" t="n">
        <v>0.85</v>
      </c>
      <c r="W51" t="n">
        <v>5.4</v>
      </c>
      <c r="X51" t="n">
        <v>1.88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2.1621</v>
      </c>
      <c r="E52" t="n">
        <v>46.25</v>
      </c>
      <c r="F52" t="n">
        <v>42.43</v>
      </c>
      <c r="G52" t="n">
        <v>46.29</v>
      </c>
      <c r="H52" t="n">
        <v>0.71</v>
      </c>
      <c r="I52" t="n">
        <v>55</v>
      </c>
      <c r="J52" t="n">
        <v>148.68</v>
      </c>
      <c r="K52" t="n">
        <v>47.83</v>
      </c>
      <c r="L52" t="n">
        <v>6</v>
      </c>
      <c r="M52" t="n">
        <v>53</v>
      </c>
      <c r="N52" t="n">
        <v>24.85</v>
      </c>
      <c r="O52" t="n">
        <v>18570.94</v>
      </c>
      <c r="P52" t="n">
        <v>448.39</v>
      </c>
      <c r="Q52" t="n">
        <v>1326.98</v>
      </c>
      <c r="R52" t="n">
        <v>125.11</v>
      </c>
      <c r="S52" t="n">
        <v>68.87</v>
      </c>
      <c r="T52" t="n">
        <v>25257.95</v>
      </c>
      <c r="U52" t="n">
        <v>0.55</v>
      </c>
      <c r="V52" t="n">
        <v>0.86</v>
      </c>
      <c r="W52" t="n">
        <v>5.39</v>
      </c>
      <c r="X52" t="n">
        <v>1.56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2.1875</v>
      </c>
      <c r="E53" t="n">
        <v>45.71</v>
      </c>
      <c r="F53" t="n">
        <v>42.16</v>
      </c>
      <c r="G53" t="n">
        <v>54.99</v>
      </c>
      <c r="H53" t="n">
        <v>0.83</v>
      </c>
      <c r="I53" t="n">
        <v>46</v>
      </c>
      <c r="J53" t="n">
        <v>150.07</v>
      </c>
      <c r="K53" t="n">
        <v>47.83</v>
      </c>
      <c r="L53" t="n">
        <v>7</v>
      </c>
      <c r="M53" t="n">
        <v>44</v>
      </c>
      <c r="N53" t="n">
        <v>25.24</v>
      </c>
      <c r="O53" t="n">
        <v>18742.03</v>
      </c>
      <c r="P53" t="n">
        <v>437.77</v>
      </c>
      <c r="Q53" t="n">
        <v>1326.96</v>
      </c>
      <c r="R53" t="n">
        <v>116.71</v>
      </c>
      <c r="S53" t="n">
        <v>68.87</v>
      </c>
      <c r="T53" t="n">
        <v>21106.73</v>
      </c>
      <c r="U53" t="n">
        <v>0.59</v>
      </c>
      <c r="V53" t="n">
        <v>0.86</v>
      </c>
      <c r="W53" t="n">
        <v>5.36</v>
      </c>
      <c r="X53" t="n">
        <v>1.29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2.2041</v>
      </c>
      <c r="E54" t="n">
        <v>45.37</v>
      </c>
      <c r="F54" t="n">
        <v>41.99</v>
      </c>
      <c r="G54" t="n">
        <v>62.98</v>
      </c>
      <c r="H54" t="n">
        <v>0.9399999999999999</v>
      </c>
      <c r="I54" t="n">
        <v>40</v>
      </c>
      <c r="J54" t="n">
        <v>151.46</v>
      </c>
      <c r="K54" t="n">
        <v>47.83</v>
      </c>
      <c r="L54" t="n">
        <v>8</v>
      </c>
      <c r="M54" t="n">
        <v>38</v>
      </c>
      <c r="N54" t="n">
        <v>25.63</v>
      </c>
      <c r="O54" t="n">
        <v>18913.66</v>
      </c>
      <c r="P54" t="n">
        <v>429.29</v>
      </c>
      <c r="Q54" t="n">
        <v>1327</v>
      </c>
      <c r="R54" t="n">
        <v>110.73</v>
      </c>
      <c r="S54" t="n">
        <v>68.87</v>
      </c>
      <c r="T54" t="n">
        <v>18142.94</v>
      </c>
      <c r="U54" t="n">
        <v>0.62</v>
      </c>
      <c r="V54" t="n">
        <v>0.87</v>
      </c>
      <c r="W54" t="n">
        <v>5.36</v>
      </c>
      <c r="X54" t="n">
        <v>1.11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2.2163</v>
      </c>
      <c r="E55" t="n">
        <v>45.12</v>
      </c>
      <c r="F55" t="n">
        <v>41.88</v>
      </c>
      <c r="G55" t="n">
        <v>71.8</v>
      </c>
      <c r="H55" t="n">
        <v>1.04</v>
      </c>
      <c r="I55" t="n">
        <v>35</v>
      </c>
      <c r="J55" t="n">
        <v>152.85</v>
      </c>
      <c r="K55" t="n">
        <v>47.83</v>
      </c>
      <c r="L55" t="n">
        <v>9</v>
      </c>
      <c r="M55" t="n">
        <v>33</v>
      </c>
      <c r="N55" t="n">
        <v>26.03</v>
      </c>
      <c r="O55" t="n">
        <v>19085.83</v>
      </c>
      <c r="P55" t="n">
        <v>420.37</v>
      </c>
      <c r="Q55" t="n">
        <v>1326.97</v>
      </c>
      <c r="R55" t="n">
        <v>107.29</v>
      </c>
      <c r="S55" t="n">
        <v>68.87</v>
      </c>
      <c r="T55" t="n">
        <v>16450.54</v>
      </c>
      <c r="U55" t="n">
        <v>0.64</v>
      </c>
      <c r="V55" t="n">
        <v>0.87</v>
      </c>
      <c r="W55" t="n">
        <v>5.36</v>
      </c>
      <c r="X55" t="n">
        <v>1.01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2.2298</v>
      </c>
      <c r="E56" t="n">
        <v>44.85</v>
      </c>
      <c r="F56" t="n">
        <v>41.72</v>
      </c>
      <c r="G56" t="n">
        <v>80.76000000000001</v>
      </c>
      <c r="H56" t="n">
        <v>1.15</v>
      </c>
      <c r="I56" t="n">
        <v>31</v>
      </c>
      <c r="J56" t="n">
        <v>154.25</v>
      </c>
      <c r="K56" t="n">
        <v>47.83</v>
      </c>
      <c r="L56" t="n">
        <v>10</v>
      </c>
      <c r="M56" t="n">
        <v>29</v>
      </c>
      <c r="N56" t="n">
        <v>26.43</v>
      </c>
      <c r="O56" t="n">
        <v>19258.55</v>
      </c>
      <c r="P56" t="n">
        <v>411.97</v>
      </c>
      <c r="Q56" t="n">
        <v>1326.96</v>
      </c>
      <c r="R56" t="n">
        <v>102.47</v>
      </c>
      <c r="S56" t="n">
        <v>68.87</v>
      </c>
      <c r="T56" t="n">
        <v>14061.83</v>
      </c>
      <c r="U56" t="n">
        <v>0.67</v>
      </c>
      <c r="V56" t="n">
        <v>0.87</v>
      </c>
      <c r="W56" t="n">
        <v>5.34</v>
      </c>
      <c r="X56" t="n">
        <v>0.85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2.2379</v>
      </c>
      <c r="E57" t="n">
        <v>44.69</v>
      </c>
      <c r="F57" t="n">
        <v>41.65</v>
      </c>
      <c r="G57" t="n">
        <v>89.25</v>
      </c>
      <c r="H57" t="n">
        <v>1.25</v>
      </c>
      <c r="I57" t="n">
        <v>28</v>
      </c>
      <c r="J57" t="n">
        <v>155.66</v>
      </c>
      <c r="K57" t="n">
        <v>47.83</v>
      </c>
      <c r="L57" t="n">
        <v>11</v>
      </c>
      <c r="M57" t="n">
        <v>26</v>
      </c>
      <c r="N57" t="n">
        <v>26.83</v>
      </c>
      <c r="O57" t="n">
        <v>19431.82</v>
      </c>
      <c r="P57" t="n">
        <v>402.08</v>
      </c>
      <c r="Q57" t="n">
        <v>1326.95</v>
      </c>
      <c r="R57" t="n">
        <v>99.72</v>
      </c>
      <c r="S57" t="n">
        <v>68.87</v>
      </c>
      <c r="T57" t="n">
        <v>12701.18</v>
      </c>
      <c r="U57" t="n">
        <v>0.6899999999999999</v>
      </c>
      <c r="V57" t="n">
        <v>0.88</v>
      </c>
      <c r="W57" t="n">
        <v>5.34</v>
      </c>
      <c r="X57" t="n">
        <v>0.78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2.2465</v>
      </c>
      <c r="E58" t="n">
        <v>44.51</v>
      </c>
      <c r="F58" t="n">
        <v>41.56</v>
      </c>
      <c r="G58" t="n">
        <v>99.75</v>
      </c>
      <c r="H58" t="n">
        <v>1.35</v>
      </c>
      <c r="I58" t="n">
        <v>25</v>
      </c>
      <c r="J58" t="n">
        <v>157.07</v>
      </c>
      <c r="K58" t="n">
        <v>47.83</v>
      </c>
      <c r="L58" t="n">
        <v>12</v>
      </c>
      <c r="M58" t="n">
        <v>23</v>
      </c>
      <c r="N58" t="n">
        <v>27.24</v>
      </c>
      <c r="O58" t="n">
        <v>19605.66</v>
      </c>
      <c r="P58" t="n">
        <v>393.22</v>
      </c>
      <c r="Q58" t="n">
        <v>1326.95</v>
      </c>
      <c r="R58" t="n">
        <v>97.17</v>
      </c>
      <c r="S58" t="n">
        <v>68.87</v>
      </c>
      <c r="T58" t="n">
        <v>11440.76</v>
      </c>
      <c r="U58" t="n">
        <v>0.71</v>
      </c>
      <c r="V58" t="n">
        <v>0.88</v>
      </c>
      <c r="W58" t="n">
        <v>5.33</v>
      </c>
      <c r="X58" t="n">
        <v>0.6899999999999999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2.2526</v>
      </c>
      <c r="E59" t="n">
        <v>44.39</v>
      </c>
      <c r="F59" t="n">
        <v>41.5</v>
      </c>
      <c r="G59" t="n">
        <v>108.26</v>
      </c>
      <c r="H59" t="n">
        <v>1.45</v>
      </c>
      <c r="I59" t="n">
        <v>23</v>
      </c>
      <c r="J59" t="n">
        <v>158.48</v>
      </c>
      <c r="K59" t="n">
        <v>47.83</v>
      </c>
      <c r="L59" t="n">
        <v>13</v>
      </c>
      <c r="M59" t="n">
        <v>17</v>
      </c>
      <c r="N59" t="n">
        <v>27.65</v>
      </c>
      <c r="O59" t="n">
        <v>19780.06</v>
      </c>
      <c r="P59" t="n">
        <v>383.75</v>
      </c>
      <c r="Q59" t="n">
        <v>1326.97</v>
      </c>
      <c r="R59" t="n">
        <v>94.87</v>
      </c>
      <c r="S59" t="n">
        <v>68.87</v>
      </c>
      <c r="T59" t="n">
        <v>10299.26</v>
      </c>
      <c r="U59" t="n">
        <v>0.73</v>
      </c>
      <c r="V59" t="n">
        <v>0.88</v>
      </c>
      <c r="W59" t="n">
        <v>5.34</v>
      </c>
      <c r="X59" t="n">
        <v>0.63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2.2571</v>
      </c>
      <c r="E60" t="n">
        <v>44.3</v>
      </c>
      <c r="F60" t="n">
        <v>41.47</v>
      </c>
      <c r="G60" t="n">
        <v>118.48</v>
      </c>
      <c r="H60" t="n">
        <v>1.55</v>
      </c>
      <c r="I60" t="n">
        <v>21</v>
      </c>
      <c r="J60" t="n">
        <v>159.9</v>
      </c>
      <c r="K60" t="n">
        <v>47.83</v>
      </c>
      <c r="L60" t="n">
        <v>14</v>
      </c>
      <c r="M60" t="n">
        <v>8</v>
      </c>
      <c r="N60" t="n">
        <v>28.07</v>
      </c>
      <c r="O60" t="n">
        <v>19955.16</v>
      </c>
      <c r="P60" t="n">
        <v>376.61</v>
      </c>
      <c r="Q60" t="n">
        <v>1326.95</v>
      </c>
      <c r="R60" t="n">
        <v>93.64</v>
      </c>
      <c r="S60" t="n">
        <v>68.87</v>
      </c>
      <c r="T60" t="n">
        <v>9693.459999999999</v>
      </c>
      <c r="U60" t="n">
        <v>0.74</v>
      </c>
      <c r="V60" t="n">
        <v>0.88</v>
      </c>
      <c r="W60" t="n">
        <v>5.34</v>
      </c>
      <c r="X60" t="n">
        <v>0.6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2.2608</v>
      </c>
      <c r="E61" t="n">
        <v>44.23</v>
      </c>
      <c r="F61" t="n">
        <v>41.43</v>
      </c>
      <c r="G61" t="n">
        <v>124.28</v>
      </c>
      <c r="H61" t="n">
        <v>1.65</v>
      </c>
      <c r="I61" t="n">
        <v>20</v>
      </c>
      <c r="J61" t="n">
        <v>161.32</v>
      </c>
      <c r="K61" t="n">
        <v>47.83</v>
      </c>
      <c r="L61" t="n">
        <v>15</v>
      </c>
      <c r="M61" t="n">
        <v>1</v>
      </c>
      <c r="N61" t="n">
        <v>28.5</v>
      </c>
      <c r="O61" t="n">
        <v>20130.71</v>
      </c>
      <c r="P61" t="n">
        <v>375.73</v>
      </c>
      <c r="Q61" t="n">
        <v>1326.95</v>
      </c>
      <c r="R61" t="n">
        <v>91.98999999999999</v>
      </c>
      <c r="S61" t="n">
        <v>68.87</v>
      </c>
      <c r="T61" t="n">
        <v>8874.43</v>
      </c>
      <c r="U61" t="n">
        <v>0.75</v>
      </c>
      <c r="V61" t="n">
        <v>0.88</v>
      </c>
      <c r="W61" t="n">
        <v>5.35</v>
      </c>
      <c r="X61" t="n">
        <v>0.5600000000000001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2.2609</v>
      </c>
      <c r="E62" t="n">
        <v>44.23</v>
      </c>
      <c r="F62" t="n">
        <v>41.42</v>
      </c>
      <c r="G62" t="n">
        <v>124.28</v>
      </c>
      <c r="H62" t="n">
        <v>1.74</v>
      </c>
      <c r="I62" t="n">
        <v>20</v>
      </c>
      <c r="J62" t="n">
        <v>162.75</v>
      </c>
      <c r="K62" t="n">
        <v>47.83</v>
      </c>
      <c r="L62" t="n">
        <v>16</v>
      </c>
      <c r="M62" t="n">
        <v>0</v>
      </c>
      <c r="N62" t="n">
        <v>28.92</v>
      </c>
      <c r="O62" t="n">
        <v>20306.85</v>
      </c>
      <c r="P62" t="n">
        <v>378.82</v>
      </c>
      <c r="Q62" t="n">
        <v>1326.95</v>
      </c>
      <c r="R62" t="n">
        <v>91.98</v>
      </c>
      <c r="S62" t="n">
        <v>68.87</v>
      </c>
      <c r="T62" t="n">
        <v>8869.51</v>
      </c>
      <c r="U62" t="n">
        <v>0.75</v>
      </c>
      <c r="V62" t="n">
        <v>0.88</v>
      </c>
      <c r="W62" t="n">
        <v>5.35</v>
      </c>
      <c r="X62" t="n">
        <v>0.5600000000000001</v>
      </c>
      <c r="Y62" t="n">
        <v>0.5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1.2724</v>
      </c>
      <c r="E63" t="n">
        <v>78.59</v>
      </c>
      <c r="F63" t="n">
        <v>56.97</v>
      </c>
      <c r="G63" t="n">
        <v>6.33</v>
      </c>
      <c r="H63" t="n">
        <v>0.1</v>
      </c>
      <c r="I63" t="n">
        <v>540</v>
      </c>
      <c r="J63" t="n">
        <v>176.73</v>
      </c>
      <c r="K63" t="n">
        <v>52.44</v>
      </c>
      <c r="L63" t="n">
        <v>1</v>
      </c>
      <c r="M63" t="n">
        <v>538</v>
      </c>
      <c r="N63" t="n">
        <v>33.29</v>
      </c>
      <c r="O63" t="n">
        <v>22031.19</v>
      </c>
      <c r="P63" t="n">
        <v>746.54</v>
      </c>
      <c r="Q63" t="n">
        <v>1327.16</v>
      </c>
      <c r="R63" t="n">
        <v>599.78</v>
      </c>
      <c r="S63" t="n">
        <v>68.87</v>
      </c>
      <c r="T63" t="n">
        <v>260169.1</v>
      </c>
      <c r="U63" t="n">
        <v>0.11</v>
      </c>
      <c r="V63" t="n">
        <v>0.64</v>
      </c>
      <c r="W63" t="n">
        <v>6.2</v>
      </c>
      <c r="X63" t="n">
        <v>16.09</v>
      </c>
      <c r="Y63" t="n">
        <v>0.5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1.7357</v>
      </c>
      <c r="E64" t="n">
        <v>57.61</v>
      </c>
      <c r="F64" t="n">
        <v>47.3</v>
      </c>
      <c r="G64" t="n">
        <v>12.78</v>
      </c>
      <c r="H64" t="n">
        <v>0.2</v>
      </c>
      <c r="I64" t="n">
        <v>222</v>
      </c>
      <c r="J64" t="n">
        <v>178.21</v>
      </c>
      <c r="K64" t="n">
        <v>52.44</v>
      </c>
      <c r="L64" t="n">
        <v>2</v>
      </c>
      <c r="M64" t="n">
        <v>220</v>
      </c>
      <c r="N64" t="n">
        <v>33.77</v>
      </c>
      <c r="O64" t="n">
        <v>22213.89</v>
      </c>
      <c r="P64" t="n">
        <v>614.52</v>
      </c>
      <c r="Q64" t="n">
        <v>1327.14</v>
      </c>
      <c r="R64" t="n">
        <v>284.2</v>
      </c>
      <c r="S64" t="n">
        <v>68.87</v>
      </c>
      <c r="T64" t="n">
        <v>103967.34</v>
      </c>
      <c r="U64" t="n">
        <v>0.24</v>
      </c>
      <c r="V64" t="n">
        <v>0.77</v>
      </c>
      <c r="W64" t="n">
        <v>5.65</v>
      </c>
      <c r="X64" t="n">
        <v>6.42</v>
      </c>
      <c r="Y64" t="n">
        <v>0.5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1.912</v>
      </c>
      <c r="E65" t="n">
        <v>52.3</v>
      </c>
      <c r="F65" t="n">
        <v>44.9</v>
      </c>
      <c r="G65" t="n">
        <v>19.24</v>
      </c>
      <c r="H65" t="n">
        <v>0.3</v>
      </c>
      <c r="I65" t="n">
        <v>140</v>
      </c>
      <c r="J65" t="n">
        <v>179.7</v>
      </c>
      <c r="K65" t="n">
        <v>52.44</v>
      </c>
      <c r="L65" t="n">
        <v>3</v>
      </c>
      <c r="M65" t="n">
        <v>138</v>
      </c>
      <c r="N65" t="n">
        <v>34.26</v>
      </c>
      <c r="O65" t="n">
        <v>22397.24</v>
      </c>
      <c r="P65" t="n">
        <v>578.4</v>
      </c>
      <c r="Q65" t="n">
        <v>1327.07</v>
      </c>
      <c r="R65" t="n">
        <v>205.91</v>
      </c>
      <c r="S65" t="n">
        <v>68.87</v>
      </c>
      <c r="T65" t="n">
        <v>65235.54</v>
      </c>
      <c r="U65" t="n">
        <v>0.33</v>
      </c>
      <c r="V65" t="n">
        <v>0.8100000000000001</v>
      </c>
      <c r="W65" t="n">
        <v>5.52</v>
      </c>
      <c r="X65" t="n">
        <v>4.03</v>
      </c>
      <c r="Y65" t="n">
        <v>0.5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2.0056</v>
      </c>
      <c r="E66" t="n">
        <v>49.86</v>
      </c>
      <c r="F66" t="n">
        <v>43.81</v>
      </c>
      <c r="G66" t="n">
        <v>25.77</v>
      </c>
      <c r="H66" t="n">
        <v>0.39</v>
      </c>
      <c r="I66" t="n">
        <v>102</v>
      </c>
      <c r="J66" t="n">
        <v>181.19</v>
      </c>
      <c r="K66" t="n">
        <v>52.44</v>
      </c>
      <c r="L66" t="n">
        <v>4</v>
      </c>
      <c r="M66" t="n">
        <v>100</v>
      </c>
      <c r="N66" t="n">
        <v>34.75</v>
      </c>
      <c r="O66" t="n">
        <v>22581.25</v>
      </c>
      <c r="P66" t="n">
        <v>559.36</v>
      </c>
      <c r="Q66" t="n">
        <v>1327.1</v>
      </c>
      <c r="R66" t="n">
        <v>169.79</v>
      </c>
      <c r="S66" t="n">
        <v>68.87</v>
      </c>
      <c r="T66" t="n">
        <v>47362.55</v>
      </c>
      <c r="U66" t="n">
        <v>0.41</v>
      </c>
      <c r="V66" t="n">
        <v>0.83</v>
      </c>
      <c r="W66" t="n">
        <v>5.48</v>
      </c>
      <c r="X66" t="n">
        <v>2.94</v>
      </c>
      <c r="Y66" t="n">
        <v>0.5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2.0668</v>
      </c>
      <c r="E67" t="n">
        <v>48.38</v>
      </c>
      <c r="F67" t="n">
        <v>43.12</v>
      </c>
      <c r="G67" t="n">
        <v>32.34</v>
      </c>
      <c r="H67" t="n">
        <v>0.49</v>
      </c>
      <c r="I67" t="n">
        <v>80</v>
      </c>
      <c r="J67" t="n">
        <v>182.69</v>
      </c>
      <c r="K67" t="n">
        <v>52.44</v>
      </c>
      <c r="L67" t="n">
        <v>5</v>
      </c>
      <c r="M67" t="n">
        <v>78</v>
      </c>
      <c r="N67" t="n">
        <v>35.25</v>
      </c>
      <c r="O67" t="n">
        <v>22766.06</v>
      </c>
      <c r="P67" t="n">
        <v>545.61</v>
      </c>
      <c r="Q67" t="n">
        <v>1326.98</v>
      </c>
      <c r="R67" t="n">
        <v>147.97</v>
      </c>
      <c r="S67" t="n">
        <v>68.87</v>
      </c>
      <c r="T67" t="n">
        <v>36562.69</v>
      </c>
      <c r="U67" t="n">
        <v>0.47</v>
      </c>
      <c r="V67" t="n">
        <v>0.85</v>
      </c>
      <c r="W67" t="n">
        <v>5.42</v>
      </c>
      <c r="X67" t="n">
        <v>2.25</v>
      </c>
      <c r="Y67" t="n">
        <v>0.5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2.1071</v>
      </c>
      <c r="E68" t="n">
        <v>47.46</v>
      </c>
      <c r="F68" t="n">
        <v>42.73</v>
      </c>
      <c r="G68" t="n">
        <v>39.44</v>
      </c>
      <c r="H68" t="n">
        <v>0.58</v>
      </c>
      <c r="I68" t="n">
        <v>65</v>
      </c>
      <c r="J68" t="n">
        <v>184.19</v>
      </c>
      <c r="K68" t="n">
        <v>52.44</v>
      </c>
      <c r="L68" t="n">
        <v>6</v>
      </c>
      <c r="M68" t="n">
        <v>63</v>
      </c>
      <c r="N68" t="n">
        <v>35.75</v>
      </c>
      <c r="O68" t="n">
        <v>22951.43</v>
      </c>
      <c r="P68" t="n">
        <v>535.5599999999999</v>
      </c>
      <c r="Q68" t="n">
        <v>1326.99</v>
      </c>
      <c r="R68" t="n">
        <v>134.95</v>
      </c>
      <c r="S68" t="n">
        <v>68.87</v>
      </c>
      <c r="T68" t="n">
        <v>30128.87</v>
      </c>
      <c r="U68" t="n">
        <v>0.51</v>
      </c>
      <c r="V68" t="n">
        <v>0.85</v>
      </c>
      <c r="W68" t="n">
        <v>5.4</v>
      </c>
      <c r="X68" t="n">
        <v>1.86</v>
      </c>
      <c r="Y68" t="n">
        <v>0.5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2.1364</v>
      </c>
      <c r="E69" t="n">
        <v>46.81</v>
      </c>
      <c r="F69" t="n">
        <v>42.43</v>
      </c>
      <c r="G69" t="n">
        <v>46.29</v>
      </c>
      <c r="H69" t="n">
        <v>0.67</v>
      </c>
      <c r="I69" t="n">
        <v>55</v>
      </c>
      <c r="J69" t="n">
        <v>185.7</v>
      </c>
      <c r="K69" t="n">
        <v>52.44</v>
      </c>
      <c r="L69" t="n">
        <v>7</v>
      </c>
      <c r="M69" t="n">
        <v>53</v>
      </c>
      <c r="N69" t="n">
        <v>36.26</v>
      </c>
      <c r="O69" t="n">
        <v>23137.49</v>
      </c>
      <c r="P69" t="n">
        <v>527.0599999999999</v>
      </c>
      <c r="Q69" t="n">
        <v>1326.96</v>
      </c>
      <c r="R69" t="n">
        <v>125.17</v>
      </c>
      <c r="S69" t="n">
        <v>68.87</v>
      </c>
      <c r="T69" t="n">
        <v>25288.62</v>
      </c>
      <c r="U69" t="n">
        <v>0.55</v>
      </c>
      <c r="V69" t="n">
        <v>0.86</v>
      </c>
      <c r="W69" t="n">
        <v>5.39</v>
      </c>
      <c r="X69" t="n">
        <v>1.56</v>
      </c>
      <c r="Y69" t="n">
        <v>0.5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2.1575</v>
      </c>
      <c r="E70" t="n">
        <v>46.35</v>
      </c>
      <c r="F70" t="n">
        <v>42.22</v>
      </c>
      <c r="G70" t="n">
        <v>52.78</v>
      </c>
      <c r="H70" t="n">
        <v>0.76</v>
      </c>
      <c r="I70" t="n">
        <v>48</v>
      </c>
      <c r="J70" t="n">
        <v>187.22</v>
      </c>
      <c r="K70" t="n">
        <v>52.44</v>
      </c>
      <c r="L70" t="n">
        <v>8</v>
      </c>
      <c r="M70" t="n">
        <v>46</v>
      </c>
      <c r="N70" t="n">
        <v>36.78</v>
      </c>
      <c r="O70" t="n">
        <v>23324.24</v>
      </c>
      <c r="P70" t="n">
        <v>520.01</v>
      </c>
      <c r="Q70" t="n">
        <v>1326.98</v>
      </c>
      <c r="R70" t="n">
        <v>118.69</v>
      </c>
      <c r="S70" t="n">
        <v>68.87</v>
      </c>
      <c r="T70" t="n">
        <v>22082.96</v>
      </c>
      <c r="U70" t="n">
        <v>0.58</v>
      </c>
      <c r="V70" t="n">
        <v>0.86</v>
      </c>
      <c r="W70" t="n">
        <v>5.37</v>
      </c>
      <c r="X70" t="n">
        <v>1.35</v>
      </c>
      <c r="Y70" t="n">
        <v>0.5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2.1759</v>
      </c>
      <c r="E71" t="n">
        <v>45.96</v>
      </c>
      <c r="F71" t="n">
        <v>42.04</v>
      </c>
      <c r="G71" t="n">
        <v>60.06</v>
      </c>
      <c r="H71" t="n">
        <v>0.85</v>
      </c>
      <c r="I71" t="n">
        <v>42</v>
      </c>
      <c r="J71" t="n">
        <v>188.74</v>
      </c>
      <c r="K71" t="n">
        <v>52.44</v>
      </c>
      <c r="L71" t="n">
        <v>9</v>
      </c>
      <c r="M71" t="n">
        <v>40</v>
      </c>
      <c r="N71" t="n">
        <v>37.3</v>
      </c>
      <c r="O71" t="n">
        <v>23511.69</v>
      </c>
      <c r="P71" t="n">
        <v>512.42</v>
      </c>
      <c r="Q71" t="n">
        <v>1326.96</v>
      </c>
      <c r="R71" t="n">
        <v>112.48</v>
      </c>
      <c r="S71" t="n">
        <v>68.87</v>
      </c>
      <c r="T71" t="n">
        <v>19011.97</v>
      </c>
      <c r="U71" t="n">
        <v>0.61</v>
      </c>
      <c r="V71" t="n">
        <v>0.87</v>
      </c>
      <c r="W71" t="n">
        <v>5.37</v>
      </c>
      <c r="X71" t="n">
        <v>1.17</v>
      </c>
      <c r="Y71" t="n">
        <v>0.5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2.1877</v>
      </c>
      <c r="E72" t="n">
        <v>45.71</v>
      </c>
      <c r="F72" t="n">
        <v>41.94</v>
      </c>
      <c r="G72" t="n">
        <v>66.22</v>
      </c>
      <c r="H72" t="n">
        <v>0.93</v>
      </c>
      <c r="I72" t="n">
        <v>38</v>
      </c>
      <c r="J72" t="n">
        <v>190.26</v>
      </c>
      <c r="K72" t="n">
        <v>52.44</v>
      </c>
      <c r="L72" t="n">
        <v>10</v>
      </c>
      <c r="M72" t="n">
        <v>36</v>
      </c>
      <c r="N72" t="n">
        <v>37.82</v>
      </c>
      <c r="O72" t="n">
        <v>23699.85</v>
      </c>
      <c r="P72" t="n">
        <v>503.87</v>
      </c>
      <c r="Q72" t="n">
        <v>1326.98</v>
      </c>
      <c r="R72" t="n">
        <v>109.21</v>
      </c>
      <c r="S72" t="n">
        <v>68.87</v>
      </c>
      <c r="T72" t="n">
        <v>17394.09</v>
      </c>
      <c r="U72" t="n">
        <v>0.63</v>
      </c>
      <c r="V72" t="n">
        <v>0.87</v>
      </c>
      <c r="W72" t="n">
        <v>5.36</v>
      </c>
      <c r="X72" t="n">
        <v>1.07</v>
      </c>
      <c r="Y72" t="n">
        <v>0.5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2.2013</v>
      </c>
      <c r="E73" t="n">
        <v>45.43</v>
      </c>
      <c r="F73" t="n">
        <v>41.8</v>
      </c>
      <c r="G73" t="n">
        <v>73.76000000000001</v>
      </c>
      <c r="H73" t="n">
        <v>1.02</v>
      </c>
      <c r="I73" t="n">
        <v>34</v>
      </c>
      <c r="J73" t="n">
        <v>191.79</v>
      </c>
      <c r="K73" t="n">
        <v>52.44</v>
      </c>
      <c r="L73" t="n">
        <v>11</v>
      </c>
      <c r="M73" t="n">
        <v>32</v>
      </c>
      <c r="N73" t="n">
        <v>38.35</v>
      </c>
      <c r="O73" t="n">
        <v>23888.73</v>
      </c>
      <c r="P73" t="n">
        <v>498.51</v>
      </c>
      <c r="Q73" t="n">
        <v>1326.98</v>
      </c>
      <c r="R73" t="n">
        <v>104.81</v>
      </c>
      <c r="S73" t="n">
        <v>68.87</v>
      </c>
      <c r="T73" t="n">
        <v>15216.44</v>
      </c>
      <c r="U73" t="n">
        <v>0.66</v>
      </c>
      <c r="V73" t="n">
        <v>0.87</v>
      </c>
      <c r="W73" t="n">
        <v>5.35</v>
      </c>
      <c r="X73" t="n">
        <v>0.93</v>
      </c>
      <c r="Y73" t="n">
        <v>0.5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2.2095</v>
      </c>
      <c r="E74" t="n">
        <v>45.26</v>
      </c>
      <c r="F74" t="n">
        <v>41.74</v>
      </c>
      <c r="G74" t="n">
        <v>80.78</v>
      </c>
      <c r="H74" t="n">
        <v>1.1</v>
      </c>
      <c r="I74" t="n">
        <v>31</v>
      </c>
      <c r="J74" t="n">
        <v>193.33</v>
      </c>
      <c r="K74" t="n">
        <v>52.44</v>
      </c>
      <c r="L74" t="n">
        <v>12</v>
      </c>
      <c r="M74" t="n">
        <v>29</v>
      </c>
      <c r="N74" t="n">
        <v>38.89</v>
      </c>
      <c r="O74" t="n">
        <v>24078.33</v>
      </c>
      <c r="P74" t="n">
        <v>493.51</v>
      </c>
      <c r="Q74" t="n">
        <v>1326.98</v>
      </c>
      <c r="R74" t="n">
        <v>102.63</v>
      </c>
      <c r="S74" t="n">
        <v>68.87</v>
      </c>
      <c r="T74" t="n">
        <v>14138.02</v>
      </c>
      <c r="U74" t="n">
        <v>0.67</v>
      </c>
      <c r="V74" t="n">
        <v>0.87</v>
      </c>
      <c r="W74" t="n">
        <v>5.35</v>
      </c>
      <c r="X74" t="n">
        <v>0.87</v>
      </c>
      <c r="Y74" t="n">
        <v>0.5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2.2187</v>
      </c>
      <c r="E75" t="n">
        <v>45.07</v>
      </c>
      <c r="F75" t="n">
        <v>41.66</v>
      </c>
      <c r="G75" t="n">
        <v>89.26000000000001</v>
      </c>
      <c r="H75" t="n">
        <v>1.18</v>
      </c>
      <c r="I75" t="n">
        <v>28</v>
      </c>
      <c r="J75" t="n">
        <v>194.88</v>
      </c>
      <c r="K75" t="n">
        <v>52.44</v>
      </c>
      <c r="L75" t="n">
        <v>13</v>
      </c>
      <c r="M75" t="n">
        <v>26</v>
      </c>
      <c r="N75" t="n">
        <v>39.43</v>
      </c>
      <c r="O75" t="n">
        <v>24268.67</v>
      </c>
      <c r="P75" t="n">
        <v>486.66</v>
      </c>
      <c r="Q75" t="n">
        <v>1326.99</v>
      </c>
      <c r="R75" t="n">
        <v>100.17</v>
      </c>
      <c r="S75" t="n">
        <v>68.87</v>
      </c>
      <c r="T75" t="n">
        <v>12922.46</v>
      </c>
      <c r="U75" t="n">
        <v>0.6899999999999999</v>
      </c>
      <c r="V75" t="n">
        <v>0.88</v>
      </c>
      <c r="W75" t="n">
        <v>5.34</v>
      </c>
      <c r="X75" t="n">
        <v>0.79</v>
      </c>
      <c r="Y75" t="n">
        <v>0.5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2.2256</v>
      </c>
      <c r="E76" t="n">
        <v>44.93</v>
      </c>
      <c r="F76" t="n">
        <v>41.59</v>
      </c>
      <c r="G76" t="n">
        <v>95.97</v>
      </c>
      <c r="H76" t="n">
        <v>1.27</v>
      </c>
      <c r="I76" t="n">
        <v>26</v>
      </c>
      <c r="J76" t="n">
        <v>196.42</v>
      </c>
      <c r="K76" t="n">
        <v>52.44</v>
      </c>
      <c r="L76" t="n">
        <v>14</v>
      </c>
      <c r="M76" t="n">
        <v>24</v>
      </c>
      <c r="N76" t="n">
        <v>39.98</v>
      </c>
      <c r="O76" t="n">
        <v>24459.75</v>
      </c>
      <c r="P76" t="n">
        <v>478.62</v>
      </c>
      <c r="Q76" t="n">
        <v>1326.97</v>
      </c>
      <c r="R76" t="n">
        <v>97.83</v>
      </c>
      <c r="S76" t="n">
        <v>68.87</v>
      </c>
      <c r="T76" t="n">
        <v>11765.61</v>
      </c>
      <c r="U76" t="n">
        <v>0.7</v>
      </c>
      <c r="V76" t="n">
        <v>0.88</v>
      </c>
      <c r="W76" t="n">
        <v>5.34</v>
      </c>
      <c r="X76" t="n">
        <v>0.72</v>
      </c>
      <c r="Y76" t="n">
        <v>0.5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2.2326</v>
      </c>
      <c r="E77" t="n">
        <v>44.79</v>
      </c>
      <c r="F77" t="n">
        <v>41.52</v>
      </c>
      <c r="G77" t="n">
        <v>103.79</v>
      </c>
      <c r="H77" t="n">
        <v>1.35</v>
      </c>
      <c r="I77" t="n">
        <v>24</v>
      </c>
      <c r="J77" t="n">
        <v>197.98</v>
      </c>
      <c r="K77" t="n">
        <v>52.44</v>
      </c>
      <c r="L77" t="n">
        <v>15</v>
      </c>
      <c r="M77" t="n">
        <v>22</v>
      </c>
      <c r="N77" t="n">
        <v>40.54</v>
      </c>
      <c r="O77" t="n">
        <v>24651.58</v>
      </c>
      <c r="P77" t="n">
        <v>474.08</v>
      </c>
      <c r="Q77" t="n">
        <v>1326.98</v>
      </c>
      <c r="R77" t="n">
        <v>95.87</v>
      </c>
      <c r="S77" t="n">
        <v>68.87</v>
      </c>
      <c r="T77" t="n">
        <v>10793.41</v>
      </c>
      <c r="U77" t="n">
        <v>0.72</v>
      </c>
      <c r="V77" t="n">
        <v>0.88</v>
      </c>
      <c r="W77" t="n">
        <v>5.33</v>
      </c>
      <c r="X77" t="n">
        <v>0.65</v>
      </c>
      <c r="Y77" t="n">
        <v>0.5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2.2389</v>
      </c>
      <c r="E78" t="n">
        <v>44.66</v>
      </c>
      <c r="F78" t="n">
        <v>41.46</v>
      </c>
      <c r="G78" t="n">
        <v>113.08</v>
      </c>
      <c r="H78" t="n">
        <v>1.42</v>
      </c>
      <c r="I78" t="n">
        <v>22</v>
      </c>
      <c r="J78" t="n">
        <v>199.54</v>
      </c>
      <c r="K78" t="n">
        <v>52.44</v>
      </c>
      <c r="L78" t="n">
        <v>16</v>
      </c>
      <c r="M78" t="n">
        <v>20</v>
      </c>
      <c r="N78" t="n">
        <v>41.1</v>
      </c>
      <c r="O78" t="n">
        <v>24844.17</v>
      </c>
      <c r="P78" t="n">
        <v>467.7</v>
      </c>
      <c r="Q78" t="n">
        <v>1326.95</v>
      </c>
      <c r="R78" t="n">
        <v>93.92</v>
      </c>
      <c r="S78" t="n">
        <v>68.87</v>
      </c>
      <c r="T78" t="n">
        <v>9831.719999999999</v>
      </c>
      <c r="U78" t="n">
        <v>0.73</v>
      </c>
      <c r="V78" t="n">
        <v>0.88</v>
      </c>
      <c r="W78" t="n">
        <v>5.33</v>
      </c>
      <c r="X78" t="n">
        <v>0.59</v>
      </c>
      <c r="Y78" t="n">
        <v>0.5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2.2409</v>
      </c>
      <c r="E79" t="n">
        <v>44.62</v>
      </c>
      <c r="F79" t="n">
        <v>41.46</v>
      </c>
      <c r="G79" t="n">
        <v>118.45</v>
      </c>
      <c r="H79" t="n">
        <v>1.5</v>
      </c>
      <c r="I79" t="n">
        <v>21</v>
      </c>
      <c r="J79" t="n">
        <v>201.11</v>
      </c>
      <c r="K79" t="n">
        <v>52.44</v>
      </c>
      <c r="L79" t="n">
        <v>17</v>
      </c>
      <c r="M79" t="n">
        <v>19</v>
      </c>
      <c r="N79" t="n">
        <v>41.67</v>
      </c>
      <c r="O79" t="n">
        <v>25037.53</v>
      </c>
      <c r="P79" t="n">
        <v>460.77</v>
      </c>
      <c r="Q79" t="n">
        <v>1327</v>
      </c>
      <c r="R79" t="n">
        <v>93.87</v>
      </c>
      <c r="S79" t="n">
        <v>68.87</v>
      </c>
      <c r="T79" t="n">
        <v>9811.549999999999</v>
      </c>
      <c r="U79" t="n">
        <v>0.73</v>
      </c>
      <c r="V79" t="n">
        <v>0.88</v>
      </c>
      <c r="W79" t="n">
        <v>5.33</v>
      </c>
      <c r="X79" t="n">
        <v>0.59</v>
      </c>
      <c r="Y79" t="n">
        <v>0.5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2.2483</v>
      </c>
      <c r="E80" t="n">
        <v>44.48</v>
      </c>
      <c r="F80" t="n">
        <v>41.38</v>
      </c>
      <c r="G80" t="n">
        <v>130.68</v>
      </c>
      <c r="H80" t="n">
        <v>1.58</v>
      </c>
      <c r="I80" t="n">
        <v>19</v>
      </c>
      <c r="J80" t="n">
        <v>202.68</v>
      </c>
      <c r="K80" t="n">
        <v>52.44</v>
      </c>
      <c r="L80" t="n">
        <v>18</v>
      </c>
      <c r="M80" t="n">
        <v>17</v>
      </c>
      <c r="N80" t="n">
        <v>42.24</v>
      </c>
      <c r="O80" t="n">
        <v>25231.66</v>
      </c>
      <c r="P80" t="n">
        <v>451.9</v>
      </c>
      <c r="Q80" t="n">
        <v>1326.95</v>
      </c>
      <c r="R80" t="n">
        <v>91.27</v>
      </c>
      <c r="S80" t="n">
        <v>68.87</v>
      </c>
      <c r="T80" t="n">
        <v>8520.559999999999</v>
      </c>
      <c r="U80" t="n">
        <v>0.75</v>
      </c>
      <c r="V80" t="n">
        <v>0.88</v>
      </c>
      <c r="W80" t="n">
        <v>5.32</v>
      </c>
      <c r="X80" t="n">
        <v>0.51</v>
      </c>
      <c r="Y80" t="n">
        <v>0.5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2.2512</v>
      </c>
      <c r="E81" t="n">
        <v>44.42</v>
      </c>
      <c r="F81" t="n">
        <v>41.36</v>
      </c>
      <c r="G81" t="n">
        <v>137.87</v>
      </c>
      <c r="H81" t="n">
        <v>1.65</v>
      </c>
      <c r="I81" t="n">
        <v>18</v>
      </c>
      <c r="J81" t="n">
        <v>204.26</v>
      </c>
      <c r="K81" t="n">
        <v>52.44</v>
      </c>
      <c r="L81" t="n">
        <v>19</v>
      </c>
      <c r="M81" t="n">
        <v>16</v>
      </c>
      <c r="N81" t="n">
        <v>42.82</v>
      </c>
      <c r="O81" t="n">
        <v>25426.72</v>
      </c>
      <c r="P81" t="n">
        <v>446.66</v>
      </c>
      <c r="Q81" t="n">
        <v>1326.96</v>
      </c>
      <c r="R81" t="n">
        <v>90.51000000000001</v>
      </c>
      <c r="S81" t="n">
        <v>68.87</v>
      </c>
      <c r="T81" t="n">
        <v>8145.9</v>
      </c>
      <c r="U81" t="n">
        <v>0.76</v>
      </c>
      <c r="V81" t="n">
        <v>0.88</v>
      </c>
      <c r="W81" t="n">
        <v>5.32</v>
      </c>
      <c r="X81" t="n">
        <v>0.49</v>
      </c>
      <c r="Y81" t="n">
        <v>0.5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2.2556</v>
      </c>
      <c r="E82" t="n">
        <v>44.33</v>
      </c>
      <c r="F82" t="n">
        <v>41.31</v>
      </c>
      <c r="G82" t="n">
        <v>145.8</v>
      </c>
      <c r="H82" t="n">
        <v>1.73</v>
      </c>
      <c r="I82" t="n">
        <v>17</v>
      </c>
      <c r="J82" t="n">
        <v>205.85</v>
      </c>
      <c r="K82" t="n">
        <v>52.44</v>
      </c>
      <c r="L82" t="n">
        <v>20</v>
      </c>
      <c r="M82" t="n">
        <v>12</v>
      </c>
      <c r="N82" t="n">
        <v>43.41</v>
      </c>
      <c r="O82" t="n">
        <v>25622.45</v>
      </c>
      <c r="P82" t="n">
        <v>438.78</v>
      </c>
      <c r="Q82" t="n">
        <v>1326.96</v>
      </c>
      <c r="R82" t="n">
        <v>88.93000000000001</v>
      </c>
      <c r="S82" t="n">
        <v>68.87</v>
      </c>
      <c r="T82" t="n">
        <v>7358.15</v>
      </c>
      <c r="U82" t="n">
        <v>0.77</v>
      </c>
      <c r="V82" t="n">
        <v>0.88</v>
      </c>
      <c r="W82" t="n">
        <v>5.32</v>
      </c>
      <c r="X82" t="n">
        <v>0.44</v>
      </c>
      <c r="Y82" t="n">
        <v>0.5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2.2539</v>
      </c>
      <c r="E83" t="n">
        <v>44.37</v>
      </c>
      <c r="F83" t="n">
        <v>41.34</v>
      </c>
      <c r="G83" t="n">
        <v>145.92</v>
      </c>
      <c r="H83" t="n">
        <v>1.8</v>
      </c>
      <c r="I83" t="n">
        <v>17</v>
      </c>
      <c r="J83" t="n">
        <v>207.45</v>
      </c>
      <c r="K83" t="n">
        <v>52.44</v>
      </c>
      <c r="L83" t="n">
        <v>21</v>
      </c>
      <c r="M83" t="n">
        <v>7</v>
      </c>
      <c r="N83" t="n">
        <v>44</v>
      </c>
      <c r="O83" t="n">
        <v>25818.99</v>
      </c>
      <c r="P83" t="n">
        <v>436.69</v>
      </c>
      <c r="Q83" t="n">
        <v>1326.96</v>
      </c>
      <c r="R83" t="n">
        <v>89.59</v>
      </c>
      <c r="S83" t="n">
        <v>68.87</v>
      </c>
      <c r="T83" t="n">
        <v>7689.46</v>
      </c>
      <c r="U83" t="n">
        <v>0.77</v>
      </c>
      <c r="V83" t="n">
        <v>0.88</v>
      </c>
      <c r="W83" t="n">
        <v>5.33</v>
      </c>
      <c r="X83" t="n">
        <v>0.47</v>
      </c>
      <c r="Y83" t="n">
        <v>0.5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2.2571</v>
      </c>
      <c r="E84" t="n">
        <v>44.31</v>
      </c>
      <c r="F84" t="n">
        <v>41.32</v>
      </c>
      <c r="G84" t="n">
        <v>154.94</v>
      </c>
      <c r="H84" t="n">
        <v>1.87</v>
      </c>
      <c r="I84" t="n">
        <v>16</v>
      </c>
      <c r="J84" t="n">
        <v>209.05</v>
      </c>
      <c r="K84" t="n">
        <v>52.44</v>
      </c>
      <c r="L84" t="n">
        <v>22</v>
      </c>
      <c r="M84" t="n">
        <v>2</v>
      </c>
      <c r="N84" t="n">
        <v>44.6</v>
      </c>
      <c r="O84" t="n">
        <v>26016.35</v>
      </c>
      <c r="P84" t="n">
        <v>438.33</v>
      </c>
      <c r="Q84" t="n">
        <v>1326.95</v>
      </c>
      <c r="R84" t="n">
        <v>88.56</v>
      </c>
      <c r="S84" t="n">
        <v>68.87</v>
      </c>
      <c r="T84" t="n">
        <v>7179.6</v>
      </c>
      <c r="U84" t="n">
        <v>0.78</v>
      </c>
      <c r="V84" t="n">
        <v>0.88</v>
      </c>
      <c r="W84" t="n">
        <v>5.34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2.2573</v>
      </c>
      <c r="E85" t="n">
        <v>44.3</v>
      </c>
      <c r="F85" t="n">
        <v>41.31</v>
      </c>
      <c r="G85" t="n">
        <v>154.92</v>
      </c>
      <c r="H85" t="n">
        <v>1.94</v>
      </c>
      <c r="I85" t="n">
        <v>16</v>
      </c>
      <c r="J85" t="n">
        <v>210.65</v>
      </c>
      <c r="K85" t="n">
        <v>52.44</v>
      </c>
      <c r="L85" t="n">
        <v>23</v>
      </c>
      <c r="M85" t="n">
        <v>1</v>
      </c>
      <c r="N85" t="n">
        <v>45.21</v>
      </c>
      <c r="O85" t="n">
        <v>26214.54</v>
      </c>
      <c r="P85" t="n">
        <v>441.4</v>
      </c>
      <c r="Q85" t="n">
        <v>1326.95</v>
      </c>
      <c r="R85" t="n">
        <v>88.45</v>
      </c>
      <c r="S85" t="n">
        <v>68.87</v>
      </c>
      <c r="T85" t="n">
        <v>7123.36</v>
      </c>
      <c r="U85" t="n">
        <v>0.78</v>
      </c>
      <c r="V85" t="n">
        <v>0.88</v>
      </c>
      <c r="W85" t="n">
        <v>5.34</v>
      </c>
      <c r="X85" t="n">
        <v>0.44</v>
      </c>
      <c r="Y85" t="n">
        <v>0.5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2.2571</v>
      </c>
      <c r="E86" t="n">
        <v>44.3</v>
      </c>
      <c r="F86" t="n">
        <v>41.31</v>
      </c>
      <c r="G86" t="n">
        <v>154.93</v>
      </c>
      <c r="H86" t="n">
        <v>2.01</v>
      </c>
      <c r="I86" t="n">
        <v>16</v>
      </c>
      <c r="J86" t="n">
        <v>212.27</v>
      </c>
      <c r="K86" t="n">
        <v>52.44</v>
      </c>
      <c r="L86" t="n">
        <v>24</v>
      </c>
      <c r="M86" t="n">
        <v>1</v>
      </c>
      <c r="N86" t="n">
        <v>45.82</v>
      </c>
      <c r="O86" t="n">
        <v>26413.56</v>
      </c>
      <c r="P86" t="n">
        <v>444.37</v>
      </c>
      <c r="Q86" t="n">
        <v>1326.95</v>
      </c>
      <c r="R86" t="n">
        <v>88.48999999999999</v>
      </c>
      <c r="S86" t="n">
        <v>68.87</v>
      </c>
      <c r="T86" t="n">
        <v>7146.89</v>
      </c>
      <c r="U86" t="n">
        <v>0.78</v>
      </c>
      <c r="V86" t="n">
        <v>0.88</v>
      </c>
      <c r="W86" t="n">
        <v>5.34</v>
      </c>
      <c r="X86" t="n">
        <v>0.44</v>
      </c>
      <c r="Y86" t="n">
        <v>0.5</v>
      </c>
      <c r="Z86" t="n">
        <v>10</v>
      </c>
    </row>
    <row r="87">
      <c r="A87" t="n">
        <v>24</v>
      </c>
      <c r="B87" t="n">
        <v>90</v>
      </c>
      <c r="C87" t="inlineStr">
        <is>
          <t xml:space="preserve">CONCLUIDO	</t>
        </is>
      </c>
      <c r="D87" t="n">
        <v>2.2571</v>
      </c>
      <c r="E87" t="n">
        <v>44.31</v>
      </c>
      <c r="F87" t="n">
        <v>41.32</v>
      </c>
      <c r="G87" t="n">
        <v>154.93</v>
      </c>
      <c r="H87" t="n">
        <v>2.08</v>
      </c>
      <c r="I87" t="n">
        <v>16</v>
      </c>
      <c r="J87" t="n">
        <v>213.89</v>
      </c>
      <c r="K87" t="n">
        <v>52.44</v>
      </c>
      <c r="L87" t="n">
        <v>25</v>
      </c>
      <c r="M87" t="n">
        <v>0</v>
      </c>
      <c r="N87" t="n">
        <v>46.44</v>
      </c>
      <c r="O87" t="n">
        <v>26613.43</v>
      </c>
      <c r="P87" t="n">
        <v>447.3</v>
      </c>
      <c r="Q87" t="n">
        <v>1326.95</v>
      </c>
      <c r="R87" t="n">
        <v>88.48</v>
      </c>
      <c r="S87" t="n">
        <v>68.87</v>
      </c>
      <c r="T87" t="n">
        <v>7138.55</v>
      </c>
      <c r="U87" t="n">
        <v>0.78</v>
      </c>
      <c r="V87" t="n">
        <v>0.88</v>
      </c>
      <c r="W87" t="n">
        <v>5.34</v>
      </c>
      <c r="X87" t="n">
        <v>0.45</v>
      </c>
      <c r="Y87" t="n">
        <v>0.5</v>
      </c>
      <c r="Z87" t="n">
        <v>10</v>
      </c>
    </row>
    <row r="88">
      <c r="A88" t="n">
        <v>0</v>
      </c>
      <c r="B88" t="n">
        <v>10</v>
      </c>
      <c r="C88" t="inlineStr">
        <is>
          <t xml:space="preserve">CONCLUIDO	</t>
        </is>
      </c>
      <c r="D88" t="n">
        <v>2.0843</v>
      </c>
      <c r="E88" t="n">
        <v>47.98</v>
      </c>
      <c r="F88" t="n">
        <v>44.84</v>
      </c>
      <c r="G88" t="n">
        <v>20.08</v>
      </c>
      <c r="H88" t="n">
        <v>0.64</v>
      </c>
      <c r="I88" t="n">
        <v>134</v>
      </c>
      <c r="J88" t="n">
        <v>26.11</v>
      </c>
      <c r="K88" t="n">
        <v>12.1</v>
      </c>
      <c r="L88" t="n">
        <v>1</v>
      </c>
      <c r="M88" t="n">
        <v>1</v>
      </c>
      <c r="N88" t="n">
        <v>3.01</v>
      </c>
      <c r="O88" t="n">
        <v>3454.41</v>
      </c>
      <c r="P88" t="n">
        <v>129.55</v>
      </c>
      <c r="Q88" t="n">
        <v>1327.33</v>
      </c>
      <c r="R88" t="n">
        <v>198.22</v>
      </c>
      <c r="S88" t="n">
        <v>68.87</v>
      </c>
      <c r="T88" t="n">
        <v>61420.39</v>
      </c>
      <c r="U88" t="n">
        <v>0.35</v>
      </c>
      <c r="V88" t="n">
        <v>0.8100000000000001</v>
      </c>
      <c r="W88" t="n">
        <v>5.68</v>
      </c>
      <c r="X88" t="n">
        <v>3.97</v>
      </c>
      <c r="Y88" t="n">
        <v>0.5</v>
      </c>
      <c r="Z88" t="n">
        <v>10</v>
      </c>
    </row>
    <row r="89">
      <c r="A89" t="n">
        <v>1</v>
      </c>
      <c r="B89" t="n">
        <v>10</v>
      </c>
      <c r="C89" t="inlineStr">
        <is>
          <t xml:space="preserve">CONCLUIDO	</t>
        </is>
      </c>
      <c r="D89" t="n">
        <v>2.0844</v>
      </c>
      <c r="E89" t="n">
        <v>47.98</v>
      </c>
      <c r="F89" t="n">
        <v>44.84</v>
      </c>
      <c r="G89" t="n">
        <v>20.08</v>
      </c>
      <c r="H89" t="n">
        <v>1.23</v>
      </c>
      <c r="I89" t="n">
        <v>134</v>
      </c>
      <c r="J89" t="n">
        <v>27.2</v>
      </c>
      <c r="K89" t="n">
        <v>12.1</v>
      </c>
      <c r="L89" t="n">
        <v>2</v>
      </c>
      <c r="M89" t="n">
        <v>0</v>
      </c>
      <c r="N89" t="n">
        <v>3.1</v>
      </c>
      <c r="O89" t="n">
        <v>3588.35</v>
      </c>
      <c r="P89" t="n">
        <v>134.44</v>
      </c>
      <c r="Q89" t="n">
        <v>1327.32</v>
      </c>
      <c r="R89" t="n">
        <v>198.08</v>
      </c>
      <c r="S89" t="n">
        <v>68.87</v>
      </c>
      <c r="T89" t="n">
        <v>61348.48</v>
      </c>
      <c r="U89" t="n">
        <v>0.35</v>
      </c>
      <c r="V89" t="n">
        <v>0.8100000000000001</v>
      </c>
      <c r="W89" t="n">
        <v>5.68</v>
      </c>
      <c r="X89" t="n">
        <v>3.97</v>
      </c>
      <c r="Y89" t="n">
        <v>0.5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1.6983</v>
      </c>
      <c r="E90" t="n">
        <v>58.88</v>
      </c>
      <c r="F90" t="n">
        <v>50.28</v>
      </c>
      <c r="G90" t="n">
        <v>9.369999999999999</v>
      </c>
      <c r="H90" t="n">
        <v>0.18</v>
      </c>
      <c r="I90" t="n">
        <v>322</v>
      </c>
      <c r="J90" t="n">
        <v>98.70999999999999</v>
      </c>
      <c r="K90" t="n">
        <v>39.72</v>
      </c>
      <c r="L90" t="n">
        <v>1</v>
      </c>
      <c r="M90" t="n">
        <v>320</v>
      </c>
      <c r="N90" t="n">
        <v>12.99</v>
      </c>
      <c r="O90" t="n">
        <v>12407.75</v>
      </c>
      <c r="P90" t="n">
        <v>444.92</v>
      </c>
      <c r="Q90" t="n">
        <v>1327.21</v>
      </c>
      <c r="R90" t="n">
        <v>381.52</v>
      </c>
      <c r="S90" t="n">
        <v>68.87</v>
      </c>
      <c r="T90" t="n">
        <v>152128.84</v>
      </c>
      <c r="U90" t="n">
        <v>0.18</v>
      </c>
      <c r="V90" t="n">
        <v>0.73</v>
      </c>
      <c r="W90" t="n">
        <v>5.81</v>
      </c>
      <c r="X90" t="n">
        <v>9.4</v>
      </c>
      <c r="Y90" t="n">
        <v>0.5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2.01</v>
      </c>
      <c r="E91" t="n">
        <v>49.75</v>
      </c>
      <c r="F91" t="n">
        <v>44.89</v>
      </c>
      <c r="G91" t="n">
        <v>19.24</v>
      </c>
      <c r="H91" t="n">
        <v>0.35</v>
      </c>
      <c r="I91" t="n">
        <v>140</v>
      </c>
      <c r="J91" t="n">
        <v>99.95</v>
      </c>
      <c r="K91" t="n">
        <v>39.72</v>
      </c>
      <c r="L91" t="n">
        <v>2</v>
      </c>
      <c r="M91" t="n">
        <v>138</v>
      </c>
      <c r="N91" t="n">
        <v>13.24</v>
      </c>
      <c r="O91" t="n">
        <v>12561.45</v>
      </c>
      <c r="P91" t="n">
        <v>386.65</v>
      </c>
      <c r="Q91" t="n">
        <v>1327</v>
      </c>
      <c r="R91" t="n">
        <v>205.05</v>
      </c>
      <c r="S91" t="n">
        <v>68.87</v>
      </c>
      <c r="T91" t="n">
        <v>64806.88</v>
      </c>
      <c r="U91" t="n">
        <v>0.34</v>
      </c>
      <c r="V91" t="n">
        <v>0.8100000000000001</v>
      </c>
      <c r="W91" t="n">
        <v>5.53</v>
      </c>
      <c r="X91" t="n">
        <v>4.01</v>
      </c>
      <c r="Y91" t="n">
        <v>0.5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2.1193</v>
      </c>
      <c r="E92" t="n">
        <v>47.19</v>
      </c>
      <c r="F92" t="n">
        <v>43.39</v>
      </c>
      <c r="G92" t="n">
        <v>29.58</v>
      </c>
      <c r="H92" t="n">
        <v>0.52</v>
      </c>
      <c r="I92" t="n">
        <v>88</v>
      </c>
      <c r="J92" t="n">
        <v>101.2</v>
      </c>
      <c r="K92" t="n">
        <v>39.72</v>
      </c>
      <c r="L92" t="n">
        <v>3</v>
      </c>
      <c r="M92" t="n">
        <v>86</v>
      </c>
      <c r="N92" t="n">
        <v>13.49</v>
      </c>
      <c r="O92" t="n">
        <v>12715.54</v>
      </c>
      <c r="P92" t="n">
        <v>363.03</v>
      </c>
      <c r="Q92" t="n">
        <v>1327.04</v>
      </c>
      <c r="R92" t="n">
        <v>156.44</v>
      </c>
      <c r="S92" t="n">
        <v>68.87</v>
      </c>
      <c r="T92" t="n">
        <v>40757.36</v>
      </c>
      <c r="U92" t="n">
        <v>0.44</v>
      </c>
      <c r="V92" t="n">
        <v>0.84</v>
      </c>
      <c r="W92" t="n">
        <v>5.45</v>
      </c>
      <c r="X92" t="n">
        <v>2.52</v>
      </c>
      <c r="Y92" t="n">
        <v>0.5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2.1765</v>
      </c>
      <c r="E93" t="n">
        <v>45.95</v>
      </c>
      <c r="F93" t="n">
        <v>42.66</v>
      </c>
      <c r="G93" t="n">
        <v>40.63</v>
      </c>
      <c r="H93" t="n">
        <v>0.6899999999999999</v>
      </c>
      <c r="I93" t="n">
        <v>63</v>
      </c>
      <c r="J93" t="n">
        <v>102.45</v>
      </c>
      <c r="K93" t="n">
        <v>39.72</v>
      </c>
      <c r="L93" t="n">
        <v>4</v>
      </c>
      <c r="M93" t="n">
        <v>61</v>
      </c>
      <c r="N93" t="n">
        <v>13.74</v>
      </c>
      <c r="O93" t="n">
        <v>12870.03</v>
      </c>
      <c r="P93" t="n">
        <v>346.26</v>
      </c>
      <c r="Q93" t="n">
        <v>1326.96</v>
      </c>
      <c r="R93" t="n">
        <v>132.91</v>
      </c>
      <c r="S93" t="n">
        <v>68.87</v>
      </c>
      <c r="T93" t="n">
        <v>29121.62</v>
      </c>
      <c r="U93" t="n">
        <v>0.52</v>
      </c>
      <c r="V93" t="n">
        <v>0.85</v>
      </c>
      <c r="W93" t="n">
        <v>5.4</v>
      </c>
      <c r="X93" t="n">
        <v>1.79</v>
      </c>
      <c r="Y93" t="n">
        <v>0.5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2.2112</v>
      </c>
      <c r="E94" t="n">
        <v>45.22</v>
      </c>
      <c r="F94" t="n">
        <v>42.23</v>
      </c>
      <c r="G94" t="n">
        <v>51.71</v>
      </c>
      <c r="H94" t="n">
        <v>0.85</v>
      </c>
      <c r="I94" t="n">
        <v>49</v>
      </c>
      <c r="J94" t="n">
        <v>103.71</v>
      </c>
      <c r="K94" t="n">
        <v>39.72</v>
      </c>
      <c r="L94" t="n">
        <v>5</v>
      </c>
      <c r="M94" t="n">
        <v>47</v>
      </c>
      <c r="N94" t="n">
        <v>14</v>
      </c>
      <c r="O94" t="n">
        <v>13024.91</v>
      </c>
      <c r="P94" t="n">
        <v>331.05</v>
      </c>
      <c r="Q94" t="n">
        <v>1326.99</v>
      </c>
      <c r="R94" t="n">
        <v>118.97</v>
      </c>
      <c r="S94" t="n">
        <v>68.87</v>
      </c>
      <c r="T94" t="n">
        <v>22220.39</v>
      </c>
      <c r="U94" t="n">
        <v>0.58</v>
      </c>
      <c r="V94" t="n">
        <v>0.86</v>
      </c>
      <c r="W94" t="n">
        <v>5.37</v>
      </c>
      <c r="X94" t="n">
        <v>1.36</v>
      </c>
      <c r="Y94" t="n">
        <v>0.5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2.2335</v>
      </c>
      <c r="E95" t="n">
        <v>44.77</v>
      </c>
      <c r="F95" t="n">
        <v>41.98</v>
      </c>
      <c r="G95" t="n">
        <v>64.59</v>
      </c>
      <c r="H95" t="n">
        <v>1.01</v>
      </c>
      <c r="I95" t="n">
        <v>39</v>
      </c>
      <c r="J95" t="n">
        <v>104.97</v>
      </c>
      <c r="K95" t="n">
        <v>39.72</v>
      </c>
      <c r="L95" t="n">
        <v>6</v>
      </c>
      <c r="M95" t="n">
        <v>37</v>
      </c>
      <c r="N95" t="n">
        <v>14.25</v>
      </c>
      <c r="O95" t="n">
        <v>13180.19</v>
      </c>
      <c r="P95" t="n">
        <v>314.92</v>
      </c>
      <c r="Q95" t="n">
        <v>1326.97</v>
      </c>
      <c r="R95" t="n">
        <v>110.79</v>
      </c>
      <c r="S95" t="n">
        <v>68.87</v>
      </c>
      <c r="T95" t="n">
        <v>18179.59</v>
      </c>
      <c r="U95" t="n">
        <v>0.62</v>
      </c>
      <c r="V95" t="n">
        <v>0.87</v>
      </c>
      <c r="W95" t="n">
        <v>5.36</v>
      </c>
      <c r="X95" t="n">
        <v>1.11</v>
      </c>
      <c r="Y95" t="n">
        <v>0.5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2.2494</v>
      </c>
      <c r="E96" t="n">
        <v>44.46</v>
      </c>
      <c r="F96" t="n">
        <v>41.79</v>
      </c>
      <c r="G96" t="n">
        <v>75.98</v>
      </c>
      <c r="H96" t="n">
        <v>1.16</v>
      </c>
      <c r="I96" t="n">
        <v>33</v>
      </c>
      <c r="J96" t="n">
        <v>106.23</v>
      </c>
      <c r="K96" t="n">
        <v>39.72</v>
      </c>
      <c r="L96" t="n">
        <v>7</v>
      </c>
      <c r="M96" t="n">
        <v>21</v>
      </c>
      <c r="N96" t="n">
        <v>14.52</v>
      </c>
      <c r="O96" t="n">
        <v>13335.87</v>
      </c>
      <c r="P96" t="n">
        <v>302.92</v>
      </c>
      <c r="Q96" t="n">
        <v>1326.98</v>
      </c>
      <c r="R96" t="n">
        <v>103.86</v>
      </c>
      <c r="S96" t="n">
        <v>68.87</v>
      </c>
      <c r="T96" t="n">
        <v>14742.7</v>
      </c>
      <c r="U96" t="n">
        <v>0.66</v>
      </c>
      <c r="V96" t="n">
        <v>0.87</v>
      </c>
      <c r="W96" t="n">
        <v>5.37</v>
      </c>
      <c r="X96" t="n">
        <v>0.92</v>
      </c>
      <c r="Y96" t="n">
        <v>0.5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2.2524</v>
      </c>
      <c r="E97" t="n">
        <v>44.4</v>
      </c>
      <c r="F97" t="n">
        <v>41.77</v>
      </c>
      <c r="G97" t="n">
        <v>80.84999999999999</v>
      </c>
      <c r="H97" t="n">
        <v>1.31</v>
      </c>
      <c r="I97" t="n">
        <v>31</v>
      </c>
      <c r="J97" t="n">
        <v>107.5</v>
      </c>
      <c r="K97" t="n">
        <v>39.72</v>
      </c>
      <c r="L97" t="n">
        <v>8</v>
      </c>
      <c r="M97" t="n">
        <v>1</v>
      </c>
      <c r="N97" t="n">
        <v>14.78</v>
      </c>
      <c r="O97" t="n">
        <v>13491.96</v>
      </c>
      <c r="P97" t="n">
        <v>301.7</v>
      </c>
      <c r="Q97" t="n">
        <v>1327.02</v>
      </c>
      <c r="R97" t="n">
        <v>102.8</v>
      </c>
      <c r="S97" t="n">
        <v>68.87</v>
      </c>
      <c r="T97" t="n">
        <v>14224.41</v>
      </c>
      <c r="U97" t="n">
        <v>0.67</v>
      </c>
      <c r="V97" t="n">
        <v>0.87</v>
      </c>
      <c r="W97" t="n">
        <v>5.38</v>
      </c>
      <c r="X97" t="n">
        <v>0.9</v>
      </c>
      <c r="Y97" t="n">
        <v>0.5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2.2521</v>
      </c>
      <c r="E98" t="n">
        <v>44.4</v>
      </c>
      <c r="F98" t="n">
        <v>41.78</v>
      </c>
      <c r="G98" t="n">
        <v>80.86</v>
      </c>
      <c r="H98" t="n">
        <v>1.46</v>
      </c>
      <c r="I98" t="n">
        <v>31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304.58</v>
      </c>
      <c r="Q98" t="n">
        <v>1327.02</v>
      </c>
      <c r="R98" t="n">
        <v>102.89</v>
      </c>
      <c r="S98" t="n">
        <v>68.87</v>
      </c>
      <c r="T98" t="n">
        <v>14271.61</v>
      </c>
      <c r="U98" t="n">
        <v>0.67</v>
      </c>
      <c r="V98" t="n">
        <v>0.87</v>
      </c>
      <c r="W98" t="n">
        <v>5.38</v>
      </c>
      <c r="X98" t="n">
        <v>0.91</v>
      </c>
      <c r="Y98" t="n">
        <v>0.5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1.5459</v>
      </c>
      <c r="E99" t="n">
        <v>64.69</v>
      </c>
      <c r="F99" t="n">
        <v>52.48</v>
      </c>
      <c r="G99" t="n">
        <v>7.99</v>
      </c>
      <c r="H99" t="n">
        <v>0.14</v>
      </c>
      <c r="I99" t="n">
        <v>394</v>
      </c>
      <c r="J99" t="n">
        <v>124.63</v>
      </c>
      <c r="K99" t="n">
        <v>45</v>
      </c>
      <c r="L99" t="n">
        <v>1</v>
      </c>
      <c r="M99" t="n">
        <v>392</v>
      </c>
      <c r="N99" t="n">
        <v>18.64</v>
      </c>
      <c r="O99" t="n">
        <v>15605.44</v>
      </c>
      <c r="P99" t="n">
        <v>545.72</v>
      </c>
      <c r="Q99" t="n">
        <v>1327.09</v>
      </c>
      <c r="R99" t="n">
        <v>452.5</v>
      </c>
      <c r="S99" t="n">
        <v>68.87</v>
      </c>
      <c r="T99" t="n">
        <v>187258.73</v>
      </c>
      <c r="U99" t="n">
        <v>0.15</v>
      </c>
      <c r="V99" t="n">
        <v>0.6899999999999999</v>
      </c>
      <c r="W99" t="n">
        <v>5.97</v>
      </c>
      <c r="X99" t="n">
        <v>11.61</v>
      </c>
      <c r="Y99" t="n">
        <v>0.5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1.9152</v>
      </c>
      <c r="E100" t="n">
        <v>52.21</v>
      </c>
      <c r="F100" t="n">
        <v>45.76</v>
      </c>
      <c r="G100" t="n">
        <v>16.25</v>
      </c>
      <c r="H100" t="n">
        <v>0.28</v>
      </c>
      <c r="I100" t="n">
        <v>169</v>
      </c>
      <c r="J100" t="n">
        <v>125.95</v>
      </c>
      <c r="K100" t="n">
        <v>45</v>
      </c>
      <c r="L100" t="n">
        <v>2</v>
      </c>
      <c r="M100" t="n">
        <v>167</v>
      </c>
      <c r="N100" t="n">
        <v>18.95</v>
      </c>
      <c r="O100" t="n">
        <v>15767.7</v>
      </c>
      <c r="P100" t="n">
        <v>467.64</v>
      </c>
      <c r="Q100" t="n">
        <v>1327.05</v>
      </c>
      <c r="R100" t="n">
        <v>233.25</v>
      </c>
      <c r="S100" t="n">
        <v>68.87</v>
      </c>
      <c r="T100" t="n">
        <v>78760.03</v>
      </c>
      <c r="U100" t="n">
        <v>0.3</v>
      </c>
      <c r="V100" t="n">
        <v>0.8</v>
      </c>
      <c r="W100" t="n">
        <v>5.59</v>
      </c>
      <c r="X100" t="n">
        <v>4.89</v>
      </c>
      <c r="Y100" t="n">
        <v>0.5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2.05</v>
      </c>
      <c r="E101" t="n">
        <v>48.78</v>
      </c>
      <c r="F101" t="n">
        <v>43.91</v>
      </c>
      <c r="G101" t="n">
        <v>24.63</v>
      </c>
      <c r="H101" t="n">
        <v>0.42</v>
      </c>
      <c r="I101" t="n">
        <v>107</v>
      </c>
      <c r="J101" t="n">
        <v>127.27</v>
      </c>
      <c r="K101" t="n">
        <v>45</v>
      </c>
      <c r="L101" t="n">
        <v>3</v>
      </c>
      <c r="M101" t="n">
        <v>105</v>
      </c>
      <c r="N101" t="n">
        <v>19.27</v>
      </c>
      <c r="O101" t="n">
        <v>15930.42</v>
      </c>
      <c r="P101" t="n">
        <v>441.03</v>
      </c>
      <c r="Q101" t="n">
        <v>1327.01</v>
      </c>
      <c r="R101" t="n">
        <v>173.71</v>
      </c>
      <c r="S101" t="n">
        <v>68.87</v>
      </c>
      <c r="T101" t="n">
        <v>49300</v>
      </c>
      <c r="U101" t="n">
        <v>0.4</v>
      </c>
      <c r="V101" t="n">
        <v>0.83</v>
      </c>
      <c r="W101" t="n">
        <v>5.47</v>
      </c>
      <c r="X101" t="n">
        <v>3.04</v>
      </c>
      <c r="Y101" t="n">
        <v>0.5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2.1193</v>
      </c>
      <c r="E102" t="n">
        <v>47.18</v>
      </c>
      <c r="F102" t="n">
        <v>43.08</v>
      </c>
      <c r="G102" t="n">
        <v>33.57</v>
      </c>
      <c r="H102" t="n">
        <v>0.55</v>
      </c>
      <c r="I102" t="n">
        <v>77</v>
      </c>
      <c r="J102" t="n">
        <v>128.59</v>
      </c>
      <c r="K102" t="n">
        <v>45</v>
      </c>
      <c r="L102" t="n">
        <v>4</v>
      </c>
      <c r="M102" t="n">
        <v>75</v>
      </c>
      <c r="N102" t="n">
        <v>19.59</v>
      </c>
      <c r="O102" t="n">
        <v>16093.6</v>
      </c>
      <c r="P102" t="n">
        <v>424.16</v>
      </c>
      <c r="Q102" t="n">
        <v>1326.97</v>
      </c>
      <c r="R102" t="n">
        <v>146.33</v>
      </c>
      <c r="S102" t="n">
        <v>68.87</v>
      </c>
      <c r="T102" t="n">
        <v>35761.13</v>
      </c>
      <c r="U102" t="n">
        <v>0.47</v>
      </c>
      <c r="V102" t="n">
        <v>0.85</v>
      </c>
      <c r="W102" t="n">
        <v>5.43</v>
      </c>
      <c r="X102" t="n">
        <v>2.21</v>
      </c>
      <c r="Y102" t="n">
        <v>0.5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2.1623</v>
      </c>
      <c r="E103" t="n">
        <v>46.25</v>
      </c>
      <c r="F103" t="n">
        <v>42.58</v>
      </c>
      <c r="G103" t="n">
        <v>42.58</v>
      </c>
      <c r="H103" t="n">
        <v>0.68</v>
      </c>
      <c r="I103" t="n">
        <v>60</v>
      </c>
      <c r="J103" t="n">
        <v>129.92</v>
      </c>
      <c r="K103" t="n">
        <v>45</v>
      </c>
      <c r="L103" t="n">
        <v>5</v>
      </c>
      <c r="M103" t="n">
        <v>58</v>
      </c>
      <c r="N103" t="n">
        <v>19.92</v>
      </c>
      <c r="O103" t="n">
        <v>16257.24</v>
      </c>
      <c r="P103" t="n">
        <v>411.99</v>
      </c>
      <c r="Q103" t="n">
        <v>1326.98</v>
      </c>
      <c r="R103" t="n">
        <v>130.01</v>
      </c>
      <c r="S103" t="n">
        <v>68.87</v>
      </c>
      <c r="T103" t="n">
        <v>27684.46</v>
      </c>
      <c r="U103" t="n">
        <v>0.53</v>
      </c>
      <c r="V103" t="n">
        <v>0.86</v>
      </c>
      <c r="W103" t="n">
        <v>5.4</v>
      </c>
      <c r="X103" t="n">
        <v>1.71</v>
      </c>
      <c r="Y103" t="n">
        <v>0.5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2.1913</v>
      </c>
      <c r="E104" t="n">
        <v>45.63</v>
      </c>
      <c r="F104" t="n">
        <v>42.25</v>
      </c>
      <c r="G104" t="n">
        <v>51.73</v>
      </c>
      <c r="H104" t="n">
        <v>0.8100000000000001</v>
      </c>
      <c r="I104" t="n">
        <v>49</v>
      </c>
      <c r="J104" t="n">
        <v>131.25</v>
      </c>
      <c r="K104" t="n">
        <v>45</v>
      </c>
      <c r="L104" t="n">
        <v>6</v>
      </c>
      <c r="M104" t="n">
        <v>47</v>
      </c>
      <c r="N104" t="n">
        <v>20.25</v>
      </c>
      <c r="O104" t="n">
        <v>16421.36</v>
      </c>
      <c r="P104" t="n">
        <v>400.28</v>
      </c>
      <c r="Q104" t="n">
        <v>1326.97</v>
      </c>
      <c r="R104" t="n">
        <v>119.41</v>
      </c>
      <c r="S104" t="n">
        <v>68.87</v>
      </c>
      <c r="T104" t="n">
        <v>22437.36</v>
      </c>
      <c r="U104" t="n">
        <v>0.58</v>
      </c>
      <c r="V104" t="n">
        <v>0.86</v>
      </c>
      <c r="W104" t="n">
        <v>5.38</v>
      </c>
      <c r="X104" t="n">
        <v>1.38</v>
      </c>
      <c r="Y104" t="n">
        <v>0.5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2.2133</v>
      </c>
      <c r="E105" t="n">
        <v>45.18</v>
      </c>
      <c r="F105" t="n">
        <v>42</v>
      </c>
      <c r="G105" t="n">
        <v>61.47</v>
      </c>
      <c r="H105" t="n">
        <v>0.93</v>
      </c>
      <c r="I105" t="n">
        <v>41</v>
      </c>
      <c r="J105" t="n">
        <v>132.58</v>
      </c>
      <c r="K105" t="n">
        <v>45</v>
      </c>
      <c r="L105" t="n">
        <v>7</v>
      </c>
      <c r="M105" t="n">
        <v>39</v>
      </c>
      <c r="N105" t="n">
        <v>20.59</v>
      </c>
      <c r="O105" t="n">
        <v>16585.95</v>
      </c>
      <c r="P105" t="n">
        <v>387.94</v>
      </c>
      <c r="Q105" t="n">
        <v>1326.95</v>
      </c>
      <c r="R105" t="n">
        <v>111.1</v>
      </c>
      <c r="S105" t="n">
        <v>68.87</v>
      </c>
      <c r="T105" t="n">
        <v>18327.15</v>
      </c>
      <c r="U105" t="n">
        <v>0.62</v>
      </c>
      <c r="V105" t="n">
        <v>0.87</v>
      </c>
      <c r="W105" t="n">
        <v>5.37</v>
      </c>
      <c r="X105" t="n">
        <v>1.13</v>
      </c>
      <c r="Y105" t="n">
        <v>0.5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2.2283</v>
      </c>
      <c r="E106" t="n">
        <v>44.88</v>
      </c>
      <c r="F106" t="n">
        <v>41.85</v>
      </c>
      <c r="G106" t="n">
        <v>71.73999999999999</v>
      </c>
      <c r="H106" t="n">
        <v>1.06</v>
      </c>
      <c r="I106" t="n">
        <v>35</v>
      </c>
      <c r="J106" t="n">
        <v>133.92</v>
      </c>
      <c r="K106" t="n">
        <v>45</v>
      </c>
      <c r="L106" t="n">
        <v>8</v>
      </c>
      <c r="M106" t="n">
        <v>33</v>
      </c>
      <c r="N106" t="n">
        <v>20.93</v>
      </c>
      <c r="O106" t="n">
        <v>16751.02</v>
      </c>
      <c r="P106" t="n">
        <v>376.87</v>
      </c>
      <c r="Q106" t="n">
        <v>1326.95</v>
      </c>
      <c r="R106" t="n">
        <v>106.47</v>
      </c>
      <c r="S106" t="n">
        <v>68.87</v>
      </c>
      <c r="T106" t="n">
        <v>16041.63</v>
      </c>
      <c r="U106" t="n">
        <v>0.65</v>
      </c>
      <c r="V106" t="n">
        <v>0.87</v>
      </c>
      <c r="W106" t="n">
        <v>5.35</v>
      </c>
      <c r="X106" t="n">
        <v>0.98</v>
      </c>
      <c r="Y106" t="n">
        <v>0.5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2.2391</v>
      </c>
      <c r="E107" t="n">
        <v>44.66</v>
      </c>
      <c r="F107" t="n">
        <v>41.74</v>
      </c>
      <c r="G107" t="n">
        <v>80.78</v>
      </c>
      <c r="H107" t="n">
        <v>1.18</v>
      </c>
      <c r="I107" t="n">
        <v>31</v>
      </c>
      <c r="J107" t="n">
        <v>135.27</v>
      </c>
      <c r="K107" t="n">
        <v>45</v>
      </c>
      <c r="L107" t="n">
        <v>9</v>
      </c>
      <c r="M107" t="n">
        <v>29</v>
      </c>
      <c r="N107" t="n">
        <v>21.27</v>
      </c>
      <c r="O107" t="n">
        <v>16916.71</v>
      </c>
      <c r="P107" t="n">
        <v>367.31</v>
      </c>
      <c r="Q107" t="n">
        <v>1326.96</v>
      </c>
      <c r="R107" t="n">
        <v>102.71</v>
      </c>
      <c r="S107" t="n">
        <v>68.87</v>
      </c>
      <c r="T107" t="n">
        <v>14181.28</v>
      </c>
      <c r="U107" t="n">
        <v>0.67</v>
      </c>
      <c r="V107" t="n">
        <v>0.87</v>
      </c>
      <c r="W107" t="n">
        <v>5.35</v>
      </c>
      <c r="X107" t="n">
        <v>0.87</v>
      </c>
      <c r="Y107" t="n">
        <v>0.5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2.2504</v>
      </c>
      <c r="E108" t="n">
        <v>44.44</v>
      </c>
      <c r="F108" t="n">
        <v>41.61</v>
      </c>
      <c r="G108" t="n">
        <v>92.48</v>
      </c>
      <c r="H108" t="n">
        <v>1.29</v>
      </c>
      <c r="I108" t="n">
        <v>27</v>
      </c>
      <c r="J108" t="n">
        <v>136.61</v>
      </c>
      <c r="K108" t="n">
        <v>45</v>
      </c>
      <c r="L108" t="n">
        <v>10</v>
      </c>
      <c r="M108" t="n">
        <v>23</v>
      </c>
      <c r="N108" t="n">
        <v>21.61</v>
      </c>
      <c r="O108" t="n">
        <v>17082.76</v>
      </c>
      <c r="P108" t="n">
        <v>356.58</v>
      </c>
      <c r="Q108" t="n">
        <v>1326.97</v>
      </c>
      <c r="R108" t="n">
        <v>98.47</v>
      </c>
      <c r="S108" t="n">
        <v>68.87</v>
      </c>
      <c r="T108" t="n">
        <v>12080.49</v>
      </c>
      <c r="U108" t="n">
        <v>0.7</v>
      </c>
      <c r="V108" t="n">
        <v>0.88</v>
      </c>
      <c r="W108" t="n">
        <v>5.35</v>
      </c>
      <c r="X108" t="n">
        <v>0.74</v>
      </c>
      <c r="Y108" t="n">
        <v>0.5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2.2585</v>
      </c>
      <c r="E109" t="n">
        <v>44.28</v>
      </c>
      <c r="F109" t="n">
        <v>41.53</v>
      </c>
      <c r="G109" t="n">
        <v>103.83</v>
      </c>
      <c r="H109" t="n">
        <v>1.41</v>
      </c>
      <c r="I109" t="n">
        <v>24</v>
      </c>
      <c r="J109" t="n">
        <v>137.96</v>
      </c>
      <c r="K109" t="n">
        <v>45</v>
      </c>
      <c r="L109" t="n">
        <v>11</v>
      </c>
      <c r="M109" t="n">
        <v>14</v>
      </c>
      <c r="N109" t="n">
        <v>21.96</v>
      </c>
      <c r="O109" t="n">
        <v>17249.3</v>
      </c>
      <c r="P109" t="n">
        <v>346.53</v>
      </c>
      <c r="Q109" t="n">
        <v>1327.01</v>
      </c>
      <c r="R109" t="n">
        <v>95.87</v>
      </c>
      <c r="S109" t="n">
        <v>68.87</v>
      </c>
      <c r="T109" t="n">
        <v>10794.3</v>
      </c>
      <c r="U109" t="n">
        <v>0.72</v>
      </c>
      <c r="V109" t="n">
        <v>0.88</v>
      </c>
      <c r="W109" t="n">
        <v>5.34</v>
      </c>
      <c r="X109" t="n">
        <v>0.66</v>
      </c>
      <c r="Y109" t="n">
        <v>0.5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2.2569</v>
      </c>
      <c r="E110" t="n">
        <v>44.31</v>
      </c>
      <c r="F110" t="n">
        <v>41.56</v>
      </c>
      <c r="G110" t="n">
        <v>103.91</v>
      </c>
      <c r="H110" t="n">
        <v>1.52</v>
      </c>
      <c r="I110" t="n">
        <v>24</v>
      </c>
      <c r="J110" t="n">
        <v>139.32</v>
      </c>
      <c r="K110" t="n">
        <v>45</v>
      </c>
      <c r="L110" t="n">
        <v>12</v>
      </c>
      <c r="M110" t="n">
        <v>3</v>
      </c>
      <c r="N110" t="n">
        <v>22.32</v>
      </c>
      <c r="O110" t="n">
        <v>17416.34</v>
      </c>
      <c r="P110" t="n">
        <v>347.4</v>
      </c>
      <c r="Q110" t="n">
        <v>1326.97</v>
      </c>
      <c r="R110" t="n">
        <v>96.34999999999999</v>
      </c>
      <c r="S110" t="n">
        <v>68.87</v>
      </c>
      <c r="T110" t="n">
        <v>11036.53</v>
      </c>
      <c r="U110" t="n">
        <v>0.71</v>
      </c>
      <c r="V110" t="n">
        <v>0.88</v>
      </c>
      <c r="W110" t="n">
        <v>5.36</v>
      </c>
      <c r="X110" t="n">
        <v>0.6899999999999999</v>
      </c>
      <c r="Y110" t="n">
        <v>0.5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2.2566</v>
      </c>
      <c r="E111" t="n">
        <v>44.31</v>
      </c>
      <c r="F111" t="n">
        <v>41.57</v>
      </c>
      <c r="G111" t="n">
        <v>103.92</v>
      </c>
      <c r="H111" t="n">
        <v>1.63</v>
      </c>
      <c r="I111" t="n">
        <v>24</v>
      </c>
      <c r="J111" t="n">
        <v>140.67</v>
      </c>
      <c r="K111" t="n">
        <v>45</v>
      </c>
      <c r="L111" t="n">
        <v>13</v>
      </c>
      <c r="M111" t="n">
        <v>0</v>
      </c>
      <c r="N111" t="n">
        <v>22.68</v>
      </c>
      <c r="O111" t="n">
        <v>17583.88</v>
      </c>
      <c r="P111" t="n">
        <v>350.2</v>
      </c>
      <c r="Q111" t="n">
        <v>1327</v>
      </c>
      <c r="R111" t="n">
        <v>96.34999999999999</v>
      </c>
      <c r="S111" t="n">
        <v>68.87</v>
      </c>
      <c r="T111" t="n">
        <v>11034.61</v>
      </c>
      <c r="U111" t="n">
        <v>0.71</v>
      </c>
      <c r="V111" t="n">
        <v>0.88</v>
      </c>
      <c r="W111" t="n">
        <v>5.36</v>
      </c>
      <c r="X111" t="n">
        <v>0.7</v>
      </c>
      <c r="Y111" t="n">
        <v>0.5</v>
      </c>
      <c r="Z111" t="n">
        <v>10</v>
      </c>
    </row>
    <row r="112">
      <c r="A112" t="n">
        <v>0</v>
      </c>
      <c r="B112" t="n">
        <v>80</v>
      </c>
      <c r="C112" t="inlineStr">
        <is>
          <t xml:space="preserve">CONCLUIDO	</t>
        </is>
      </c>
      <c r="D112" t="n">
        <v>1.3581</v>
      </c>
      <c r="E112" t="n">
        <v>73.63</v>
      </c>
      <c r="F112" t="n">
        <v>55.48</v>
      </c>
      <c r="G112" t="n">
        <v>6.78</v>
      </c>
      <c r="H112" t="n">
        <v>0.11</v>
      </c>
      <c r="I112" t="n">
        <v>491</v>
      </c>
      <c r="J112" t="n">
        <v>159.12</v>
      </c>
      <c r="K112" t="n">
        <v>50.28</v>
      </c>
      <c r="L112" t="n">
        <v>1</v>
      </c>
      <c r="M112" t="n">
        <v>489</v>
      </c>
      <c r="N112" t="n">
        <v>27.84</v>
      </c>
      <c r="O112" t="n">
        <v>19859.16</v>
      </c>
      <c r="P112" t="n">
        <v>678.9299999999999</v>
      </c>
      <c r="Q112" t="n">
        <v>1327.29</v>
      </c>
      <c r="R112" t="n">
        <v>550.34</v>
      </c>
      <c r="S112" t="n">
        <v>68.87</v>
      </c>
      <c r="T112" t="n">
        <v>235696.76</v>
      </c>
      <c r="U112" t="n">
        <v>0.13</v>
      </c>
      <c r="V112" t="n">
        <v>0.66</v>
      </c>
      <c r="W112" t="n">
        <v>6.14</v>
      </c>
      <c r="X112" t="n">
        <v>14.6</v>
      </c>
      <c r="Y112" t="n">
        <v>0.5</v>
      </c>
      <c r="Z112" t="n">
        <v>10</v>
      </c>
    </row>
    <row r="113">
      <c r="A113" t="n">
        <v>1</v>
      </c>
      <c r="B113" t="n">
        <v>80</v>
      </c>
      <c r="C113" t="inlineStr">
        <is>
          <t xml:space="preserve">CONCLUIDO	</t>
        </is>
      </c>
      <c r="D113" t="n">
        <v>1.7946</v>
      </c>
      <c r="E113" t="n">
        <v>55.72</v>
      </c>
      <c r="F113" t="n">
        <v>46.79</v>
      </c>
      <c r="G113" t="n">
        <v>13.7</v>
      </c>
      <c r="H113" t="n">
        <v>0.22</v>
      </c>
      <c r="I113" t="n">
        <v>205</v>
      </c>
      <c r="J113" t="n">
        <v>160.54</v>
      </c>
      <c r="K113" t="n">
        <v>50.28</v>
      </c>
      <c r="L113" t="n">
        <v>2</v>
      </c>
      <c r="M113" t="n">
        <v>203</v>
      </c>
      <c r="N113" t="n">
        <v>28.26</v>
      </c>
      <c r="O113" t="n">
        <v>20034.4</v>
      </c>
      <c r="P113" t="n">
        <v>566.62</v>
      </c>
      <c r="Q113" t="n">
        <v>1327.13</v>
      </c>
      <c r="R113" t="n">
        <v>267.13</v>
      </c>
      <c r="S113" t="n">
        <v>68.87</v>
      </c>
      <c r="T113" t="n">
        <v>95518.57000000001</v>
      </c>
      <c r="U113" t="n">
        <v>0.26</v>
      </c>
      <c r="V113" t="n">
        <v>0.78</v>
      </c>
      <c r="W113" t="n">
        <v>5.63</v>
      </c>
      <c r="X113" t="n">
        <v>5.92</v>
      </c>
      <c r="Y113" t="n">
        <v>0.5</v>
      </c>
      <c r="Z113" t="n">
        <v>10</v>
      </c>
    </row>
    <row r="114">
      <c r="A114" t="n">
        <v>2</v>
      </c>
      <c r="B114" t="n">
        <v>80</v>
      </c>
      <c r="C114" t="inlineStr">
        <is>
          <t xml:space="preserve">CONCLUIDO	</t>
        </is>
      </c>
      <c r="D114" t="n">
        <v>1.9589</v>
      </c>
      <c r="E114" t="n">
        <v>51.05</v>
      </c>
      <c r="F114" t="n">
        <v>44.57</v>
      </c>
      <c r="G114" t="n">
        <v>20.73</v>
      </c>
      <c r="H114" t="n">
        <v>0.33</v>
      </c>
      <c r="I114" t="n">
        <v>129</v>
      </c>
      <c r="J114" t="n">
        <v>161.97</v>
      </c>
      <c r="K114" t="n">
        <v>50.28</v>
      </c>
      <c r="L114" t="n">
        <v>3</v>
      </c>
      <c r="M114" t="n">
        <v>127</v>
      </c>
      <c r="N114" t="n">
        <v>28.69</v>
      </c>
      <c r="O114" t="n">
        <v>20210.21</v>
      </c>
      <c r="P114" t="n">
        <v>533.76</v>
      </c>
      <c r="Q114" t="n">
        <v>1326.99</v>
      </c>
      <c r="R114" t="n">
        <v>194.95</v>
      </c>
      <c r="S114" t="n">
        <v>68.87</v>
      </c>
      <c r="T114" t="n">
        <v>59811.44</v>
      </c>
      <c r="U114" t="n">
        <v>0.35</v>
      </c>
      <c r="V114" t="n">
        <v>0.82</v>
      </c>
      <c r="W114" t="n">
        <v>5.51</v>
      </c>
      <c r="X114" t="n">
        <v>3.69</v>
      </c>
      <c r="Y114" t="n">
        <v>0.5</v>
      </c>
      <c r="Z114" t="n">
        <v>10</v>
      </c>
    </row>
    <row r="115">
      <c r="A115" t="n">
        <v>3</v>
      </c>
      <c r="B115" t="n">
        <v>80</v>
      </c>
      <c r="C115" t="inlineStr">
        <is>
          <t xml:space="preserve">CONCLUIDO	</t>
        </is>
      </c>
      <c r="D115" t="n">
        <v>2.0458</v>
      </c>
      <c r="E115" t="n">
        <v>48.88</v>
      </c>
      <c r="F115" t="n">
        <v>43.53</v>
      </c>
      <c r="G115" t="n">
        <v>27.78</v>
      </c>
      <c r="H115" t="n">
        <v>0.43</v>
      </c>
      <c r="I115" t="n">
        <v>94</v>
      </c>
      <c r="J115" t="n">
        <v>163.4</v>
      </c>
      <c r="K115" t="n">
        <v>50.28</v>
      </c>
      <c r="L115" t="n">
        <v>4</v>
      </c>
      <c r="M115" t="n">
        <v>92</v>
      </c>
      <c r="N115" t="n">
        <v>29.12</v>
      </c>
      <c r="O115" t="n">
        <v>20386.62</v>
      </c>
      <c r="P115" t="n">
        <v>515.72</v>
      </c>
      <c r="Q115" t="n">
        <v>1327</v>
      </c>
      <c r="R115" t="n">
        <v>161.11</v>
      </c>
      <c r="S115" t="n">
        <v>68.87</v>
      </c>
      <c r="T115" t="n">
        <v>43063.54</v>
      </c>
      <c r="U115" t="n">
        <v>0.43</v>
      </c>
      <c r="V115" t="n">
        <v>0.84</v>
      </c>
      <c r="W115" t="n">
        <v>5.44</v>
      </c>
      <c r="X115" t="n">
        <v>2.65</v>
      </c>
      <c r="Y115" t="n">
        <v>0.5</v>
      </c>
      <c r="Z115" t="n">
        <v>10</v>
      </c>
    </row>
    <row r="116">
      <c r="A116" t="n">
        <v>4</v>
      </c>
      <c r="B116" t="n">
        <v>80</v>
      </c>
      <c r="C116" t="inlineStr">
        <is>
          <t xml:space="preserve">CONCLUIDO	</t>
        </is>
      </c>
      <c r="D116" t="n">
        <v>2.0976</v>
      </c>
      <c r="E116" t="n">
        <v>47.67</v>
      </c>
      <c r="F116" t="n">
        <v>42.96</v>
      </c>
      <c r="G116" t="n">
        <v>34.84</v>
      </c>
      <c r="H116" t="n">
        <v>0.54</v>
      </c>
      <c r="I116" t="n">
        <v>74</v>
      </c>
      <c r="J116" t="n">
        <v>164.83</v>
      </c>
      <c r="K116" t="n">
        <v>50.28</v>
      </c>
      <c r="L116" t="n">
        <v>5</v>
      </c>
      <c r="M116" t="n">
        <v>72</v>
      </c>
      <c r="N116" t="n">
        <v>29.55</v>
      </c>
      <c r="O116" t="n">
        <v>20563.61</v>
      </c>
      <c r="P116" t="n">
        <v>503.36</v>
      </c>
      <c r="Q116" t="n">
        <v>1326.97</v>
      </c>
      <c r="R116" t="n">
        <v>142.76</v>
      </c>
      <c r="S116" t="n">
        <v>68.87</v>
      </c>
      <c r="T116" t="n">
        <v>33988.36</v>
      </c>
      <c r="U116" t="n">
        <v>0.48</v>
      </c>
      <c r="V116" t="n">
        <v>0.85</v>
      </c>
      <c r="W116" t="n">
        <v>5.42</v>
      </c>
      <c r="X116" t="n">
        <v>2.09</v>
      </c>
      <c r="Y116" t="n">
        <v>0.5</v>
      </c>
      <c r="Z116" t="n">
        <v>10</v>
      </c>
    </row>
    <row r="117">
      <c r="A117" t="n">
        <v>5</v>
      </c>
      <c r="B117" t="n">
        <v>80</v>
      </c>
      <c r="C117" t="inlineStr">
        <is>
          <t xml:space="preserve">CONCLUIDO	</t>
        </is>
      </c>
      <c r="D117" t="n">
        <v>2.136</v>
      </c>
      <c r="E117" t="n">
        <v>46.82</v>
      </c>
      <c r="F117" t="n">
        <v>42.56</v>
      </c>
      <c r="G117" t="n">
        <v>42.56</v>
      </c>
      <c r="H117" t="n">
        <v>0.64</v>
      </c>
      <c r="I117" t="n">
        <v>60</v>
      </c>
      <c r="J117" t="n">
        <v>166.27</v>
      </c>
      <c r="K117" t="n">
        <v>50.28</v>
      </c>
      <c r="L117" t="n">
        <v>6</v>
      </c>
      <c r="M117" t="n">
        <v>58</v>
      </c>
      <c r="N117" t="n">
        <v>29.99</v>
      </c>
      <c r="O117" t="n">
        <v>20741.2</v>
      </c>
      <c r="P117" t="n">
        <v>492.97</v>
      </c>
      <c r="Q117" t="n">
        <v>1326.95</v>
      </c>
      <c r="R117" t="n">
        <v>129.8</v>
      </c>
      <c r="S117" t="n">
        <v>68.87</v>
      </c>
      <c r="T117" t="n">
        <v>27580.56</v>
      </c>
      <c r="U117" t="n">
        <v>0.53</v>
      </c>
      <c r="V117" t="n">
        <v>0.86</v>
      </c>
      <c r="W117" t="n">
        <v>5.38</v>
      </c>
      <c r="X117" t="n">
        <v>1.69</v>
      </c>
      <c r="Y117" t="n">
        <v>0.5</v>
      </c>
      <c r="Z117" t="n">
        <v>10</v>
      </c>
    </row>
    <row r="118">
      <c r="A118" t="n">
        <v>6</v>
      </c>
      <c r="B118" t="n">
        <v>80</v>
      </c>
      <c r="C118" t="inlineStr">
        <is>
          <t xml:space="preserve">CONCLUIDO	</t>
        </is>
      </c>
      <c r="D118" t="n">
        <v>2.1606</v>
      </c>
      <c r="E118" t="n">
        <v>46.28</v>
      </c>
      <c r="F118" t="n">
        <v>42.31</v>
      </c>
      <c r="G118" t="n">
        <v>49.78</v>
      </c>
      <c r="H118" t="n">
        <v>0.74</v>
      </c>
      <c r="I118" t="n">
        <v>51</v>
      </c>
      <c r="J118" t="n">
        <v>167.72</v>
      </c>
      <c r="K118" t="n">
        <v>50.28</v>
      </c>
      <c r="L118" t="n">
        <v>7</v>
      </c>
      <c r="M118" t="n">
        <v>49</v>
      </c>
      <c r="N118" t="n">
        <v>30.44</v>
      </c>
      <c r="O118" t="n">
        <v>20919.39</v>
      </c>
      <c r="P118" t="n">
        <v>484.24</v>
      </c>
      <c r="Q118" t="n">
        <v>1326.95</v>
      </c>
      <c r="R118" t="n">
        <v>121.52</v>
      </c>
      <c r="S118" t="n">
        <v>68.87</v>
      </c>
      <c r="T118" t="n">
        <v>23485.74</v>
      </c>
      <c r="U118" t="n">
        <v>0.57</v>
      </c>
      <c r="V118" t="n">
        <v>0.86</v>
      </c>
      <c r="W118" t="n">
        <v>5.38</v>
      </c>
      <c r="X118" t="n">
        <v>1.44</v>
      </c>
      <c r="Y118" t="n">
        <v>0.5</v>
      </c>
      <c r="Z118" t="n">
        <v>10</v>
      </c>
    </row>
    <row r="119">
      <c r="A119" t="n">
        <v>7</v>
      </c>
      <c r="B119" t="n">
        <v>80</v>
      </c>
      <c r="C119" t="inlineStr">
        <is>
          <t xml:space="preserve">CONCLUIDO	</t>
        </is>
      </c>
      <c r="D119" t="n">
        <v>2.1807</v>
      </c>
      <c r="E119" t="n">
        <v>45.86</v>
      </c>
      <c r="F119" t="n">
        <v>42.11</v>
      </c>
      <c r="G119" t="n">
        <v>57.43</v>
      </c>
      <c r="H119" t="n">
        <v>0.84</v>
      </c>
      <c r="I119" t="n">
        <v>44</v>
      </c>
      <c r="J119" t="n">
        <v>169.17</v>
      </c>
      <c r="K119" t="n">
        <v>50.28</v>
      </c>
      <c r="L119" t="n">
        <v>8</v>
      </c>
      <c r="M119" t="n">
        <v>42</v>
      </c>
      <c r="N119" t="n">
        <v>30.89</v>
      </c>
      <c r="O119" t="n">
        <v>21098.19</v>
      </c>
      <c r="P119" t="n">
        <v>475.47</v>
      </c>
      <c r="Q119" t="n">
        <v>1326.97</v>
      </c>
      <c r="R119" t="n">
        <v>114.98</v>
      </c>
      <c r="S119" t="n">
        <v>68.87</v>
      </c>
      <c r="T119" t="n">
        <v>20248.6</v>
      </c>
      <c r="U119" t="n">
        <v>0.6</v>
      </c>
      <c r="V119" t="n">
        <v>0.87</v>
      </c>
      <c r="W119" t="n">
        <v>5.37</v>
      </c>
      <c r="X119" t="n">
        <v>1.24</v>
      </c>
      <c r="Y119" t="n">
        <v>0.5</v>
      </c>
      <c r="Z119" t="n">
        <v>10</v>
      </c>
    </row>
    <row r="120">
      <c r="A120" t="n">
        <v>8</v>
      </c>
      <c r="B120" t="n">
        <v>80</v>
      </c>
      <c r="C120" t="inlineStr">
        <is>
          <t xml:space="preserve">CONCLUIDO	</t>
        </is>
      </c>
      <c r="D120" t="n">
        <v>2.1963</v>
      </c>
      <c r="E120" t="n">
        <v>45.53</v>
      </c>
      <c r="F120" t="n">
        <v>41.95</v>
      </c>
      <c r="G120" t="n">
        <v>64.54000000000001</v>
      </c>
      <c r="H120" t="n">
        <v>0.9399999999999999</v>
      </c>
      <c r="I120" t="n">
        <v>39</v>
      </c>
      <c r="J120" t="n">
        <v>170.62</v>
      </c>
      <c r="K120" t="n">
        <v>50.28</v>
      </c>
      <c r="L120" t="n">
        <v>9</v>
      </c>
      <c r="M120" t="n">
        <v>37</v>
      </c>
      <c r="N120" t="n">
        <v>31.34</v>
      </c>
      <c r="O120" t="n">
        <v>21277.6</v>
      </c>
      <c r="P120" t="n">
        <v>467.8</v>
      </c>
      <c r="Q120" t="n">
        <v>1327.03</v>
      </c>
      <c r="R120" t="n">
        <v>109.68</v>
      </c>
      <c r="S120" t="n">
        <v>68.87</v>
      </c>
      <c r="T120" t="n">
        <v>17624.81</v>
      </c>
      <c r="U120" t="n">
        <v>0.63</v>
      </c>
      <c r="V120" t="n">
        <v>0.87</v>
      </c>
      <c r="W120" t="n">
        <v>5.36</v>
      </c>
      <c r="X120" t="n">
        <v>1.08</v>
      </c>
      <c r="Y120" t="n">
        <v>0.5</v>
      </c>
      <c r="Z120" t="n">
        <v>10</v>
      </c>
    </row>
    <row r="121">
      <c r="A121" t="n">
        <v>9</v>
      </c>
      <c r="B121" t="n">
        <v>80</v>
      </c>
      <c r="C121" t="inlineStr">
        <is>
          <t xml:space="preserve">CONCLUIDO	</t>
        </is>
      </c>
      <c r="D121" t="n">
        <v>2.211</v>
      </c>
      <c r="E121" t="n">
        <v>45.23</v>
      </c>
      <c r="F121" t="n">
        <v>41.81</v>
      </c>
      <c r="G121" t="n">
        <v>73.78</v>
      </c>
      <c r="H121" t="n">
        <v>1.03</v>
      </c>
      <c r="I121" t="n">
        <v>34</v>
      </c>
      <c r="J121" t="n">
        <v>172.08</v>
      </c>
      <c r="K121" t="n">
        <v>50.28</v>
      </c>
      <c r="L121" t="n">
        <v>10</v>
      </c>
      <c r="M121" t="n">
        <v>32</v>
      </c>
      <c r="N121" t="n">
        <v>31.8</v>
      </c>
      <c r="O121" t="n">
        <v>21457.64</v>
      </c>
      <c r="P121" t="n">
        <v>458.68</v>
      </c>
      <c r="Q121" t="n">
        <v>1326.95</v>
      </c>
      <c r="R121" t="n">
        <v>105.19</v>
      </c>
      <c r="S121" t="n">
        <v>68.87</v>
      </c>
      <c r="T121" t="n">
        <v>15405.24</v>
      </c>
      <c r="U121" t="n">
        <v>0.65</v>
      </c>
      <c r="V121" t="n">
        <v>0.87</v>
      </c>
      <c r="W121" t="n">
        <v>5.35</v>
      </c>
      <c r="X121" t="n">
        <v>0.9399999999999999</v>
      </c>
      <c r="Y121" t="n">
        <v>0.5</v>
      </c>
      <c r="Z121" t="n">
        <v>10</v>
      </c>
    </row>
    <row r="122">
      <c r="A122" t="n">
        <v>10</v>
      </c>
      <c r="B122" t="n">
        <v>80</v>
      </c>
      <c r="C122" t="inlineStr">
        <is>
          <t xml:space="preserve">CONCLUIDO	</t>
        </is>
      </c>
      <c r="D122" t="n">
        <v>2.2194</v>
      </c>
      <c r="E122" t="n">
        <v>45.06</v>
      </c>
      <c r="F122" t="n">
        <v>41.73</v>
      </c>
      <c r="G122" t="n">
        <v>80.77</v>
      </c>
      <c r="H122" t="n">
        <v>1.12</v>
      </c>
      <c r="I122" t="n">
        <v>31</v>
      </c>
      <c r="J122" t="n">
        <v>173.55</v>
      </c>
      <c r="K122" t="n">
        <v>50.28</v>
      </c>
      <c r="L122" t="n">
        <v>11</v>
      </c>
      <c r="M122" t="n">
        <v>29</v>
      </c>
      <c r="N122" t="n">
        <v>32.27</v>
      </c>
      <c r="O122" t="n">
        <v>21638.31</v>
      </c>
      <c r="P122" t="n">
        <v>453.68</v>
      </c>
      <c r="Q122" t="n">
        <v>1326.95</v>
      </c>
      <c r="R122" t="n">
        <v>102.45</v>
      </c>
      <c r="S122" t="n">
        <v>68.87</v>
      </c>
      <c r="T122" t="n">
        <v>14050.05</v>
      </c>
      <c r="U122" t="n">
        <v>0.67</v>
      </c>
      <c r="V122" t="n">
        <v>0.87</v>
      </c>
      <c r="W122" t="n">
        <v>5.35</v>
      </c>
      <c r="X122" t="n">
        <v>0.86</v>
      </c>
      <c r="Y122" t="n">
        <v>0.5</v>
      </c>
      <c r="Z122" t="n">
        <v>10</v>
      </c>
    </row>
    <row r="123">
      <c r="A123" t="n">
        <v>11</v>
      </c>
      <c r="B123" t="n">
        <v>80</v>
      </c>
      <c r="C123" t="inlineStr">
        <is>
          <t xml:space="preserve">CONCLUIDO	</t>
        </is>
      </c>
      <c r="D123" t="n">
        <v>2.2291</v>
      </c>
      <c r="E123" t="n">
        <v>44.86</v>
      </c>
      <c r="F123" t="n">
        <v>41.63</v>
      </c>
      <c r="G123" t="n">
        <v>89.20999999999999</v>
      </c>
      <c r="H123" t="n">
        <v>1.22</v>
      </c>
      <c r="I123" t="n">
        <v>28</v>
      </c>
      <c r="J123" t="n">
        <v>175.02</v>
      </c>
      <c r="K123" t="n">
        <v>50.28</v>
      </c>
      <c r="L123" t="n">
        <v>12</v>
      </c>
      <c r="M123" t="n">
        <v>26</v>
      </c>
      <c r="N123" t="n">
        <v>32.74</v>
      </c>
      <c r="O123" t="n">
        <v>21819.6</v>
      </c>
      <c r="P123" t="n">
        <v>445.85</v>
      </c>
      <c r="Q123" t="n">
        <v>1326.95</v>
      </c>
      <c r="R123" t="n">
        <v>99.61</v>
      </c>
      <c r="S123" t="n">
        <v>68.87</v>
      </c>
      <c r="T123" t="n">
        <v>12643.98</v>
      </c>
      <c r="U123" t="n">
        <v>0.6899999999999999</v>
      </c>
      <c r="V123" t="n">
        <v>0.88</v>
      </c>
      <c r="W123" t="n">
        <v>5.34</v>
      </c>
      <c r="X123" t="n">
        <v>0.76</v>
      </c>
      <c r="Y123" t="n">
        <v>0.5</v>
      </c>
      <c r="Z123" t="n">
        <v>10</v>
      </c>
    </row>
    <row r="124">
      <c r="A124" t="n">
        <v>12</v>
      </c>
      <c r="B124" t="n">
        <v>80</v>
      </c>
      <c r="C124" t="inlineStr">
        <is>
          <t xml:space="preserve">CONCLUIDO	</t>
        </is>
      </c>
      <c r="D124" t="n">
        <v>2.2386</v>
      </c>
      <c r="E124" t="n">
        <v>44.67</v>
      </c>
      <c r="F124" t="n">
        <v>41.54</v>
      </c>
      <c r="G124" t="n">
        <v>99.7</v>
      </c>
      <c r="H124" t="n">
        <v>1.31</v>
      </c>
      <c r="I124" t="n">
        <v>25</v>
      </c>
      <c r="J124" t="n">
        <v>176.49</v>
      </c>
      <c r="K124" t="n">
        <v>50.28</v>
      </c>
      <c r="L124" t="n">
        <v>13</v>
      </c>
      <c r="M124" t="n">
        <v>23</v>
      </c>
      <c r="N124" t="n">
        <v>33.21</v>
      </c>
      <c r="O124" t="n">
        <v>22001.54</v>
      </c>
      <c r="P124" t="n">
        <v>436.06</v>
      </c>
      <c r="Q124" t="n">
        <v>1326.97</v>
      </c>
      <c r="R124" t="n">
        <v>96.52</v>
      </c>
      <c r="S124" t="n">
        <v>68.87</v>
      </c>
      <c r="T124" t="n">
        <v>11115.72</v>
      </c>
      <c r="U124" t="n">
        <v>0.71</v>
      </c>
      <c r="V124" t="n">
        <v>0.88</v>
      </c>
      <c r="W124" t="n">
        <v>5.33</v>
      </c>
      <c r="X124" t="n">
        <v>0.67</v>
      </c>
      <c r="Y124" t="n">
        <v>0.5</v>
      </c>
      <c r="Z124" t="n">
        <v>10</v>
      </c>
    </row>
    <row r="125">
      <c r="A125" t="n">
        <v>13</v>
      </c>
      <c r="B125" t="n">
        <v>80</v>
      </c>
      <c r="C125" t="inlineStr">
        <is>
          <t xml:space="preserve">CONCLUIDO	</t>
        </is>
      </c>
      <c r="D125" t="n">
        <v>2.2431</v>
      </c>
      <c r="E125" t="n">
        <v>44.58</v>
      </c>
      <c r="F125" t="n">
        <v>41.52</v>
      </c>
      <c r="G125" t="n">
        <v>108.3</v>
      </c>
      <c r="H125" t="n">
        <v>1.4</v>
      </c>
      <c r="I125" t="n">
        <v>23</v>
      </c>
      <c r="J125" t="n">
        <v>177.97</v>
      </c>
      <c r="K125" t="n">
        <v>50.28</v>
      </c>
      <c r="L125" t="n">
        <v>14</v>
      </c>
      <c r="M125" t="n">
        <v>21</v>
      </c>
      <c r="N125" t="n">
        <v>33.69</v>
      </c>
      <c r="O125" t="n">
        <v>22184.13</v>
      </c>
      <c r="P125" t="n">
        <v>429.42</v>
      </c>
      <c r="Q125" t="n">
        <v>1326.95</v>
      </c>
      <c r="R125" t="n">
        <v>95.52</v>
      </c>
      <c r="S125" t="n">
        <v>68.87</v>
      </c>
      <c r="T125" t="n">
        <v>10626.3</v>
      </c>
      <c r="U125" t="n">
        <v>0.72</v>
      </c>
      <c r="V125" t="n">
        <v>0.88</v>
      </c>
      <c r="W125" t="n">
        <v>5.34</v>
      </c>
      <c r="X125" t="n">
        <v>0.65</v>
      </c>
      <c r="Y125" t="n">
        <v>0.5</v>
      </c>
      <c r="Z125" t="n">
        <v>10</v>
      </c>
    </row>
    <row r="126">
      <c r="A126" t="n">
        <v>14</v>
      </c>
      <c r="B126" t="n">
        <v>80</v>
      </c>
      <c r="C126" t="inlineStr">
        <is>
          <t xml:space="preserve">CONCLUIDO	</t>
        </is>
      </c>
      <c r="D126" t="n">
        <v>2.2471</v>
      </c>
      <c r="E126" t="n">
        <v>44.5</v>
      </c>
      <c r="F126" t="n">
        <v>41.47</v>
      </c>
      <c r="G126" t="n">
        <v>113.1</v>
      </c>
      <c r="H126" t="n">
        <v>1.48</v>
      </c>
      <c r="I126" t="n">
        <v>22</v>
      </c>
      <c r="J126" t="n">
        <v>179.46</v>
      </c>
      <c r="K126" t="n">
        <v>50.28</v>
      </c>
      <c r="L126" t="n">
        <v>15</v>
      </c>
      <c r="M126" t="n">
        <v>20</v>
      </c>
      <c r="N126" t="n">
        <v>34.18</v>
      </c>
      <c r="O126" t="n">
        <v>22367.38</v>
      </c>
      <c r="P126" t="n">
        <v>420.61</v>
      </c>
      <c r="Q126" t="n">
        <v>1326.97</v>
      </c>
      <c r="R126" t="n">
        <v>94.23</v>
      </c>
      <c r="S126" t="n">
        <v>68.87</v>
      </c>
      <c r="T126" t="n">
        <v>9984.469999999999</v>
      </c>
      <c r="U126" t="n">
        <v>0.73</v>
      </c>
      <c r="V126" t="n">
        <v>0.88</v>
      </c>
      <c r="W126" t="n">
        <v>5.33</v>
      </c>
      <c r="X126" t="n">
        <v>0.6</v>
      </c>
      <c r="Y126" t="n">
        <v>0.5</v>
      </c>
      <c r="Z126" t="n">
        <v>10</v>
      </c>
    </row>
    <row r="127">
      <c r="A127" t="n">
        <v>15</v>
      </c>
      <c r="B127" t="n">
        <v>80</v>
      </c>
      <c r="C127" t="inlineStr">
        <is>
          <t xml:space="preserve">CONCLUIDO	</t>
        </is>
      </c>
      <c r="D127" t="n">
        <v>2.2537</v>
      </c>
      <c r="E127" t="n">
        <v>44.37</v>
      </c>
      <c r="F127" t="n">
        <v>41.4</v>
      </c>
      <c r="G127" t="n">
        <v>124.21</v>
      </c>
      <c r="H127" t="n">
        <v>1.57</v>
      </c>
      <c r="I127" t="n">
        <v>20</v>
      </c>
      <c r="J127" t="n">
        <v>180.95</v>
      </c>
      <c r="K127" t="n">
        <v>50.28</v>
      </c>
      <c r="L127" t="n">
        <v>16</v>
      </c>
      <c r="M127" t="n">
        <v>16</v>
      </c>
      <c r="N127" t="n">
        <v>34.67</v>
      </c>
      <c r="O127" t="n">
        <v>22551.28</v>
      </c>
      <c r="P127" t="n">
        <v>414.93</v>
      </c>
      <c r="Q127" t="n">
        <v>1326.96</v>
      </c>
      <c r="R127" t="n">
        <v>91.90000000000001</v>
      </c>
      <c r="S127" t="n">
        <v>68.87</v>
      </c>
      <c r="T127" t="n">
        <v>8831.309999999999</v>
      </c>
      <c r="U127" t="n">
        <v>0.75</v>
      </c>
      <c r="V127" t="n">
        <v>0.88</v>
      </c>
      <c r="W127" t="n">
        <v>5.33</v>
      </c>
      <c r="X127" t="n">
        <v>0.53</v>
      </c>
      <c r="Y127" t="n">
        <v>0.5</v>
      </c>
      <c r="Z127" t="n">
        <v>10</v>
      </c>
    </row>
    <row r="128">
      <c r="A128" t="n">
        <v>16</v>
      </c>
      <c r="B128" t="n">
        <v>80</v>
      </c>
      <c r="C128" t="inlineStr">
        <is>
          <t xml:space="preserve">CONCLUIDO	</t>
        </is>
      </c>
      <c r="D128" t="n">
        <v>2.2553</v>
      </c>
      <c r="E128" t="n">
        <v>44.34</v>
      </c>
      <c r="F128" t="n">
        <v>41.4</v>
      </c>
      <c r="G128" t="n">
        <v>130.75</v>
      </c>
      <c r="H128" t="n">
        <v>1.65</v>
      </c>
      <c r="I128" t="n">
        <v>19</v>
      </c>
      <c r="J128" t="n">
        <v>182.45</v>
      </c>
      <c r="K128" t="n">
        <v>50.28</v>
      </c>
      <c r="L128" t="n">
        <v>17</v>
      </c>
      <c r="M128" t="n">
        <v>11</v>
      </c>
      <c r="N128" t="n">
        <v>35.17</v>
      </c>
      <c r="O128" t="n">
        <v>22735.98</v>
      </c>
      <c r="P128" t="n">
        <v>408.66</v>
      </c>
      <c r="Q128" t="n">
        <v>1327.01</v>
      </c>
      <c r="R128" t="n">
        <v>91.72</v>
      </c>
      <c r="S128" t="n">
        <v>68.87</v>
      </c>
      <c r="T128" t="n">
        <v>8744.780000000001</v>
      </c>
      <c r="U128" t="n">
        <v>0.75</v>
      </c>
      <c r="V128" t="n">
        <v>0.88</v>
      </c>
      <c r="W128" t="n">
        <v>5.33</v>
      </c>
      <c r="X128" t="n">
        <v>0.53</v>
      </c>
      <c r="Y128" t="n">
        <v>0.5</v>
      </c>
      <c r="Z128" t="n">
        <v>10</v>
      </c>
    </row>
    <row r="129">
      <c r="A129" t="n">
        <v>17</v>
      </c>
      <c r="B129" t="n">
        <v>80</v>
      </c>
      <c r="C129" t="inlineStr">
        <is>
          <t xml:space="preserve">CONCLUIDO	</t>
        </is>
      </c>
      <c r="D129" t="n">
        <v>2.2581</v>
      </c>
      <c r="E129" t="n">
        <v>44.29</v>
      </c>
      <c r="F129" t="n">
        <v>41.38</v>
      </c>
      <c r="G129" t="n">
        <v>137.94</v>
      </c>
      <c r="H129" t="n">
        <v>1.74</v>
      </c>
      <c r="I129" t="n">
        <v>18</v>
      </c>
      <c r="J129" t="n">
        <v>183.95</v>
      </c>
      <c r="K129" t="n">
        <v>50.28</v>
      </c>
      <c r="L129" t="n">
        <v>18</v>
      </c>
      <c r="M129" t="n">
        <v>4</v>
      </c>
      <c r="N129" t="n">
        <v>35.67</v>
      </c>
      <c r="O129" t="n">
        <v>22921.24</v>
      </c>
      <c r="P129" t="n">
        <v>405.31</v>
      </c>
      <c r="Q129" t="n">
        <v>1326.98</v>
      </c>
      <c r="R129" t="n">
        <v>90.78</v>
      </c>
      <c r="S129" t="n">
        <v>68.87</v>
      </c>
      <c r="T129" t="n">
        <v>8280.940000000001</v>
      </c>
      <c r="U129" t="n">
        <v>0.76</v>
      </c>
      <c r="V129" t="n">
        <v>0.88</v>
      </c>
      <c r="W129" t="n">
        <v>5.34</v>
      </c>
      <c r="X129" t="n">
        <v>0.51</v>
      </c>
      <c r="Y129" t="n">
        <v>0.5</v>
      </c>
      <c r="Z129" t="n">
        <v>10</v>
      </c>
    </row>
    <row r="130">
      <c r="A130" t="n">
        <v>18</v>
      </c>
      <c r="B130" t="n">
        <v>80</v>
      </c>
      <c r="C130" t="inlineStr">
        <is>
          <t xml:space="preserve">CONCLUIDO	</t>
        </is>
      </c>
      <c r="D130" t="n">
        <v>2.2576</v>
      </c>
      <c r="E130" t="n">
        <v>44.29</v>
      </c>
      <c r="F130" t="n">
        <v>41.39</v>
      </c>
      <c r="G130" t="n">
        <v>137.97</v>
      </c>
      <c r="H130" t="n">
        <v>1.82</v>
      </c>
      <c r="I130" t="n">
        <v>18</v>
      </c>
      <c r="J130" t="n">
        <v>185.46</v>
      </c>
      <c r="K130" t="n">
        <v>50.28</v>
      </c>
      <c r="L130" t="n">
        <v>19</v>
      </c>
      <c r="M130" t="n">
        <v>0</v>
      </c>
      <c r="N130" t="n">
        <v>36.18</v>
      </c>
      <c r="O130" t="n">
        <v>23107.19</v>
      </c>
      <c r="P130" t="n">
        <v>408.71</v>
      </c>
      <c r="Q130" t="n">
        <v>1327.07</v>
      </c>
      <c r="R130" t="n">
        <v>91</v>
      </c>
      <c r="S130" t="n">
        <v>68.87</v>
      </c>
      <c r="T130" t="n">
        <v>8388.08</v>
      </c>
      <c r="U130" t="n">
        <v>0.76</v>
      </c>
      <c r="V130" t="n">
        <v>0.88</v>
      </c>
      <c r="W130" t="n">
        <v>5.34</v>
      </c>
      <c r="X130" t="n">
        <v>0.52</v>
      </c>
      <c r="Y130" t="n">
        <v>0.5</v>
      </c>
      <c r="Z130" t="n">
        <v>10</v>
      </c>
    </row>
    <row r="131">
      <c r="A131" t="n">
        <v>0</v>
      </c>
      <c r="B131" t="n">
        <v>35</v>
      </c>
      <c r="C131" t="inlineStr">
        <is>
          <t xml:space="preserve">CONCLUIDO	</t>
        </is>
      </c>
      <c r="D131" t="n">
        <v>1.8097</v>
      </c>
      <c r="E131" t="n">
        <v>55.26</v>
      </c>
      <c r="F131" t="n">
        <v>48.72</v>
      </c>
      <c r="G131" t="n">
        <v>10.83</v>
      </c>
      <c r="H131" t="n">
        <v>0.22</v>
      </c>
      <c r="I131" t="n">
        <v>270</v>
      </c>
      <c r="J131" t="n">
        <v>80.84</v>
      </c>
      <c r="K131" t="n">
        <v>35.1</v>
      </c>
      <c r="L131" t="n">
        <v>1</v>
      </c>
      <c r="M131" t="n">
        <v>268</v>
      </c>
      <c r="N131" t="n">
        <v>9.74</v>
      </c>
      <c r="O131" t="n">
        <v>10204.21</v>
      </c>
      <c r="P131" t="n">
        <v>373.33</v>
      </c>
      <c r="Q131" t="n">
        <v>1327.09</v>
      </c>
      <c r="R131" t="n">
        <v>330.2</v>
      </c>
      <c r="S131" t="n">
        <v>68.87</v>
      </c>
      <c r="T131" t="n">
        <v>126729.69</v>
      </c>
      <c r="U131" t="n">
        <v>0.21</v>
      </c>
      <c r="V131" t="n">
        <v>0.75</v>
      </c>
      <c r="W131" t="n">
        <v>5.74</v>
      </c>
      <c r="X131" t="n">
        <v>7.84</v>
      </c>
      <c r="Y131" t="n">
        <v>0.5</v>
      </c>
      <c r="Z131" t="n">
        <v>10</v>
      </c>
    </row>
    <row r="132">
      <c r="A132" t="n">
        <v>1</v>
      </c>
      <c r="B132" t="n">
        <v>35</v>
      </c>
      <c r="C132" t="inlineStr">
        <is>
          <t xml:space="preserve">CONCLUIDO	</t>
        </is>
      </c>
      <c r="D132" t="n">
        <v>2.0754</v>
      </c>
      <c r="E132" t="n">
        <v>48.18</v>
      </c>
      <c r="F132" t="n">
        <v>44.26</v>
      </c>
      <c r="G132" t="n">
        <v>22.5</v>
      </c>
      <c r="H132" t="n">
        <v>0.43</v>
      </c>
      <c r="I132" t="n">
        <v>118</v>
      </c>
      <c r="J132" t="n">
        <v>82.04000000000001</v>
      </c>
      <c r="K132" t="n">
        <v>35.1</v>
      </c>
      <c r="L132" t="n">
        <v>2</v>
      </c>
      <c r="M132" t="n">
        <v>116</v>
      </c>
      <c r="N132" t="n">
        <v>9.94</v>
      </c>
      <c r="O132" t="n">
        <v>10352.53</v>
      </c>
      <c r="P132" t="n">
        <v>326.24</v>
      </c>
      <c r="Q132" t="n">
        <v>1327.14</v>
      </c>
      <c r="R132" t="n">
        <v>184.47</v>
      </c>
      <c r="S132" t="n">
        <v>68.87</v>
      </c>
      <c r="T132" t="n">
        <v>54622.94</v>
      </c>
      <c r="U132" t="n">
        <v>0.37</v>
      </c>
      <c r="V132" t="n">
        <v>0.82</v>
      </c>
      <c r="W132" t="n">
        <v>5.5</v>
      </c>
      <c r="X132" t="n">
        <v>3.38</v>
      </c>
      <c r="Y132" t="n">
        <v>0.5</v>
      </c>
      <c r="Z132" t="n">
        <v>10</v>
      </c>
    </row>
    <row r="133">
      <c r="A133" t="n">
        <v>2</v>
      </c>
      <c r="B133" t="n">
        <v>35</v>
      </c>
      <c r="C133" t="inlineStr">
        <is>
          <t xml:space="preserve">CONCLUIDO	</t>
        </is>
      </c>
      <c r="D133" t="n">
        <v>2.1673</v>
      </c>
      <c r="E133" t="n">
        <v>46.14</v>
      </c>
      <c r="F133" t="n">
        <v>42.97</v>
      </c>
      <c r="G133" t="n">
        <v>34.84</v>
      </c>
      <c r="H133" t="n">
        <v>0.63</v>
      </c>
      <c r="I133" t="n">
        <v>74</v>
      </c>
      <c r="J133" t="n">
        <v>83.25</v>
      </c>
      <c r="K133" t="n">
        <v>35.1</v>
      </c>
      <c r="L133" t="n">
        <v>3</v>
      </c>
      <c r="M133" t="n">
        <v>72</v>
      </c>
      <c r="N133" t="n">
        <v>10.15</v>
      </c>
      <c r="O133" t="n">
        <v>10501.19</v>
      </c>
      <c r="P133" t="n">
        <v>302.93</v>
      </c>
      <c r="Q133" t="n">
        <v>1326.99</v>
      </c>
      <c r="R133" t="n">
        <v>143.01</v>
      </c>
      <c r="S133" t="n">
        <v>68.87</v>
      </c>
      <c r="T133" t="n">
        <v>34114.49</v>
      </c>
      <c r="U133" t="n">
        <v>0.48</v>
      </c>
      <c r="V133" t="n">
        <v>0.85</v>
      </c>
      <c r="W133" t="n">
        <v>5.42</v>
      </c>
      <c r="X133" t="n">
        <v>2.1</v>
      </c>
      <c r="Y133" t="n">
        <v>0.5</v>
      </c>
      <c r="Z133" t="n">
        <v>10</v>
      </c>
    </row>
    <row r="134">
      <c r="A134" t="n">
        <v>3</v>
      </c>
      <c r="B134" t="n">
        <v>35</v>
      </c>
      <c r="C134" t="inlineStr">
        <is>
          <t xml:space="preserve">CONCLUIDO	</t>
        </is>
      </c>
      <c r="D134" t="n">
        <v>2.2156</v>
      </c>
      <c r="E134" t="n">
        <v>45.13</v>
      </c>
      <c r="F134" t="n">
        <v>42.35</v>
      </c>
      <c r="G134" t="n">
        <v>48.86</v>
      </c>
      <c r="H134" t="n">
        <v>0.83</v>
      </c>
      <c r="I134" t="n">
        <v>52</v>
      </c>
      <c r="J134" t="n">
        <v>84.45999999999999</v>
      </c>
      <c r="K134" t="n">
        <v>35.1</v>
      </c>
      <c r="L134" t="n">
        <v>4</v>
      </c>
      <c r="M134" t="n">
        <v>50</v>
      </c>
      <c r="N134" t="n">
        <v>10.36</v>
      </c>
      <c r="O134" t="n">
        <v>10650.22</v>
      </c>
      <c r="P134" t="n">
        <v>283.08</v>
      </c>
      <c r="Q134" t="n">
        <v>1326.95</v>
      </c>
      <c r="R134" t="n">
        <v>122.43</v>
      </c>
      <c r="S134" t="n">
        <v>68.87</v>
      </c>
      <c r="T134" t="n">
        <v>23936.03</v>
      </c>
      <c r="U134" t="n">
        <v>0.5600000000000001</v>
      </c>
      <c r="V134" t="n">
        <v>0.86</v>
      </c>
      <c r="W134" t="n">
        <v>5.39</v>
      </c>
      <c r="X134" t="n">
        <v>1.48</v>
      </c>
      <c r="Y134" t="n">
        <v>0.5</v>
      </c>
      <c r="Z134" t="n">
        <v>10</v>
      </c>
    </row>
    <row r="135">
      <c r="A135" t="n">
        <v>4</v>
      </c>
      <c r="B135" t="n">
        <v>35</v>
      </c>
      <c r="C135" t="inlineStr">
        <is>
          <t xml:space="preserve">CONCLUIDO	</t>
        </is>
      </c>
      <c r="D135" t="n">
        <v>2.2405</v>
      </c>
      <c r="E135" t="n">
        <v>44.63</v>
      </c>
      <c r="F135" t="n">
        <v>42.04</v>
      </c>
      <c r="G135" t="n">
        <v>61.52</v>
      </c>
      <c r="H135" t="n">
        <v>1.02</v>
      </c>
      <c r="I135" t="n">
        <v>41</v>
      </c>
      <c r="J135" t="n">
        <v>85.67</v>
      </c>
      <c r="K135" t="n">
        <v>35.1</v>
      </c>
      <c r="L135" t="n">
        <v>5</v>
      </c>
      <c r="M135" t="n">
        <v>21</v>
      </c>
      <c r="N135" t="n">
        <v>10.57</v>
      </c>
      <c r="O135" t="n">
        <v>10799.59</v>
      </c>
      <c r="P135" t="n">
        <v>266.84</v>
      </c>
      <c r="Q135" t="n">
        <v>1326.95</v>
      </c>
      <c r="R135" t="n">
        <v>111.85</v>
      </c>
      <c r="S135" t="n">
        <v>68.87</v>
      </c>
      <c r="T135" t="n">
        <v>18701.77</v>
      </c>
      <c r="U135" t="n">
        <v>0.62</v>
      </c>
      <c r="V135" t="n">
        <v>0.87</v>
      </c>
      <c r="W135" t="n">
        <v>5.38</v>
      </c>
      <c r="X135" t="n">
        <v>1.16</v>
      </c>
      <c r="Y135" t="n">
        <v>0.5</v>
      </c>
      <c r="Z135" t="n">
        <v>10</v>
      </c>
    </row>
    <row r="136">
      <c r="A136" t="n">
        <v>5</v>
      </c>
      <c r="B136" t="n">
        <v>35</v>
      </c>
      <c r="C136" t="inlineStr">
        <is>
          <t xml:space="preserve">CONCLUIDO	</t>
        </is>
      </c>
      <c r="D136" t="n">
        <v>2.2442</v>
      </c>
      <c r="E136" t="n">
        <v>44.56</v>
      </c>
      <c r="F136" t="n">
        <v>41.99</v>
      </c>
      <c r="G136" t="n">
        <v>64.61</v>
      </c>
      <c r="H136" t="n">
        <v>1.21</v>
      </c>
      <c r="I136" t="n">
        <v>39</v>
      </c>
      <c r="J136" t="n">
        <v>86.88</v>
      </c>
      <c r="K136" t="n">
        <v>35.1</v>
      </c>
      <c r="L136" t="n">
        <v>6</v>
      </c>
      <c r="M136" t="n">
        <v>0</v>
      </c>
      <c r="N136" t="n">
        <v>10.78</v>
      </c>
      <c r="O136" t="n">
        <v>10949.33</v>
      </c>
      <c r="P136" t="n">
        <v>268.41</v>
      </c>
      <c r="Q136" t="n">
        <v>1326.98</v>
      </c>
      <c r="R136" t="n">
        <v>109.74</v>
      </c>
      <c r="S136" t="n">
        <v>68.87</v>
      </c>
      <c r="T136" t="n">
        <v>17653.42</v>
      </c>
      <c r="U136" t="n">
        <v>0.63</v>
      </c>
      <c r="V136" t="n">
        <v>0.87</v>
      </c>
      <c r="W136" t="n">
        <v>5.4</v>
      </c>
      <c r="X136" t="n">
        <v>1.12</v>
      </c>
      <c r="Y136" t="n">
        <v>0.5</v>
      </c>
      <c r="Z136" t="n">
        <v>10</v>
      </c>
    </row>
    <row r="137">
      <c r="A137" t="n">
        <v>0</v>
      </c>
      <c r="B137" t="n">
        <v>50</v>
      </c>
      <c r="C137" t="inlineStr">
        <is>
          <t xml:space="preserve">CONCLUIDO	</t>
        </is>
      </c>
      <c r="D137" t="n">
        <v>1.6467</v>
      </c>
      <c r="E137" t="n">
        <v>60.73</v>
      </c>
      <c r="F137" t="n">
        <v>51</v>
      </c>
      <c r="G137" t="n">
        <v>8.84</v>
      </c>
      <c r="H137" t="n">
        <v>0.16</v>
      </c>
      <c r="I137" t="n">
        <v>346</v>
      </c>
      <c r="J137" t="n">
        <v>107.41</v>
      </c>
      <c r="K137" t="n">
        <v>41.65</v>
      </c>
      <c r="L137" t="n">
        <v>1</v>
      </c>
      <c r="M137" t="n">
        <v>344</v>
      </c>
      <c r="N137" t="n">
        <v>14.77</v>
      </c>
      <c r="O137" t="n">
        <v>13481.73</v>
      </c>
      <c r="P137" t="n">
        <v>478.96</v>
      </c>
      <c r="Q137" t="n">
        <v>1327.16</v>
      </c>
      <c r="R137" t="n">
        <v>404.92</v>
      </c>
      <c r="S137" t="n">
        <v>68.87</v>
      </c>
      <c r="T137" t="n">
        <v>163711.23</v>
      </c>
      <c r="U137" t="n">
        <v>0.17</v>
      </c>
      <c r="V137" t="n">
        <v>0.72</v>
      </c>
      <c r="W137" t="n">
        <v>5.86</v>
      </c>
      <c r="X137" t="n">
        <v>10.12</v>
      </c>
      <c r="Y137" t="n">
        <v>0.5</v>
      </c>
      <c r="Z137" t="n">
        <v>10</v>
      </c>
    </row>
    <row r="138">
      <c r="A138" t="n">
        <v>1</v>
      </c>
      <c r="B138" t="n">
        <v>50</v>
      </c>
      <c r="C138" t="inlineStr">
        <is>
          <t xml:space="preserve">CONCLUIDO	</t>
        </is>
      </c>
      <c r="D138" t="n">
        <v>1.9776</v>
      </c>
      <c r="E138" t="n">
        <v>50.57</v>
      </c>
      <c r="F138" t="n">
        <v>45.2</v>
      </c>
      <c r="G138" t="n">
        <v>18.08</v>
      </c>
      <c r="H138" t="n">
        <v>0.32</v>
      </c>
      <c r="I138" t="n">
        <v>150</v>
      </c>
      <c r="J138" t="n">
        <v>108.68</v>
      </c>
      <c r="K138" t="n">
        <v>41.65</v>
      </c>
      <c r="L138" t="n">
        <v>2</v>
      </c>
      <c r="M138" t="n">
        <v>148</v>
      </c>
      <c r="N138" t="n">
        <v>15.03</v>
      </c>
      <c r="O138" t="n">
        <v>13638.32</v>
      </c>
      <c r="P138" t="n">
        <v>414.84</v>
      </c>
      <c r="Q138" t="n">
        <v>1326.97</v>
      </c>
      <c r="R138" t="n">
        <v>215.25</v>
      </c>
      <c r="S138" t="n">
        <v>68.87</v>
      </c>
      <c r="T138" t="n">
        <v>69853.8</v>
      </c>
      <c r="U138" t="n">
        <v>0.32</v>
      </c>
      <c r="V138" t="n">
        <v>0.8100000000000001</v>
      </c>
      <c r="W138" t="n">
        <v>5.55</v>
      </c>
      <c r="X138" t="n">
        <v>4.33</v>
      </c>
      <c r="Y138" t="n">
        <v>0.5</v>
      </c>
      <c r="Z138" t="n">
        <v>10</v>
      </c>
    </row>
    <row r="139">
      <c r="A139" t="n">
        <v>2</v>
      </c>
      <c r="B139" t="n">
        <v>50</v>
      </c>
      <c r="C139" t="inlineStr">
        <is>
          <t xml:space="preserve">CONCLUIDO	</t>
        </is>
      </c>
      <c r="D139" t="n">
        <v>2.0942</v>
      </c>
      <c r="E139" t="n">
        <v>47.75</v>
      </c>
      <c r="F139" t="n">
        <v>43.6</v>
      </c>
      <c r="G139" t="n">
        <v>27.54</v>
      </c>
      <c r="H139" t="n">
        <v>0.48</v>
      </c>
      <c r="I139" t="n">
        <v>95</v>
      </c>
      <c r="J139" t="n">
        <v>109.96</v>
      </c>
      <c r="K139" t="n">
        <v>41.65</v>
      </c>
      <c r="L139" t="n">
        <v>3</v>
      </c>
      <c r="M139" t="n">
        <v>93</v>
      </c>
      <c r="N139" t="n">
        <v>15.31</v>
      </c>
      <c r="O139" t="n">
        <v>13795.21</v>
      </c>
      <c r="P139" t="n">
        <v>390.68</v>
      </c>
      <c r="Q139" t="n">
        <v>1326.98</v>
      </c>
      <c r="R139" t="n">
        <v>163.38</v>
      </c>
      <c r="S139" t="n">
        <v>68.87</v>
      </c>
      <c r="T139" t="n">
        <v>44194.6</v>
      </c>
      <c r="U139" t="n">
        <v>0.42</v>
      </c>
      <c r="V139" t="n">
        <v>0.84</v>
      </c>
      <c r="W139" t="n">
        <v>5.46</v>
      </c>
      <c r="X139" t="n">
        <v>2.73</v>
      </c>
      <c r="Y139" t="n">
        <v>0.5</v>
      </c>
      <c r="Z139" t="n">
        <v>10</v>
      </c>
    </row>
    <row r="140">
      <c r="A140" t="n">
        <v>3</v>
      </c>
      <c r="B140" t="n">
        <v>50</v>
      </c>
      <c r="C140" t="inlineStr">
        <is>
          <t xml:space="preserve">CONCLUIDO	</t>
        </is>
      </c>
      <c r="D140" t="n">
        <v>2.1579</v>
      </c>
      <c r="E140" t="n">
        <v>46.34</v>
      </c>
      <c r="F140" t="n">
        <v>42.79</v>
      </c>
      <c r="G140" t="n">
        <v>37.76</v>
      </c>
      <c r="H140" t="n">
        <v>0.63</v>
      </c>
      <c r="I140" t="n">
        <v>68</v>
      </c>
      <c r="J140" t="n">
        <v>111.23</v>
      </c>
      <c r="K140" t="n">
        <v>41.65</v>
      </c>
      <c r="L140" t="n">
        <v>4</v>
      </c>
      <c r="M140" t="n">
        <v>66</v>
      </c>
      <c r="N140" t="n">
        <v>15.58</v>
      </c>
      <c r="O140" t="n">
        <v>13952.52</v>
      </c>
      <c r="P140" t="n">
        <v>373.5</v>
      </c>
      <c r="Q140" t="n">
        <v>1326.97</v>
      </c>
      <c r="R140" t="n">
        <v>137.15</v>
      </c>
      <c r="S140" t="n">
        <v>68.87</v>
      </c>
      <c r="T140" t="n">
        <v>31214.18</v>
      </c>
      <c r="U140" t="n">
        <v>0.5</v>
      </c>
      <c r="V140" t="n">
        <v>0.85</v>
      </c>
      <c r="W140" t="n">
        <v>5.41</v>
      </c>
      <c r="X140" t="n">
        <v>1.92</v>
      </c>
      <c r="Y140" t="n">
        <v>0.5</v>
      </c>
      <c r="Z140" t="n">
        <v>10</v>
      </c>
    </row>
    <row r="141">
      <c r="A141" t="n">
        <v>4</v>
      </c>
      <c r="B141" t="n">
        <v>50</v>
      </c>
      <c r="C141" t="inlineStr">
        <is>
          <t xml:space="preserve">CONCLUIDO	</t>
        </is>
      </c>
      <c r="D141" t="n">
        <v>2.1942</v>
      </c>
      <c r="E141" t="n">
        <v>45.58</v>
      </c>
      <c r="F141" t="n">
        <v>42.36</v>
      </c>
      <c r="G141" t="n">
        <v>47.96</v>
      </c>
      <c r="H141" t="n">
        <v>0.78</v>
      </c>
      <c r="I141" t="n">
        <v>53</v>
      </c>
      <c r="J141" t="n">
        <v>112.51</v>
      </c>
      <c r="K141" t="n">
        <v>41.65</v>
      </c>
      <c r="L141" t="n">
        <v>5</v>
      </c>
      <c r="M141" t="n">
        <v>51</v>
      </c>
      <c r="N141" t="n">
        <v>15.86</v>
      </c>
      <c r="O141" t="n">
        <v>14110.24</v>
      </c>
      <c r="P141" t="n">
        <v>359.14</v>
      </c>
      <c r="Q141" t="n">
        <v>1326.95</v>
      </c>
      <c r="R141" t="n">
        <v>123</v>
      </c>
      <c r="S141" t="n">
        <v>68.87</v>
      </c>
      <c r="T141" t="n">
        <v>24216.24</v>
      </c>
      <c r="U141" t="n">
        <v>0.5600000000000001</v>
      </c>
      <c r="V141" t="n">
        <v>0.86</v>
      </c>
      <c r="W141" t="n">
        <v>5.39</v>
      </c>
      <c r="X141" t="n">
        <v>1.49</v>
      </c>
      <c r="Y141" t="n">
        <v>0.5</v>
      </c>
      <c r="Z141" t="n">
        <v>10</v>
      </c>
    </row>
    <row r="142">
      <c r="A142" t="n">
        <v>5</v>
      </c>
      <c r="B142" t="n">
        <v>50</v>
      </c>
      <c r="C142" t="inlineStr">
        <is>
          <t xml:space="preserve">CONCLUIDO	</t>
        </is>
      </c>
      <c r="D142" t="n">
        <v>2.2193</v>
      </c>
      <c r="E142" t="n">
        <v>45.06</v>
      </c>
      <c r="F142" t="n">
        <v>42.07</v>
      </c>
      <c r="G142" t="n">
        <v>58.7</v>
      </c>
      <c r="H142" t="n">
        <v>0.93</v>
      </c>
      <c r="I142" t="n">
        <v>43</v>
      </c>
      <c r="J142" t="n">
        <v>113.79</v>
      </c>
      <c r="K142" t="n">
        <v>41.65</v>
      </c>
      <c r="L142" t="n">
        <v>6</v>
      </c>
      <c r="M142" t="n">
        <v>41</v>
      </c>
      <c r="N142" t="n">
        <v>16.14</v>
      </c>
      <c r="O142" t="n">
        <v>14268.39</v>
      </c>
      <c r="P142" t="n">
        <v>347.06</v>
      </c>
      <c r="Q142" t="n">
        <v>1326.99</v>
      </c>
      <c r="R142" t="n">
        <v>113.62</v>
      </c>
      <c r="S142" t="n">
        <v>68.87</v>
      </c>
      <c r="T142" t="n">
        <v>19576.26</v>
      </c>
      <c r="U142" t="n">
        <v>0.61</v>
      </c>
      <c r="V142" t="n">
        <v>0.87</v>
      </c>
      <c r="W142" t="n">
        <v>5.36</v>
      </c>
      <c r="X142" t="n">
        <v>1.2</v>
      </c>
      <c r="Y142" t="n">
        <v>0.5</v>
      </c>
      <c r="Z142" t="n">
        <v>10</v>
      </c>
    </row>
    <row r="143">
      <c r="A143" t="n">
        <v>6</v>
      </c>
      <c r="B143" t="n">
        <v>50</v>
      </c>
      <c r="C143" t="inlineStr">
        <is>
          <t xml:space="preserve">CONCLUIDO	</t>
        </is>
      </c>
      <c r="D143" t="n">
        <v>2.2394</v>
      </c>
      <c r="E143" t="n">
        <v>44.66</v>
      </c>
      <c r="F143" t="n">
        <v>41.84</v>
      </c>
      <c r="G143" t="n">
        <v>71.73</v>
      </c>
      <c r="H143" t="n">
        <v>1.07</v>
      </c>
      <c r="I143" t="n">
        <v>35</v>
      </c>
      <c r="J143" t="n">
        <v>115.08</v>
      </c>
      <c r="K143" t="n">
        <v>41.65</v>
      </c>
      <c r="L143" t="n">
        <v>7</v>
      </c>
      <c r="M143" t="n">
        <v>33</v>
      </c>
      <c r="N143" t="n">
        <v>16.43</v>
      </c>
      <c r="O143" t="n">
        <v>14426.96</v>
      </c>
      <c r="P143" t="n">
        <v>331.66</v>
      </c>
      <c r="Q143" t="n">
        <v>1326.99</v>
      </c>
      <c r="R143" t="n">
        <v>106.1</v>
      </c>
      <c r="S143" t="n">
        <v>68.87</v>
      </c>
      <c r="T143" t="n">
        <v>15856.23</v>
      </c>
      <c r="U143" t="n">
        <v>0.65</v>
      </c>
      <c r="V143" t="n">
        <v>0.87</v>
      </c>
      <c r="W143" t="n">
        <v>5.35</v>
      </c>
      <c r="X143" t="n">
        <v>0.97</v>
      </c>
      <c r="Y143" t="n">
        <v>0.5</v>
      </c>
      <c r="Z143" t="n">
        <v>10</v>
      </c>
    </row>
    <row r="144">
      <c r="A144" t="n">
        <v>7</v>
      </c>
      <c r="B144" t="n">
        <v>50</v>
      </c>
      <c r="C144" t="inlineStr">
        <is>
          <t xml:space="preserve">CONCLUIDO	</t>
        </is>
      </c>
      <c r="D144" t="n">
        <v>2.2512</v>
      </c>
      <c r="E144" t="n">
        <v>44.42</v>
      </c>
      <c r="F144" t="n">
        <v>41.72</v>
      </c>
      <c r="G144" t="n">
        <v>83.43000000000001</v>
      </c>
      <c r="H144" t="n">
        <v>1.21</v>
      </c>
      <c r="I144" t="n">
        <v>30</v>
      </c>
      <c r="J144" t="n">
        <v>116.37</v>
      </c>
      <c r="K144" t="n">
        <v>41.65</v>
      </c>
      <c r="L144" t="n">
        <v>8</v>
      </c>
      <c r="M144" t="n">
        <v>22</v>
      </c>
      <c r="N144" t="n">
        <v>16.72</v>
      </c>
      <c r="O144" t="n">
        <v>14585.96</v>
      </c>
      <c r="P144" t="n">
        <v>321.27</v>
      </c>
      <c r="Q144" t="n">
        <v>1326.95</v>
      </c>
      <c r="R144" t="n">
        <v>101.99</v>
      </c>
      <c r="S144" t="n">
        <v>68.87</v>
      </c>
      <c r="T144" t="n">
        <v>13825.22</v>
      </c>
      <c r="U144" t="n">
        <v>0.68</v>
      </c>
      <c r="V144" t="n">
        <v>0.87</v>
      </c>
      <c r="W144" t="n">
        <v>5.35</v>
      </c>
      <c r="X144" t="n">
        <v>0.85</v>
      </c>
      <c r="Y144" t="n">
        <v>0.5</v>
      </c>
      <c r="Z144" t="n">
        <v>10</v>
      </c>
    </row>
    <row r="145">
      <c r="A145" t="n">
        <v>8</v>
      </c>
      <c r="B145" t="n">
        <v>50</v>
      </c>
      <c r="C145" t="inlineStr">
        <is>
          <t xml:space="preserve">CONCLUIDO	</t>
        </is>
      </c>
      <c r="D145" t="n">
        <v>2.2555</v>
      </c>
      <c r="E145" t="n">
        <v>44.34</v>
      </c>
      <c r="F145" t="n">
        <v>41.68</v>
      </c>
      <c r="G145" t="n">
        <v>89.31</v>
      </c>
      <c r="H145" t="n">
        <v>1.35</v>
      </c>
      <c r="I145" t="n">
        <v>28</v>
      </c>
      <c r="J145" t="n">
        <v>117.66</v>
      </c>
      <c r="K145" t="n">
        <v>41.65</v>
      </c>
      <c r="L145" t="n">
        <v>9</v>
      </c>
      <c r="M145" t="n">
        <v>3</v>
      </c>
      <c r="N145" t="n">
        <v>17.01</v>
      </c>
      <c r="O145" t="n">
        <v>14745.39</v>
      </c>
      <c r="P145" t="n">
        <v>316.7</v>
      </c>
      <c r="Q145" t="n">
        <v>1326.95</v>
      </c>
      <c r="R145" t="n">
        <v>99.8</v>
      </c>
      <c r="S145" t="n">
        <v>68.87</v>
      </c>
      <c r="T145" t="n">
        <v>12739.7</v>
      </c>
      <c r="U145" t="n">
        <v>0.6899999999999999</v>
      </c>
      <c r="V145" t="n">
        <v>0.87</v>
      </c>
      <c r="W145" t="n">
        <v>5.37</v>
      </c>
      <c r="X145" t="n">
        <v>0.8100000000000001</v>
      </c>
      <c r="Y145" t="n">
        <v>0.5</v>
      </c>
      <c r="Z145" t="n">
        <v>10</v>
      </c>
    </row>
    <row r="146">
      <c r="A146" t="n">
        <v>9</v>
      </c>
      <c r="B146" t="n">
        <v>50</v>
      </c>
      <c r="C146" t="inlineStr">
        <is>
          <t xml:space="preserve">CONCLUIDO	</t>
        </is>
      </c>
      <c r="D146" t="n">
        <v>2.2554</v>
      </c>
      <c r="E146" t="n">
        <v>44.34</v>
      </c>
      <c r="F146" t="n">
        <v>41.68</v>
      </c>
      <c r="G146" t="n">
        <v>89.31</v>
      </c>
      <c r="H146" t="n">
        <v>1.48</v>
      </c>
      <c r="I146" t="n">
        <v>28</v>
      </c>
      <c r="J146" t="n">
        <v>118.96</v>
      </c>
      <c r="K146" t="n">
        <v>41.65</v>
      </c>
      <c r="L146" t="n">
        <v>10</v>
      </c>
      <c r="M146" t="n">
        <v>0</v>
      </c>
      <c r="N146" t="n">
        <v>17.31</v>
      </c>
      <c r="O146" t="n">
        <v>14905.25</v>
      </c>
      <c r="P146" t="n">
        <v>319.82</v>
      </c>
      <c r="Q146" t="n">
        <v>1326.97</v>
      </c>
      <c r="R146" t="n">
        <v>99.91</v>
      </c>
      <c r="S146" t="n">
        <v>68.87</v>
      </c>
      <c r="T146" t="n">
        <v>12794.86</v>
      </c>
      <c r="U146" t="n">
        <v>0.6899999999999999</v>
      </c>
      <c r="V146" t="n">
        <v>0.87</v>
      </c>
      <c r="W146" t="n">
        <v>5.37</v>
      </c>
      <c r="X146" t="n">
        <v>0.8100000000000001</v>
      </c>
      <c r="Y146" t="n">
        <v>0.5</v>
      </c>
      <c r="Z146" t="n">
        <v>10</v>
      </c>
    </row>
    <row r="147">
      <c r="A147" t="n">
        <v>0</v>
      </c>
      <c r="B147" t="n">
        <v>25</v>
      </c>
      <c r="C147" t="inlineStr">
        <is>
          <t xml:space="preserve">CONCLUIDO	</t>
        </is>
      </c>
      <c r="D147" t="n">
        <v>1.9304</v>
      </c>
      <c r="E147" t="n">
        <v>51.8</v>
      </c>
      <c r="F147" t="n">
        <v>47.06</v>
      </c>
      <c r="G147" t="n">
        <v>13.32</v>
      </c>
      <c r="H147" t="n">
        <v>0.28</v>
      </c>
      <c r="I147" t="n">
        <v>212</v>
      </c>
      <c r="J147" t="n">
        <v>61.76</v>
      </c>
      <c r="K147" t="n">
        <v>28.92</v>
      </c>
      <c r="L147" t="n">
        <v>1</v>
      </c>
      <c r="M147" t="n">
        <v>210</v>
      </c>
      <c r="N147" t="n">
        <v>6.84</v>
      </c>
      <c r="O147" t="n">
        <v>7851.41</v>
      </c>
      <c r="P147" t="n">
        <v>293.38</v>
      </c>
      <c r="Q147" t="n">
        <v>1327.1</v>
      </c>
      <c r="R147" t="n">
        <v>275.19</v>
      </c>
      <c r="S147" t="n">
        <v>68.87</v>
      </c>
      <c r="T147" t="n">
        <v>99515.56</v>
      </c>
      <c r="U147" t="n">
        <v>0.25</v>
      </c>
      <c r="V147" t="n">
        <v>0.77</v>
      </c>
      <c r="W147" t="n">
        <v>5.68</v>
      </c>
      <c r="X147" t="n">
        <v>6.19</v>
      </c>
      <c r="Y147" t="n">
        <v>0.5</v>
      </c>
      <c r="Z147" t="n">
        <v>10</v>
      </c>
    </row>
    <row r="148">
      <c r="A148" t="n">
        <v>1</v>
      </c>
      <c r="B148" t="n">
        <v>25</v>
      </c>
      <c r="C148" t="inlineStr">
        <is>
          <t xml:space="preserve">CONCLUIDO	</t>
        </is>
      </c>
      <c r="D148" t="n">
        <v>2.1481</v>
      </c>
      <c r="E148" t="n">
        <v>46.55</v>
      </c>
      <c r="F148" t="n">
        <v>43.48</v>
      </c>
      <c r="G148" t="n">
        <v>28.36</v>
      </c>
      <c r="H148" t="n">
        <v>0.55</v>
      </c>
      <c r="I148" t="n">
        <v>92</v>
      </c>
      <c r="J148" t="n">
        <v>62.92</v>
      </c>
      <c r="K148" t="n">
        <v>28.92</v>
      </c>
      <c r="L148" t="n">
        <v>2</v>
      </c>
      <c r="M148" t="n">
        <v>90</v>
      </c>
      <c r="N148" t="n">
        <v>7</v>
      </c>
      <c r="O148" t="n">
        <v>7994.37</v>
      </c>
      <c r="P148" t="n">
        <v>252.01</v>
      </c>
      <c r="Q148" t="n">
        <v>1327.07</v>
      </c>
      <c r="R148" t="n">
        <v>159.6</v>
      </c>
      <c r="S148" t="n">
        <v>68.87</v>
      </c>
      <c r="T148" t="n">
        <v>42318.4</v>
      </c>
      <c r="U148" t="n">
        <v>0.43</v>
      </c>
      <c r="V148" t="n">
        <v>0.84</v>
      </c>
      <c r="W148" t="n">
        <v>5.44</v>
      </c>
      <c r="X148" t="n">
        <v>2.61</v>
      </c>
      <c r="Y148" t="n">
        <v>0.5</v>
      </c>
      <c r="Z148" t="n">
        <v>10</v>
      </c>
    </row>
    <row r="149">
      <c r="A149" t="n">
        <v>2</v>
      </c>
      <c r="B149" t="n">
        <v>25</v>
      </c>
      <c r="C149" t="inlineStr">
        <is>
          <t xml:space="preserve">CONCLUIDO	</t>
        </is>
      </c>
      <c r="D149" t="n">
        <v>2.2155</v>
      </c>
      <c r="E149" t="n">
        <v>45.14</v>
      </c>
      <c r="F149" t="n">
        <v>42.53</v>
      </c>
      <c r="G149" t="n">
        <v>44</v>
      </c>
      <c r="H149" t="n">
        <v>0.8100000000000001</v>
      </c>
      <c r="I149" t="n">
        <v>58</v>
      </c>
      <c r="J149" t="n">
        <v>64.08</v>
      </c>
      <c r="K149" t="n">
        <v>28.92</v>
      </c>
      <c r="L149" t="n">
        <v>3</v>
      </c>
      <c r="M149" t="n">
        <v>32</v>
      </c>
      <c r="N149" t="n">
        <v>7.16</v>
      </c>
      <c r="O149" t="n">
        <v>8137.65</v>
      </c>
      <c r="P149" t="n">
        <v>228.98</v>
      </c>
      <c r="Q149" t="n">
        <v>1326.98</v>
      </c>
      <c r="R149" t="n">
        <v>127.68</v>
      </c>
      <c r="S149" t="n">
        <v>68.87</v>
      </c>
      <c r="T149" t="n">
        <v>26530.06</v>
      </c>
      <c r="U149" t="n">
        <v>0.54</v>
      </c>
      <c r="V149" t="n">
        <v>0.86</v>
      </c>
      <c r="W149" t="n">
        <v>5.42</v>
      </c>
      <c r="X149" t="n">
        <v>1.66</v>
      </c>
      <c r="Y149" t="n">
        <v>0.5</v>
      </c>
      <c r="Z149" t="n">
        <v>10</v>
      </c>
    </row>
    <row r="150">
      <c r="A150" t="n">
        <v>3</v>
      </c>
      <c r="B150" t="n">
        <v>25</v>
      </c>
      <c r="C150" t="inlineStr">
        <is>
          <t xml:space="preserve">CONCLUIDO	</t>
        </is>
      </c>
      <c r="D150" t="n">
        <v>2.2208</v>
      </c>
      <c r="E150" t="n">
        <v>45.03</v>
      </c>
      <c r="F150" t="n">
        <v>42.47</v>
      </c>
      <c r="G150" t="n">
        <v>46.33</v>
      </c>
      <c r="H150" t="n">
        <v>1.07</v>
      </c>
      <c r="I150" t="n">
        <v>55</v>
      </c>
      <c r="J150" t="n">
        <v>65.25</v>
      </c>
      <c r="K150" t="n">
        <v>28.92</v>
      </c>
      <c r="L150" t="n">
        <v>4</v>
      </c>
      <c r="M150" t="n">
        <v>0</v>
      </c>
      <c r="N150" t="n">
        <v>7.33</v>
      </c>
      <c r="O150" t="n">
        <v>8281.25</v>
      </c>
      <c r="P150" t="n">
        <v>229.06</v>
      </c>
      <c r="Q150" t="n">
        <v>1326.97</v>
      </c>
      <c r="R150" t="n">
        <v>124.49</v>
      </c>
      <c r="S150" t="n">
        <v>68.87</v>
      </c>
      <c r="T150" t="n">
        <v>24948.38</v>
      </c>
      <c r="U150" t="n">
        <v>0.55</v>
      </c>
      <c r="V150" t="n">
        <v>0.86</v>
      </c>
      <c r="W150" t="n">
        <v>5.45</v>
      </c>
      <c r="X150" t="n">
        <v>1.6</v>
      </c>
      <c r="Y150" t="n">
        <v>0.5</v>
      </c>
      <c r="Z150" t="n">
        <v>10</v>
      </c>
    </row>
    <row r="151">
      <c r="A151" t="n">
        <v>0</v>
      </c>
      <c r="B151" t="n">
        <v>85</v>
      </c>
      <c r="C151" t="inlineStr">
        <is>
          <t xml:space="preserve">CONCLUIDO	</t>
        </is>
      </c>
      <c r="D151" t="n">
        <v>1.316</v>
      </c>
      <c r="E151" t="n">
        <v>75.98999999999999</v>
      </c>
      <c r="F151" t="n">
        <v>56.16</v>
      </c>
      <c r="G151" t="n">
        <v>6.54</v>
      </c>
      <c r="H151" t="n">
        <v>0.11</v>
      </c>
      <c r="I151" t="n">
        <v>515</v>
      </c>
      <c r="J151" t="n">
        <v>167.88</v>
      </c>
      <c r="K151" t="n">
        <v>51.39</v>
      </c>
      <c r="L151" t="n">
        <v>1</v>
      </c>
      <c r="M151" t="n">
        <v>513</v>
      </c>
      <c r="N151" t="n">
        <v>30.49</v>
      </c>
      <c r="O151" t="n">
        <v>20939.59</v>
      </c>
      <c r="P151" t="n">
        <v>711.73</v>
      </c>
      <c r="Q151" t="n">
        <v>1327.34</v>
      </c>
      <c r="R151" t="n">
        <v>574</v>
      </c>
      <c r="S151" t="n">
        <v>68.87</v>
      </c>
      <c r="T151" t="n">
        <v>247406.91</v>
      </c>
      <c r="U151" t="n">
        <v>0.12</v>
      </c>
      <c r="V151" t="n">
        <v>0.65</v>
      </c>
      <c r="W151" t="n">
        <v>6.13</v>
      </c>
      <c r="X151" t="n">
        <v>15.28</v>
      </c>
      <c r="Y151" t="n">
        <v>0.5</v>
      </c>
      <c r="Z151" t="n">
        <v>10</v>
      </c>
    </row>
    <row r="152">
      <c r="A152" t="n">
        <v>1</v>
      </c>
      <c r="B152" t="n">
        <v>85</v>
      </c>
      <c r="C152" t="inlineStr">
        <is>
          <t xml:space="preserve">CONCLUIDO	</t>
        </is>
      </c>
      <c r="D152" t="n">
        <v>1.7657</v>
      </c>
      <c r="E152" t="n">
        <v>56.64</v>
      </c>
      <c r="F152" t="n">
        <v>47.04</v>
      </c>
      <c r="G152" t="n">
        <v>13.25</v>
      </c>
      <c r="H152" t="n">
        <v>0.21</v>
      </c>
      <c r="I152" t="n">
        <v>213</v>
      </c>
      <c r="J152" t="n">
        <v>169.33</v>
      </c>
      <c r="K152" t="n">
        <v>51.39</v>
      </c>
      <c r="L152" t="n">
        <v>2</v>
      </c>
      <c r="M152" t="n">
        <v>211</v>
      </c>
      <c r="N152" t="n">
        <v>30.94</v>
      </c>
      <c r="O152" t="n">
        <v>21118.46</v>
      </c>
      <c r="P152" t="n">
        <v>590.5599999999999</v>
      </c>
      <c r="Q152" t="n">
        <v>1327.05</v>
      </c>
      <c r="R152" t="n">
        <v>274.81</v>
      </c>
      <c r="S152" t="n">
        <v>68.87</v>
      </c>
      <c r="T152" t="n">
        <v>99320.61</v>
      </c>
      <c r="U152" t="n">
        <v>0.25</v>
      </c>
      <c r="V152" t="n">
        <v>0.78</v>
      </c>
      <c r="W152" t="n">
        <v>5.67</v>
      </c>
      <c r="X152" t="n">
        <v>6.17</v>
      </c>
      <c r="Y152" t="n">
        <v>0.5</v>
      </c>
      <c r="Z152" t="n">
        <v>10</v>
      </c>
    </row>
    <row r="153">
      <c r="A153" t="n">
        <v>2</v>
      </c>
      <c r="B153" t="n">
        <v>85</v>
      </c>
      <c r="C153" t="inlineStr">
        <is>
          <t xml:space="preserve">CONCLUIDO	</t>
        </is>
      </c>
      <c r="D153" t="n">
        <v>1.9372</v>
      </c>
      <c r="E153" t="n">
        <v>51.62</v>
      </c>
      <c r="F153" t="n">
        <v>44.71</v>
      </c>
      <c r="G153" t="n">
        <v>20.02</v>
      </c>
      <c r="H153" t="n">
        <v>0.31</v>
      </c>
      <c r="I153" t="n">
        <v>134</v>
      </c>
      <c r="J153" t="n">
        <v>170.79</v>
      </c>
      <c r="K153" t="n">
        <v>51.39</v>
      </c>
      <c r="L153" t="n">
        <v>3</v>
      </c>
      <c r="M153" t="n">
        <v>132</v>
      </c>
      <c r="N153" t="n">
        <v>31.4</v>
      </c>
      <c r="O153" t="n">
        <v>21297.94</v>
      </c>
      <c r="P153" t="n">
        <v>556.02</v>
      </c>
      <c r="Q153" t="n">
        <v>1327.02</v>
      </c>
      <c r="R153" t="n">
        <v>199.79</v>
      </c>
      <c r="S153" t="n">
        <v>68.87</v>
      </c>
      <c r="T153" t="n">
        <v>62205.44</v>
      </c>
      <c r="U153" t="n">
        <v>0.34</v>
      </c>
      <c r="V153" t="n">
        <v>0.82</v>
      </c>
      <c r="W153" t="n">
        <v>5.51</v>
      </c>
      <c r="X153" t="n">
        <v>3.84</v>
      </c>
      <c r="Y153" t="n">
        <v>0.5</v>
      </c>
      <c r="Z153" t="n">
        <v>10</v>
      </c>
    </row>
    <row r="154">
      <c r="A154" t="n">
        <v>3</v>
      </c>
      <c r="B154" t="n">
        <v>85</v>
      </c>
      <c r="C154" t="inlineStr">
        <is>
          <t xml:space="preserve">CONCLUIDO	</t>
        </is>
      </c>
      <c r="D154" t="n">
        <v>2.0259</v>
      </c>
      <c r="E154" t="n">
        <v>49.36</v>
      </c>
      <c r="F154" t="n">
        <v>43.67</v>
      </c>
      <c r="G154" t="n">
        <v>26.74</v>
      </c>
      <c r="H154" t="n">
        <v>0.41</v>
      </c>
      <c r="I154" t="n">
        <v>98</v>
      </c>
      <c r="J154" t="n">
        <v>172.25</v>
      </c>
      <c r="K154" t="n">
        <v>51.39</v>
      </c>
      <c r="L154" t="n">
        <v>4</v>
      </c>
      <c r="M154" t="n">
        <v>96</v>
      </c>
      <c r="N154" t="n">
        <v>31.86</v>
      </c>
      <c r="O154" t="n">
        <v>21478.05</v>
      </c>
      <c r="P154" t="n">
        <v>537.3099999999999</v>
      </c>
      <c r="Q154" t="n">
        <v>1326.95</v>
      </c>
      <c r="R154" t="n">
        <v>165.67</v>
      </c>
      <c r="S154" t="n">
        <v>68.87</v>
      </c>
      <c r="T154" t="n">
        <v>45326.18</v>
      </c>
      <c r="U154" t="n">
        <v>0.42</v>
      </c>
      <c r="V154" t="n">
        <v>0.83</v>
      </c>
      <c r="W154" t="n">
        <v>5.45</v>
      </c>
      <c r="X154" t="n">
        <v>2.8</v>
      </c>
      <c r="Y154" t="n">
        <v>0.5</v>
      </c>
      <c r="Z154" t="n">
        <v>10</v>
      </c>
    </row>
    <row r="155">
      <c r="A155" t="n">
        <v>4</v>
      </c>
      <c r="B155" t="n">
        <v>85</v>
      </c>
      <c r="C155" t="inlineStr">
        <is>
          <t xml:space="preserve">CONCLUIDO	</t>
        </is>
      </c>
      <c r="D155" t="n">
        <v>2.0816</v>
      </c>
      <c r="E155" t="n">
        <v>48.04</v>
      </c>
      <c r="F155" t="n">
        <v>43.06</v>
      </c>
      <c r="G155" t="n">
        <v>33.55</v>
      </c>
      <c r="H155" t="n">
        <v>0.51</v>
      </c>
      <c r="I155" t="n">
        <v>77</v>
      </c>
      <c r="J155" t="n">
        <v>173.71</v>
      </c>
      <c r="K155" t="n">
        <v>51.39</v>
      </c>
      <c r="L155" t="n">
        <v>5</v>
      </c>
      <c r="M155" t="n">
        <v>75</v>
      </c>
      <c r="N155" t="n">
        <v>32.32</v>
      </c>
      <c r="O155" t="n">
        <v>21658.78</v>
      </c>
      <c r="P155" t="n">
        <v>524.38</v>
      </c>
      <c r="Q155" t="n">
        <v>1326.98</v>
      </c>
      <c r="R155" t="n">
        <v>145.92</v>
      </c>
      <c r="S155" t="n">
        <v>68.87</v>
      </c>
      <c r="T155" t="n">
        <v>35554.77</v>
      </c>
      <c r="U155" t="n">
        <v>0.47</v>
      </c>
      <c r="V155" t="n">
        <v>0.85</v>
      </c>
      <c r="W155" t="n">
        <v>5.42</v>
      </c>
      <c r="X155" t="n">
        <v>2.19</v>
      </c>
      <c r="Y155" t="n">
        <v>0.5</v>
      </c>
      <c r="Z155" t="n">
        <v>10</v>
      </c>
    </row>
    <row r="156">
      <c r="A156" t="n">
        <v>5</v>
      </c>
      <c r="B156" t="n">
        <v>85</v>
      </c>
      <c r="C156" t="inlineStr">
        <is>
          <t xml:space="preserve">CONCLUIDO	</t>
        </is>
      </c>
      <c r="D156" t="n">
        <v>2.1203</v>
      </c>
      <c r="E156" t="n">
        <v>47.16</v>
      </c>
      <c r="F156" t="n">
        <v>42.66</v>
      </c>
      <c r="G156" t="n">
        <v>40.62</v>
      </c>
      <c r="H156" t="n">
        <v>0.61</v>
      </c>
      <c r="I156" t="n">
        <v>63</v>
      </c>
      <c r="J156" t="n">
        <v>175.18</v>
      </c>
      <c r="K156" t="n">
        <v>51.39</v>
      </c>
      <c r="L156" t="n">
        <v>6</v>
      </c>
      <c r="M156" t="n">
        <v>61</v>
      </c>
      <c r="N156" t="n">
        <v>32.79</v>
      </c>
      <c r="O156" t="n">
        <v>21840.16</v>
      </c>
      <c r="P156" t="n">
        <v>514.54</v>
      </c>
      <c r="Q156" t="n">
        <v>1327.01</v>
      </c>
      <c r="R156" t="n">
        <v>132.74</v>
      </c>
      <c r="S156" t="n">
        <v>68.87</v>
      </c>
      <c r="T156" t="n">
        <v>29033.92</v>
      </c>
      <c r="U156" t="n">
        <v>0.52</v>
      </c>
      <c r="V156" t="n">
        <v>0.85</v>
      </c>
      <c r="W156" t="n">
        <v>5.4</v>
      </c>
      <c r="X156" t="n">
        <v>1.78</v>
      </c>
      <c r="Y156" t="n">
        <v>0.5</v>
      </c>
      <c r="Z156" t="n">
        <v>10</v>
      </c>
    </row>
    <row r="157">
      <c r="A157" t="n">
        <v>6</v>
      </c>
      <c r="B157" t="n">
        <v>85</v>
      </c>
      <c r="C157" t="inlineStr">
        <is>
          <t xml:space="preserve">CONCLUIDO	</t>
        </is>
      </c>
      <c r="D157" t="n">
        <v>2.1483</v>
      </c>
      <c r="E157" t="n">
        <v>46.55</v>
      </c>
      <c r="F157" t="n">
        <v>42.38</v>
      </c>
      <c r="G157" t="n">
        <v>47.98</v>
      </c>
      <c r="H157" t="n">
        <v>0.7</v>
      </c>
      <c r="I157" t="n">
        <v>53</v>
      </c>
      <c r="J157" t="n">
        <v>176.66</v>
      </c>
      <c r="K157" t="n">
        <v>51.39</v>
      </c>
      <c r="L157" t="n">
        <v>7</v>
      </c>
      <c r="M157" t="n">
        <v>51</v>
      </c>
      <c r="N157" t="n">
        <v>33.27</v>
      </c>
      <c r="O157" t="n">
        <v>22022.17</v>
      </c>
      <c r="P157" t="n">
        <v>506.14</v>
      </c>
      <c r="Q157" t="n">
        <v>1327.02</v>
      </c>
      <c r="R157" t="n">
        <v>123.49</v>
      </c>
      <c r="S157" t="n">
        <v>68.87</v>
      </c>
      <c r="T157" t="n">
        <v>24459.38</v>
      </c>
      <c r="U157" t="n">
        <v>0.5600000000000001</v>
      </c>
      <c r="V157" t="n">
        <v>0.86</v>
      </c>
      <c r="W157" t="n">
        <v>5.39</v>
      </c>
      <c r="X157" t="n">
        <v>1.51</v>
      </c>
      <c r="Y157" t="n">
        <v>0.5</v>
      </c>
      <c r="Z157" t="n">
        <v>10</v>
      </c>
    </row>
    <row r="158">
      <c r="A158" t="n">
        <v>7</v>
      </c>
      <c r="B158" t="n">
        <v>85</v>
      </c>
      <c r="C158" t="inlineStr">
        <is>
          <t xml:space="preserve">CONCLUIDO	</t>
        </is>
      </c>
      <c r="D158" t="n">
        <v>2.1696</v>
      </c>
      <c r="E158" t="n">
        <v>46.09</v>
      </c>
      <c r="F158" t="n">
        <v>42.16</v>
      </c>
      <c r="G158" t="n">
        <v>54.99</v>
      </c>
      <c r="H158" t="n">
        <v>0.8</v>
      </c>
      <c r="I158" t="n">
        <v>46</v>
      </c>
      <c r="J158" t="n">
        <v>178.14</v>
      </c>
      <c r="K158" t="n">
        <v>51.39</v>
      </c>
      <c r="L158" t="n">
        <v>8</v>
      </c>
      <c r="M158" t="n">
        <v>44</v>
      </c>
      <c r="N158" t="n">
        <v>33.75</v>
      </c>
      <c r="O158" t="n">
        <v>22204.83</v>
      </c>
      <c r="P158" t="n">
        <v>497.7</v>
      </c>
      <c r="Q158" t="n">
        <v>1326.99</v>
      </c>
      <c r="R158" t="n">
        <v>116.61</v>
      </c>
      <c r="S158" t="n">
        <v>68.87</v>
      </c>
      <c r="T158" t="n">
        <v>21056.87</v>
      </c>
      <c r="U158" t="n">
        <v>0.59</v>
      </c>
      <c r="V158" t="n">
        <v>0.86</v>
      </c>
      <c r="W158" t="n">
        <v>5.37</v>
      </c>
      <c r="X158" t="n">
        <v>1.29</v>
      </c>
      <c r="Y158" t="n">
        <v>0.5</v>
      </c>
      <c r="Z158" t="n">
        <v>10</v>
      </c>
    </row>
    <row r="159">
      <c r="A159" t="n">
        <v>8</v>
      </c>
      <c r="B159" t="n">
        <v>85</v>
      </c>
      <c r="C159" t="inlineStr">
        <is>
          <t xml:space="preserve">CONCLUIDO	</t>
        </is>
      </c>
      <c r="D159" t="n">
        <v>2.1866</v>
      </c>
      <c r="E159" t="n">
        <v>45.73</v>
      </c>
      <c r="F159" t="n">
        <v>42</v>
      </c>
      <c r="G159" t="n">
        <v>63.01</v>
      </c>
      <c r="H159" t="n">
        <v>0.89</v>
      </c>
      <c r="I159" t="n">
        <v>40</v>
      </c>
      <c r="J159" t="n">
        <v>179.63</v>
      </c>
      <c r="K159" t="n">
        <v>51.39</v>
      </c>
      <c r="L159" t="n">
        <v>9</v>
      </c>
      <c r="M159" t="n">
        <v>38</v>
      </c>
      <c r="N159" t="n">
        <v>34.24</v>
      </c>
      <c r="O159" t="n">
        <v>22388.15</v>
      </c>
      <c r="P159" t="n">
        <v>489.74</v>
      </c>
      <c r="Q159" t="n">
        <v>1326.97</v>
      </c>
      <c r="R159" t="n">
        <v>111.33</v>
      </c>
      <c r="S159" t="n">
        <v>68.87</v>
      </c>
      <c r="T159" t="n">
        <v>18446.19</v>
      </c>
      <c r="U159" t="n">
        <v>0.62</v>
      </c>
      <c r="V159" t="n">
        <v>0.87</v>
      </c>
      <c r="W159" t="n">
        <v>5.36</v>
      </c>
      <c r="X159" t="n">
        <v>1.13</v>
      </c>
      <c r="Y159" t="n">
        <v>0.5</v>
      </c>
      <c r="Z159" t="n">
        <v>10</v>
      </c>
    </row>
    <row r="160">
      <c r="A160" t="n">
        <v>9</v>
      </c>
      <c r="B160" t="n">
        <v>85</v>
      </c>
      <c r="C160" t="inlineStr">
        <is>
          <t xml:space="preserve">CONCLUIDO	</t>
        </is>
      </c>
      <c r="D160" t="n">
        <v>2.1994</v>
      </c>
      <c r="E160" t="n">
        <v>45.47</v>
      </c>
      <c r="F160" t="n">
        <v>41.87</v>
      </c>
      <c r="G160" t="n">
        <v>69.79000000000001</v>
      </c>
      <c r="H160" t="n">
        <v>0.98</v>
      </c>
      <c r="I160" t="n">
        <v>36</v>
      </c>
      <c r="J160" t="n">
        <v>181.12</v>
      </c>
      <c r="K160" t="n">
        <v>51.39</v>
      </c>
      <c r="L160" t="n">
        <v>10</v>
      </c>
      <c r="M160" t="n">
        <v>34</v>
      </c>
      <c r="N160" t="n">
        <v>34.73</v>
      </c>
      <c r="O160" t="n">
        <v>22572.13</v>
      </c>
      <c r="P160" t="n">
        <v>483.71</v>
      </c>
      <c r="Q160" t="n">
        <v>1326.96</v>
      </c>
      <c r="R160" t="n">
        <v>107.24</v>
      </c>
      <c r="S160" t="n">
        <v>68.87</v>
      </c>
      <c r="T160" t="n">
        <v>16420.26</v>
      </c>
      <c r="U160" t="n">
        <v>0.64</v>
      </c>
      <c r="V160" t="n">
        <v>0.87</v>
      </c>
      <c r="W160" t="n">
        <v>5.35</v>
      </c>
      <c r="X160" t="n">
        <v>1</v>
      </c>
      <c r="Y160" t="n">
        <v>0.5</v>
      </c>
      <c r="Z160" t="n">
        <v>10</v>
      </c>
    </row>
    <row r="161">
      <c r="A161" t="n">
        <v>10</v>
      </c>
      <c r="B161" t="n">
        <v>85</v>
      </c>
      <c r="C161" t="inlineStr">
        <is>
          <t xml:space="preserve">CONCLUIDO	</t>
        </is>
      </c>
      <c r="D161" t="n">
        <v>2.2079</v>
      </c>
      <c r="E161" t="n">
        <v>45.29</v>
      </c>
      <c r="F161" t="n">
        <v>41.8</v>
      </c>
      <c r="G161" t="n">
        <v>76</v>
      </c>
      <c r="H161" t="n">
        <v>1.07</v>
      </c>
      <c r="I161" t="n">
        <v>33</v>
      </c>
      <c r="J161" t="n">
        <v>182.62</v>
      </c>
      <c r="K161" t="n">
        <v>51.39</v>
      </c>
      <c r="L161" t="n">
        <v>11</v>
      </c>
      <c r="M161" t="n">
        <v>31</v>
      </c>
      <c r="N161" t="n">
        <v>35.22</v>
      </c>
      <c r="O161" t="n">
        <v>22756.91</v>
      </c>
      <c r="P161" t="n">
        <v>477.84</v>
      </c>
      <c r="Q161" t="n">
        <v>1326.96</v>
      </c>
      <c r="R161" t="n">
        <v>104.68</v>
      </c>
      <c r="S161" t="n">
        <v>68.87</v>
      </c>
      <c r="T161" t="n">
        <v>15156.34</v>
      </c>
      <c r="U161" t="n">
        <v>0.66</v>
      </c>
      <c r="V161" t="n">
        <v>0.87</v>
      </c>
      <c r="W161" t="n">
        <v>5.36</v>
      </c>
      <c r="X161" t="n">
        <v>0.93</v>
      </c>
      <c r="Y161" t="n">
        <v>0.5</v>
      </c>
      <c r="Z161" t="n">
        <v>10</v>
      </c>
    </row>
    <row r="162">
      <c r="A162" t="n">
        <v>11</v>
      </c>
      <c r="B162" t="n">
        <v>85</v>
      </c>
      <c r="C162" t="inlineStr">
        <is>
          <t xml:space="preserve">CONCLUIDO	</t>
        </is>
      </c>
      <c r="D162" t="n">
        <v>2.2217</v>
      </c>
      <c r="E162" t="n">
        <v>45.01</v>
      </c>
      <c r="F162" t="n">
        <v>41.66</v>
      </c>
      <c r="G162" t="n">
        <v>86.19</v>
      </c>
      <c r="H162" t="n">
        <v>1.16</v>
      </c>
      <c r="I162" t="n">
        <v>29</v>
      </c>
      <c r="J162" t="n">
        <v>184.12</v>
      </c>
      <c r="K162" t="n">
        <v>51.39</v>
      </c>
      <c r="L162" t="n">
        <v>12</v>
      </c>
      <c r="M162" t="n">
        <v>27</v>
      </c>
      <c r="N162" t="n">
        <v>35.73</v>
      </c>
      <c r="O162" t="n">
        <v>22942.24</v>
      </c>
      <c r="P162" t="n">
        <v>468.53</v>
      </c>
      <c r="Q162" t="n">
        <v>1326.95</v>
      </c>
      <c r="R162" t="n">
        <v>100.32</v>
      </c>
      <c r="S162" t="n">
        <v>68.87</v>
      </c>
      <c r="T162" t="n">
        <v>12995.72</v>
      </c>
      <c r="U162" t="n">
        <v>0.6899999999999999</v>
      </c>
      <c r="V162" t="n">
        <v>0.88</v>
      </c>
      <c r="W162" t="n">
        <v>5.34</v>
      </c>
      <c r="X162" t="n">
        <v>0.79</v>
      </c>
      <c r="Y162" t="n">
        <v>0.5</v>
      </c>
      <c r="Z162" t="n">
        <v>10</v>
      </c>
    </row>
    <row r="163">
      <c r="A163" t="n">
        <v>12</v>
      </c>
      <c r="B163" t="n">
        <v>85</v>
      </c>
      <c r="C163" t="inlineStr">
        <is>
          <t xml:space="preserve">CONCLUIDO	</t>
        </is>
      </c>
      <c r="D163" t="n">
        <v>2.2273</v>
      </c>
      <c r="E163" t="n">
        <v>44.9</v>
      </c>
      <c r="F163" t="n">
        <v>41.61</v>
      </c>
      <c r="G163" t="n">
        <v>92.47</v>
      </c>
      <c r="H163" t="n">
        <v>1.24</v>
      </c>
      <c r="I163" t="n">
        <v>27</v>
      </c>
      <c r="J163" t="n">
        <v>185.63</v>
      </c>
      <c r="K163" t="n">
        <v>51.39</v>
      </c>
      <c r="L163" t="n">
        <v>13</v>
      </c>
      <c r="M163" t="n">
        <v>25</v>
      </c>
      <c r="N163" t="n">
        <v>36.24</v>
      </c>
      <c r="O163" t="n">
        <v>23128.27</v>
      </c>
      <c r="P163" t="n">
        <v>462.78</v>
      </c>
      <c r="Q163" t="n">
        <v>1327</v>
      </c>
      <c r="R163" t="n">
        <v>98.41</v>
      </c>
      <c r="S163" t="n">
        <v>68.87</v>
      </c>
      <c r="T163" t="n">
        <v>12048.25</v>
      </c>
      <c r="U163" t="n">
        <v>0.7</v>
      </c>
      <c r="V163" t="n">
        <v>0.88</v>
      </c>
      <c r="W163" t="n">
        <v>5.34</v>
      </c>
      <c r="X163" t="n">
        <v>0.74</v>
      </c>
      <c r="Y163" t="n">
        <v>0.5</v>
      </c>
      <c r="Z163" t="n">
        <v>10</v>
      </c>
    </row>
    <row r="164">
      <c r="A164" t="n">
        <v>13</v>
      </c>
      <c r="B164" t="n">
        <v>85</v>
      </c>
      <c r="C164" t="inlineStr">
        <is>
          <t xml:space="preserve">CONCLUIDO	</t>
        </is>
      </c>
      <c r="D164" t="n">
        <v>2.2328</v>
      </c>
      <c r="E164" t="n">
        <v>44.79</v>
      </c>
      <c r="F164" t="n">
        <v>41.57</v>
      </c>
      <c r="G164" t="n">
        <v>99.76000000000001</v>
      </c>
      <c r="H164" t="n">
        <v>1.33</v>
      </c>
      <c r="I164" t="n">
        <v>25</v>
      </c>
      <c r="J164" t="n">
        <v>187.14</v>
      </c>
      <c r="K164" t="n">
        <v>51.39</v>
      </c>
      <c r="L164" t="n">
        <v>14</v>
      </c>
      <c r="M164" t="n">
        <v>23</v>
      </c>
      <c r="N164" t="n">
        <v>36.75</v>
      </c>
      <c r="O164" t="n">
        <v>23314.98</v>
      </c>
      <c r="P164" t="n">
        <v>455.93</v>
      </c>
      <c r="Q164" t="n">
        <v>1326.99</v>
      </c>
      <c r="R164" t="n">
        <v>97.34</v>
      </c>
      <c r="S164" t="n">
        <v>68.87</v>
      </c>
      <c r="T164" t="n">
        <v>11524.73</v>
      </c>
      <c r="U164" t="n">
        <v>0.71</v>
      </c>
      <c r="V164" t="n">
        <v>0.88</v>
      </c>
      <c r="W164" t="n">
        <v>5.33</v>
      </c>
      <c r="X164" t="n">
        <v>0.7</v>
      </c>
      <c r="Y164" t="n">
        <v>0.5</v>
      </c>
      <c r="Z164" t="n">
        <v>10</v>
      </c>
    </row>
    <row r="165">
      <c r="A165" t="n">
        <v>14</v>
      </c>
      <c r="B165" t="n">
        <v>85</v>
      </c>
      <c r="C165" t="inlineStr">
        <is>
          <t xml:space="preserve">CONCLUIDO	</t>
        </is>
      </c>
      <c r="D165" t="n">
        <v>2.239</v>
      </c>
      <c r="E165" t="n">
        <v>44.66</v>
      </c>
      <c r="F165" t="n">
        <v>41.51</v>
      </c>
      <c r="G165" t="n">
        <v>108.29</v>
      </c>
      <c r="H165" t="n">
        <v>1.41</v>
      </c>
      <c r="I165" t="n">
        <v>23</v>
      </c>
      <c r="J165" t="n">
        <v>188.66</v>
      </c>
      <c r="K165" t="n">
        <v>51.39</v>
      </c>
      <c r="L165" t="n">
        <v>15</v>
      </c>
      <c r="M165" t="n">
        <v>21</v>
      </c>
      <c r="N165" t="n">
        <v>37.27</v>
      </c>
      <c r="O165" t="n">
        <v>23502.4</v>
      </c>
      <c r="P165" t="n">
        <v>448.7</v>
      </c>
      <c r="Q165" t="n">
        <v>1326.96</v>
      </c>
      <c r="R165" t="n">
        <v>95.52</v>
      </c>
      <c r="S165" t="n">
        <v>68.87</v>
      </c>
      <c r="T165" t="n">
        <v>10626.53</v>
      </c>
      <c r="U165" t="n">
        <v>0.72</v>
      </c>
      <c r="V165" t="n">
        <v>0.88</v>
      </c>
      <c r="W165" t="n">
        <v>5.33</v>
      </c>
      <c r="X165" t="n">
        <v>0.64</v>
      </c>
      <c r="Y165" t="n">
        <v>0.5</v>
      </c>
      <c r="Z165" t="n">
        <v>10</v>
      </c>
    </row>
    <row r="166">
      <c r="A166" t="n">
        <v>15</v>
      </c>
      <c r="B166" t="n">
        <v>85</v>
      </c>
      <c r="C166" t="inlineStr">
        <is>
          <t xml:space="preserve">CONCLUIDO	</t>
        </is>
      </c>
      <c r="D166" t="n">
        <v>2.2465</v>
      </c>
      <c r="E166" t="n">
        <v>44.51</v>
      </c>
      <c r="F166" t="n">
        <v>41.43</v>
      </c>
      <c r="G166" t="n">
        <v>118.37</v>
      </c>
      <c r="H166" t="n">
        <v>1.49</v>
      </c>
      <c r="I166" t="n">
        <v>21</v>
      </c>
      <c r="J166" t="n">
        <v>190.19</v>
      </c>
      <c r="K166" t="n">
        <v>51.39</v>
      </c>
      <c r="L166" t="n">
        <v>16</v>
      </c>
      <c r="M166" t="n">
        <v>19</v>
      </c>
      <c r="N166" t="n">
        <v>37.79</v>
      </c>
      <c r="O166" t="n">
        <v>23690.52</v>
      </c>
      <c r="P166" t="n">
        <v>441.1</v>
      </c>
      <c r="Q166" t="n">
        <v>1326.95</v>
      </c>
      <c r="R166" t="n">
        <v>92.92</v>
      </c>
      <c r="S166" t="n">
        <v>68.87</v>
      </c>
      <c r="T166" t="n">
        <v>9333.540000000001</v>
      </c>
      <c r="U166" t="n">
        <v>0.74</v>
      </c>
      <c r="V166" t="n">
        <v>0.88</v>
      </c>
      <c r="W166" t="n">
        <v>5.32</v>
      </c>
      <c r="X166" t="n">
        <v>0.5600000000000001</v>
      </c>
      <c r="Y166" t="n">
        <v>0.5</v>
      </c>
      <c r="Z166" t="n">
        <v>10</v>
      </c>
    </row>
    <row r="167">
      <c r="A167" t="n">
        <v>16</v>
      </c>
      <c r="B167" t="n">
        <v>85</v>
      </c>
      <c r="C167" t="inlineStr">
        <is>
          <t xml:space="preserve">CONCLUIDO	</t>
        </is>
      </c>
      <c r="D167" t="n">
        <v>2.2499</v>
      </c>
      <c r="E167" t="n">
        <v>44.45</v>
      </c>
      <c r="F167" t="n">
        <v>41.4</v>
      </c>
      <c r="G167" t="n">
        <v>124.19</v>
      </c>
      <c r="H167" t="n">
        <v>1.57</v>
      </c>
      <c r="I167" t="n">
        <v>20</v>
      </c>
      <c r="J167" t="n">
        <v>191.72</v>
      </c>
      <c r="K167" t="n">
        <v>51.39</v>
      </c>
      <c r="L167" t="n">
        <v>17</v>
      </c>
      <c r="M167" t="n">
        <v>18</v>
      </c>
      <c r="N167" t="n">
        <v>38.33</v>
      </c>
      <c r="O167" t="n">
        <v>23879.37</v>
      </c>
      <c r="P167" t="n">
        <v>431.87</v>
      </c>
      <c r="Q167" t="n">
        <v>1326.95</v>
      </c>
      <c r="R167" t="n">
        <v>91.66</v>
      </c>
      <c r="S167" t="n">
        <v>68.87</v>
      </c>
      <c r="T167" t="n">
        <v>8711.25</v>
      </c>
      <c r="U167" t="n">
        <v>0.75</v>
      </c>
      <c r="V167" t="n">
        <v>0.88</v>
      </c>
      <c r="W167" t="n">
        <v>5.33</v>
      </c>
      <c r="X167" t="n">
        <v>0.53</v>
      </c>
      <c r="Y167" t="n">
        <v>0.5</v>
      </c>
      <c r="Z167" t="n">
        <v>10</v>
      </c>
    </row>
    <row r="168">
      <c r="A168" t="n">
        <v>17</v>
      </c>
      <c r="B168" t="n">
        <v>85</v>
      </c>
      <c r="C168" t="inlineStr">
        <is>
          <t xml:space="preserve">CONCLUIDO	</t>
        </is>
      </c>
      <c r="D168" t="n">
        <v>2.2553</v>
      </c>
      <c r="E168" t="n">
        <v>44.34</v>
      </c>
      <c r="F168" t="n">
        <v>41.36</v>
      </c>
      <c r="G168" t="n">
        <v>137.86</v>
      </c>
      <c r="H168" t="n">
        <v>1.65</v>
      </c>
      <c r="I168" t="n">
        <v>18</v>
      </c>
      <c r="J168" t="n">
        <v>193.26</v>
      </c>
      <c r="K168" t="n">
        <v>51.39</v>
      </c>
      <c r="L168" t="n">
        <v>18</v>
      </c>
      <c r="M168" t="n">
        <v>14</v>
      </c>
      <c r="N168" t="n">
        <v>38.86</v>
      </c>
      <c r="O168" t="n">
        <v>24068.93</v>
      </c>
      <c r="P168" t="n">
        <v>424.59</v>
      </c>
      <c r="Q168" t="n">
        <v>1326.95</v>
      </c>
      <c r="R168" t="n">
        <v>90.45999999999999</v>
      </c>
      <c r="S168" t="n">
        <v>68.87</v>
      </c>
      <c r="T168" t="n">
        <v>8117.84</v>
      </c>
      <c r="U168" t="n">
        <v>0.76</v>
      </c>
      <c r="V168" t="n">
        <v>0.88</v>
      </c>
      <c r="W168" t="n">
        <v>5.32</v>
      </c>
      <c r="X168" t="n">
        <v>0.49</v>
      </c>
      <c r="Y168" t="n">
        <v>0.5</v>
      </c>
      <c r="Z168" t="n">
        <v>10</v>
      </c>
    </row>
    <row r="169">
      <c r="A169" t="n">
        <v>18</v>
      </c>
      <c r="B169" t="n">
        <v>85</v>
      </c>
      <c r="C169" t="inlineStr">
        <is>
          <t xml:space="preserve">CONCLUIDO	</t>
        </is>
      </c>
      <c r="D169" t="n">
        <v>2.2552</v>
      </c>
      <c r="E169" t="n">
        <v>44.34</v>
      </c>
      <c r="F169" t="n">
        <v>41.36</v>
      </c>
      <c r="G169" t="n">
        <v>137.86</v>
      </c>
      <c r="H169" t="n">
        <v>1.73</v>
      </c>
      <c r="I169" t="n">
        <v>18</v>
      </c>
      <c r="J169" t="n">
        <v>194.8</v>
      </c>
      <c r="K169" t="n">
        <v>51.39</v>
      </c>
      <c r="L169" t="n">
        <v>19</v>
      </c>
      <c r="M169" t="n">
        <v>10</v>
      </c>
      <c r="N169" t="n">
        <v>39.41</v>
      </c>
      <c r="O169" t="n">
        <v>24259.23</v>
      </c>
      <c r="P169" t="n">
        <v>421.77</v>
      </c>
      <c r="Q169" t="n">
        <v>1326.95</v>
      </c>
      <c r="R169" t="n">
        <v>90.33</v>
      </c>
      <c r="S169" t="n">
        <v>68.87</v>
      </c>
      <c r="T169" t="n">
        <v>8052.59</v>
      </c>
      <c r="U169" t="n">
        <v>0.76</v>
      </c>
      <c r="V169" t="n">
        <v>0.88</v>
      </c>
      <c r="W169" t="n">
        <v>5.33</v>
      </c>
      <c r="X169" t="n">
        <v>0.49</v>
      </c>
      <c r="Y169" t="n">
        <v>0.5</v>
      </c>
      <c r="Z169" t="n">
        <v>10</v>
      </c>
    </row>
    <row r="170">
      <c r="A170" t="n">
        <v>19</v>
      </c>
      <c r="B170" t="n">
        <v>85</v>
      </c>
      <c r="C170" t="inlineStr">
        <is>
          <t xml:space="preserve">CONCLUIDO	</t>
        </is>
      </c>
      <c r="D170" t="n">
        <v>2.2584</v>
      </c>
      <c r="E170" t="n">
        <v>44.28</v>
      </c>
      <c r="F170" t="n">
        <v>41.33</v>
      </c>
      <c r="G170" t="n">
        <v>145.87</v>
      </c>
      <c r="H170" t="n">
        <v>1.81</v>
      </c>
      <c r="I170" t="n">
        <v>17</v>
      </c>
      <c r="J170" t="n">
        <v>196.35</v>
      </c>
      <c r="K170" t="n">
        <v>51.39</v>
      </c>
      <c r="L170" t="n">
        <v>20</v>
      </c>
      <c r="M170" t="n">
        <v>2</v>
      </c>
      <c r="N170" t="n">
        <v>39.96</v>
      </c>
      <c r="O170" t="n">
        <v>24450.27</v>
      </c>
      <c r="P170" t="n">
        <v>420.67</v>
      </c>
      <c r="Q170" t="n">
        <v>1326.95</v>
      </c>
      <c r="R170" t="n">
        <v>89</v>
      </c>
      <c r="S170" t="n">
        <v>68.87</v>
      </c>
      <c r="T170" t="n">
        <v>7393.71</v>
      </c>
      <c r="U170" t="n">
        <v>0.77</v>
      </c>
      <c r="V170" t="n">
        <v>0.88</v>
      </c>
      <c r="W170" t="n">
        <v>5.34</v>
      </c>
      <c r="X170" t="n">
        <v>0.46</v>
      </c>
      <c r="Y170" t="n">
        <v>0.5</v>
      </c>
      <c r="Z170" t="n">
        <v>10</v>
      </c>
    </row>
    <row r="171">
      <c r="A171" t="n">
        <v>20</v>
      </c>
      <c r="B171" t="n">
        <v>85</v>
      </c>
      <c r="C171" t="inlineStr">
        <is>
          <t xml:space="preserve">CONCLUIDO	</t>
        </is>
      </c>
      <c r="D171" t="n">
        <v>2.2582</v>
      </c>
      <c r="E171" t="n">
        <v>44.28</v>
      </c>
      <c r="F171" t="n">
        <v>41.34</v>
      </c>
      <c r="G171" t="n">
        <v>145.89</v>
      </c>
      <c r="H171" t="n">
        <v>1.88</v>
      </c>
      <c r="I171" t="n">
        <v>17</v>
      </c>
      <c r="J171" t="n">
        <v>197.9</v>
      </c>
      <c r="K171" t="n">
        <v>51.39</v>
      </c>
      <c r="L171" t="n">
        <v>21</v>
      </c>
      <c r="M171" t="n">
        <v>0</v>
      </c>
      <c r="N171" t="n">
        <v>40.51</v>
      </c>
      <c r="O171" t="n">
        <v>24642.07</v>
      </c>
      <c r="P171" t="n">
        <v>423.71</v>
      </c>
      <c r="Q171" t="n">
        <v>1326.99</v>
      </c>
      <c r="R171" t="n">
        <v>89.12</v>
      </c>
      <c r="S171" t="n">
        <v>68.87</v>
      </c>
      <c r="T171" t="n">
        <v>7453.4</v>
      </c>
      <c r="U171" t="n">
        <v>0.77</v>
      </c>
      <c r="V171" t="n">
        <v>0.88</v>
      </c>
      <c r="W171" t="n">
        <v>5.34</v>
      </c>
      <c r="X171" t="n">
        <v>0.46</v>
      </c>
      <c r="Y171" t="n">
        <v>0.5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2.0023</v>
      </c>
      <c r="E172" t="n">
        <v>49.94</v>
      </c>
      <c r="F172" t="n">
        <v>46.02</v>
      </c>
      <c r="G172" t="n">
        <v>15.51</v>
      </c>
      <c r="H172" t="n">
        <v>0.34</v>
      </c>
      <c r="I172" t="n">
        <v>178</v>
      </c>
      <c r="J172" t="n">
        <v>51.33</v>
      </c>
      <c r="K172" t="n">
        <v>24.83</v>
      </c>
      <c r="L172" t="n">
        <v>1</v>
      </c>
      <c r="M172" t="n">
        <v>176</v>
      </c>
      <c r="N172" t="n">
        <v>5.51</v>
      </c>
      <c r="O172" t="n">
        <v>6564.78</v>
      </c>
      <c r="P172" t="n">
        <v>245.86</v>
      </c>
      <c r="Q172" t="n">
        <v>1327.1</v>
      </c>
      <c r="R172" t="n">
        <v>242.2</v>
      </c>
      <c r="S172" t="n">
        <v>68.87</v>
      </c>
      <c r="T172" t="n">
        <v>83187.62</v>
      </c>
      <c r="U172" t="n">
        <v>0.28</v>
      </c>
      <c r="V172" t="n">
        <v>0.79</v>
      </c>
      <c r="W172" t="n">
        <v>5.59</v>
      </c>
      <c r="X172" t="n">
        <v>5.14</v>
      </c>
      <c r="Y172" t="n">
        <v>0.5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2.1865</v>
      </c>
      <c r="E173" t="n">
        <v>45.74</v>
      </c>
      <c r="F173" t="n">
        <v>43.06</v>
      </c>
      <c r="G173" t="n">
        <v>33.99</v>
      </c>
      <c r="H173" t="n">
        <v>0.66</v>
      </c>
      <c r="I173" t="n">
        <v>76</v>
      </c>
      <c r="J173" t="n">
        <v>52.47</v>
      </c>
      <c r="K173" t="n">
        <v>24.83</v>
      </c>
      <c r="L173" t="n">
        <v>2</v>
      </c>
      <c r="M173" t="n">
        <v>57</v>
      </c>
      <c r="N173" t="n">
        <v>5.64</v>
      </c>
      <c r="O173" t="n">
        <v>6705.1</v>
      </c>
      <c r="P173" t="n">
        <v>206.64</v>
      </c>
      <c r="Q173" t="n">
        <v>1327</v>
      </c>
      <c r="R173" t="n">
        <v>144.74</v>
      </c>
      <c r="S173" t="n">
        <v>68.87</v>
      </c>
      <c r="T173" t="n">
        <v>34970.12</v>
      </c>
      <c r="U173" t="n">
        <v>0.48</v>
      </c>
      <c r="V173" t="n">
        <v>0.85</v>
      </c>
      <c r="W173" t="n">
        <v>5.45</v>
      </c>
      <c r="X173" t="n">
        <v>2.19</v>
      </c>
      <c r="Y173" t="n">
        <v>0.5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2.1991</v>
      </c>
      <c r="E174" t="n">
        <v>45.47</v>
      </c>
      <c r="F174" t="n">
        <v>42.9</v>
      </c>
      <c r="G174" t="n">
        <v>37.85</v>
      </c>
      <c r="H174" t="n">
        <v>0.97</v>
      </c>
      <c r="I174" t="n">
        <v>68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204.51</v>
      </c>
      <c r="Q174" t="n">
        <v>1327.07</v>
      </c>
      <c r="R174" t="n">
        <v>137.94</v>
      </c>
      <c r="S174" t="n">
        <v>68.87</v>
      </c>
      <c r="T174" t="n">
        <v>31608.93</v>
      </c>
      <c r="U174" t="n">
        <v>0.5</v>
      </c>
      <c r="V174" t="n">
        <v>0.85</v>
      </c>
      <c r="W174" t="n">
        <v>5.49</v>
      </c>
      <c r="X174" t="n">
        <v>2.02</v>
      </c>
      <c r="Y174" t="n">
        <v>0.5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1.4981</v>
      </c>
      <c r="E175" t="n">
        <v>66.75</v>
      </c>
      <c r="F175" t="n">
        <v>53.19</v>
      </c>
      <c r="G175" t="n">
        <v>7.64</v>
      </c>
      <c r="H175" t="n">
        <v>0.13</v>
      </c>
      <c r="I175" t="n">
        <v>418</v>
      </c>
      <c r="J175" t="n">
        <v>133.21</v>
      </c>
      <c r="K175" t="n">
        <v>46.47</v>
      </c>
      <c r="L175" t="n">
        <v>1</v>
      </c>
      <c r="M175" t="n">
        <v>416</v>
      </c>
      <c r="N175" t="n">
        <v>20.75</v>
      </c>
      <c r="O175" t="n">
        <v>16663.42</v>
      </c>
      <c r="P175" t="n">
        <v>578.45</v>
      </c>
      <c r="Q175" t="n">
        <v>1327.28</v>
      </c>
      <c r="R175" t="n">
        <v>475.95</v>
      </c>
      <c r="S175" t="n">
        <v>68.87</v>
      </c>
      <c r="T175" t="n">
        <v>198866.6</v>
      </c>
      <c r="U175" t="n">
        <v>0.14</v>
      </c>
      <c r="V175" t="n">
        <v>0.6899999999999999</v>
      </c>
      <c r="W175" t="n">
        <v>6</v>
      </c>
      <c r="X175" t="n">
        <v>12.31</v>
      </c>
      <c r="Y175" t="n">
        <v>0.5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1.8859</v>
      </c>
      <c r="E176" t="n">
        <v>53.03</v>
      </c>
      <c r="F176" t="n">
        <v>46</v>
      </c>
      <c r="G176" t="n">
        <v>15.51</v>
      </c>
      <c r="H176" t="n">
        <v>0.26</v>
      </c>
      <c r="I176" t="n">
        <v>178</v>
      </c>
      <c r="J176" t="n">
        <v>134.55</v>
      </c>
      <c r="K176" t="n">
        <v>46.47</v>
      </c>
      <c r="L176" t="n">
        <v>2</v>
      </c>
      <c r="M176" t="n">
        <v>176</v>
      </c>
      <c r="N176" t="n">
        <v>21.09</v>
      </c>
      <c r="O176" t="n">
        <v>16828.84</v>
      </c>
      <c r="P176" t="n">
        <v>492.84</v>
      </c>
      <c r="Q176" t="n">
        <v>1327.08</v>
      </c>
      <c r="R176" t="n">
        <v>241.3</v>
      </c>
      <c r="S176" t="n">
        <v>68.87</v>
      </c>
      <c r="T176" t="n">
        <v>82740.12</v>
      </c>
      <c r="U176" t="n">
        <v>0.29</v>
      </c>
      <c r="V176" t="n">
        <v>0.79</v>
      </c>
      <c r="W176" t="n">
        <v>5.59</v>
      </c>
      <c r="X176" t="n">
        <v>5.13</v>
      </c>
      <c r="Y176" t="n">
        <v>0.5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2.0285</v>
      </c>
      <c r="E177" t="n">
        <v>49.3</v>
      </c>
      <c r="F177" t="n">
        <v>44.07</v>
      </c>
      <c r="G177" t="n">
        <v>23.61</v>
      </c>
      <c r="H177" t="n">
        <v>0.39</v>
      </c>
      <c r="I177" t="n">
        <v>112</v>
      </c>
      <c r="J177" t="n">
        <v>135.9</v>
      </c>
      <c r="K177" t="n">
        <v>46.47</v>
      </c>
      <c r="L177" t="n">
        <v>3</v>
      </c>
      <c r="M177" t="n">
        <v>110</v>
      </c>
      <c r="N177" t="n">
        <v>21.43</v>
      </c>
      <c r="O177" t="n">
        <v>16994.64</v>
      </c>
      <c r="P177" t="n">
        <v>464.55</v>
      </c>
      <c r="Q177" t="n">
        <v>1327</v>
      </c>
      <c r="R177" t="n">
        <v>178.52</v>
      </c>
      <c r="S177" t="n">
        <v>68.87</v>
      </c>
      <c r="T177" t="n">
        <v>51679.79</v>
      </c>
      <c r="U177" t="n">
        <v>0.39</v>
      </c>
      <c r="V177" t="n">
        <v>0.83</v>
      </c>
      <c r="W177" t="n">
        <v>5.48</v>
      </c>
      <c r="X177" t="n">
        <v>3.2</v>
      </c>
      <c r="Y177" t="n">
        <v>0.5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2.1003</v>
      </c>
      <c r="E178" t="n">
        <v>47.61</v>
      </c>
      <c r="F178" t="n">
        <v>43.2</v>
      </c>
      <c r="G178" t="n">
        <v>31.61</v>
      </c>
      <c r="H178" t="n">
        <v>0.52</v>
      </c>
      <c r="I178" t="n">
        <v>82</v>
      </c>
      <c r="J178" t="n">
        <v>137.25</v>
      </c>
      <c r="K178" t="n">
        <v>46.47</v>
      </c>
      <c r="L178" t="n">
        <v>4</v>
      </c>
      <c r="M178" t="n">
        <v>80</v>
      </c>
      <c r="N178" t="n">
        <v>21.78</v>
      </c>
      <c r="O178" t="n">
        <v>17160.92</v>
      </c>
      <c r="P178" t="n">
        <v>448.28</v>
      </c>
      <c r="Q178" t="n">
        <v>1327.06</v>
      </c>
      <c r="R178" t="n">
        <v>150.24</v>
      </c>
      <c r="S178" t="n">
        <v>68.87</v>
      </c>
      <c r="T178" t="n">
        <v>37689.26</v>
      </c>
      <c r="U178" t="n">
        <v>0.46</v>
      </c>
      <c r="V178" t="n">
        <v>0.84</v>
      </c>
      <c r="W178" t="n">
        <v>5.43</v>
      </c>
      <c r="X178" t="n">
        <v>2.33</v>
      </c>
      <c r="Y178" t="n">
        <v>0.5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2.1446</v>
      </c>
      <c r="E179" t="n">
        <v>46.63</v>
      </c>
      <c r="F179" t="n">
        <v>42.71</v>
      </c>
      <c r="G179" t="n">
        <v>40.04</v>
      </c>
      <c r="H179" t="n">
        <v>0.64</v>
      </c>
      <c r="I179" t="n">
        <v>64</v>
      </c>
      <c r="J179" t="n">
        <v>138.6</v>
      </c>
      <c r="K179" t="n">
        <v>46.47</v>
      </c>
      <c r="L179" t="n">
        <v>5</v>
      </c>
      <c r="M179" t="n">
        <v>62</v>
      </c>
      <c r="N179" t="n">
        <v>22.13</v>
      </c>
      <c r="O179" t="n">
        <v>17327.69</v>
      </c>
      <c r="P179" t="n">
        <v>435.65</v>
      </c>
      <c r="Q179" t="n">
        <v>1326.97</v>
      </c>
      <c r="R179" t="n">
        <v>134.4</v>
      </c>
      <c r="S179" t="n">
        <v>68.87</v>
      </c>
      <c r="T179" t="n">
        <v>29859.15</v>
      </c>
      <c r="U179" t="n">
        <v>0.51</v>
      </c>
      <c r="V179" t="n">
        <v>0.85</v>
      </c>
      <c r="W179" t="n">
        <v>5.4</v>
      </c>
      <c r="X179" t="n">
        <v>1.83</v>
      </c>
      <c r="Y179" t="n">
        <v>0.5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2.1771</v>
      </c>
      <c r="E180" t="n">
        <v>45.93</v>
      </c>
      <c r="F180" t="n">
        <v>42.34</v>
      </c>
      <c r="G180" t="n">
        <v>48.85</v>
      </c>
      <c r="H180" t="n">
        <v>0.76</v>
      </c>
      <c r="I180" t="n">
        <v>52</v>
      </c>
      <c r="J180" t="n">
        <v>139.95</v>
      </c>
      <c r="K180" t="n">
        <v>46.47</v>
      </c>
      <c r="L180" t="n">
        <v>6</v>
      </c>
      <c r="M180" t="n">
        <v>50</v>
      </c>
      <c r="N180" t="n">
        <v>22.49</v>
      </c>
      <c r="O180" t="n">
        <v>17494.97</v>
      </c>
      <c r="P180" t="n">
        <v>424.52</v>
      </c>
      <c r="Q180" t="n">
        <v>1326.95</v>
      </c>
      <c r="R180" t="n">
        <v>122.09</v>
      </c>
      <c r="S180" t="n">
        <v>68.87</v>
      </c>
      <c r="T180" t="n">
        <v>23763.13</v>
      </c>
      <c r="U180" t="n">
        <v>0.5600000000000001</v>
      </c>
      <c r="V180" t="n">
        <v>0.86</v>
      </c>
      <c r="W180" t="n">
        <v>5.39</v>
      </c>
      <c r="X180" t="n">
        <v>1.47</v>
      </c>
      <c r="Y180" t="n">
        <v>0.5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2.199</v>
      </c>
      <c r="E181" t="n">
        <v>45.48</v>
      </c>
      <c r="F181" t="n">
        <v>42.1</v>
      </c>
      <c r="G181" t="n">
        <v>57.41</v>
      </c>
      <c r="H181" t="n">
        <v>0.88</v>
      </c>
      <c r="I181" t="n">
        <v>44</v>
      </c>
      <c r="J181" t="n">
        <v>141.31</v>
      </c>
      <c r="K181" t="n">
        <v>46.47</v>
      </c>
      <c r="L181" t="n">
        <v>7</v>
      </c>
      <c r="M181" t="n">
        <v>42</v>
      </c>
      <c r="N181" t="n">
        <v>22.85</v>
      </c>
      <c r="O181" t="n">
        <v>17662.75</v>
      </c>
      <c r="P181" t="n">
        <v>414.44</v>
      </c>
      <c r="Q181" t="n">
        <v>1326.98</v>
      </c>
      <c r="R181" t="n">
        <v>114.84</v>
      </c>
      <c r="S181" t="n">
        <v>68.87</v>
      </c>
      <c r="T181" t="n">
        <v>20181.39</v>
      </c>
      <c r="U181" t="n">
        <v>0.6</v>
      </c>
      <c r="V181" t="n">
        <v>0.87</v>
      </c>
      <c r="W181" t="n">
        <v>5.36</v>
      </c>
      <c r="X181" t="n">
        <v>1.23</v>
      </c>
      <c r="Y181" t="n">
        <v>0.5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2.2179</v>
      </c>
      <c r="E182" t="n">
        <v>45.09</v>
      </c>
      <c r="F182" t="n">
        <v>41.9</v>
      </c>
      <c r="G182" t="n">
        <v>67.95</v>
      </c>
      <c r="H182" t="n">
        <v>0.99</v>
      </c>
      <c r="I182" t="n">
        <v>37</v>
      </c>
      <c r="J182" t="n">
        <v>142.68</v>
      </c>
      <c r="K182" t="n">
        <v>46.47</v>
      </c>
      <c r="L182" t="n">
        <v>8</v>
      </c>
      <c r="M182" t="n">
        <v>35</v>
      </c>
      <c r="N182" t="n">
        <v>23.21</v>
      </c>
      <c r="O182" t="n">
        <v>17831.04</v>
      </c>
      <c r="P182" t="n">
        <v>402.29</v>
      </c>
      <c r="Q182" t="n">
        <v>1327.03</v>
      </c>
      <c r="R182" t="n">
        <v>108.02</v>
      </c>
      <c r="S182" t="n">
        <v>68.87</v>
      </c>
      <c r="T182" t="n">
        <v>16806.23</v>
      </c>
      <c r="U182" t="n">
        <v>0.64</v>
      </c>
      <c r="V182" t="n">
        <v>0.87</v>
      </c>
      <c r="W182" t="n">
        <v>5.36</v>
      </c>
      <c r="X182" t="n">
        <v>1.03</v>
      </c>
      <c r="Y182" t="n">
        <v>0.5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2.2294</v>
      </c>
      <c r="E183" t="n">
        <v>44.86</v>
      </c>
      <c r="F183" t="n">
        <v>41.78</v>
      </c>
      <c r="G183" t="n">
        <v>75.95999999999999</v>
      </c>
      <c r="H183" t="n">
        <v>1.11</v>
      </c>
      <c r="I183" t="n">
        <v>33</v>
      </c>
      <c r="J183" t="n">
        <v>144.05</v>
      </c>
      <c r="K183" t="n">
        <v>46.47</v>
      </c>
      <c r="L183" t="n">
        <v>9</v>
      </c>
      <c r="M183" t="n">
        <v>31</v>
      </c>
      <c r="N183" t="n">
        <v>23.58</v>
      </c>
      <c r="O183" t="n">
        <v>17999.83</v>
      </c>
      <c r="P183" t="n">
        <v>394.33</v>
      </c>
      <c r="Q183" t="n">
        <v>1326.97</v>
      </c>
      <c r="R183" t="n">
        <v>104.16</v>
      </c>
      <c r="S183" t="n">
        <v>68.87</v>
      </c>
      <c r="T183" t="n">
        <v>14896.46</v>
      </c>
      <c r="U183" t="n">
        <v>0.66</v>
      </c>
      <c r="V183" t="n">
        <v>0.87</v>
      </c>
      <c r="W183" t="n">
        <v>5.35</v>
      </c>
      <c r="X183" t="n">
        <v>0.91</v>
      </c>
      <c r="Y183" t="n">
        <v>0.5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2.2396</v>
      </c>
      <c r="E184" t="n">
        <v>44.65</v>
      </c>
      <c r="F184" t="n">
        <v>41.68</v>
      </c>
      <c r="G184" t="n">
        <v>86.23999999999999</v>
      </c>
      <c r="H184" t="n">
        <v>1.22</v>
      </c>
      <c r="I184" t="n">
        <v>29</v>
      </c>
      <c r="J184" t="n">
        <v>145.42</v>
      </c>
      <c r="K184" t="n">
        <v>46.47</v>
      </c>
      <c r="L184" t="n">
        <v>10</v>
      </c>
      <c r="M184" t="n">
        <v>27</v>
      </c>
      <c r="N184" t="n">
        <v>23.95</v>
      </c>
      <c r="O184" t="n">
        <v>18169.15</v>
      </c>
      <c r="P184" t="n">
        <v>384.76</v>
      </c>
      <c r="Q184" t="n">
        <v>1326.99</v>
      </c>
      <c r="R184" t="n">
        <v>100.98</v>
      </c>
      <c r="S184" t="n">
        <v>68.87</v>
      </c>
      <c r="T184" t="n">
        <v>13324.2</v>
      </c>
      <c r="U184" t="n">
        <v>0.68</v>
      </c>
      <c r="V184" t="n">
        <v>0.87</v>
      </c>
      <c r="W184" t="n">
        <v>5.34</v>
      </c>
      <c r="X184" t="n">
        <v>0.8100000000000001</v>
      </c>
      <c r="Y184" t="n">
        <v>0.5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2.2487</v>
      </c>
      <c r="E185" t="n">
        <v>44.47</v>
      </c>
      <c r="F185" t="n">
        <v>41.58</v>
      </c>
      <c r="G185" t="n">
        <v>95.95999999999999</v>
      </c>
      <c r="H185" t="n">
        <v>1.33</v>
      </c>
      <c r="I185" t="n">
        <v>26</v>
      </c>
      <c r="J185" t="n">
        <v>146.8</v>
      </c>
      <c r="K185" t="n">
        <v>46.47</v>
      </c>
      <c r="L185" t="n">
        <v>11</v>
      </c>
      <c r="M185" t="n">
        <v>23</v>
      </c>
      <c r="N185" t="n">
        <v>24.33</v>
      </c>
      <c r="O185" t="n">
        <v>18338.99</v>
      </c>
      <c r="P185" t="n">
        <v>373.73</v>
      </c>
      <c r="Q185" t="n">
        <v>1326.95</v>
      </c>
      <c r="R185" t="n">
        <v>97.77</v>
      </c>
      <c r="S185" t="n">
        <v>68.87</v>
      </c>
      <c r="T185" t="n">
        <v>11733.88</v>
      </c>
      <c r="U185" t="n">
        <v>0.7</v>
      </c>
      <c r="V185" t="n">
        <v>0.88</v>
      </c>
      <c r="W185" t="n">
        <v>5.34</v>
      </c>
      <c r="X185" t="n">
        <v>0.71</v>
      </c>
      <c r="Y185" t="n">
        <v>0.5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2.2563</v>
      </c>
      <c r="E186" t="n">
        <v>44.32</v>
      </c>
      <c r="F186" t="n">
        <v>41.51</v>
      </c>
      <c r="G186" t="n">
        <v>108.3</v>
      </c>
      <c r="H186" t="n">
        <v>1.43</v>
      </c>
      <c r="I186" t="n">
        <v>23</v>
      </c>
      <c r="J186" t="n">
        <v>148.18</v>
      </c>
      <c r="K186" t="n">
        <v>46.47</v>
      </c>
      <c r="L186" t="n">
        <v>12</v>
      </c>
      <c r="M186" t="n">
        <v>16</v>
      </c>
      <c r="N186" t="n">
        <v>24.71</v>
      </c>
      <c r="O186" t="n">
        <v>18509.36</v>
      </c>
      <c r="P186" t="n">
        <v>364.77</v>
      </c>
      <c r="Q186" t="n">
        <v>1326.95</v>
      </c>
      <c r="R186" t="n">
        <v>95.44</v>
      </c>
      <c r="S186" t="n">
        <v>68.87</v>
      </c>
      <c r="T186" t="n">
        <v>10584.65</v>
      </c>
      <c r="U186" t="n">
        <v>0.72</v>
      </c>
      <c r="V186" t="n">
        <v>0.88</v>
      </c>
      <c r="W186" t="n">
        <v>5.34</v>
      </c>
      <c r="X186" t="n">
        <v>0.64</v>
      </c>
      <c r="Y186" t="n">
        <v>0.5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2.2593</v>
      </c>
      <c r="E187" t="n">
        <v>44.26</v>
      </c>
      <c r="F187" t="n">
        <v>41.48</v>
      </c>
      <c r="G187" t="n">
        <v>113.13</v>
      </c>
      <c r="H187" t="n">
        <v>1.54</v>
      </c>
      <c r="I187" t="n">
        <v>22</v>
      </c>
      <c r="J187" t="n">
        <v>149.56</v>
      </c>
      <c r="K187" t="n">
        <v>46.47</v>
      </c>
      <c r="L187" t="n">
        <v>13</v>
      </c>
      <c r="M187" t="n">
        <v>4</v>
      </c>
      <c r="N187" t="n">
        <v>25.1</v>
      </c>
      <c r="O187" t="n">
        <v>18680.25</v>
      </c>
      <c r="P187" t="n">
        <v>362.43</v>
      </c>
      <c r="Q187" t="n">
        <v>1326.95</v>
      </c>
      <c r="R187" t="n">
        <v>93.94</v>
      </c>
      <c r="S187" t="n">
        <v>68.87</v>
      </c>
      <c r="T187" t="n">
        <v>9838.74</v>
      </c>
      <c r="U187" t="n">
        <v>0.73</v>
      </c>
      <c r="V187" t="n">
        <v>0.88</v>
      </c>
      <c r="W187" t="n">
        <v>5.35</v>
      </c>
      <c r="X187" t="n">
        <v>0.61</v>
      </c>
      <c r="Y187" t="n">
        <v>0.5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2.2589</v>
      </c>
      <c r="E188" t="n">
        <v>44.27</v>
      </c>
      <c r="F188" t="n">
        <v>41.49</v>
      </c>
      <c r="G188" t="n">
        <v>113.16</v>
      </c>
      <c r="H188" t="n">
        <v>1.64</v>
      </c>
      <c r="I188" t="n">
        <v>22</v>
      </c>
      <c r="J188" t="n">
        <v>150.95</v>
      </c>
      <c r="K188" t="n">
        <v>46.47</v>
      </c>
      <c r="L188" t="n">
        <v>14</v>
      </c>
      <c r="M188" t="n">
        <v>1</v>
      </c>
      <c r="N188" t="n">
        <v>25.49</v>
      </c>
      <c r="O188" t="n">
        <v>18851.69</v>
      </c>
      <c r="P188" t="n">
        <v>365.07</v>
      </c>
      <c r="Q188" t="n">
        <v>1326.95</v>
      </c>
      <c r="R188" t="n">
        <v>94.15000000000001</v>
      </c>
      <c r="S188" t="n">
        <v>68.87</v>
      </c>
      <c r="T188" t="n">
        <v>9943.67</v>
      </c>
      <c r="U188" t="n">
        <v>0.73</v>
      </c>
      <c r="V188" t="n">
        <v>0.88</v>
      </c>
      <c r="W188" t="n">
        <v>5.35</v>
      </c>
      <c r="X188" t="n">
        <v>0.62</v>
      </c>
      <c r="Y188" t="n">
        <v>0.5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2.2588</v>
      </c>
      <c r="E189" t="n">
        <v>44.27</v>
      </c>
      <c r="F189" t="n">
        <v>41.49</v>
      </c>
      <c r="G189" t="n">
        <v>113.16</v>
      </c>
      <c r="H189" t="n">
        <v>1.74</v>
      </c>
      <c r="I189" t="n">
        <v>22</v>
      </c>
      <c r="J189" t="n">
        <v>152.35</v>
      </c>
      <c r="K189" t="n">
        <v>46.47</v>
      </c>
      <c r="L189" t="n">
        <v>15</v>
      </c>
      <c r="M189" t="n">
        <v>1</v>
      </c>
      <c r="N189" t="n">
        <v>25.88</v>
      </c>
      <c r="O189" t="n">
        <v>19023.66</v>
      </c>
      <c r="P189" t="n">
        <v>367.31</v>
      </c>
      <c r="Q189" t="n">
        <v>1326.95</v>
      </c>
      <c r="R189" t="n">
        <v>94.11</v>
      </c>
      <c r="S189" t="n">
        <v>68.87</v>
      </c>
      <c r="T189" t="n">
        <v>9924.59</v>
      </c>
      <c r="U189" t="n">
        <v>0.73</v>
      </c>
      <c r="V189" t="n">
        <v>0.88</v>
      </c>
      <c r="W189" t="n">
        <v>5.35</v>
      </c>
      <c r="X189" t="n">
        <v>0.62</v>
      </c>
      <c r="Y189" t="n">
        <v>0.5</v>
      </c>
      <c r="Z189" t="n">
        <v>10</v>
      </c>
    </row>
    <row r="190">
      <c r="A190" t="n">
        <v>15</v>
      </c>
      <c r="B190" t="n">
        <v>65</v>
      </c>
      <c r="C190" t="inlineStr">
        <is>
          <t xml:space="preserve">CONCLUIDO	</t>
        </is>
      </c>
      <c r="D190" t="n">
        <v>2.2588</v>
      </c>
      <c r="E190" t="n">
        <v>44.27</v>
      </c>
      <c r="F190" t="n">
        <v>41.49</v>
      </c>
      <c r="G190" t="n">
        <v>113.16</v>
      </c>
      <c r="H190" t="n">
        <v>1.84</v>
      </c>
      <c r="I190" t="n">
        <v>22</v>
      </c>
      <c r="J190" t="n">
        <v>153.75</v>
      </c>
      <c r="K190" t="n">
        <v>46.47</v>
      </c>
      <c r="L190" t="n">
        <v>16</v>
      </c>
      <c r="M190" t="n">
        <v>0</v>
      </c>
      <c r="N190" t="n">
        <v>26.28</v>
      </c>
      <c r="O190" t="n">
        <v>19196.18</v>
      </c>
      <c r="P190" t="n">
        <v>370.19</v>
      </c>
      <c r="Q190" t="n">
        <v>1326.95</v>
      </c>
      <c r="R190" t="n">
        <v>94.05</v>
      </c>
      <c r="S190" t="n">
        <v>68.87</v>
      </c>
      <c r="T190" t="n">
        <v>9893.16</v>
      </c>
      <c r="U190" t="n">
        <v>0.73</v>
      </c>
      <c r="V190" t="n">
        <v>0.88</v>
      </c>
      <c r="W190" t="n">
        <v>5.35</v>
      </c>
      <c r="X190" t="n">
        <v>0.62</v>
      </c>
      <c r="Y190" t="n">
        <v>0.5</v>
      </c>
      <c r="Z190" t="n">
        <v>10</v>
      </c>
    </row>
    <row r="191">
      <c r="A191" t="n">
        <v>0</v>
      </c>
      <c r="B191" t="n">
        <v>75</v>
      </c>
      <c r="C191" t="inlineStr">
        <is>
          <t xml:space="preserve">CONCLUIDO	</t>
        </is>
      </c>
      <c r="D191" t="n">
        <v>1.4045</v>
      </c>
      <c r="E191" t="n">
        <v>71.2</v>
      </c>
      <c r="F191" t="n">
        <v>54.68</v>
      </c>
      <c r="G191" t="n">
        <v>7.04</v>
      </c>
      <c r="H191" t="n">
        <v>0.12</v>
      </c>
      <c r="I191" t="n">
        <v>466</v>
      </c>
      <c r="J191" t="n">
        <v>150.44</v>
      </c>
      <c r="K191" t="n">
        <v>49.1</v>
      </c>
      <c r="L191" t="n">
        <v>1</v>
      </c>
      <c r="M191" t="n">
        <v>464</v>
      </c>
      <c r="N191" t="n">
        <v>25.34</v>
      </c>
      <c r="O191" t="n">
        <v>18787.76</v>
      </c>
      <c r="P191" t="n">
        <v>644.79</v>
      </c>
      <c r="Q191" t="n">
        <v>1327.23</v>
      </c>
      <c r="R191" t="n">
        <v>524.79</v>
      </c>
      <c r="S191" t="n">
        <v>68.87</v>
      </c>
      <c r="T191" t="n">
        <v>223046.41</v>
      </c>
      <c r="U191" t="n">
        <v>0.13</v>
      </c>
      <c r="V191" t="n">
        <v>0.67</v>
      </c>
      <c r="W191" t="n">
        <v>6.08</v>
      </c>
      <c r="X191" t="n">
        <v>13.8</v>
      </c>
      <c r="Y191" t="n">
        <v>0.5</v>
      </c>
      <c r="Z191" t="n">
        <v>10</v>
      </c>
    </row>
    <row r="192">
      <c r="A192" t="n">
        <v>1</v>
      </c>
      <c r="B192" t="n">
        <v>75</v>
      </c>
      <c r="C192" t="inlineStr">
        <is>
          <t xml:space="preserve">CONCLUIDO	</t>
        </is>
      </c>
      <c r="D192" t="n">
        <v>1.8248</v>
      </c>
      <c r="E192" t="n">
        <v>54.8</v>
      </c>
      <c r="F192" t="n">
        <v>46.53</v>
      </c>
      <c r="G192" t="n">
        <v>14.25</v>
      </c>
      <c r="H192" t="n">
        <v>0.23</v>
      </c>
      <c r="I192" t="n">
        <v>196</v>
      </c>
      <c r="J192" t="n">
        <v>151.83</v>
      </c>
      <c r="K192" t="n">
        <v>49.1</v>
      </c>
      <c r="L192" t="n">
        <v>2</v>
      </c>
      <c r="M192" t="n">
        <v>194</v>
      </c>
      <c r="N192" t="n">
        <v>25.73</v>
      </c>
      <c r="O192" t="n">
        <v>18959.54</v>
      </c>
      <c r="P192" t="n">
        <v>542.34</v>
      </c>
      <c r="Q192" t="n">
        <v>1327.05</v>
      </c>
      <c r="R192" t="n">
        <v>258.59</v>
      </c>
      <c r="S192" t="n">
        <v>68.87</v>
      </c>
      <c r="T192" t="n">
        <v>91295.60000000001</v>
      </c>
      <c r="U192" t="n">
        <v>0.27</v>
      </c>
      <c r="V192" t="n">
        <v>0.78</v>
      </c>
      <c r="W192" t="n">
        <v>5.63</v>
      </c>
      <c r="X192" t="n">
        <v>5.66</v>
      </c>
      <c r="Y192" t="n">
        <v>0.5</v>
      </c>
      <c r="Z192" t="n">
        <v>10</v>
      </c>
    </row>
    <row r="193">
      <c r="A193" t="n">
        <v>2</v>
      </c>
      <c r="B193" t="n">
        <v>75</v>
      </c>
      <c r="C193" t="inlineStr">
        <is>
          <t xml:space="preserve">CONCLUIDO	</t>
        </is>
      </c>
      <c r="D193" t="n">
        <v>1.9805</v>
      </c>
      <c r="E193" t="n">
        <v>50.49</v>
      </c>
      <c r="F193" t="n">
        <v>44.43</v>
      </c>
      <c r="G193" t="n">
        <v>21.5</v>
      </c>
      <c r="H193" t="n">
        <v>0.35</v>
      </c>
      <c r="I193" t="n">
        <v>124</v>
      </c>
      <c r="J193" t="n">
        <v>153.23</v>
      </c>
      <c r="K193" t="n">
        <v>49.1</v>
      </c>
      <c r="L193" t="n">
        <v>3</v>
      </c>
      <c r="M193" t="n">
        <v>122</v>
      </c>
      <c r="N193" t="n">
        <v>26.13</v>
      </c>
      <c r="O193" t="n">
        <v>19131.85</v>
      </c>
      <c r="P193" t="n">
        <v>511.6</v>
      </c>
      <c r="Q193" t="n">
        <v>1327.01</v>
      </c>
      <c r="R193" t="n">
        <v>189.63</v>
      </c>
      <c r="S193" t="n">
        <v>68.87</v>
      </c>
      <c r="T193" t="n">
        <v>57173.47</v>
      </c>
      <c r="U193" t="n">
        <v>0.36</v>
      </c>
      <c r="V193" t="n">
        <v>0.82</v>
      </c>
      <c r="W193" t="n">
        <v>5.52</v>
      </c>
      <c r="X193" t="n">
        <v>3.55</v>
      </c>
      <c r="Y193" t="n">
        <v>0.5</v>
      </c>
      <c r="Z193" t="n">
        <v>10</v>
      </c>
    </row>
    <row r="194">
      <c r="A194" t="n">
        <v>3</v>
      </c>
      <c r="B194" t="n">
        <v>75</v>
      </c>
      <c r="C194" t="inlineStr">
        <is>
          <t xml:space="preserve">CONCLUIDO	</t>
        </is>
      </c>
      <c r="D194" t="n">
        <v>2.064</v>
      </c>
      <c r="E194" t="n">
        <v>48.45</v>
      </c>
      <c r="F194" t="n">
        <v>43.42</v>
      </c>
      <c r="G194" t="n">
        <v>28.95</v>
      </c>
      <c r="H194" t="n">
        <v>0.46</v>
      </c>
      <c r="I194" t="n">
        <v>90</v>
      </c>
      <c r="J194" t="n">
        <v>154.63</v>
      </c>
      <c r="K194" t="n">
        <v>49.1</v>
      </c>
      <c r="L194" t="n">
        <v>4</v>
      </c>
      <c r="M194" t="n">
        <v>88</v>
      </c>
      <c r="N194" t="n">
        <v>26.53</v>
      </c>
      <c r="O194" t="n">
        <v>19304.72</v>
      </c>
      <c r="P194" t="n">
        <v>493.68</v>
      </c>
      <c r="Q194" t="n">
        <v>1327.02</v>
      </c>
      <c r="R194" t="n">
        <v>157.58</v>
      </c>
      <c r="S194" t="n">
        <v>68.87</v>
      </c>
      <c r="T194" t="n">
        <v>41319.66</v>
      </c>
      <c r="U194" t="n">
        <v>0.44</v>
      </c>
      <c r="V194" t="n">
        <v>0.84</v>
      </c>
      <c r="W194" t="n">
        <v>5.44</v>
      </c>
      <c r="X194" t="n">
        <v>2.55</v>
      </c>
      <c r="Y194" t="n">
        <v>0.5</v>
      </c>
      <c r="Z194" t="n">
        <v>10</v>
      </c>
    </row>
    <row r="195">
      <c r="A195" t="n">
        <v>4</v>
      </c>
      <c r="B195" t="n">
        <v>75</v>
      </c>
      <c r="C195" t="inlineStr">
        <is>
          <t xml:space="preserve">CONCLUIDO	</t>
        </is>
      </c>
      <c r="D195" t="n">
        <v>2.1169</v>
      </c>
      <c r="E195" t="n">
        <v>47.24</v>
      </c>
      <c r="F195" t="n">
        <v>42.82</v>
      </c>
      <c r="G195" t="n">
        <v>36.71</v>
      </c>
      <c r="H195" t="n">
        <v>0.57</v>
      </c>
      <c r="I195" t="n">
        <v>70</v>
      </c>
      <c r="J195" t="n">
        <v>156.03</v>
      </c>
      <c r="K195" t="n">
        <v>49.1</v>
      </c>
      <c r="L195" t="n">
        <v>5</v>
      </c>
      <c r="M195" t="n">
        <v>68</v>
      </c>
      <c r="N195" t="n">
        <v>26.94</v>
      </c>
      <c r="O195" t="n">
        <v>19478.15</v>
      </c>
      <c r="P195" t="n">
        <v>480.52</v>
      </c>
      <c r="Q195" t="n">
        <v>1327.02</v>
      </c>
      <c r="R195" t="n">
        <v>138.08</v>
      </c>
      <c r="S195" t="n">
        <v>68.87</v>
      </c>
      <c r="T195" t="n">
        <v>31669.27</v>
      </c>
      <c r="U195" t="n">
        <v>0.5</v>
      </c>
      <c r="V195" t="n">
        <v>0.85</v>
      </c>
      <c r="W195" t="n">
        <v>5.41</v>
      </c>
      <c r="X195" t="n">
        <v>1.95</v>
      </c>
      <c r="Y195" t="n">
        <v>0.5</v>
      </c>
      <c r="Z195" t="n">
        <v>10</v>
      </c>
    </row>
    <row r="196">
      <c r="A196" t="n">
        <v>5</v>
      </c>
      <c r="B196" t="n">
        <v>75</v>
      </c>
      <c r="C196" t="inlineStr">
        <is>
          <t xml:space="preserve">CONCLUIDO	</t>
        </is>
      </c>
      <c r="D196" t="n">
        <v>2.1481</v>
      </c>
      <c r="E196" t="n">
        <v>46.55</v>
      </c>
      <c r="F196" t="n">
        <v>42.5</v>
      </c>
      <c r="G196" t="n">
        <v>43.97</v>
      </c>
      <c r="H196" t="n">
        <v>0.67</v>
      </c>
      <c r="I196" t="n">
        <v>58</v>
      </c>
      <c r="J196" t="n">
        <v>157.44</v>
      </c>
      <c r="K196" t="n">
        <v>49.1</v>
      </c>
      <c r="L196" t="n">
        <v>6</v>
      </c>
      <c r="M196" t="n">
        <v>56</v>
      </c>
      <c r="N196" t="n">
        <v>27.35</v>
      </c>
      <c r="O196" t="n">
        <v>19652.13</v>
      </c>
      <c r="P196" t="n">
        <v>470.74</v>
      </c>
      <c r="Q196" t="n">
        <v>1326.97</v>
      </c>
      <c r="R196" t="n">
        <v>127.92</v>
      </c>
      <c r="S196" t="n">
        <v>68.87</v>
      </c>
      <c r="T196" t="n">
        <v>26651</v>
      </c>
      <c r="U196" t="n">
        <v>0.54</v>
      </c>
      <c r="V196" t="n">
        <v>0.86</v>
      </c>
      <c r="W196" t="n">
        <v>5.39</v>
      </c>
      <c r="X196" t="n">
        <v>1.63</v>
      </c>
      <c r="Y196" t="n">
        <v>0.5</v>
      </c>
      <c r="Z196" t="n">
        <v>10</v>
      </c>
    </row>
    <row r="197">
      <c r="A197" t="n">
        <v>6</v>
      </c>
      <c r="B197" t="n">
        <v>75</v>
      </c>
      <c r="C197" t="inlineStr">
        <is>
          <t xml:space="preserve">CONCLUIDO	</t>
        </is>
      </c>
      <c r="D197" t="n">
        <v>2.1729</v>
      </c>
      <c r="E197" t="n">
        <v>46.02</v>
      </c>
      <c r="F197" t="n">
        <v>42.25</v>
      </c>
      <c r="G197" t="n">
        <v>51.73</v>
      </c>
      <c r="H197" t="n">
        <v>0.78</v>
      </c>
      <c r="I197" t="n">
        <v>49</v>
      </c>
      <c r="J197" t="n">
        <v>158.86</v>
      </c>
      <c r="K197" t="n">
        <v>49.1</v>
      </c>
      <c r="L197" t="n">
        <v>7</v>
      </c>
      <c r="M197" t="n">
        <v>47</v>
      </c>
      <c r="N197" t="n">
        <v>27.77</v>
      </c>
      <c r="O197" t="n">
        <v>19826.68</v>
      </c>
      <c r="P197" t="n">
        <v>461.83</v>
      </c>
      <c r="Q197" t="n">
        <v>1326.97</v>
      </c>
      <c r="R197" t="n">
        <v>119.37</v>
      </c>
      <c r="S197" t="n">
        <v>68.87</v>
      </c>
      <c r="T197" t="n">
        <v>22421.62</v>
      </c>
      <c r="U197" t="n">
        <v>0.58</v>
      </c>
      <c r="V197" t="n">
        <v>0.86</v>
      </c>
      <c r="W197" t="n">
        <v>5.37</v>
      </c>
      <c r="X197" t="n">
        <v>1.38</v>
      </c>
      <c r="Y197" t="n">
        <v>0.5</v>
      </c>
      <c r="Z197" t="n">
        <v>10</v>
      </c>
    </row>
    <row r="198">
      <c r="A198" t="n">
        <v>7</v>
      </c>
      <c r="B198" t="n">
        <v>75</v>
      </c>
      <c r="C198" t="inlineStr">
        <is>
          <t xml:space="preserve">CONCLUIDO	</t>
        </is>
      </c>
      <c r="D198" t="n">
        <v>2.1921</v>
      </c>
      <c r="E198" t="n">
        <v>45.62</v>
      </c>
      <c r="F198" t="n">
        <v>42.06</v>
      </c>
      <c r="G198" t="n">
        <v>60.08</v>
      </c>
      <c r="H198" t="n">
        <v>0.88</v>
      </c>
      <c r="I198" t="n">
        <v>42</v>
      </c>
      <c r="J198" t="n">
        <v>160.28</v>
      </c>
      <c r="K198" t="n">
        <v>49.1</v>
      </c>
      <c r="L198" t="n">
        <v>8</v>
      </c>
      <c r="M198" t="n">
        <v>40</v>
      </c>
      <c r="N198" t="n">
        <v>28.19</v>
      </c>
      <c r="O198" t="n">
        <v>20001.93</v>
      </c>
      <c r="P198" t="n">
        <v>453.21</v>
      </c>
      <c r="Q198" t="n">
        <v>1327.02</v>
      </c>
      <c r="R198" t="n">
        <v>112.96</v>
      </c>
      <c r="S198" t="n">
        <v>68.87</v>
      </c>
      <c r="T198" t="n">
        <v>19247.78</v>
      </c>
      <c r="U198" t="n">
        <v>0.61</v>
      </c>
      <c r="V198" t="n">
        <v>0.87</v>
      </c>
      <c r="W198" t="n">
        <v>5.37</v>
      </c>
      <c r="X198" t="n">
        <v>1.19</v>
      </c>
      <c r="Y198" t="n">
        <v>0.5</v>
      </c>
      <c r="Z198" t="n">
        <v>10</v>
      </c>
    </row>
    <row r="199">
      <c r="A199" t="n">
        <v>8</v>
      </c>
      <c r="B199" t="n">
        <v>75</v>
      </c>
      <c r="C199" t="inlineStr">
        <is>
          <t xml:space="preserve">CONCLUIDO	</t>
        </is>
      </c>
      <c r="D199" t="n">
        <v>2.2065</v>
      </c>
      <c r="E199" t="n">
        <v>45.32</v>
      </c>
      <c r="F199" t="n">
        <v>41.91</v>
      </c>
      <c r="G199" t="n">
        <v>67.97</v>
      </c>
      <c r="H199" t="n">
        <v>0.99</v>
      </c>
      <c r="I199" t="n">
        <v>37</v>
      </c>
      <c r="J199" t="n">
        <v>161.71</v>
      </c>
      <c r="K199" t="n">
        <v>49.1</v>
      </c>
      <c r="L199" t="n">
        <v>9</v>
      </c>
      <c r="M199" t="n">
        <v>35</v>
      </c>
      <c r="N199" t="n">
        <v>28.61</v>
      </c>
      <c r="O199" t="n">
        <v>20177.64</v>
      </c>
      <c r="P199" t="n">
        <v>445.16</v>
      </c>
      <c r="Q199" t="n">
        <v>1326.99</v>
      </c>
      <c r="R199" t="n">
        <v>108.7</v>
      </c>
      <c r="S199" t="n">
        <v>68.87</v>
      </c>
      <c r="T199" t="n">
        <v>17144.34</v>
      </c>
      <c r="U199" t="n">
        <v>0.63</v>
      </c>
      <c r="V199" t="n">
        <v>0.87</v>
      </c>
      <c r="W199" t="n">
        <v>5.35</v>
      </c>
      <c r="X199" t="n">
        <v>1.04</v>
      </c>
      <c r="Y199" t="n">
        <v>0.5</v>
      </c>
      <c r="Z199" t="n">
        <v>10</v>
      </c>
    </row>
    <row r="200">
      <c r="A200" t="n">
        <v>9</v>
      </c>
      <c r="B200" t="n">
        <v>75</v>
      </c>
      <c r="C200" t="inlineStr">
        <is>
          <t xml:space="preserve">CONCLUIDO	</t>
        </is>
      </c>
      <c r="D200" t="n">
        <v>2.2186</v>
      </c>
      <c r="E200" t="n">
        <v>45.07</v>
      </c>
      <c r="F200" t="n">
        <v>41.79</v>
      </c>
      <c r="G200" t="n">
        <v>75.98</v>
      </c>
      <c r="H200" t="n">
        <v>1.09</v>
      </c>
      <c r="I200" t="n">
        <v>33</v>
      </c>
      <c r="J200" t="n">
        <v>163.13</v>
      </c>
      <c r="K200" t="n">
        <v>49.1</v>
      </c>
      <c r="L200" t="n">
        <v>10</v>
      </c>
      <c r="M200" t="n">
        <v>31</v>
      </c>
      <c r="N200" t="n">
        <v>29.04</v>
      </c>
      <c r="O200" t="n">
        <v>20353.94</v>
      </c>
      <c r="P200" t="n">
        <v>436.58</v>
      </c>
      <c r="Q200" t="n">
        <v>1326.99</v>
      </c>
      <c r="R200" t="n">
        <v>104.38</v>
      </c>
      <c r="S200" t="n">
        <v>68.87</v>
      </c>
      <c r="T200" t="n">
        <v>15004.77</v>
      </c>
      <c r="U200" t="n">
        <v>0.66</v>
      </c>
      <c r="V200" t="n">
        <v>0.87</v>
      </c>
      <c r="W200" t="n">
        <v>5.35</v>
      </c>
      <c r="X200" t="n">
        <v>0.92</v>
      </c>
      <c r="Y200" t="n">
        <v>0.5</v>
      </c>
      <c r="Z200" t="n">
        <v>10</v>
      </c>
    </row>
    <row r="201">
      <c r="A201" t="n">
        <v>10</v>
      </c>
      <c r="B201" t="n">
        <v>75</v>
      </c>
      <c r="C201" t="inlineStr">
        <is>
          <t xml:space="preserve">CONCLUIDO	</t>
        </is>
      </c>
      <c r="D201" t="n">
        <v>2.231</v>
      </c>
      <c r="E201" t="n">
        <v>44.82</v>
      </c>
      <c r="F201" t="n">
        <v>41.66</v>
      </c>
      <c r="G201" t="n">
        <v>86.2</v>
      </c>
      <c r="H201" t="n">
        <v>1.18</v>
      </c>
      <c r="I201" t="n">
        <v>29</v>
      </c>
      <c r="J201" t="n">
        <v>164.57</v>
      </c>
      <c r="K201" t="n">
        <v>49.1</v>
      </c>
      <c r="L201" t="n">
        <v>11</v>
      </c>
      <c r="M201" t="n">
        <v>27</v>
      </c>
      <c r="N201" t="n">
        <v>29.47</v>
      </c>
      <c r="O201" t="n">
        <v>20530.82</v>
      </c>
      <c r="P201" t="n">
        <v>427.46</v>
      </c>
      <c r="Q201" t="n">
        <v>1326.97</v>
      </c>
      <c r="R201" t="n">
        <v>100.48</v>
      </c>
      <c r="S201" t="n">
        <v>68.87</v>
      </c>
      <c r="T201" t="n">
        <v>13073.59</v>
      </c>
      <c r="U201" t="n">
        <v>0.6899999999999999</v>
      </c>
      <c r="V201" t="n">
        <v>0.88</v>
      </c>
      <c r="W201" t="n">
        <v>5.34</v>
      </c>
      <c r="X201" t="n">
        <v>0.79</v>
      </c>
      <c r="Y201" t="n">
        <v>0.5</v>
      </c>
      <c r="Z201" t="n">
        <v>10</v>
      </c>
    </row>
    <row r="202">
      <c r="A202" t="n">
        <v>11</v>
      </c>
      <c r="B202" t="n">
        <v>75</v>
      </c>
      <c r="C202" t="inlineStr">
        <is>
          <t xml:space="preserve">CONCLUIDO	</t>
        </is>
      </c>
      <c r="D202" t="n">
        <v>2.2393</v>
      </c>
      <c r="E202" t="n">
        <v>44.66</v>
      </c>
      <c r="F202" t="n">
        <v>41.59</v>
      </c>
      <c r="G202" t="n">
        <v>95.97</v>
      </c>
      <c r="H202" t="n">
        <v>1.28</v>
      </c>
      <c r="I202" t="n">
        <v>26</v>
      </c>
      <c r="J202" t="n">
        <v>166.01</v>
      </c>
      <c r="K202" t="n">
        <v>49.1</v>
      </c>
      <c r="L202" t="n">
        <v>12</v>
      </c>
      <c r="M202" t="n">
        <v>24</v>
      </c>
      <c r="N202" t="n">
        <v>29.91</v>
      </c>
      <c r="O202" t="n">
        <v>20708.3</v>
      </c>
      <c r="P202" t="n">
        <v>417.19</v>
      </c>
      <c r="Q202" t="n">
        <v>1326.97</v>
      </c>
      <c r="R202" t="n">
        <v>97.95</v>
      </c>
      <c r="S202" t="n">
        <v>68.87</v>
      </c>
      <c r="T202" t="n">
        <v>11822.83</v>
      </c>
      <c r="U202" t="n">
        <v>0.7</v>
      </c>
      <c r="V202" t="n">
        <v>0.88</v>
      </c>
      <c r="W202" t="n">
        <v>5.33</v>
      </c>
      <c r="X202" t="n">
        <v>0.71</v>
      </c>
      <c r="Y202" t="n">
        <v>0.5</v>
      </c>
      <c r="Z202" t="n">
        <v>10</v>
      </c>
    </row>
    <row r="203">
      <c r="A203" t="n">
        <v>12</v>
      </c>
      <c r="B203" t="n">
        <v>75</v>
      </c>
      <c r="C203" t="inlineStr">
        <is>
          <t xml:space="preserve">CONCLUIDO	</t>
        </is>
      </c>
      <c r="D203" t="n">
        <v>2.2459</v>
      </c>
      <c r="E203" t="n">
        <v>44.53</v>
      </c>
      <c r="F203" t="n">
        <v>41.52</v>
      </c>
      <c r="G203" t="n">
        <v>103.79</v>
      </c>
      <c r="H203" t="n">
        <v>1.38</v>
      </c>
      <c r="I203" t="n">
        <v>24</v>
      </c>
      <c r="J203" t="n">
        <v>167.45</v>
      </c>
      <c r="K203" t="n">
        <v>49.1</v>
      </c>
      <c r="L203" t="n">
        <v>13</v>
      </c>
      <c r="M203" t="n">
        <v>22</v>
      </c>
      <c r="N203" t="n">
        <v>30.36</v>
      </c>
      <c r="O203" t="n">
        <v>20886.38</v>
      </c>
      <c r="P203" t="n">
        <v>411.26</v>
      </c>
      <c r="Q203" t="n">
        <v>1326.97</v>
      </c>
      <c r="R203" t="n">
        <v>95.75</v>
      </c>
      <c r="S203" t="n">
        <v>68.87</v>
      </c>
      <c r="T203" t="n">
        <v>10736.96</v>
      </c>
      <c r="U203" t="n">
        <v>0.72</v>
      </c>
      <c r="V203" t="n">
        <v>0.88</v>
      </c>
      <c r="W203" t="n">
        <v>5.33</v>
      </c>
      <c r="X203" t="n">
        <v>0.65</v>
      </c>
      <c r="Y203" t="n">
        <v>0.5</v>
      </c>
      <c r="Z203" t="n">
        <v>10</v>
      </c>
    </row>
    <row r="204">
      <c r="A204" t="n">
        <v>13</v>
      </c>
      <c r="B204" t="n">
        <v>75</v>
      </c>
      <c r="C204" t="inlineStr">
        <is>
          <t xml:space="preserve">CONCLUIDO	</t>
        </is>
      </c>
      <c r="D204" t="n">
        <v>2.2508</v>
      </c>
      <c r="E204" t="n">
        <v>44.43</v>
      </c>
      <c r="F204" t="n">
        <v>41.48</v>
      </c>
      <c r="G204" t="n">
        <v>113.13</v>
      </c>
      <c r="H204" t="n">
        <v>1.47</v>
      </c>
      <c r="I204" t="n">
        <v>22</v>
      </c>
      <c r="J204" t="n">
        <v>168.9</v>
      </c>
      <c r="K204" t="n">
        <v>49.1</v>
      </c>
      <c r="L204" t="n">
        <v>14</v>
      </c>
      <c r="M204" t="n">
        <v>19</v>
      </c>
      <c r="N204" t="n">
        <v>30.81</v>
      </c>
      <c r="O204" t="n">
        <v>21065.06</v>
      </c>
      <c r="P204" t="n">
        <v>405.28</v>
      </c>
      <c r="Q204" t="n">
        <v>1326.98</v>
      </c>
      <c r="R204" t="n">
        <v>94.45999999999999</v>
      </c>
      <c r="S204" t="n">
        <v>68.87</v>
      </c>
      <c r="T204" t="n">
        <v>10099.73</v>
      </c>
      <c r="U204" t="n">
        <v>0.73</v>
      </c>
      <c r="V204" t="n">
        <v>0.88</v>
      </c>
      <c r="W204" t="n">
        <v>5.33</v>
      </c>
      <c r="X204" t="n">
        <v>0.61</v>
      </c>
      <c r="Y204" t="n">
        <v>0.5</v>
      </c>
      <c r="Z204" t="n">
        <v>10</v>
      </c>
    </row>
    <row r="205">
      <c r="A205" t="n">
        <v>14</v>
      </c>
      <c r="B205" t="n">
        <v>75</v>
      </c>
      <c r="C205" t="inlineStr">
        <is>
          <t xml:space="preserve">CONCLUIDO	</t>
        </is>
      </c>
      <c r="D205" t="n">
        <v>2.2574</v>
      </c>
      <c r="E205" t="n">
        <v>44.3</v>
      </c>
      <c r="F205" t="n">
        <v>41.41</v>
      </c>
      <c r="G205" t="n">
        <v>124.23</v>
      </c>
      <c r="H205" t="n">
        <v>1.56</v>
      </c>
      <c r="I205" t="n">
        <v>20</v>
      </c>
      <c r="J205" t="n">
        <v>170.35</v>
      </c>
      <c r="K205" t="n">
        <v>49.1</v>
      </c>
      <c r="L205" t="n">
        <v>15</v>
      </c>
      <c r="M205" t="n">
        <v>14</v>
      </c>
      <c r="N205" t="n">
        <v>31.26</v>
      </c>
      <c r="O205" t="n">
        <v>21244.37</v>
      </c>
      <c r="P205" t="n">
        <v>394.14</v>
      </c>
      <c r="Q205" t="n">
        <v>1326.97</v>
      </c>
      <c r="R205" t="n">
        <v>92.12</v>
      </c>
      <c r="S205" t="n">
        <v>68.87</v>
      </c>
      <c r="T205" t="n">
        <v>8937.219999999999</v>
      </c>
      <c r="U205" t="n">
        <v>0.75</v>
      </c>
      <c r="V205" t="n">
        <v>0.88</v>
      </c>
      <c r="W205" t="n">
        <v>5.33</v>
      </c>
      <c r="X205" t="n">
        <v>0.54</v>
      </c>
      <c r="Y205" t="n">
        <v>0.5</v>
      </c>
      <c r="Z205" t="n">
        <v>10</v>
      </c>
    </row>
    <row r="206">
      <c r="A206" t="n">
        <v>15</v>
      </c>
      <c r="B206" t="n">
        <v>75</v>
      </c>
      <c r="C206" t="inlineStr">
        <is>
          <t xml:space="preserve">CONCLUIDO	</t>
        </is>
      </c>
      <c r="D206" t="n">
        <v>2.26</v>
      </c>
      <c r="E206" t="n">
        <v>44.25</v>
      </c>
      <c r="F206" t="n">
        <v>41.39</v>
      </c>
      <c r="G206" t="n">
        <v>130.71</v>
      </c>
      <c r="H206" t="n">
        <v>1.65</v>
      </c>
      <c r="I206" t="n">
        <v>19</v>
      </c>
      <c r="J206" t="n">
        <v>171.81</v>
      </c>
      <c r="K206" t="n">
        <v>49.1</v>
      </c>
      <c r="L206" t="n">
        <v>16</v>
      </c>
      <c r="M206" t="n">
        <v>5</v>
      </c>
      <c r="N206" t="n">
        <v>31.72</v>
      </c>
      <c r="O206" t="n">
        <v>21424.29</v>
      </c>
      <c r="P206" t="n">
        <v>389.31</v>
      </c>
      <c r="Q206" t="n">
        <v>1326.98</v>
      </c>
      <c r="R206" t="n">
        <v>91.03</v>
      </c>
      <c r="S206" t="n">
        <v>68.87</v>
      </c>
      <c r="T206" t="n">
        <v>8401.790000000001</v>
      </c>
      <c r="U206" t="n">
        <v>0.76</v>
      </c>
      <c r="V206" t="n">
        <v>0.88</v>
      </c>
      <c r="W206" t="n">
        <v>5.34</v>
      </c>
      <c r="X206" t="n">
        <v>0.52</v>
      </c>
      <c r="Y206" t="n">
        <v>0.5</v>
      </c>
      <c r="Z206" t="n">
        <v>10</v>
      </c>
    </row>
    <row r="207">
      <c r="A207" t="n">
        <v>16</v>
      </c>
      <c r="B207" t="n">
        <v>75</v>
      </c>
      <c r="C207" t="inlineStr">
        <is>
          <t xml:space="preserve">CONCLUIDO	</t>
        </is>
      </c>
      <c r="D207" t="n">
        <v>2.2592</v>
      </c>
      <c r="E207" t="n">
        <v>44.26</v>
      </c>
      <c r="F207" t="n">
        <v>41.41</v>
      </c>
      <c r="G207" t="n">
        <v>130.76</v>
      </c>
      <c r="H207" t="n">
        <v>1.74</v>
      </c>
      <c r="I207" t="n">
        <v>19</v>
      </c>
      <c r="J207" t="n">
        <v>173.28</v>
      </c>
      <c r="K207" t="n">
        <v>49.1</v>
      </c>
      <c r="L207" t="n">
        <v>17</v>
      </c>
      <c r="M207" t="n">
        <v>1</v>
      </c>
      <c r="N207" t="n">
        <v>32.18</v>
      </c>
      <c r="O207" t="n">
        <v>21604.83</v>
      </c>
      <c r="P207" t="n">
        <v>392.79</v>
      </c>
      <c r="Q207" t="n">
        <v>1327.02</v>
      </c>
      <c r="R207" t="n">
        <v>91.42</v>
      </c>
      <c r="S207" t="n">
        <v>68.87</v>
      </c>
      <c r="T207" t="n">
        <v>8594.219999999999</v>
      </c>
      <c r="U207" t="n">
        <v>0.75</v>
      </c>
      <c r="V207" t="n">
        <v>0.88</v>
      </c>
      <c r="W207" t="n">
        <v>5.34</v>
      </c>
      <c r="X207" t="n">
        <v>0.54</v>
      </c>
      <c r="Y207" t="n">
        <v>0.5</v>
      </c>
      <c r="Z207" t="n">
        <v>10</v>
      </c>
    </row>
    <row r="208">
      <c r="A208" t="n">
        <v>17</v>
      </c>
      <c r="B208" t="n">
        <v>75</v>
      </c>
      <c r="C208" t="inlineStr">
        <is>
          <t xml:space="preserve">CONCLUIDO	</t>
        </is>
      </c>
      <c r="D208" t="n">
        <v>2.2591</v>
      </c>
      <c r="E208" t="n">
        <v>44.26</v>
      </c>
      <c r="F208" t="n">
        <v>41.41</v>
      </c>
      <c r="G208" t="n">
        <v>130.76</v>
      </c>
      <c r="H208" t="n">
        <v>1.83</v>
      </c>
      <c r="I208" t="n">
        <v>19</v>
      </c>
      <c r="J208" t="n">
        <v>174.75</v>
      </c>
      <c r="K208" t="n">
        <v>49.1</v>
      </c>
      <c r="L208" t="n">
        <v>18</v>
      </c>
      <c r="M208" t="n">
        <v>0</v>
      </c>
      <c r="N208" t="n">
        <v>32.65</v>
      </c>
      <c r="O208" t="n">
        <v>21786.02</v>
      </c>
      <c r="P208" t="n">
        <v>395.88</v>
      </c>
      <c r="Q208" t="n">
        <v>1327.02</v>
      </c>
      <c r="R208" t="n">
        <v>91.41</v>
      </c>
      <c r="S208" t="n">
        <v>68.87</v>
      </c>
      <c r="T208" t="n">
        <v>8587.58</v>
      </c>
      <c r="U208" t="n">
        <v>0.75</v>
      </c>
      <c r="V208" t="n">
        <v>0.88</v>
      </c>
      <c r="W208" t="n">
        <v>5.35</v>
      </c>
      <c r="X208" t="n">
        <v>0.54</v>
      </c>
      <c r="Y208" t="n">
        <v>0.5</v>
      </c>
      <c r="Z208" t="n">
        <v>10</v>
      </c>
    </row>
    <row r="209">
      <c r="A209" t="n">
        <v>0</v>
      </c>
      <c r="B209" t="n">
        <v>95</v>
      </c>
      <c r="C209" t="inlineStr">
        <is>
          <t xml:space="preserve">CONCLUIDO	</t>
        </is>
      </c>
      <c r="D209" t="n">
        <v>1.2301</v>
      </c>
      <c r="E209" t="n">
        <v>81.29000000000001</v>
      </c>
      <c r="F209" t="n">
        <v>57.76</v>
      </c>
      <c r="G209" t="n">
        <v>6.12</v>
      </c>
      <c r="H209" t="n">
        <v>0.1</v>
      </c>
      <c r="I209" t="n">
        <v>566</v>
      </c>
      <c r="J209" t="n">
        <v>185.69</v>
      </c>
      <c r="K209" t="n">
        <v>53.44</v>
      </c>
      <c r="L209" t="n">
        <v>1</v>
      </c>
      <c r="M209" t="n">
        <v>564</v>
      </c>
      <c r="N209" t="n">
        <v>36.26</v>
      </c>
      <c r="O209" t="n">
        <v>23136.14</v>
      </c>
      <c r="P209" t="n">
        <v>781.48</v>
      </c>
      <c r="Q209" t="n">
        <v>1327.46</v>
      </c>
      <c r="R209" t="n">
        <v>625.71</v>
      </c>
      <c r="S209" t="n">
        <v>68.87</v>
      </c>
      <c r="T209" t="n">
        <v>273006.51</v>
      </c>
      <c r="U209" t="n">
        <v>0.11</v>
      </c>
      <c r="V209" t="n">
        <v>0.63</v>
      </c>
      <c r="W209" t="n">
        <v>6.23</v>
      </c>
      <c r="X209" t="n">
        <v>16.87</v>
      </c>
      <c r="Y209" t="n">
        <v>0.5</v>
      </c>
      <c r="Z209" t="n">
        <v>10</v>
      </c>
    </row>
    <row r="210">
      <c r="A210" t="n">
        <v>1</v>
      </c>
      <c r="B210" t="n">
        <v>95</v>
      </c>
      <c r="C210" t="inlineStr">
        <is>
          <t xml:space="preserve">CONCLUIDO	</t>
        </is>
      </c>
      <c r="D210" t="n">
        <v>1.7054</v>
      </c>
      <c r="E210" t="n">
        <v>58.64</v>
      </c>
      <c r="F210" t="n">
        <v>47.57</v>
      </c>
      <c r="G210" t="n">
        <v>12.36</v>
      </c>
      <c r="H210" t="n">
        <v>0.19</v>
      </c>
      <c r="I210" t="n">
        <v>231</v>
      </c>
      <c r="J210" t="n">
        <v>187.21</v>
      </c>
      <c r="K210" t="n">
        <v>53.44</v>
      </c>
      <c r="L210" t="n">
        <v>2</v>
      </c>
      <c r="M210" t="n">
        <v>229</v>
      </c>
      <c r="N210" t="n">
        <v>36.77</v>
      </c>
      <c r="O210" t="n">
        <v>23322.88</v>
      </c>
      <c r="P210" t="n">
        <v>638.71</v>
      </c>
      <c r="Q210" t="n">
        <v>1327.2</v>
      </c>
      <c r="R210" t="n">
        <v>292.52</v>
      </c>
      <c r="S210" t="n">
        <v>68.87</v>
      </c>
      <c r="T210" t="n">
        <v>108083.38</v>
      </c>
      <c r="U210" t="n">
        <v>0.24</v>
      </c>
      <c r="V210" t="n">
        <v>0.77</v>
      </c>
      <c r="W210" t="n">
        <v>5.68</v>
      </c>
      <c r="X210" t="n">
        <v>6.7</v>
      </c>
      <c r="Y210" t="n">
        <v>0.5</v>
      </c>
      <c r="Z210" t="n">
        <v>10</v>
      </c>
    </row>
    <row r="211">
      <c r="A211" t="n">
        <v>2</v>
      </c>
      <c r="B211" t="n">
        <v>95</v>
      </c>
      <c r="C211" t="inlineStr">
        <is>
          <t xml:space="preserve">CONCLUIDO	</t>
        </is>
      </c>
      <c r="D211" t="n">
        <v>1.8906</v>
      </c>
      <c r="E211" t="n">
        <v>52.89</v>
      </c>
      <c r="F211" t="n">
        <v>45.03</v>
      </c>
      <c r="G211" t="n">
        <v>18.63</v>
      </c>
      <c r="H211" t="n">
        <v>0.28</v>
      </c>
      <c r="I211" t="n">
        <v>145</v>
      </c>
      <c r="J211" t="n">
        <v>188.73</v>
      </c>
      <c r="K211" t="n">
        <v>53.44</v>
      </c>
      <c r="L211" t="n">
        <v>3</v>
      </c>
      <c r="M211" t="n">
        <v>143</v>
      </c>
      <c r="N211" t="n">
        <v>37.29</v>
      </c>
      <c r="O211" t="n">
        <v>23510.33</v>
      </c>
      <c r="P211" t="n">
        <v>599.9299999999999</v>
      </c>
      <c r="Q211" t="n">
        <v>1327.08</v>
      </c>
      <c r="R211" t="n">
        <v>209.67</v>
      </c>
      <c r="S211" t="n">
        <v>68.87</v>
      </c>
      <c r="T211" t="n">
        <v>67091.96000000001</v>
      </c>
      <c r="U211" t="n">
        <v>0.33</v>
      </c>
      <c r="V211" t="n">
        <v>0.8100000000000001</v>
      </c>
      <c r="W211" t="n">
        <v>5.54</v>
      </c>
      <c r="X211" t="n">
        <v>4.15</v>
      </c>
      <c r="Y211" t="n">
        <v>0.5</v>
      </c>
      <c r="Z211" t="n">
        <v>10</v>
      </c>
    </row>
    <row r="212">
      <c r="A212" t="n">
        <v>3</v>
      </c>
      <c r="B212" t="n">
        <v>95</v>
      </c>
      <c r="C212" t="inlineStr">
        <is>
          <t xml:space="preserve">CONCLUIDO	</t>
        </is>
      </c>
      <c r="D212" t="n">
        <v>1.9898</v>
      </c>
      <c r="E212" t="n">
        <v>50.26</v>
      </c>
      <c r="F212" t="n">
        <v>43.88</v>
      </c>
      <c r="G212" t="n">
        <v>25.07</v>
      </c>
      <c r="H212" t="n">
        <v>0.37</v>
      </c>
      <c r="I212" t="n">
        <v>105</v>
      </c>
      <c r="J212" t="n">
        <v>190.25</v>
      </c>
      <c r="K212" t="n">
        <v>53.44</v>
      </c>
      <c r="L212" t="n">
        <v>4</v>
      </c>
      <c r="M212" t="n">
        <v>103</v>
      </c>
      <c r="N212" t="n">
        <v>37.82</v>
      </c>
      <c r="O212" t="n">
        <v>23698.48</v>
      </c>
      <c r="P212" t="n">
        <v>580.08</v>
      </c>
      <c r="Q212" t="n">
        <v>1327.06</v>
      </c>
      <c r="R212" t="n">
        <v>172.52</v>
      </c>
      <c r="S212" t="n">
        <v>68.87</v>
      </c>
      <c r="T212" t="n">
        <v>48713.47</v>
      </c>
      <c r="U212" t="n">
        <v>0.4</v>
      </c>
      <c r="V212" t="n">
        <v>0.83</v>
      </c>
      <c r="W212" t="n">
        <v>5.47</v>
      </c>
      <c r="X212" t="n">
        <v>3.01</v>
      </c>
      <c r="Y212" t="n">
        <v>0.5</v>
      </c>
      <c r="Z212" t="n">
        <v>10</v>
      </c>
    </row>
    <row r="213">
      <c r="A213" t="n">
        <v>4</v>
      </c>
      <c r="B213" t="n">
        <v>95</v>
      </c>
      <c r="C213" t="inlineStr">
        <is>
          <t xml:space="preserve">CONCLUIDO	</t>
        </is>
      </c>
      <c r="D213" t="n">
        <v>2.0485</v>
      </c>
      <c r="E213" t="n">
        <v>48.82</v>
      </c>
      <c r="F213" t="n">
        <v>43.26</v>
      </c>
      <c r="G213" t="n">
        <v>31.27</v>
      </c>
      <c r="H213" t="n">
        <v>0.46</v>
      </c>
      <c r="I213" t="n">
        <v>83</v>
      </c>
      <c r="J213" t="n">
        <v>191.78</v>
      </c>
      <c r="K213" t="n">
        <v>53.44</v>
      </c>
      <c r="L213" t="n">
        <v>5</v>
      </c>
      <c r="M213" t="n">
        <v>81</v>
      </c>
      <c r="N213" t="n">
        <v>38.35</v>
      </c>
      <c r="O213" t="n">
        <v>23887.36</v>
      </c>
      <c r="P213" t="n">
        <v>567.23</v>
      </c>
      <c r="Q213" t="n">
        <v>1327.01</v>
      </c>
      <c r="R213" t="n">
        <v>152.12</v>
      </c>
      <c r="S213" t="n">
        <v>68.87</v>
      </c>
      <c r="T213" t="n">
        <v>38625.57</v>
      </c>
      <c r="U213" t="n">
        <v>0.45</v>
      </c>
      <c r="V213" t="n">
        <v>0.84</v>
      </c>
      <c r="W213" t="n">
        <v>5.44</v>
      </c>
      <c r="X213" t="n">
        <v>2.39</v>
      </c>
      <c r="Y213" t="n">
        <v>0.5</v>
      </c>
      <c r="Z213" t="n">
        <v>10</v>
      </c>
    </row>
    <row r="214">
      <c r="A214" t="n">
        <v>5</v>
      </c>
      <c r="B214" t="n">
        <v>95</v>
      </c>
      <c r="C214" t="inlineStr">
        <is>
          <t xml:space="preserve">CONCLUIDO	</t>
        </is>
      </c>
      <c r="D214" t="n">
        <v>2.0923</v>
      </c>
      <c r="E214" t="n">
        <v>47.79</v>
      </c>
      <c r="F214" t="n">
        <v>42.79</v>
      </c>
      <c r="G214" t="n">
        <v>37.76</v>
      </c>
      <c r="H214" t="n">
        <v>0.55</v>
      </c>
      <c r="I214" t="n">
        <v>68</v>
      </c>
      <c r="J214" t="n">
        <v>193.32</v>
      </c>
      <c r="K214" t="n">
        <v>53.44</v>
      </c>
      <c r="L214" t="n">
        <v>6</v>
      </c>
      <c r="M214" t="n">
        <v>66</v>
      </c>
      <c r="N214" t="n">
        <v>38.89</v>
      </c>
      <c r="O214" t="n">
        <v>24076.95</v>
      </c>
      <c r="P214" t="n">
        <v>556.25</v>
      </c>
      <c r="Q214" t="n">
        <v>1326.99</v>
      </c>
      <c r="R214" t="n">
        <v>137.19</v>
      </c>
      <c r="S214" t="n">
        <v>68.87</v>
      </c>
      <c r="T214" t="n">
        <v>31232.89</v>
      </c>
      <c r="U214" t="n">
        <v>0.5</v>
      </c>
      <c r="V214" t="n">
        <v>0.85</v>
      </c>
      <c r="W214" t="n">
        <v>5.4</v>
      </c>
      <c r="X214" t="n">
        <v>1.92</v>
      </c>
      <c r="Y214" t="n">
        <v>0.5</v>
      </c>
      <c r="Z214" t="n">
        <v>10</v>
      </c>
    </row>
    <row r="215">
      <c r="A215" t="n">
        <v>6</v>
      </c>
      <c r="B215" t="n">
        <v>95</v>
      </c>
      <c r="C215" t="inlineStr">
        <is>
          <t xml:space="preserve">CONCLUIDO	</t>
        </is>
      </c>
      <c r="D215" t="n">
        <v>2.1216</v>
      </c>
      <c r="E215" t="n">
        <v>47.13</v>
      </c>
      <c r="F215" t="n">
        <v>42.51</v>
      </c>
      <c r="G215" t="n">
        <v>43.97</v>
      </c>
      <c r="H215" t="n">
        <v>0.64</v>
      </c>
      <c r="I215" t="n">
        <v>58</v>
      </c>
      <c r="J215" t="n">
        <v>194.86</v>
      </c>
      <c r="K215" t="n">
        <v>53.44</v>
      </c>
      <c r="L215" t="n">
        <v>7</v>
      </c>
      <c r="M215" t="n">
        <v>56</v>
      </c>
      <c r="N215" t="n">
        <v>39.43</v>
      </c>
      <c r="O215" t="n">
        <v>24267.28</v>
      </c>
      <c r="P215" t="n">
        <v>548.17</v>
      </c>
      <c r="Q215" t="n">
        <v>1326.97</v>
      </c>
      <c r="R215" t="n">
        <v>127.88</v>
      </c>
      <c r="S215" t="n">
        <v>68.87</v>
      </c>
      <c r="T215" t="n">
        <v>26630.38</v>
      </c>
      <c r="U215" t="n">
        <v>0.54</v>
      </c>
      <c r="V215" t="n">
        <v>0.86</v>
      </c>
      <c r="W215" t="n">
        <v>5.39</v>
      </c>
      <c r="X215" t="n">
        <v>1.64</v>
      </c>
      <c r="Y215" t="n">
        <v>0.5</v>
      </c>
      <c r="Z215" t="n">
        <v>10</v>
      </c>
    </row>
    <row r="216">
      <c r="A216" t="n">
        <v>7</v>
      </c>
      <c r="B216" t="n">
        <v>95</v>
      </c>
      <c r="C216" t="inlineStr">
        <is>
          <t xml:space="preserve">CONCLUIDO	</t>
        </is>
      </c>
      <c r="D216" t="n">
        <v>2.1453</v>
      </c>
      <c r="E216" t="n">
        <v>46.61</v>
      </c>
      <c r="F216" t="n">
        <v>42.28</v>
      </c>
      <c r="G216" t="n">
        <v>50.74</v>
      </c>
      <c r="H216" t="n">
        <v>0.72</v>
      </c>
      <c r="I216" t="n">
        <v>50</v>
      </c>
      <c r="J216" t="n">
        <v>196.41</v>
      </c>
      <c r="K216" t="n">
        <v>53.44</v>
      </c>
      <c r="L216" t="n">
        <v>8</v>
      </c>
      <c r="M216" t="n">
        <v>48</v>
      </c>
      <c r="N216" t="n">
        <v>39.98</v>
      </c>
      <c r="O216" t="n">
        <v>24458.36</v>
      </c>
      <c r="P216" t="n">
        <v>540.5599999999999</v>
      </c>
      <c r="Q216" t="n">
        <v>1326.98</v>
      </c>
      <c r="R216" t="n">
        <v>120.53</v>
      </c>
      <c r="S216" t="n">
        <v>68.87</v>
      </c>
      <c r="T216" t="n">
        <v>22996.77</v>
      </c>
      <c r="U216" t="n">
        <v>0.57</v>
      </c>
      <c r="V216" t="n">
        <v>0.86</v>
      </c>
      <c r="W216" t="n">
        <v>5.38</v>
      </c>
      <c r="X216" t="n">
        <v>1.41</v>
      </c>
      <c r="Y216" t="n">
        <v>0.5</v>
      </c>
      <c r="Z216" t="n">
        <v>10</v>
      </c>
    </row>
    <row r="217">
      <c r="A217" t="n">
        <v>8</v>
      </c>
      <c r="B217" t="n">
        <v>95</v>
      </c>
      <c r="C217" t="inlineStr">
        <is>
          <t xml:space="preserve">CONCLUIDO	</t>
        </is>
      </c>
      <c r="D217" t="n">
        <v>2.1636</v>
      </c>
      <c r="E217" t="n">
        <v>46.22</v>
      </c>
      <c r="F217" t="n">
        <v>42.11</v>
      </c>
      <c r="G217" t="n">
        <v>57.43</v>
      </c>
      <c r="H217" t="n">
        <v>0.8100000000000001</v>
      </c>
      <c r="I217" t="n">
        <v>44</v>
      </c>
      <c r="J217" t="n">
        <v>197.97</v>
      </c>
      <c r="K217" t="n">
        <v>53.44</v>
      </c>
      <c r="L217" t="n">
        <v>9</v>
      </c>
      <c r="M217" t="n">
        <v>42</v>
      </c>
      <c r="N217" t="n">
        <v>40.53</v>
      </c>
      <c r="O217" t="n">
        <v>24650.18</v>
      </c>
      <c r="P217" t="n">
        <v>533.85</v>
      </c>
      <c r="Q217" t="n">
        <v>1327</v>
      </c>
      <c r="R217" t="n">
        <v>115.05</v>
      </c>
      <c r="S217" t="n">
        <v>68.87</v>
      </c>
      <c r="T217" t="n">
        <v>20284.61</v>
      </c>
      <c r="U217" t="n">
        <v>0.6</v>
      </c>
      <c r="V217" t="n">
        <v>0.87</v>
      </c>
      <c r="W217" t="n">
        <v>5.37</v>
      </c>
      <c r="X217" t="n">
        <v>1.24</v>
      </c>
      <c r="Y217" t="n">
        <v>0.5</v>
      </c>
      <c r="Z217" t="n">
        <v>10</v>
      </c>
    </row>
    <row r="218">
      <c r="A218" t="n">
        <v>9</v>
      </c>
      <c r="B218" t="n">
        <v>95</v>
      </c>
      <c r="C218" t="inlineStr">
        <is>
          <t xml:space="preserve">CONCLUIDO	</t>
        </is>
      </c>
      <c r="D218" t="n">
        <v>2.1786</v>
      </c>
      <c r="E218" t="n">
        <v>45.9</v>
      </c>
      <c r="F218" t="n">
        <v>41.98</v>
      </c>
      <c r="G218" t="n">
        <v>64.59</v>
      </c>
      <c r="H218" t="n">
        <v>0.89</v>
      </c>
      <c r="I218" t="n">
        <v>39</v>
      </c>
      <c r="J218" t="n">
        <v>199.53</v>
      </c>
      <c r="K218" t="n">
        <v>53.44</v>
      </c>
      <c r="L218" t="n">
        <v>10</v>
      </c>
      <c r="M218" t="n">
        <v>37</v>
      </c>
      <c r="N218" t="n">
        <v>41.1</v>
      </c>
      <c r="O218" t="n">
        <v>24842.77</v>
      </c>
      <c r="P218" t="n">
        <v>527.5</v>
      </c>
      <c r="Q218" t="n">
        <v>1326.96</v>
      </c>
      <c r="R218" t="n">
        <v>110.42</v>
      </c>
      <c r="S218" t="n">
        <v>68.87</v>
      </c>
      <c r="T218" t="n">
        <v>17992.9</v>
      </c>
      <c r="U218" t="n">
        <v>0.62</v>
      </c>
      <c r="V218" t="n">
        <v>0.87</v>
      </c>
      <c r="W218" t="n">
        <v>5.37</v>
      </c>
      <c r="X218" t="n">
        <v>1.11</v>
      </c>
      <c r="Y218" t="n">
        <v>0.5</v>
      </c>
      <c r="Z218" t="n">
        <v>10</v>
      </c>
    </row>
    <row r="219">
      <c r="A219" t="n">
        <v>10</v>
      </c>
      <c r="B219" t="n">
        <v>95</v>
      </c>
      <c r="C219" t="inlineStr">
        <is>
          <t xml:space="preserve">CONCLUIDO	</t>
        </is>
      </c>
      <c r="D219" t="n">
        <v>2.1926</v>
      </c>
      <c r="E219" t="n">
        <v>45.61</v>
      </c>
      <c r="F219" t="n">
        <v>41.84</v>
      </c>
      <c r="G219" t="n">
        <v>71.72</v>
      </c>
      <c r="H219" t="n">
        <v>0.97</v>
      </c>
      <c r="I219" t="n">
        <v>35</v>
      </c>
      <c r="J219" t="n">
        <v>201.1</v>
      </c>
      <c r="K219" t="n">
        <v>53.44</v>
      </c>
      <c r="L219" t="n">
        <v>11</v>
      </c>
      <c r="M219" t="n">
        <v>33</v>
      </c>
      <c r="N219" t="n">
        <v>41.66</v>
      </c>
      <c r="O219" t="n">
        <v>25036.12</v>
      </c>
      <c r="P219" t="n">
        <v>520.21</v>
      </c>
      <c r="Q219" t="n">
        <v>1326.97</v>
      </c>
      <c r="R219" t="n">
        <v>106.15</v>
      </c>
      <c r="S219" t="n">
        <v>68.87</v>
      </c>
      <c r="T219" t="n">
        <v>15880.23</v>
      </c>
      <c r="U219" t="n">
        <v>0.65</v>
      </c>
      <c r="V219" t="n">
        <v>0.87</v>
      </c>
      <c r="W219" t="n">
        <v>5.35</v>
      </c>
      <c r="X219" t="n">
        <v>0.96</v>
      </c>
      <c r="Y219" t="n">
        <v>0.5</v>
      </c>
      <c r="Z219" t="n">
        <v>10</v>
      </c>
    </row>
    <row r="220">
      <c r="A220" t="n">
        <v>11</v>
      </c>
      <c r="B220" t="n">
        <v>95</v>
      </c>
      <c r="C220" t="inlineStr">
        <is>
          <t xml:space="preserve">CONCLUIDO	</t>
        </is>
      </c>
      <c r="D220" t="n">
        <v>2.2018</v>
      </c>
      <c r="E220" t="n">
        <v>45.42</v>
      </c>
      <c r="F220" t="n">
        <v>41.76</v>
      </c>
      <c r="G220" t="n">
        <v>78.3</v>
      </c>
      <c r="H220" t="n">
        <v>1.05</v>
      </c>
      <c r="I220" t="n">
        <v>32</v>
      </c>
      <c r="J220" t="n">
        <v>202.67</v>
      </c>
      <c r="K220" t="n">
        <v>53.44</v>
      </c>
      <c r="L220" t="n">
        <v>12</v>
      </c>
      <c r="M220" t="n">
        <v>30</v>
      </c>
      <c r="N220" t="n">
        <v>42.24</v>
      </c>
      <c r="O220" t="n">
        <v>25230.25</v>
      </c>
      <c r="P220" t="n">
        <v>515.77</v>
      </c>
      <c r="Q220" t="n">
        <v>1327.04</v>
      </c>
      <c r="R220" t="n">
        <v>103.53</v>
      </c>
      <c r="S220" t="n">
        <v>68.87</v>
      </c>
      <c r="T220" t="n">
        <v>14582.28</v>
      </c>
      <c r="U220" t="n">
        <v>0.67</v>
      </c>
      <c r="V220" t="n">
        <v>0.87</v>
      </c>
      <c r="W220" t="n">
        <v>5.34</v>
      </c>
      <c r="X220" t="n">
        <v>0.89</v>
      </c>
      <c r="Y220" t="n">
        <v>0.5</v>
      </c>
      <c r="Z220" t="n">
        <v>10</v>
      </c>
    </row>
    <row r="221">
      <c r="A221" t="n">
        <v>12</v>
      </c>
      <c r="B221" t="n">
        <v>95</v>
      </c>
      <c r="C221" t="inlineStr">
        <is>
          <t xml:space="preserve">CONCLUIDO	</t>
        </is>
      </c>
      <c r="D221" t="n">
        <v>2.212</v>
      </c>
      <c r="E221" t="n">
        <v>45.21</v>
      </c>
      <c r="F221" t="n">
        <v>41.66</v>
      </c>
      <c r="G221" t="n">
        <v>86.19</v>
      </c>
      <c r="H221" t="n">
        <v>1.13</v>
      </c>
      <c r="I221" t="n">
        <v>29</v>
      </c>
      <c r="J221" t="n">
        <v>204.25</v>
      </c>
      <c r="K221" t="n">
        <v>53.44</v>
      </c>
      <c r="L221" t="n">
        <v>13</v>
      </c>
      <c r="M221" t="n">
        <v>27</v>
      </c>
      <c r="N221" t="n">
        <v>42.82</v>
      </c>
      <c r="O221" t="n">
        <v>25425.3</v>
      </c>
      <c r="P221" t="n">
        <v>508.59</v>
      </c>
      <c r="Q221" t="n">
        <v>1326.96</v>
      </c>
      <c r="R221" t="n">
        <v>100.13</v>
      </c>
      <c r="S221" t="n">
        <v>68.87</v>
      </c>
      <c r="T221" t="n">
        <v>12900.95</v>
      </c>
      <c r="U221" t="n">
        <v>0.6899999999999999</v>
      </c>
      <c r="V221" t="n">
        <v>0.88</v>
      </c>
      <c r="W221" t="n">
        <v>5.34</v>
      </c>
      <c r="X221" t="n">
        <v>0.79</v>
      </c>
      <c r="Y221" t="n">
        <v>0.5</v>
      </c>
      <c r="Z221" t="n">
        <v>10</v>
      </c>
    </row>
    <row r="222">
      <c r="A222" t="n">
        <v>13</v>
      </c>
      <c r="B222" t="n">
        <v>95</v>
      </c>
      <c r="C222" t="inlineStr">
        <is>
          <t xml:space="preserve">CONCLUIDO	</t>
        </is>
      </c>
      <c r="D222" t="n">
        <v>2.2181</v>
      </c>
      <c r="E222" t="n">
        <v>45.08</v>
      </c>
      <c r="F222" t="n">
        <v>41.61</v>
      </c>
      <c r="G222" t="n">
        <v>92.47</v>
      </c>
      <c r="H222" t="n">
        <v>1.21</v>
      </c>
      <c r="I222" t="n">
        <v>27</v>
      </c>
      <c r="J222" t="n">
        <v>205.84</v>
      </c>
      <c r="K222" t="n">
        <v>53.44</v>
      </c>
      <c r="L222" t="n">
        <v>14</v>
      </c>
      <c r="M222" t="n">
        <v>25</v>
      </c>
      <c r="N222" t="n">
        <v>43.4</v>
      </c>
      <c r="O222" t="n">
        <v>25621.03</v>
      </c>
      <c r="P222" t="n">
        <v>503.26</v>
      </c>
      <c r="Q222" t="n">
        <v>1326.97</v>
      </c>
      <c r="R222" t="n">
        <v>98.81999999999999</v>
      </c>
      <c r="S222" t="n">
        <v>68.87</v>
      </c>
      <c r="T222" t="n">
        <v>12255.66</v>
      </c>
      <c r="U222" t="n">
        <v>0.7</v>
      </c>
      <c r="V222" t="n">
        <v>0.88</v>
      </c>
      <c r="W222" t="n">
        <v>5.33</v>
      </c>
      <c r="X222" t="n">
        <v>0.74</v>
      </c>
      <c r="Y222" t="n">
        <v>0.5</v>
      </c>
      <c r="Z222" t="n">
        <v>10</v>
      </c>
    </row>
    <row r="223">
      <c r="A223" t="n">
        <v>14</v>
      </c>
      <c r="B223" t="n">
        <v>95</v>
      </c>
      <c r="C223" t="inlineStr">
        <is>
          <t xml:space="preserve">CONCLUIDO	</t>
        </is>
      </c>
      <c r="D223" t="n">
        <v>2.2241</v>
      </c>
      <c r="E223" t="n">
        <v>44.96</v>
      </c>
      <c r="F223" t="n">
        <v>41.56</v>
      </c>
      <c r="G223" t="n">
        <v>99.75</v>
      </c>
      <c r="H223" t="n">
        <v>1.28</v>
      </c>
      <c r="I223" t="n">
        <v>25</v>
      </c>
      <c r="J223" t="n">
        <v>207.43</v>
      </c>
      <c r="K223" t="n">
        <v>53.44</v>
      </c>
      <c r="L223" t="n">
        <v>15</v>
      </c>
      <c r="M223" t="n">
        <v>23</v>
      </c>
      <c r="N223" t="n">
        <v>44</v>
      </c>
      <c r="O223" t="n">
        <v>25817.56</v>
      </c>
      <c r="P223" t="n">
        <v>498.83</v>
      </c>
      <c r="Q223" t="n">
        <v>1326.95</v>
      </c>
      <c r="R223" t="n">
        <v>97.23999999999999</v>
      </c>
      <c r="S223" t="n">
        <v>68.87</v>
      </c>
      <c r="T223" t="n">
        <v>11474.54</v>
      </c>
      <c r="U223" t="n">
        <v>0.71</v>
      </c>
      <c r="V223" t="n">
        <v>0.88</v>
      </c>
      <c r="W223" t="n">
        <v>5.33</v>
      </c>
      <c r="X223" t="n">
        <v>0.6899999999999999</v>
      </c>
      <c r="Y223" t="n">
        <v>0.5</v>
      </c>
      <c r="Z223" t="n">
        <v>10</v>
      </c>
    </row>
    <row r="224">
      <c r="A224" t="n">
        <v>15</v>
      </c>
      <c r="B224" t="n">
        <v>95</v>
      </c>
      <c r="C224" t="inlineStr">
        <is>
          <t xml:space="preserve">CONCLUIDO	</t>
        </is>
      </c>
      <c r="D224" t="n">
        <v>2.2309</v>
      </c>
      <c r="E224" t="n">
        <v>44.83</v>
      </c>
      <c r="F224" t="n">
        <v>41.5</v>
      </c>
      <c r="G224" t="n">
        <v>108.26</v>
      </c>
      <c r="H224" t="n">
        <v>1.36</v>
      </c>
      <c r="I224" t="n">
        <v>23</v>
      </c>
      <c r="J224" t="n">
        <v>209.03</v>
      </c>
      <c r="K224" t="n">
        <v>53.44</v>
      </c>
      <c r="L224" t="n">
        <v>16</v>
      </c>
      <c r="M224" t="n">
        <v>21</v>
      </c>
      <c r="N224" t="n">
        <v>44.6</v>
      </c>
      <c r="O224" t="n">
        <v>26014.91</v>
      </c>
      <c r="P224" t="n">
        <v>491.4</v>
      </c>
      <c r="Q224" t="n">
        <v>1326.95</v>
      </c>
      <c r="R224" t="n">
        <v>95.2</v>
      </c>
      <c r="S224" t="n">
        <v>68.87</v>
      </c>
      <c r="T224" t="n">
        <v>10462.37</v>
      </c>
      <c r="U224" t="n">
        <v>0.72</v>
      </c>
      <c r="V224" t="n">
        <v>0.88</v>
      </c>
      <c r="W224" t="n">
        <v>5.33</v>
      </c>
      <c r="X224" t="n">
        <v>0.63</v>
      </c>
      <c r="Y224" t="n">
        <v>0.5</v>
      </c>
      <c r="Z224" t="n">
        <v>10</v>
      </c>
    </row>
    <row r="225">
      <c r="A225" t="n">
        <v>16</v>
      </c>
      <c r="B225" t="n">
        <v>95</v>
      </c>
      <c r="C225" t="inlineStr">
        <is>
          <t xml:space="preserve">CONCLUIDO	</t>
        </is>
      </c>
      <c r="D225" t="n">
        <v>2.2347</v>
      </c>
      <c r="E225" t="n">
        <v>44.75</v>
      </c>
      <c r="F225" t="n">
        <v>41.46</v>
      </c>
      <c r="G225" t="n">
        <v>113.08</v>
      </c>
      <c r="H225" t="n">
        <v>1.43</v>
      </c>
      <c r="I225" t="n">
        <v>22</v>
      </c>
      <c r="J225" t="n">
        <v>210.64</v>
      </c>
      <c r="K225" t="n">
        <v>53.44</v>
      </c>
      <c r="L225" t="n">
        <v>17</v>
      </c>
      <c r="M225" t="n">
        <v>20</v>
      </c>
      <c r="N225" t="n">
        <v>45.21</v>
      </c>
      <c r="O225" t="n">
        <v>26213.09</v>
      </c>
      <c r="P225" t="n">
        <v>486.39</v>
      </c>
      <c r="Q225" t="n">
        <v>1326.95</v>
      </c>
      <c r="R225" t="n">
        <v>94.05</v>
      </c>
      <c r="S225" t="n">
        <v>68.87</v>
      </c>
      <c r="T225" t="n">
        <v>9893.57</v>
      </c>
      <c r="U225" t="n">
        <v>0.73</v>
      </c>
      <c r="V225" t="n">
        <v>0.88</v>
      </c>
      <c r="W225" t="n">
        <v>5.32</v>
      </c>
      <c r="X225" t="n">
        <v>0.59</v>
      </c>
      <c r="Y225" t="n">
        <v>0.5</v>
      </c>
      <c r="Z225" t="n">
        <v>10</v>
      </c>
    </row>
    <row r="226">
      <c r="A226" t="n">
        <v>17</v>
      </c>
      <c r="B226" t="n">
        <v>95</v>
      </c>
      <c r="C226" t="inlineStr">
        <is>
          <t xml:space="preserve">CONCLUIDO	</t>
        </is>
      </c>
      <c r="D226" t="n">
        <v>2.2376</v>
      </c>
      <c r="E226" t="n">
        <v>44.69</v>
      </c>
      <c r="F226" t="n">
        <v>41.44</v>
      </c>
      <c r="G226" t="n">
        <v>118.4</v>
      </c>
      <c r="H226" t="n">
        <v>1.51</v>
      </c>
      <c r="I226" t="n">
        <v>21</v>
      </c>
      <c r="J226" t="n">
        <v>212.25</v>
      </c>
      <c r="K226" t="n">
        <v>53.44</v>
      </c>
      <c r="L226" t="n">
        <v>18</v>
      </c>
      <c r="M226" t="n">
        <v>19</v>
      </c>
      <c r="N226" t="n">
        <v>45.82</v>
      </c>
      <c r="O226" t="n">
        <v>26412.11</v>
      </c>
      <c r="P226" t="n">
        <v>479.8</v>
      </c>
      <c r="Q226" t="n">
        <v>1326.96</v>
      </c>
      <c r="R226" t="n">
        <v>92.97</v>
      </c>
      <c r="S226" t="n">
        <v>68.87</v>
      </c>
      <c r="T226" t="n">
        <v>9359.85</v>
      </c>
      <c r="U226" t="n">
        <v>0.74</v>
      </c>
      <c r="V226" t="n">
        <v>0.88</v>
      </c>
      <c r="W226" t="n">
        <v>5.33</v>
      </c>
      <c r="X226" t="n">
        <v>0.57</v>
      </c>
      <c r="Y226" t="n">
        <v>0.5</v>
      </c>
      <c r="Z226" t="n">
        <v>10</v>
      </c>
    </row>
    <row r="227">
      <c r="A227" t="n">
        <v>18</v>
      </c>
      <c r="B227" t="n">
        <v>95</v>
      </c>
      <c r="C227" t="inlineStr">
        <is>
          <t xml:space="preserve">CONCLUIDO	</t>
        </is>
      </c>
      <c r="D227" t="n">
        <v>2.2439</v>
      </c>
      <c r="E227" t="n">
        <v>44.57</v>
      </c>
      <c r="F227" t="n">
        <v>41.39</v>
      </c>
      <c r="G227" t="n">
        <v>130.71</v>
      </c>
      <c r="H227" t="n">
        <v>1.58</v>
      </c>
      <c r="I227" t="n">
        <v>19</v>
      </c>
      <c r="J227" t="n">
        <v>213.87</v>
      </c>
      <c r="K227" t="n">
        <v>53.44</v>
      </c>
      <c r="L227" t="n">
        <v>19</v>
      </c>
      <c r="M227" t="n">
        <v>17</v>
      </c>
      <c r="N227" t="n">
        <v>46.44</v>
      </c>
      <c r="O227" t="n">
        <v>26611.98</v>
      </c>
      <c r="P227" t="n">
        <v>474.15</v>
      </c>
      <c r="Q227" t="n">
        <v>1326.95</v>
      </c>
      <c r="R227" t="n">
        <v>91.45999999999999</v>
      </c>
      <c r="S227" t="n">
        <v>68.87</v>
      </c>
      <c r="T227" t="n">
        <v>8616.030000000001</v>
      </c>
      <c r="U227" t="n">
        <v>0.75</v>
      </c>
      <c r="V227" t="n">
        <v>0.88</v>
      </c>
      <c r="W227" t="n">
        <v>5.33</v>
      </c>
      <c r="X227" t="n">
        <v>0.52</v>
      </c>
      <c r="Y227" t="n">
        <v>0.5</v>
      </c>
      <c r="Z227" t="n">
        <v>10</v>
      </c>
    </row>
    <row r="228">
      <c r="A228" t="n">
        <v>19</v>
      </c>
      <c r="B228" t="n">
        <v>95</v>
      </c>
      <c r="C228" t="inlineStr">
        <is>
          <t xml:space="preserve">CONCLUIDO	</t>
        </is>
      </c>
      <c r="D228" t="n">
        <v>2.2465</v>
      </c>
      <c r="E228" t="n">
        <v>44.51</v>
      </c>
      <c r="F228" t="n">
        <v>41.37</v>
      </c>
      <c r="G228" t="n">
        <v>137.91</v>
      </c>
      <c r="H228" t="n">
        <v>1.65</v>
      </c>
      <c r="I228" t="n">
        <v>18</v>
      </c>
      <c r="J228" t="n">
        <v>215.5</v>
      </c>
      <c r="K228" t="n">
        <v>53.44</v>
      </c>
      <c r="L228" t="n">
        <v>20</v>
      </c>
      <c r="M228" t="n">
        <v>16</v>
      </c>
      <c r="N228" t="n">
        <v>47.07</v>
      </c>
      <c r="O228" t="n">
        <v>26812.71</v>
      </c>
      <c r="P228" t="n">
        <v>469.46</v>
      </c>
      <c r="Q228" t="n">
        <v>1326.95</v>
      </c>
      <c r="R228" t="n">
        <v>91.08</v>
      </c>
      <c r="S228" t="n">
        <v>68.87</v>
      </c>
      <c r="T228" t="n">
        <v>8429.120000000001</v>
      </c>
      <c r="U228" t="n">
        <v>0.76</v>
      </c>
      <c r="V228" t="n">
        <v>0.88</v>
      </c>
      <c r="W228" t="n">
        <v>5.32</v>
      </c>
      <c r="X228" t="n">
        <v>0.5</v>
      </c>
      <c r="Y228" t="n">
        <v>0.5</v>
      </c>
      <c r="Z228" t="n">
        <v>10</v>
      </c>
    </row>
    <row r="229">
      <c r="A229" t="n">
        <v>20</v>
      </c>
      <c r="B229" t="n">
        <v>95</v>
      </c>
      <c r="C229" t="inlineStr">
        <is>
          <t xml:space="preserve">CONCLUIDO	</t>
        </is>
      </c>
      <c r="D229" t="n">
        <v>2.2513</v>
      </c>
      <c r="E229" t="n">
        <v>44.42</v>
      </c>
      <c r="F229" t="n">
        <v>41.32</v>
      </c>
      <c r="G229" t="n">
        <v>145.82</v>
      </c>
      <c r="H229" t="n">
        <v>1.72</v>
      </c>
      <c r="I229" t="n">
        <v>17</v>
      </c>
      <c r="J229" t="n">
        <v>217.14</v>
      </c>
      <c r="K229" t="n">
        <v>53.44</v>
      </c>
      <c r="L229" t="n">
        <v>21</v>
      </c>
      <c r="M229" t="n">
        <v>15</v>
      </c>
      <c r="N229" t="n">
        <v>47.7</v>
      </c>
      <c r="O229" t="n">
        <v>27014.3</v>
      </c>
      <c r="P229" t="n">
        <v>461.2</v>
      </c>
      <c r="Q229" t="n">
        <v>1326.96</v>
      </c>
      <c r="R229" t="n">
        <v>89.11</v>
      </c>
      <c r="S229" t="n">
        <v>68.87</v>
      </c>
      <c r="T229" t="n">
        <v>7449.4</v>
      </c>
      <c r="U229" t="n">
        <v>0.77</v>
      </c>
      <c r="V229" t="n">
        <v>0.88</v>
      </c>
      <c r="W229" t="n">
        <v>5.32</v>
      </c>
      <c r="X229" t="n">
        <v>0.45</v>
      </c>
      <c r="Y229" t="n">
        <v>0.5</v>
      </c>
      <c r="Z229" t="n">
        <v>10</v>
      </c>
    </row>
    <row r="230">
      <c r="A230" t="n">
        <v>21</v>
      </c>
      <c r="B230" t="n">
        <v>95</v>
      </c>
      <c r="C230" t="inlineStr">
        <is>
          <t xml:space="preserve">CONCLUIDO	</t>
        </is>
      </c>
      <c r="D230" t="n">
        <v>2.2536</v>
      </c>
      <c r="E230" t="n">
        <v>44.37</v>
      </c>
      <c r="F230" t="n">
        <v>41.31</v>
      </c>
      <c r="G230" t="n">
        <v>154.91</v>
      </c>
      <c r="H230" t="n">
        <v>1.79</v>
      </c>
      <c r="I230" t="n">
        <v>16</v>
      </c>
      <c r="J230" t="n">
        <v>218.78</v>
      </c>
      <c r="K230" t="n">
        <v>53.44</v>
      </c>
      <c r="L230" t="n">
        <v>22</v>
      </c>
      <c r="M230" t="n">
        <v>9</v>
      </c>
      <c r="N230" t="n">
        <v>48.34</v>
      </c>
      <c r="O230" t="n">
        <v>27216.79</v>
      </c>
      <c r="P230" t="n">
        <v>456.95</v>
      </c>
      <c r="Q230" t="n">
        <v>1326.95</v>
      </c>
      <c r="R230" t="n">
        <v>88.75</v>
      </c>
      <c r="S230" t="n">
        <v>68.87</v>
      </c>
      <c r="T230" t="n">
        <v>7275.8</v>
      </c>
      <c r="U230" t="n">
        <v>0.78</v>
      </c>
      <c r="V230" t="n">
        <v>0.88</v>
      </c>
      <c r="W230" t="n">
        <v>5.33</v>
      </c>
      <c r="X230" t="n">
        <v>0.44</v>
      </c>
      <c r="Y230" t="n">
        <v>0.5</v>
      </c>
      <c r="Z230" t="n">
        <v>10</v>
      </c>
    </row>
    <row r="231">
      <c r="A231" t="n">
        <v>22</v>
      </c>
      <c r="B231" t="n">
        <v>95</v>
      </c>
      <c r="C231" t="inlineStr">
        <is>
          <t xml:space="preserve">CONCLUIDO	</t>
        </is>
      </c>
      <c r="D231" t="n">
        <v>2.2535</v>
      </c>
      <c r="E231" t="n">
        <v>44.38</v>
      </c>
      <c r="F231" t="n">
        <v>41.31</v>
      </c>
      <c r="G231" t="n">
        <v>154.92</v>
      </c>
      <c r="H231" t="n">
        <v>1.85</v>
      </c>
      <c r="I231" t="n">
        <v>16</v>
      </c>
      <c r="J231" t="n">
        <v>220.43</v>
      </c>
      <c r="K231" t="n">
        <v>53.44</v>
      </c>
      <c r="L231" t="n">
        <v>23</v>
      </c>
      <c r="M231" t="n">
        <v>9</v>
      </c>
      <c r="N231" t="n">
        <v>48.99</v>
      </c>
      <c r="O231" t="n">
        <v>27420.16</v>
      </c>
      <c r="P231" t="n">
        <v>455.25</v>
      </c>
      <c r="Q231" t="n">
        <v>1326.95</v>
      </c>
      <c r="R231" t="n">
        <v>88.8</v>
      </c>
      <c r="S231" t="n">
        <v>68.87</v>
      </c>
      <c r="T231" t="n">
        <v>7301.46</v>
      </c>
      <c r="U231" t="n">
        <v>0.78</v>
      </c>
      <c r="V231" t="n">
        <v>0.88</v>
      </c>
      <c r="W231" t="n">
        <v>5.33</v>
      </c>
      <c r="X231" t="n">
        <v>0.44</v>
      </c>
      <c r="Y231" t="n">
        <v>0.5</v>
      </c>
      <c r="Z231" t="n">
        <v>10</v>
      </c>
    </row>
    <row r="232">
      <c r="A232" t="n">
        <v>23</v>
      </c>
      <c r="B232" t="n">
        <v>95</v>
      </c>
      <c r="C232" t="inlineStr">
        <is>
          <t xml:space="preserve">CONCLUIDO	</t>
        </is>
      </c>
      <c r="D232" t="n">
        <v>2.2531</v>
      </c>
      <c r="E232" t="n">
        <v>44.38</v>
      </c>
      <c r="F232" t="n">
        <v>41.32</v>
      </c>
      <c r="G232" t="n">
        <v>154.94</v>
      </c>
      <c r="H232" t="n">
        <v>1.92</v>
      </c>
      <c r="I232" t="n">
        <v>16</v>
      </c>
      <c r="J232" t="n">
        <v>222.08</v>
      </c>
      <c r="K232" t="n">
        <v>53.44</v>
      </c>
      <c r="L232" t="n">
        <v>24</v>
      </c>
      <c r="M232" t="n">
        <v>2</v>
      </c>
      <c r="N232" t="n">
        <v>49.65</v>
      </c>
      <c r="O232" t="n">
        <v>27624.44</v>
      </c>
      <c r="P232" t="n">
        <v>454.71</v>
      </c>
      <c r="Q232" t="n">
        <v>1326.95</v>
      </c>
      <c r="R232" t="n">
        <v>88.7</v>
      </c>
      <c r="S232" t="n">
        <v>68.87</v>
      </c>
      <c r="T232" t="n">
        <v>7250.23</v>
      </c>
      <c r="U232" t="n">
        <v>0.78</v>
      </c>
      <c r="V232" t="n">
        <v>0.88</v>
      </c>
      <c r="W232" t="n">
        <v>5.33</v>
      </c>
      <c r="X232" t="n">
        <v>0.45</v>
      </c>
      <c r="Y232" t="n">
        <v>0.5</v>
      </c>
      <c r="Z232" t="n">
        <v>10</v>
      </c>
    </row>
    <row r="233">
      <c r="A233" t="n">
        <v>24</v>
      </c>
      <c r="B233" t="n">
        <v>95</v>
      </c>
      <c r="C233" t="inlineStr">
        <is>
          <t xml:space="preserve">CONCLUIDO	</t>
        </is>
      </c>
      <c r="D233" t="n">
        <v>2.2568</v>
      </c>
      <c r="E233" t="n">
        <v>44.31</v>
      </c>
      <c r="F233" t="n">
        <v>41.28</v>
      </c>
      <c r="G233" t="n">
        <v>165.13</v>
      </c>
      <c r="H233" t="n">
        <v>1.99</v>
      </c>
      <c r="I233" t="n">
        <v>15</v>
      </c>
      <c r="J233" t="n">
        <v>223.75</v>
      </c>
      <c r="K233" t="n">
        <v>53.44</v>
      </c>
      <c r="L233" t="n">
        <v>25</v>
      </c>
      <c r="M233" t="n">
        <v>0</v>
      </c>
      <c r="N233" t="n">
        <v>50.31</v>
      </c>
      <c r="O233" t="n">
        <v>27829.77</v>
      </c>
      <c r="P233" t="n">
        <v>456.52</v>
      </c>
      <c r="Q233" t="n">
        <v>1326.95</v>
      </c>
      <c r="R233" t="n">
        <v>87.45999999999999</v>
      </c>
      <c r="S233" t="n">
        <v>68.87</v>
      </c>
      <c r="T233" t="n">
        <v>6634.09</v>
      </c>
      <c r="U233" t="n">
        <v>0.79</v>
      </c>
      <c r="V233" t="n">
        <v>0.88</v>
      </c>
      <c r="W233" t="n">
        <v>5.34</v>
      </c>
      <c r="X233" t="n">
        <v>0.41</v>
      </c>
      <c r="Y233" t="n">
        <v>0.5</v>
      </c>
      <c r="Z233" t="n">
        <v>10</v>
      </c>
    </row>
    <row r="234">
      <c r="A234" t="n">
        <v>0</v>
      </c>
      <c r="B234" t="n">
        <v>55</v>
      </c>
      <c r="C234" t="inlineStr">
        <is>
          <t xml:space="preserve">CONCLUIDO	</t>
        </is>
      </c>
      <c r="D234" t="n">
        <v>1.5962</v>
      </c>
      <c r="E234" t="n">
        <v>62.65</v>
      </c>
      <c r="F234" t="n">
        <v>51.73</v>
      </c>
      <c r="G234" t="n">
        <v>8.390000000000001</v>
      </c>
      <c r="H234" t="n">
        <v>0.15</v>
      </c>
      <c r="I234" t="n">
        <v>370</v>
      </c>
      <c r="J234" t="n">
        <v>116.05</v>
      </c>
      <c r="K234" t="n">
        <v>43.4</v>
      </c>
      <c r="L234" t="n">
        <v>1</v>
      </c>
      <c r="M234" t="n">
        <v>368</v>
      </c>
      <c r="N234" t="n">
        <v>16.65</v>
      </c>
      <c r="O234" t="n">
        <v>14546.17</v>
      </c>
      <c r="P234" t="n">
        <v>512.24</v>
      </c>
      <c r="Q234" t="n">
        <v>1327.08</v>
      </c>
      <c r="R234" t="n">
        <v>428.86</v>
      </c>
      <c r="S234" t="n">
        <v>68.87</v>
      </c>
      <c r="T234" t="n">
        <v>175557.77</v>
      </c>
      <c r="U234" t="n">
        <v>0.16</v>
      </c>
      <c r="V234" t="n">
        <v>0.7</v>
      </c>
      <c r="W234" t="n">
        <v>5.9</v>
      </c>
      <c r="X234" t="n">
        <v>10.85</v>
      </c>
      <c r="Y234" t="n">
        <v>0.5</v>
      </c>
      <c r="Z234" t="n">
        <v>10</v>
      </c>
    </row>
    <row r="235">
      <c r="A235" t="n">
        <v>1</v>
      </c>
      <c r="B235" t="n">
        <v>55</v>
      </c>
      <c r="C235" t="inlineStr">
        <is>
          <t xml:space="preserve">CONCLUIDO	</t>
        </is>
      </c>
      <c r="D235" t="n">
        <v>1.9459</v>
      </c>
      <c r="E235" t="n">
        <v>51.39</v>
      </c>
      <c r="F235" t="n">
        <v>45.48</v>
      </c>
      <c r="G235" t="n">
        <v>17.06</v>
      </c>
      <c r="H235" t="n">
        <v>0.3</v>
      </c>
      <c r="I235" t="n">
        <v>160</v>
      </c>
      <c r="J235" t="n">
        <v>117.34</v>
      </c>
      <c r="K235" t="n">
        <v>43.4</v>
      </c>
      <c r="L235" t="n">
        <v>2</v>
      </c>
      <c r="M235" t="n">
        <v>158</v>
      </c>
      <c r="N235" t="n">
        <v>16.94</v>
      </c>
      <c r="O235" t="n">
        <v>14705.49</v>
      </c>
      <c r="P235" t="n">
        <v>441.73</v>
      </c>
      <c r="Q235" t="n">
        <v>1327.16</v>
      </c>
      <c r="R235" t="n">
        <v>224.64</v>
      </c>
      <c r="S235" t="n">
        <v>68.87</v>
      </c>
      <c r="T235" t="n">
        <v>74501.28</v>
      </c>
      <c r="U235" t="n">
        <v>0.31</v>
      </c>
      <c r="V235" t="n">
        <v>0.8</v>
      </c>
      <c r="W235" t="n">
        <v>5.56</v>
      </c>
      <c r="X235" t="n">
        <v>4.61</v>
      </c>
      <c r="Y235" t="n">
        <v>0.5</v>
      </c>
      <c r="Z235" t="n">
        <v>10</v>
      </c>
    </row>
    <row r="236">
      <c r="A236" t="n">
        <v>2</v>
      </c>
      <c r="B236" t="n">
        <v>55</v>
      </c>
      <c r="C236" t="inlineStr">
        <is>
          <t xml:space="preserve">CONCLUIDO	</t>
        </is>
      </c>
      <c r="D236" t="n">
        <v>2.0725</v>
      </c>
      <c r="E236" t="n">
        <v>48.25</v>
      </c>
      <c r="F236" t="n">
        <v>43.75</v>
      </c>
      <c r="G236" t="n">
        <v>25.99</v>
      </c>
      <c r="H236" t="n">
        <v>0.45</v>
      </c>
      <c r="I236" t="n">
        <v>101</v>
      </c>
      <c r="J236" t="n">
        <v>118.63</v>
      </c>
      <c r="K236" t="n">
        <v>43.4</v>
      </c>
      <c r="L236" t="n">
        <v>3</v>
      </c>
      <c r="M236" t="n">
        <v>99</v>
      </c>
      <c r="N236" t="n">
        <v>17.23</v>
      </c>
      <c r="O236" t="n">
        <v>14865.24</v>
      </c>
      <c r="P236" t="n">
        <v>416.19</v>
      </c>
      <c r="Q236" t="n">
        <v>1326.99</v>
      </c>
      <c r="R236" t="n">
        <v>168.09</v>
      </c>
      <c r="S236" t="n">
        <v>68.87</v>
      </c>
      <c r="T236" t="n">
        <v>46518.76</v>
      </c>
      <c r="U236" t="n">
        <v>0.41</v>
      </c>
      <c r="V236" t="n">
        <v>0.83</v>
      </c>
      <c r="W236" t="n">
        <v>5.47</v>
      </c>
      <c r="X236" t="n">
        <v>2.88</v>
      </c>
      <c r="Y236" t="n">
        <v>0.5</v>
      </c>
      <c r="Z236" t="n">
        <v>10</v>
      </c>
    </row>
    <row r="237">
      <c r="A237" t="n">
        <v>3</v>
      </c>
      <c r="B237" t="n">
        <v>55</v>
      </c>
      <c r="C237" t="inlineStr">
        <is>
          <t xml:space="preserve">CONCLUIDO	</t>
        </is>
      </c>
      <c r="D237" t="n">
        <v>2.138</v>
      </c>
      <c r="E237" t="n">
        <v>46.77</v>
      </c>
      <c r="F237" t="n">
        <v>42.94</v>
      </c>
      <c r="G237" t="n">
        <v>35.3</v>
      </c>
      <c r="H237" t="n">
        <v>0.59</v>
      </c>
      <c r="I237" t="n">
        <v>73</v>
      </c>
      <c r="J237" t="n">
        <v>119.93</v>
      </c>
      <c r="K237" t="n">
        <v>43.4</v>
      </c>
      <c r="L237" t="n">
        <v>4</v>
      </c>
      <c r="M237" t="n">
        <v>71</v>
      </c>
      <c r="N237" t="n">
        <v>17.53</v>
      </c>
      <c r="O237" t="n">
        <v>15025.44</v>
      </c>
      <c r="P237" t="n">
        <v>400.54</v>
      </c>
      <c r="Q237" t="n">
        <v>1326.96</v>
      </c>
      <c r="R237" t="n">
        <v>142.14</v>
      </c>
      <c r="S237" t="n">
        <v>68.87</v>
      </c>
      <c r="T237" t="n">
        <v>33683.65</v>
      </c>
      <c r="U237" t="n">
        <v>0.48</v>
      </c>
      <c r="V237" t="n">
        <v>0.85</v>
      </c>
      <c r="W237" t="n">
        <v>5.41</v>
      </c>
      <c r="X237" t="n">
        <v>2.07</v>
      </c>
      <c r="Y237" t="n">
        <v>0.5</v>
      </c>
      <c r="Z237" t="n">
        <v>10</v>
      </c>
    </row>
    <row r="238">
      <c r="A238" t="n">
        <v>4</v>
      </c>
      <c r="B238" t="n">
        <v>55</v>
      </c>
      <c r="C238" t="inlineStr">
        <is>
          <t xml:space="preserve">CONCLUIDO	</t>
        </is>
      </c>
      <c r="D238" t="n">
        <v>2.1779</v>
      </c>
      <c r="E238" t="n">
        <v>45.92</v>
      </c>
      <c r="F238" t="n">
        <v>42.47</v>
      </c>
      <c r="G238" t="n">
        <v>44.7</v>
      </c>
      <c r="H238" t="n">
        <v>0.73</v>
      </c>
      <c r="I238" t="n">
        <v>57</v>
      </c>
      <c r="J238" t="n">
        <v>121.23</v>
      </c>
      <c r="K238" t="n">
        <v>43.4</v>
      </c>
      <c r="L238" t="n">
        <v>5</v>
      </c>
      <c r="M238" t="n">
        <v>55</v>
      </c>
      <c r="N238" t="n">
        <v>17.83</v>
      </c>
      <c r="O238" t="n">
        <v>15186.08</v>
      </c>
      <c r="P238" t="n">
        <v>385.59</v>
      </c>
      <c r="Q238" t="n">
        <v>1326.95</v>
      </c>
      <c r="R238" t="n">
        <v>126.59</v>
      </c>
      <c r="S238" t="n">
        <v>68.87</v>
      </c>
      <c r="T238" t="n">
        <v>25991.49</v>
      </c>
      <c r="U238" t="n">
        <v>0.54</v>
      </c>
      <c r="V238" t="n">
        <v>0.86</v>
      </c>
      <c r="W238" t="n">
        <v>5.39</v>
      </c>
      <c r="X238" t="n">
        <v>1.6</v>
      </c>
      <c r="Y238" t="n">
        <v>0.5</v>
      </c>
      <c r="Z238" t="n">
        <v>10</v>
      </c>
    </row>
    <row r="239">
      <c r="A239" t="n">
        <v>5</v>
      </c>
      <c r="B239" t="n">
        <v>55</v>
      </c>
      <c r="C239" t="inlineStr">
        <is>
          <t xml:space="preserve">CONCLUIDO	</t>
        </is>
      </c>
      <c r="D239" t="n">
        <v>2.2049</v>
      </c>
      <c r="E239" t="n">
        <v>45.35</v>
      </c>
      <c r="F239" t="n">
        <v>42.17</v>
      </c>
      <c r="G239" t="n">
        <v>55</v>
      </c>
      <c r="H239" t="n">
        <v>0.86</v>
      </c>
      <c r="I239" t="n">
        <v>46</v>
      </c>
      <c r="J239" t="n">
        <v>122.54</v>
      </c>
      <c r="K239" t="n">
        <v>43.4</v>
      </c>
      <c r="L239" t="n">
        <v>6</v>
      </c>
      <c r="M239" t="n">
        <v>44</v>
      </c>
      <c r="N239" t="n">
        <v>18.14</v>
      </c>
      <c r="O239" t="n">
        <v>15347.16</v>
      </c>
      <c r="P239" t="n">
        <v>373.96</v>
      </c>
      <c r="Q239" t="n">
        <v>1327.02</v>
      </c>
      <c r="R239" t="n">
        <v>116.67</v>
      </c>
      <c r="S239" t="n">
        <v>68.87</v>
      </c>
      <c r="T239" t="n">
        <v>21083.56</v>
      </c>
      <c r="U239" t="n">
        <v>0.59</v>
      </c>
      <c r="V239" t="n">
        <v>0.86</v>
      </c>
      <c r="W239" t="n">
        <v>5.37</v>
      </c>
      <c r="X239" t="n">
        <v>1.3</v>
      </c>
      <c r="Y239" t="n">
        <v>0.5</v>
      </c>
      <c r="Z239" t="n">
        <v>10</v>
      </c>
    </row>
    <row r="240">
      <c r="A240" t="n">
        <v>6</v>
      </c>
      <c r="B240" t="n">
        <v>55</v>
      </c>
      <c r="C240" t="inlineStr">
        <is>
          <t xml:space="preserve">CONCLUIDO	</t>
        </is>
      </c>
      <c r="D240" t="n">
        <v>2.2273</v>
      </c>
      <c r="E240" t="n">
        <v>44.9</v>
      </c>
      <c r="F240" t="n">
        <v>41.91</v>
      </c>
      <c r="G240" t="n">
        <v>66.17</v>
      </c>
      <c r="H240" t="n">
        <v>1</v>
      </c>
      <c r="I240" t="n">
        <v>38</v>
      </c>
      <c r="J240" t="n">
        <v>123.85</v>
      </c>
      <c r="K240" t="n">
        <v>43.4</v>
      </c>
      <c r="L240" t="n">
        <v>7</v>
      </c>
      <c r="M240" t="n">
        <v>36</v>
      </c>
      <c r="N240" t="n">
        <v>18.45</v>
      </c>
      <c r="O240" t="n">
        <v>15508.69</v>
      </c>
      <c r="P240" t="n">
        <v>361.77</v>
      </c>
      <c r="Q240" t="n">
        <v>1327.02</v>
      </c>
      <c r="R240" t="n">
        <v>108.21</v>
      </c>
      <c r="S240" t="n">
        <v>68.87</v>
      </c>
      <c r="T240" t="n">
        <v>16894.25</v>
      </c>
      <c r="U240" t="n">
        <v>0.64</v>
      </c>
      <c r="V240" t="n">
        <v>0.87</v>
      </c>
      <c r="W240" t="n">
        <v>5.36</v>
      </c>
      <c r="X240" t="n">
        <v>1.03</v>
      </c>
      <c r="Y240" t="n">
        <v>0.5</v>
      </c>
      <c r="Z240" t="n">
        <v>10</v>
      </c>
    </row>
    <row r="241">
      <c r="A241" t="n">
        <v>7</v>
      </c>
      <c r="B241" t="n">
        <v>55</v>
      </c>
      <c r="C241" t="inlineStr">
        <is>
          <t xml:space="preserve">CONCLUIDO	</t>
        </is>
      </c>
      <c r="D241" t="n">
        <v>2.2394</v>
      </c>
      <c r="E241" t="n">
        <v>44.65</v>
      </c>
      <c r="F241" t="n">
        <v>41.78</v>
      </c>
      <c r="G241" t="n">
        <v>75.97</v>
      </c>
      <c r="H241" t="n">
        <v>1.13</v>
      </c>
      <c r="I241" t="n">
        <v>33</v>
      </c>
      <c r="J241" t="n">
        <v>125.16</v>
      </c>
      <c r="K241" t="n">
        <v>43.4</v>
      </c>
      <c r="L241" t="n">
        <v>8</v>
      </c>
      <c r="M241" t="n">
        <v>31</v>
      </c>
      <c r="N241" t="n">
        <v>18.76</v>
      </c>
      <c r="O241" t="n">
        <v>15670.68</v>
      </c>
      <c r="P241" t="n">
        <v>350.1</v>
      </c>
      <c r="Q241" t="n">
        <v>1327.04</v>
      </c>
      <c r="R241" t="n">
        <v>104.27</v>
      </c>
      <c r="S241" t="n">
        <v>68.87</v>
      </c>
      <c r="T241" t="n">
        <v>14947.62</v>
      </c>
      <c r="U241" t="n">
        <v>0.66</v>
      </c>
      <c r="V241" t="n">
        <v>0.87</v>
      </c>
      <c r="W241" t="n">
        <v>5.35</v>
      </c>
      <c r="X241" t="n">
        <v>0.91</v>
      </c>
      <c r="Y241" t="n">
        <v>0.5</v>
      </c>
      <c r="Z241" t="n">
        <v>10</v>
      </c>
    </row>
    <row r="242">
      <c r="A242" t="n">
        <v>8</v>
      </c>
      <c r="B242" t="n">
        <v>55</v>
      </c>
      <c r="C242" t="inlineStr">
        <is>
          <t xml:space="preserve">CONCLUIDO	</t>
        </is>
      </c>
      <c r="D242" t="n">
        <v>2.2518</v>
      </c>
      <c r="E242" t="n">
        <v>44.41</v>
      </c>
      <c r="F242" t="n">
        <v>41.66</v>
      </c>
      <c r="G242" t="n">
        <v>89.26000000000001</v>
      </c>
      <c r="H242" t="n">
        <v>1.26</v>
      </c>
      <c r="I242" t="n">
        <v>28</v>
      </c>
      <c r="J242" t="n">
        <v>126.48</v>
      </c>
      <c r="K242" t="n">
        <v>43.4</v>
      </c>
      <c r="L242" t="n">
        <v>9</v>
      </c>
      <c r="M242" t="n">
        <v>23</v>
      </c>
      <c r="N242" t="n">
        <v>19.08</v>
      </c>
      <c r="O242" t="n">
        <v>15833.12</v>
      </c>
      <c r="P242" t="n">
        <v>337.47</v>
      </c>
      <c r="Q242" t="n">
        <v>1327.04</v>
      </c>
      <c r="R242" t="n">
        <v>100.11</v>
      </c>
      <c r="S242" t="n">
        <v>68.87</v>
      </c>
      <c r="T242" t="n">
        <v>12895.57</v>
      </c>
      <c r="U242" t="n">
        <v>0.6899999999999999</v>
      </c>
      <c r="V242" t="n">
        <v>0.88</v>
      </c>
      <c r="W242" t="n">
        <v>5.34</v>
      </c>
      <c r="X242" t="n">
        <v>0.78</v>
      </c>
      <c r="Y242" t="n">
        <v>0.5</v>
      </c>
      <c r="Z242" t="n">
        <v>10</v>
      </c>
    </row>
    <row r="243">
      <c r="A243" t="n">
        <v>9</v>
      </c>
      <c r="B243" t="n">
        <v>55</v>
      </c>
      <c r="C243" t="inlineStr">
        <is>
          <t xml:space="preserve">CONCLUIDO	</t>
        </is>
      </c>
      <c r="D243" t="n">
        <v>2.2571</v>
      </c>
      <c r="E243" t="n">
        <v>44.3</v>
      </c>
      <c r="F243" t="n">
        <v>41.6</v>
      </c>
      <c r="G243" t="n">
        <v>96</v>
      </c>
      <c r="H243" t="n">
        <v>1.38</v>
      </c>
      <c r="I243" t="n">
        <v>26</v>
      </c>
      <c r="J243" t="n">
        <v>127.8</v>
      </c>
      <c r="K243" t="n">
        <v>43.4</v>
      </c>
      <c r="L243" t="n">
        <v>10</v>
      </c>
      <c r="M243" t="n">
        <v>7</v>
      </c>
      <c r="N243" t="n">
        <v>19.4</v>
      </c>
      <c r="O243" t="n">
        <v>15996.02</v>
      </c>
      <c r="P243" t="n">
        <v>330.43</v>
      </c>
      <c r="Q243" t="n">
        <v>1326.96</v>
      </c>
      <c r="R243" t="n">
        <v>97.59</v>
      </c>
      <c r="S243" t="n">
        <v>68.87</v>
      </c>
      <c r="T243" t="n">
        <v>11642.72</v>
      </c>
      <c r="U243" t="n">
        <v>0.71</v>
      </c>
      <c r="V243" t="n">
        <v>0.88</v>
      </c>
      <c r="W243" t="n">
        <v>5.36</v>
      </c>
      <c r="X243" t="n">
        <v>0.73</v>
      </c>
      <c r="Y243" t="n">
        <v>0.5</v>
      </c>
      <c r="Z243" t="n">
        <v>10</v>
      </c>
    </row>
    <row r="244">
      <c r="A244" t="n">
        <v>10</v>
      </c>
      <c r="B244" t="n">
        <v>55</v>
      </c>
      <c r="C244" t="inlineStr">
        <is>
          <t xml:space="preserve">CONCLUIDO	</t>
        </is>
      </c>
      <c r="D244" t="n">
        <v>2.2566</v>
      </c>
      <c r="E244" t="n">
        <v>44.32</v>
      </c>
      <c r="F244" t="n">
        <v>41.61</v>
      </c>
      <c r="G244" t="n">
        <v>96.02</v>
      </c>
      <c r="H244" t="n">
        <v>1.5</v>
      </c>
      <c r="I244" t="n">
        <v>26</v>
      </c>
      <c r="J244" t="n">
        <v>129.13</v>
      </c>
      <c r="K244" t="n">
        <v>43.4</v>
      </c>
      <c r="L244" t="n">
        <v>11</v>
      </c>
      <c r="M244" t="n">
        <v>0</v>
      </c>
      <c r="N244" t="n">
        <v>19.73</v>
      </c>
      <c r="O244" t="n">
        <v>16159.39</v>
      </c>
      <c r="P244" t="n">
        <v>331.55</v>
      </c>
      <c r="Q244" t="n">
        <v>1327.04</v>
      </c>
      <c r="R244" t="n">
        <v>97.69</v>
      </c>
      <c r="S244" t="n">
        <v>68.87</v>
      </c>
      <c r="T244" t="n">
        <v>11694.68</v>
      </c>
      <c r="U244" t="n">
        <v>0.71</v>
      </c>
      <c r="V244" t="n">
        <v>0.88</v>
      </c>
      <c r="W244" t="n">
        <v>5.37</v>
      </c>
      <c r="X244" t="n">
        <v>0.74</v>
      </c>
      <c r="Y244" t="n">
        <v>0.5</v>
      </c>
      <c r="Z2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INDEX(resultados!$A$2:$ZZ$244, 1, MATCH($B$1, resultados!$A$1:$ZZ$1, 0))</f>
        <v/>
      </c>
      <c r="B7">
        <f>INDEX(resultados!$A$2:$ZZ$244, 1, MATCH($B$2, resultados!$A$1:$ZZ$1, 0))</f>
        <v/>
      </c>
      <c r="C7">
        <f>INDEX(resultados!$A$2:$ZZ$244, 1, MATCH($B$3, resultados!$A$1:$ZZ$1, 0))</f>
        <v/>
      </c>
    </row>
    <row r="8">
      <c r="A8">
        <f>INDEX(resultados!$A$2:$ZZ$244, 2, MATCH($B$1, resultados!$A$1:$ZZ$1, 0))</f>
        <v/>
      </c>
      <c r="B8">
        <f>INDEX(resultados!$A$2:$ZZ$244, 2, MATCH($B$2, resultados!$A$1:$ZZ$1, 0))</f>
        <v/>
      </c>
      <c r="C8">
        <f>INDEX(resultados!$A$2:$ZZ$244, 2, MATCH($B$3, resultados!$A$1:$ZZ$1, 0))</f>
        <v/>
      </c>
    </row>
    <row r="9">
      <c r="A9">
        <f>INDEX(resultados!$A$2:$ZZ$244, 3, MATCH($B$1, resultados!$A$1:$ZZ$1, 0))</f>
        <v/>
      </c>
      <c r="B9">
        <f>INDEX(resultados!$A$2:$ZZ$244, 3, MATCH($B$2, resultados!$A$1:$ZZ$1, 0))</f>
        <v/>
      </c>
      <c r="C9">
        <f>INDEX(resultados!$A$2:$ZZ$244, 3, MATCH($B$3, resultados!$A$1:$ZZ$1, 0))</f>
        <v/>
      </c>
    </row>
    <row r="10">
      <c r="A10">
        <f>INDEX(resultados!$A$2:$ZZ$244, 4, MATCH($B$1, resultados!$A$1:$ZZ$1, 0))</f>
        <v/>
      </c>
      <c r="B10">
        <f>INDEX(resultados!$A$2:$ZZ$244, 4, MATCH($B$2, resultados!$A$1:$ZZ$1, 0))</f>
        <v/>
      </c>
      <c r="C10">
        <f>INDEX(resultados!$A$2:$ZZ$244, 4, MATCH($B$3, resultados!$A$1:$ZZ$1, 0))</f>
        <v/>
      </c>
    </row>
    <row r="11">
      <c r="A11">
        <f>INDEX(resultados!$A$2:$ZZ$244, 5, MATCH($B$1, resultados!$A$1:$ZZ$1, 0))</f>
        <v/>
      </c>
      <c r="B11">
        <f>INDEX(resultados!$A$2:$ZZ$244, 5, MATCH($B$2, resultados!$A$1:$ZZ$1, 0))</f>
        <v/>
      </c>
      <c r="C11">
        <f>INDEX(resultados!$A$2:$ZZ$244, 5, MATCH($B$3, resultados!$A$1:$ZZ$1, 0))</f>
        <v/>
      </c>
    </row>
    <row r="12">
      <c r="A12">
        <f>INDEX(resultados!$A$2:$ZZ$244, 6, MATCH($B$1, resultados!$A$1:$ZZ$1, 0))</f>
        <v/>
      </c>
      <c r="B12">
        <f>INDEX(resultados!$A$2:$ZZ$244, 6, MATCH($B$2, resultados!$A$1:$ZZ$1, 0))</f>
        <v/>
      </c>
      <c r="C12">
        <f>INDEX(resultados!$A$2:$ZZ$244, 6, MATCH($B$3, resultados!$A$1:$ZZ$1, 0))</f>
        <v/>
      </c>
    </row>
    <row r="13">
      <c r="A13">
        <f>INDEX(resultados!$A$2:$ZZ$244, 7, MATCH($B$1, resultados!$A$1:$ZZ$1, 0))</f>
        <v/>
      </c>
      <c r="B13">
        <f>INDEX(resultados!$A$2:$ZZ$244, 7, MATCH($B$2, resultados!$A$1:$ZZ$1, 0))</f>
        <v/>
      </c>
      <c r="C13">
        <f>INDEX(resultados!$A$2:$ZZ$244, 7, MATCH($B$3, resultados!$A$1:$ZZ$1, 0))</f>
        <v/>
      </c>
    </row>
    <row r="14">
      <c r="A14">
        <f>INDEX(resultados!$A$2:$ZZ$244, 8, MATCH($B$1, resultados!$A$1:$ZZ$1, 0))</f>
        <v/>
      </c>
      <c r="B14">
        <f>INDEX(resultados!$A$2:$ZZ$244, 8, MATCH($B$2, resultados!$A$1:$ZZ$1, 0))</f>
        <v/>
      </c>
      <c r="C14">
        <f>INDEX(resultados!$A$2:$ZZ$244, 8, MATCH($B$3, resultados!$A$1:$ZZ$1, 0))</f>
        <v/>
      </c>
    </row>
    <row r="15">
      <c r="A15">
        <f>INDEX(resultados!$A$2:$ZZ$244, 9, MATCH($B$1, resultados!$A$1:$ZZ$1, 0))</f>
        <v/>
      </c>
      <c r="B15">
        <f>INDEX(resultados!$A$2:$ZZ$244, 9, MATCH($B$2, resultados!$A$1:$ZZ$1, 0))</f>
        <v/>
      </c>
      <c r="C15">
        <f>INDEX(resultados!$A$2:$ZZ$244, 9, MATCH($B$3, resultados!$A$1:$ZZ$1, 0))</f>
        <v/>
      </c>
    </row>
    <row r="16">
      <c r="A16">
        <f>INDEX(resultados!$A$2:$ZZ$244, 10, MATCH($B$1, resultados!$A$1:$ZZ$1, 0))</f>
        <v/>
      </c>
      <c r="B16">
        <f>INDEX(resultados!$A$2:$ZZ$244, 10, MATCH($B$2, resultados!$A$1:$ZZ$1, 0))</f>
        <v/>
      </c>
      <c r="C16">
        <f>INDEX(resultados!$A$2:$ZZ$244, 10, MATCH($B$3, resultados!$A$1:$ZZ$1, 0))</f>
        <v/>
      </c>
    </row>
    <row r="17">
      <c r="A17">
        <f>INDEX(resultados!$A$2:$ZZ$244, 11, MATCH($B$1, resultados!$A$1:$ZZ$1, 0))</f>
        <v/>
      </c>
      <c r="B17">
        <f>INDEX(resultados!$A$2:$ZZ$244, 11, MATCH($B$2, resultados!$A$1:$ZZ$1, 0))</f>
        <v/>
      </c>
      <c r="C17">
        <f>INDEX(resultados!$A$2:$ZZ$244, 11, MATCH($B$3, resultados!$A$1:$ZZ$1, 0))</f>
        <v/>
      </c>
    </row>
    <row r="18">
      <c r="A18">
        <f>INDEX(resultados!$A$2:$ZZ$244, 12, MATCH($B$1, resultados!$A$1:$ZZ$1, 0))</f>
        <v/>
      </c>
      <c r="B18">
        <f>INDEX(resultados!$A$2:$ZZ$244, 12, MATCH($B$2, resultados!$A$1:$ZZ$1, 0))</f>
        <v/>
      </c>
      <c r="C18">
        <f>INDEX(resultados!$A$2:$ZZ$244, 12, MATCH($B$3, resultados!$A$1:$ZZ$1, 0))</f>
        <v/>
      </c>
    </row>
    <row r="19">
      <c r="A19">
        <f>INDEX(resultados!$A$2:$ZZ$244, 13, MATCH($B$1, resultados!$A$1:$ZZ$1, 0))</f>
        <v/>
      </c>
      <c r="B19">
        <f>INDEX(resultados!$A$2:$ZZ$244, 13, MATCH($B$2, resultados!$A$1:$ZZ$1, 0))</f>
        <v/>
      </c>
      <c r="C19">
        <f>INDEX(resultados!$A$2:$ZZ$244, 13, MATCH($B$3, resultados!$A$1:$ZZ$1, 0))</f>
        <v/>
      </c>
    </row>
    <row r="20">
      <c r="A20">
        <f>INDEX(resultados!$A$2:$ZZ$244, 14, MATCH($B$1, resultados!$A$1:$ZZ$1, 0))</f>
        <v/>
      </c>
      <c r="B20">
        <f>INDEX(resultados!$A$2:$ZZ$244, 14, MATCH($B$2, resultados!$A$1:$ZZ$1, 0))</f>
        <v/>
      </c>
      <c r="C20">
        <f>INDEX(resultados!$A$2:$ZZ$244, 14, MATCH($B$3, resultados!$A$1:$ZZ$1, 0))</f>
        <v/>
      </c>
    </row>
    <row r="21">
      <c r="A21">
        <f>INDEX(resultados!$A$2:$ZZ$244, 15, MATCH($B$1, resultados!$A$1:$ZZ$1, 0))</f>
        <v/>
      </c>
      <c r="B21">
        <f>INDEX(resultados!$A$2:$ZZ$244, 15, MATCH($B$2, resultados!$A$1:$ZZ$1, 0))</f>
        <v/>
      </c>
      <c r="C21">
        <f>INDEX(resultados!$A$2:$ZZ$244, 15, MATCH($B$3, resultados!$A$1:$ZZ$1, 0))</f>
        <v/>
      </c>
    </row>
    <row r="22">
      <c r="A22">
        <f>INDEX(resultados!$A$2:$ZZ$244, 16, MATCH($B$1, resultados!$A$1:$ZZ$1, 0))</f>
        <v/>
      </c>
      <c r="B22">
        <f>INDEX(resultados!$A$2:$ZZ$244, 16, MATCH($B$2, resultados!$A$1:$ZZ$1, 0))</f>
        <v/>
      </c>
      <c r="C22">
        <f>INDEX(resultados!$A$2:$ZZ$244, 16, MATCH($B$3, resultados!$A$1:$ZZ$1, 0))</f>
        <v/>
      </c>
    </row>
    <row r="23">
      <c r="A23">
        <f>INDEX(resultados!$A$2:$ZZ$244, 17, MATCH($B$1, resultados!$A$1:$ZZ$1, 0))</f>
        <v/>
      </c>
      <c r="B23">
        <f>INDEX(resultados!$A$2:$ZZ$244, 17, MATCH($B$2, resultados!$A$1:$ZZ$1, 0))</f>
        <v/>
      </c>
      <c r="C23">
        <f>INDEX(resultados!$A$2:$ZZ$244, 17, MATCH($B$3, resultados!$A$1:$ZZ$1, 0))</f>
        <v/>
      </c>
    </row>
    <row r="24">
      <c r="A24">
        <f>INDEX(resultados!$A$2:$ZZ$244, 18, MATCH($B$1, resultados!$A$1:$ZZ$1, 0))</f>
        <v/>
      </c>
      <c r="B24">
        <f>INDEX(resultados!$A$2:$ZZ$244, 18, MATCH($B$2, resultados!$A$1:$ZZ$1, 0))</f>
        <v/>
      </c>
      <c r="C24">
        <f>INDEX(resultados!$A$2:$ZZ$244, 18, MATCH($B$3, resultados!$A$1:$ZZ$1, 0))</f>
        <v/>
      </c>
    </row>
    <row r="25">
      <c r="A25">
        <f>INDEX(resultados!$A$2:$ZZ$244, 19, MATCH($B$1, resultados!$A$1:$ZZ$1, 0))</f>
        <v/>
      </c>
      <c r="B25">
        <f>INDEX(resultados!$A$2:$ZZ$244, 19, MATCH($B$2, resultados!$A$1:$ZZ$1, 0))</f>
        <v/>
      </c>
      <c r="C25">
        <f>INDEX(resultados!$A$2:$ZZ$244, 19, MATCH($B$3, resultados!$A$1:$ZZ$1, 0))</f>
        <v/>
      </c>
    </row>
    <row r="26">
      <c r="A26">
        <f>INDEX(resultados!$A$2:$ZZ$244, 20, MATCH($B$1, resultados!$A$1:$ZZ$1, 0))</f>
        <v/>
      </c>
      <c r="B26">
        <f>INDEX(resultados!$A$2:$ZZ$244, 20, MATCH($B$2, resultados!$A$1:$ZZ$1, 0))</f>
        <v/>
      </c>
      <c r="C26">
        <f>INDEX(resultados!$A$2:$ZZ$244, 20, MATCH($B$3, resultados!$A$1:$ZZ$1, 0))</f>
        <v/>
      </c>
    </row>
    <row r="27">
      <c r="A27">
        <f>INDEX(resultados!$A$2:$ZZ$244, 21, MATCH($B$1, resultados!$A$1:$ZZ$1, 0))</f>
        <v/>
      </c>
      <c r="B27">
        <f>INDEX(resultados!$A$2:$ZZ$244, 21, MATCH($B$2, resultados!$A$1:$ZZ$1, 0))</f>
        <v/>
      </c>
      <c r="C27">
        <f>INDEX(resultados!$A$2:$ZZ$244, 21, MATCH($B$3, resultados!$A$1:$ZZ$1, 0))</f>
        <v/>
      </c>
    </row>
    <row r="28">
      <c r="A28">
        <f>INDEX(resultados!$A$2:$ZZ$244, 22, MATCH($B$1, resultados!$A$1:$ZZ$1, 0))</f>
        <v/>
      </c>
      <c r="B28">
        <f>INDEX(resultados!$A$2:$ZZ$244, 22, MATCH($B$2, resultados!$A$1:$ZZ$1, 0))</f>
        <v/>
      </c>
      <c r="C28">
        <f>INDEX(resultados!$A$2:$ZZ$244, 22, MATCH($B$3, resultados!$A$1:$ZZ$1, 0))</f>
        <v/>
      </c>
    </row>
    <row r="29">
      <c r="A29">
        <f>INDEX(resultados!$A$2:$ZZ$244, 23, MATCH($B$1, resultados!$A$1:$ZZ$1, 0))</f>
        <v/>
      </c>
      <c r="B29">
        <f>INDEX(resultados!$A$2:$ZZ$244, 23, MATCH($B$2, resultados!$A$1:$ZZ$1, 0))</f>
        <v/>
      </c>
      <c r="C29">
        <f>INDEX(resultados!$A$2:$ZZ$244, 23, MATCH($B$3, resultados!$A$1:$ZZ$1, 0))</f>
        <v/>
      </c>
    </row>
    <row r="30">
      <c r="A30">
        <f>INDEX(resultados!$A$2:$ZZ$244, 24, MATCH($B$1, resultados!$A$1:$ZZ$1, 0))</f>
        <v/>
      </c>
      <c r="B30">
        <f>INDEX(resultados!$A$2:$ZZ$244, 24, MATCH($B$2, resultados!$A$1:$ZZ$1, 0))</f>
        <v/>
      </c>
      <c r="C30">
        <f>INDEX(resultados!$A$2:$ZZ$244, 24, MATCH($B$3, resultados!$A$1:$ZZ$1, 0))</f>
        <v/>
      </c>
    </row>
    <row r="31">
      <c r="A31">
        <f>INDEX(resultados!$A$2:$ZZ$244, 25, MATCH($B$1, resultados!$A$1:$ZZ$1, 0))</f>
        <v/>
      </c>
      <c r="B31">
        <f>INDEX(resultados!$A$2:$ZZ$244, 25, MATCH($B$2, resultados!$A$1:$ZZ$1, 0))</f>
        <v/>
      </c>
      <c r="C31">
        <f>INDEX(resultados!$A$2:$ZZ$244, 25, MATCH($B$3, resultados!$A$1:$ZZ$1, 0))</f>
        <v/>
      </c>
    </row>
    <row r="32">
      <c r="A32">
        <f>INDEX(resultados!$A$2:$ZZ$244, 26, MATCH($B$1, resultados!$A$1:$ZZ$1, 0))</f>
        <v/>
      </c>
      <c r="B32">
        <f>INDEX(resultados!$A$2:$ZZ$244, 26, MATCH($B$2, resultados!$A$1:$ZZ$1, 0))</f>
        <v/>
      </c>
      <c r="C32">
        <f>INDEX(resultados!$A$2:$ZZ$244, 26, MATCH($B$3, resultados!$A$1:$ZZ$1, 0))</f>
        <v/>
      </c>
    </row>
    <row r="33">
      <c r="A33">
        <f>INDEX(resultados!$A$2:$ZZ$244, 27, MATCH($B$1, resultados!$A$1:$ZZ$1, 0))</f>
        <v/>
      </c>
      <c r="B33">
        <f>INDEX(resultados!$A$2:$ZZ$244, 27, MATCH($B$2, resultados!$A$1:$ZZ$1, 0))</f>
        <v/>
      </c>
      <c r="C33">
        <f>INDEX(resultados!$A$2:$ZZ$244, 27, MATCH($B$3, resultados!$A$1:$ZZ$1, 0))</f>
        <v/>
      </c>
    </row>
    <row r="34">
      <c r="A34">
        <f>INDEX(resultados!$A$2:$ZZ$244, 28, MATCH($B$1, resultados!$A$1:$ZZ$1, 0))</f>
        <v/>
      </c>
      <c r="B34">
        <f>INDEX(resultados!$A$2:$ZZ$244, 28, MATCH($B$2, resultados!$A$1:$ZZ$1, 0))</f>
        <v/>
      </c>
      <c r="C34">
        <f>INDEX(resultados!$A$2:$ZZ$244, 28, MATCH($B$3, resultados!$A$1:$ZZ$1, 0))</f>
        <v/>
      </c>
    </row>
    <row r="35">
      <c r="A35">
        <f>INDEX(resultados!$A$2:$ZZ$244, 29, MATCH($B$1, resultados!$A$1:$ZZ$1, 0))</f>
        <v/>
      </c>
      <c r="B35">
        <f>INDEX(resultados!$A$2:$ZZ$244, 29, MATCH($B$2, resultados!$A$1:$ZZ$1, 0))</f>
        <v/>
      </c>
      <c r="C35">
        <f>INDEX(resultados!$A$2:$ZZ$244, 29, MATCH($B$3, resultados!$A$1:$ZZ$1, 0))</f>
        <v/>
      </c>
    </row>
    <row r="36">
      <c r="A36">
        <f>INDEX(resultados!$A$2:$ZZ$244, 30, MATCH($B$1, resultados!$A$1:$ZZ$1, 0))</f>
        <v/>
      </c>
      <c r="B36">
        <f>INDEX(resultados!$A$2:$ZZ$244, 30, MATCH($B$2, resultados!$A$1:$ZZ$1, 0))</f>
        <v/>
      </c>
      <c r="C36">
        <f>INDEX(resultados!$A$2:$ZZ$244, 30, MATCH($B$3, resultados!$A$1:$ZZ$1, 0))</f>
        <v/>
      </c>
    </row>
    <row r="37">
      <c r="A37">
        <f>INDEX(resultados!$A$2:$ZZ$244, 31, MATCH($B$1, resultados!$A$1:$ZZ$1, 0))</f>
        <v/>
      </c>
      <c r="B37">
        <f>INDEX(resultados!$A$2:$ZZ$244, 31, MATCH($B$2, resultados!$A$1:$ZZ$1, 0))</f>
        <v/>
      </c>
      <c r="C37">
        <f>INDEX(resultados!$A$2:$ZZ$244, 31, MATCH($B$3, resultados!$A$1:$ZZ$1, 0))</f>
        <v/>
      </c>
    </row>
    <row r="38">
      <c r="A38">
        <f>INDEX(resultados!$A$2:$ZZ$244, 32, MATCH($B$1, resultados!$A$1:$ZZ$1, 0))</f>
        <v/>
      </c>
      <c r="B38">
        <f>INDEX(resultados!$A$2:$ZZ$244, 32, MATCH($B$2, resultados!$A$1:$ZZ$1, 0))</f>
        <v/>
      </c>
      <c r="C38">
        <f>INDEX(resultados!$A$2:$ZZ$244, 32, MATCH($B$3, resultados!$A$1:$ZZ$1, 0))</f>
        <v/>
      </c>
    </row>
    <row r="39">
      <c r="A39">
        <f>INDEX(resultados!$A$2:$ZZ$244, 33, MATCH($B$1, resultados!$A$1:$ZZ$1, 0))</f>
        <v/>
      </c>
      <c r="B39">
        <f>INDEX(resultados!$A$2:$ZZ$244, 33, MATCH($B$2, resultados!$A$1:$ZZ$1, 0))</f>
        <v/>
      </c>
      <c r="C39">
        <f>INDEX(resultados!$A$2:$ZZ$244, 33, MATCH($B$3, resultados!$A$1:$ZZ$1, 0))</f>
        <v/>
      </c>
    </row>
    <row r="40">
      <c r="A40">
        <f>INDEX(resultados!$A$2:$ZZ$244, 34, MATCH($B$1, resultados!$A$1:$ZZ$1, 0))</f>
        <v/>
      </c>
      <c r="B40">
        <f>INDEX(resultados!$A$2:$ZZ$244, 34, MATCH($B$2, resultados!$A$1:$ZZ$1, 0))</f>
        <v/>
      </c>
      <c r="C40">
        <f>INDEX(resultados!$A$2:$ZZ$244, 34, MATCH($B$3, resultados!$A$1:$ZZ$1, 0))</f>
        <v/>
      </c>
    </row>
    <row r="41">
      <c r="A41">
        <f>INDEX(resultados!$A$2:$ZZ$244, 35, MATCH($B$1, resultados!$A$1:$ZZ$1, 0))</f>
        <v/>
      </c>
      <c r="B41">
        <f>INDEX(resultados!$A$2:$ZZ$244, 35, MATCH($B$2, resultados!$A$1:$ZZ$1, 0))</f>
        <v/>
      </c>
      <c r="C41">
        <f>INDEX(resultados!$A$2:$ZZ$244, 35, MATCH($B$3, resultados!$A$1:$ZZ$1, 0))</f>
        <v/>
      </c>
    </row>
    <row r="42">
      <c r="A42">
        <f>INDEX(resultados!$A$2:$ZZ$244, 36, MATCH($B$1, resultados!$A$1:$ZZ$1, 0))</f>
        <v/>
      </c>
      <c r="B42">
        <f>INDEX(resultados!$A$2:$ZZ$244, 36, MATCH($B$2, resultados!$A$1:$ZZ$1, 0))</f>
        <v/>
      </c>
      <c r="C42">
        <f>INDEX(resultados!$A$2:$ZZ$244, 36, MATCH($B$3, resultados!$A$1:$ZZ$1, 0))</f>
        <v/>
      </c>
    </row>
    <row r="43">
      <c r="A43">
        <f>INDEX(resultados!$A$2:$ZZ$244, 37, MATCH($B$1, resultados!$A$1:$ZZ$1, 0))</f>
        <v/>
      </c>
      <c r="B43">
        <f>INDEX(resultados!$A$2:$ZZ$244, 37, MATCH($B$2, resultados!$A$1:$ZZ$1, 0))</f>
        <v/>
      </c>
      <c r="C43">
        <f>INDEX(resultados!$A$2:$ZZ$244, 37, MATCH($B$3, resultados!$A$1:$ZZ$1, 0))</f>
        <v/>
      </c>
    </row>
    <row r="44">
      <c r="A44">
        <f>INDEX(resultados!$A$2:$ZZ$244, 38, MATCH($B$1, resultados!$A$1:$ZZ$1, 0))</f>
        <v/>
      </c>
      <c r="B44">
        <f>INDEX(resultados!$A$2:$ZZ$244, 38, MATCH($B$2, resultados!$A$1:$ZZ$1, 0))</f>
        <v/>
      </c>
      <c r="C44">
        <f>INDEX(resultados!$A$2:$ZZ$244, 38, MATCH($B$3, resultados!$A$1:$ZZ$1, 0))</f>
        <v/>
      </c>
    </row>
    <row r="45">
      <c r="A45">
        <f>INDEX(resultados!$A$2:$ZZ$244, 39, MATCH($B$1, resultados!$A$1:$ZZ$1, 0))</f>
        <v/>
      </c>
      <c r="B45">
        <f>INDEX(resultados!$A$2:$ZZ$244, 39, MATCH($B$2, resultados!$A$1:$ZZ$1, 0))</f>
        <v/>
      </c>
      <c r="C45">
        <f>INDEX(resultados!$A$2:$ZZ$244, 39, MATCH($B$3, resultados!$A$1:$ZZ$1, 0))</f>
        <v/>
      </c>
    </row>
    <row r="46">
      <c r="A46">
        <f>INDEX(resultados!$A$2:$ZZ$244, 40, MATCH($B$1, resultados!$A$1:$ZZ$1, 0))</f>
        <v/>
      </c>
      <c r="B46">
        <f>INDEX(resultados!$A$2:$ZZ$244, 40, MATCH($B$2, resultados!$A$1:$ZZ$1, 0))</f>
        <v/>
      </c>
      <c r="C46">
        <f>INDEX(resultados!$A$2:$ZZ$244, 40, MATCH($B$3, resultados!$A$1:$ZZ$1, 0))</f>
        <v/>
      </c>
    </row>
    <row r="47">
      <c r="A47">
        <f>INDEX(resultados!$A$2:$ZZ$244, 41, MATCH($B$1, resultados!$A$1:$ZZ$1, 0))</f>
        <v/>
      </c>
      <c r="B47">
        <f>INDEX(resultados!$A$2:$ZZ$244, 41, MATCH($B$2, resultados!$A$1:$ZZ$1, 0))</f>
        <v/>
      </c>
      <c r="C47">
        <f>INDEX(resultados!$A$2:$ZZ$244, 41, MATCH($B$3, resultados!$A$1:$ZZ$1, 0))</f>
        <v/>
      </c>
    </row>
    <row r="48">
      <c r="A48">
        <f>INDEX(resultados!$A$2:$ZZ$244, 42, MATCH($B$1, resultados!$A$1:$ZZ$1, 0))</f>
        <v/>
      </c>
      <c r="B48">
        <f>INDEX(resultados!$A$2:$ZZ$244, 42, MATCH($B$2, resultados!$A$1:$ZZ$1, 0))</f>
        <v/>
      </c>
      <c r="C48">
        <f>INDEX(resultados!$A$2:$ZZ$244, 42, MATCH($B$3, resultados!$A$1:$ZZ$1, 0))</f>
        <v/>
      </c>
    </row>
    <row r="49">
      <c r="A49">
        <f>INDEX(resultados!$A$2:$ZZ$244, 43, MATCH($B$1, resultados!$A$1:$ZZ$1, 0))</f>
        <v/>
      </c>
      <c r="B49">
        <f>INDEX(resultados!$A$2:$ZZ$244, 43, MATCH($B$2, resultados!$A$1:$ZZ$1, 0))</f>
        <v/>
      </c>
      <c r="C49">
        <f>INDEX(resultados!$A$2:$ZZ$244, 43, MATCH($B$3, resultados!$A$1:$ZZ$1, 0))</f>
        <v/>
      </c>
    </row>
    <row r="50">
      <c r="A50">
        <f>INDEX(resultados!$A$2:$ZZ$244, 44, MATCH($B$1, resultados!$A$1:$ZZ$1, 0))</f>
        <v/>
      </c>
      <c r="B50">
        <f>INDEX(resultados!$A$2:$ZZ$244, 44, MATCH($B$2, resultados!$A$1:$ZZ$1, 0))</f>
        <v/>
      </c>
      <c r="C50">
        <f>INDEX(resultados!$A$2:$ZZ$244, 44, MATCH($B$3, resultados!$A$1:$ZZ$1, 0))</f>
        <v/>
      </c>
    </row>
    <row r="51">
      <c r="A51">
        <f>INDEX(resultados!$A$2:$ZZ$244, 45, MATCH($B$1, resultados!$A$1:$ZZ$1, 0))</f>
        <v/>
      </c>
      <c r="B51">
        <f>INDEX(resultados!$A$2:$ZZ$244, 45, MATCH($B$2, resultados!$A$1:$ZZ$1, 0))</f>
        <v/>
      </c>
      <c r="C51">
        <f>INDEX(resultados!$A$2:$ZZ$244, 45, MATCH($B$3, resultados!$A$1:$ZZ$1, 0))</f>
        <v/>
      </c>
    </row>
    <row r="52">
      <c r="A52">
        <f>INDEX(resultados!$A$2:$ZZ$244, 46, MATCH($B$1, resultados!$A$1:$ZZ$1, 0))</f>
        <v/>
      </c>
      <c r="B52">
        <f>INDEX(resultados!$A$2:$ZZ$244, 46, MATCH($B$2, resultados!$A$1:$ZZ$1, 0))</f>
        <v/>
      </c>
      <c r="C52">
        <f>INDEX(resultados!$A$2:$ZZ$244, 46, MATCH($B$3, resultados!$A$1:$ZZ$1, 0))</f>
        <v/>
      </c>
    </row>
    <row r="53">
      <c r="A53">
        <f>INDEX(resultados!$A$2:$ZZ$244, 47, MATCH($B$1, resultados!$A$1:$ZZ$1, 0))</f>
        <v/>
      </c>
      <c r="B53">
        <f>INDEX(resultados!$A$2:$ZZ$244, 47, MATCH($B$2, resultados!$A$1:$ZZ$1, 0))</f>
        <v/>
      </c>
      <c r="C53">
        <f>INDEX(resultados!$A$2:$ZZ$244, 47, MATCH($B$3, resultados!$A$1:$ZZ$1, 0))</f>
        <v/>
      </c>
    </row>
    <row r="54">
      <c r="A54">
        <f>INDEX(resultados!$A$2:$ZZ$244, 48, MATCH($B$1, resultados!$A$1:$ZZ$1, 0))</f>
        <v/>
      </c>
      <c r="B54">
        <f>INDEX(resultados!$A$2:$ZZ$244, 48, MATCH($B$2, resultados!$A$1:$ZZ$1, 0))</f>
        <v/>
      </c>
      <c r="C54">
        <f>INDEX(resultados!$A$2:$ZZ$244, 48, MATCH($B$3, resultados!$A$1:$ZZ$1, 0))</f>
        <v/>
      </c>
    </row>
    <row r="55">
      <c r="A55">
        <f>INDEX(resultados!$A$2:$ZZ$244, 49, MATCH($B$1, resultados!$A$1:$ZZ$1, 0))</f>
        <v/>
      </c>
      <c r="B55">
        <f>INDEX(resultados!$A$2:$ZZ$244, 49, MATCH($B$2, resultados!$A$1:$ZZ$1, 0))</f>
        <v/>
      </c>
      <c r="C55">
        <f>INDEX(resultados!$A$2:$ZZ$244, 49, MATCH($B$3, resultados!$A$1:$ZZ$1, 0))</f>
        <v/>
      </c>
    </row>
    <row r="56">
      <c r="A56">
        <f>INDEX(resultados!$A$2:$ZZ$244, 50, MATCH($B$1, resultados!$A$1:$ZZ$1, 0))</f>
        <v/>
      </c>
      <c r="B56">
        <f>INDEX(resultados!$A$2:$ZZ$244, 50, MATCH($B$2, resultados!$A$1:$ZZ$1, 0))</f>
        <v/>
      </c>
      <c r="C56">
        <f>INDEX(resultados!$A$2:$ZZ$244, 50, MATCH($B$3, resultados!$A$1:$ZZ$1, 0))</f>
        <v/>
      </c>
    </row>
    <row r="57">
      <c r="A57">
        <f>INDEX(resultados!$A$2:$ZZ$244, 51, MATCH($B$1, resultados!$A$1:$ZZ$1, 0))</f>
        <v/>
      </c>
      <c r="B57">
        <f>INDEX(resultados!$A$2:$ZZ$244, 51, MATCH($B$2, resultados!$A$1:$ZZ$1, 0))</f>
        <v/>
      </c>
      <c r="C57">
        <f>INDEX(resultados!$A$2:$ZZ$244, 51, MATCH($B$3, resultados!$A$1:$ZZ$1, 0))</f>
        <v/>
      </c>
    </row>
    <row r="58">
      <c r="A58">
        <f>INDEX(resultados!$A$2:$ZZ$244, 52, MATCH($B$1, resultados!$A$1:$ZZ$1, 0))</f>
        <v/>
      </c>
      <c r="B58">
        <f>INDEX(resultados!$A$2:$ZZ$244, 52, MATCH($B$2, resultados!$A$1:$ZZ$1, 0))</f>
        <v/>
      </c>
      <c r="C58">
        <f>INDEX(resultados!$A$2:$ZZ$244, 52, MATCH($B$3, resultados!$A$1:$ZZ$1, 0))</f>
        <v/>
      </c>
    </row>
    <row r="59">
      <c r="A59">
        <f>INDEX(resultados!$A$2:$ZZ$244, 53, MATCH($B$1, resultados!$A$1:$ZZ$1, 0))</f>
        <v/>
      </c>
      <c r="B59">
        <f>INDEX(resultados!$A$2:$ZZ$244, 53, MATCH($B$2, resultados!$A$1:$ZZ$1, 0))</f>
        <v/>
      </c>
      <c r="C59">
        <f>INDEX(resultados!$A$2:$ZZ$244, 53, MATCH($B$3, resultados!$A$1:$ZZ$1, 0))</f>
        <v/>
      </c>
    </row>
    <row r="60">
      <c r="A60">
        <f>INDEX(resultados!$A$2:$ZZ$244, 54, MATCH($B$1, resultados!$A$1:$ZZ$1, 0))</f>
        <v/>
      </c>
      <c r="B60">
        <f>INDEX(resultados!$A$2:$ZZ$244, 54, MATCH($B$2, resultados!$A$1:$ZZ$1, 0))</f>
        <v/>
      </c>
      <c r="C60">
        <f>INDEX(resultados!$A$2:$ZZ$244, 54, MATCH($B$3, resultados!$A$1:$ZZ$1, 0))</f>
        <v/>
      </c>
    </row>
    <row r="61">
      <c r="A61">
        <f>INDEX(resultados!$A$2:$ZZ$244, 55, MATCH($B$1, resultados!$A$1:$ZZ$1, 0))</f>
        <v/>
      </c>
      <c r="B61">
        <f>INDEX(resultados!$A$2:$ZZ$244, 55, MATCH($B$2, resultados!$A$1:$ZZ$1, 0))</f>
        <v/>
      </c>
      <c r="C61">
        <f>INDEX(resultados!$A$2:$ZZ$244, 55, MATCH($B$3, resultados!$A$1:$ZZ$1, 0))</f>
        <v/>
      </c>
    </row>
    <row r="62">
      <c r="A62">
        <f>INDEX(resultados!$A$2:$ZZ$244, 56, MATCH($B$1, resultados!$A$1:$ZZ$1, 0))</f>
        <v/>
      </c>
      <c r="B62">
        <f>INDEX(resultados!$A$2:$ZZ$244, 56, MATCH($B$2, resultados!$A$1:$ZZ$1, 0))</f>
        <v/>
      </c>
      <c r="C62">
        <f>INDEX(resultados!$A$2:$ZZ$244, 56, MATCH($B$3, resultados!$A$1:$ZZ$1, 0))</f>
        <v/>
      </c>
    </row>
    <row r="63">
      <c r="A63">
        <f>INDEX(resultados!$A$2:$ZZ$244, 57, MATCH($B$1, resultados!$A$1:$ZZ$1, 0))</f>
        <v/>
      </c>
      <c r="B63">
        <f>INDEX(resultados!$A$2:$ZZ$244, 57, MATCH($B$2, resultados!$A$1:$ZZ$1, 0))</f>
        <v/>
      </c>
      <c r="C63">
        <f>INDEX(resultados!$A$2:$ZZ$244, 57, MATCH($B$3, resultados!$A$1:$ZZ$1, 0))</f>
        <v/>
      </c>
    </row>
    <row r="64">
      <c r="A64">
        <f>INDEX(resultados!$A$2:$ZZ$244, 58, MATCH($B$1, resultados!$A$1:$ZZ$1, 0))</f>
        <v/>
      </c>
      <c r="B64">
        <f>INDEX(resultados!$A$2:$ZZ$244, 58, MATCH($B$2, resultados!$A$1:$ZZ$1, 0))</f>
        <v/>
      </c>
      <c r="C64">
        <f>INDEX(resultados!$A$2:$ZZ$244, 58, MATCH($B$3, resultados!$A$1:$ZZ$1, 0))</f>
        <v/>
      </c>
    </row>
    <row r="65">
      <c r="A65">
        <f>INDEX(resultados!$A$2:$ZZ$244, 59, MATCH($B$1, resultados!$A$1:$ZZ$1, 0))</f>
        <v/>
      </c>
      <c r="B65">
        <f>INDEX(resultados!$A$2:$ZZ$244, 59, MATCH($B$2, resultados!$A$1:$ZZ$1, 0))</f>
        <v/>
      </c>
      <c r="C65">
        <f>INDEX(resultados!$A$2:$ZZ$244, 59, MATCH($B$3, resultados!$A$1:$ZZ$1, 0))</f>
        <v/>
      </c>
    </row>
    <row r="66">
      <c r="A66">
        <f>INDEX(resultados!$A$2:$ZZ$244, 60, MATCH($B$1, resultados!$A$1:$ZZ$1, 0))</f>
        <v/>
      </c>
      <c r="B66">
        <f>INDEX(resultados!$A$2:$ZZ$244, 60, MATCH($B$2, resultados!$A$1:$ZZ$1, 0))</f>
        <v/>
      </c>
      <c r="C66">
        <f>INDEX(resultados!$A$2:$ZZ$244, 60, MATCH($B$3, resultados!$A$1:$ZZ$1, 0))</f>
        <v/>
      </c>
    </row>
    <row r="67">
      <c r="A67">
        <f>INDEX(resultados!$A$2:$ZZ$244, 61, MATCH($B$1, resultados!$A$1:$ZZ$1, 0))</f>
        <v/>
      </c>
      <c r="B67">
        <f>INDEX(resultados!$A$2:$ZZ$244, 61, MATCH($B$2, resultados!$A$1:$ZZ$1, 0))</f>
        <v/>
      </c>
      <c r="C67">
        <f>INDEX(resultados!$A$2:$ZZ$244, 61, MATCH($B$3, resultados!$A$1:$ZZ$1, 0))</f>
        <v/>
      </c>
    </row>
    <row r="68">
      <c r="A68">
        <f>INDEX(resultados!$A$2:$ZZ$244, 62, MATCH($B$1, resultados!$A$1:$ZZ$1, 0))</f>
        <v/>
      </c>
      <c r="B68">
        <f>INDEX(resultados!$A$2:$ZZ$244, 62, MATCH($B$2, resultados!$A$1:$ZZ$1, 0))</f>
        <v/>
      </c>
      <c r="C68">
        <f>INDEX(resultados!$A$2:$ZZ$244, 62, MATCH($B$3, resultados!$A$1:$ZZ$1, 0))</f>
        <v/>
      </c>
    </row>
    <row r="69">
      <c r="A69">
        <f>INDEX(resultados!$A$2:$ZZ$244, 63, MATCH($B$1, resultados!$A$1:$ZZ$1, 0))</f>
        <v/>
      </c>
      <c r="B69">
        <f>INDEX(resultados!$A$2:$ZZ$244, 63, MATCH($B$2, resultados!$A$1:$ZZ$1, 0))</f>
        <v/>
      </c>
      <c r="C69">
        <f>INDEX(resultados!$A$2:$ZZ$244, 63, MATCH($B$3, resultados!$A$1:$ZZ$1, 0))</f>
        <v/>
      </c>
    </row>
    <row r="70">
      <c r="A70">
        <f>INDEX(resultados!$A$2:$ZZ$244, 64, MATCH($B$1, resultados!$A$1:$ZZ$1, 0))</f>
        <v/>
      </c>
      <c r="B70">
        <f>INDEX(resultados!$A$2:$ZZ$244, 64, MATCH($B$2, resultados!$A$1:$ZZ$1, 0))</f>
        <v/>
      </c>
      <c r="C70">
        <f>INDEX(resultados!$A$2:$ZZ$244, 64, MATCH($B$3, resultados!$A$1:$ZZ$1, 0))</f>
        <v/>
      </c>
    </row>
    <row r="71">
      <c r="A71">
        <f>INDEX(resultados!$A$2:$ZZ$244, 65, MATCH($B$1, resultados!$A$1:$ZZ$1, 0))</f>
        <v/>
      </c>
      <c r="B71">
        <f>INDEX(resultados!$A$2:$ZZ$244, 65, MATCH($B$2, resultados!$A$1:$ZZ$1, 0))</f>
        <v/>
      </c>
      <c r="C71">
        <f>INDEX(resultados!$A$2:$ZZ$244, 65, MATCH($B$3, resultados!$A$1:$ZZ$1, 0))</f>
        <v/>
      </c>
    </row>
    <row r="72">
      <c r="A72">
        <f>INDEX(resultados!$A$2:$ZZ$244, 66, MATCH($B$1, resultados!$A$1:$ZZ$1, 0))</f>
        <v/>
      </c>
      <c r="B72">
        <f>INDEX(resultados!$A$2:$ZZ$244, 66, MATCH($B$2, resultados!$A$1:$ZZ$1, 0))</f>
        <v/>
      </c>
      <c r="C72">
        <f>INDEX(resultados!$A$2:$ZZ$244, 66, MATCH($B$3, resultados!$A$1:$ZZ$1, 0))</f>
        <v/>
      </c>
    </row>
    <row r="73">
      <c r="A73">
        <f>INDEX(resultados!$A$2:$ZZ$244, 67, MATCH($B$1, resultados!$A$1:$ZZ$1, 0))</f>
        <v/>
      </c>
      <c r="B73">
        <f>INDEX(resultados!$A$2:$ZZ$244, 67, MATCH($B$2, resultados!$A$1:$ZZ$1, 0))</f>
        <v/>
      </c>
      <c r="C73">
        <f>INDEX(resultados!$A$2:$ZZ$244, 67, MATCH($B$3, resultados!$A$1:$ZZ$1, 0))</f>
        <v/>
      </c>
    </row>
    <row r="74">
      <c r="A74">
        <f>INDEX(resultados!$A$2:$ZZ$244, 68, MATCH($B$1, resultados!$A$1:$ZZ$1, 0))</f>
        <v/>
      </c>
      <c r="B74">
        <f>INDEX(resultados!$A$2:$ZZ$244, 68, MATCH($B$2, resultados!$A$1:$ZZ$1, 0))</f>
        <v/>
      </c>
      <c r="C74">
        <f>INDEX(resultados!$A$2:$ZZ$244, 68, MATCH($B$3, resultados!$A$1:$ZZ$1, 0))</f>
        <v/>
      </c>
    </row>
    <row r="75">
      <c r="A75">
        <f>INDEX(resultados!$A$2:$ZZ$244, 69, MATCH($B$1, resultados!$A$1:$ZZ$1, 0))</f>
        <v/>
      </c>
      <c r="B75">
        <f>INDEX(resultados!$A$2:$ZZ$244, 69, MATCH($B$2, resultados!$A$1:$ZZ$1, 0))</f>
        <v/>
      </c>
      <c r="C75">
        <f>INDEX(resultados!$A$2:$ZZ$244, 69, MATCH($B$3, resultados!$A$1:$ZZ$1, 0))</f>
        <v/>
      </c>
    </row>
    <row r="76">
      <c r="A76">
        <f>INDEX(resultados!$A$2:$ZZ$244, 70, MATCH($B$1, resultados!$A$1:$ZZ$1, 0))</f>
        <v/>
      </c>
      <c r="B76">
        <f>INDEX(resultados!$A$2:$ZZ$244, 70, MATCH($B$2, resultados!$A$1:$ZZ$1, 0))</f>
        <v/>
      </c>
      <c r="C76">
        <f>INDEX(resultados!$A$2:$ZZ$244, 70, MATCH($B$3, resultados!$A$1:$ZZ$1, 0))</f>
        <v/>
      </c>
    </row>
    <row r="77">
      <c r="A77">
        <f>INDEX(resultados!$A$2:$ZZ$244, 71, MATCH($B$1, resultados!$A$1:$ZZ$1, 0))</f>
        <v/>
      </c>
      <c r="B77">
        <f>INDEX(resultados!$A$2:$ZZ$244, 71, MATCH($B$2, resultados!$A$1:$ZZ$1, 0))</f>
        <v/>
      </c>
      <c r="C77">
        <f>INDEX(resultados!$A$2:$ZZ$244, 71, MATCH($B$3, resultados!$A$1:$ZZ$1, 0))</f>
        <v/>
      </c>
    </row>
    <row r="78">
      <c r="A78">
        <f>INDEX(resultados!$A$2:$ZZ$244, 72, MATCH($B$1, resultados!$A$1:$ZZ$1, 0))</f>
        <v/>
      </c>
      <c r="B78">
        <f>INDEX(resultados!$A$2:$ZZ$244, 72, MATCH($B$2, resultados!$A$1:$ZZ$1, 0))</f>
        <v/>
      </c>
      <c r="C78">
        <f>INDEX(resultados!$A$2:$ZZ$244, 72, MATCH($B$3, resultados!$A$1:$ZZ$1, 0))</f>
        <v/>
      </c>
    </row>
    <row r="79">
      <c r="A79">
        <f>INDEX(resultados!$A$2:$ZZ$244, 73, MATCH($B$1, resultados!$A$1:$ZZ$1, 0))</f>
        <v/>
      </c>
      <c r="B79">
        <f>INDEX(resultados!$A$2:$ZZ$244, 73, MATCH($B$2, resultados!$A$1:$ZZ$1, 0))</f>
        <v/>
      </c>
      <c r="C79">
        <f>INDEX(resultados!$A$2:$ZZ$244, 73, MATCH($B$3, resultados!$A$1:$ZZ$1, 0))</f>
        <v/>
      </c>
    </row>
    <row r="80">
      <c r="A80">
        <f>INDEX(resultados!$A$2:$ZZ$244, 74, MATCH($B$1, resultados!$A$1:$ZZ$1, 0))</f>
        <v/>
      </c>
      <c r="B80">
        <f>INDEX(resultados!$A$2:$ZZ$244, 74, MATCH($B$2, resultados!$A$1:$ZZ$1, 0))</f>
        <v/>
      </c>
      <c r="C80">
        <f>INDEX(resultados!$A$2:$ZZ$244, 74, MATCH($B$3, resultados!$A$1:$ZZ$1, 0))</f>
        <v/>
      </c>
    </row>
    <row r="81">
      <c r="A81">
        <f>INDEX(resultados!$A$2:$ZZ$244, 75, MATCH($B$1, resultados!$A$1:$ZZ$1, 0))</f>
        <v/>
      </c>
      <c r="B81">
        <f>INDEX(resultados!$A$2:$ZZ$244, 75, MATCH($B$2, resultados!$A$1:$ZZ$1, 0))</f>
        <v/>
      </c>
      <c r="C81">
        <f>INDEX(resultados!$A$2:$ZZ$244, 75, MATCH($B$3, resultados!$A$1:$ZZ$1, 0))</f>
        <v/>
      </c>
    </row>
    <row r="82">
      <c r="A82">
        <f>INDEX(resultados!$A$2:$ZZ$244, 76, MATCH($B$1, resultados!$A$1:$ZZ$1, 0))</f>
        <v/>
      </c>
      <c r="B82">
        <f>INDEX(resultados!$A$2:$ZZ$244, 76, MATCH($B$2, resultados!$A$1:$ZZ$1, 0))</f>
        <v/>
      </c>
      <c r="C82">
        <f>INDEX(resultados!$A$2:$ZZ$244, 76, MATCH($B$3, resultados!$A$1:$ZZ$1, 0))</f>
        <v/>
      </c>
    </row>
    <row r="83">
      <c r="A83">
        <f>INDEX(resultados!$A$2:$ZZ$244, 77, MATCH($B$1, resultados!$A$1:$ZZ$1, 0))</f>
        <v/>
      </c>
      <c r="B83">
        <f>INDEX(resultados!$A$2:$ZZ$244, 77, MATCH($B$2, resultados!$A$1:$ZZ$1, 0))</f>
        <v/>
      </c>
      <c r="C83">
        <f>INDEX(resultados!$A$2:$ZZ$244, 77, MATCH($B$3, resultados!$A$1:$ZZ$1, 0))</f>
        <v/>
      </c>
    </row>
    <row r="84">
      <c r="A84">
        <f>INDEX(resultados!$A$2:$ZZ$244, 78, MATCH($B$1, resultados!$A$1:$ZZ$1, 0))</f>
        <v/>
      </c>
      <c r="B84">
        <f>INDEX(resultados!$A$2:$ZZ$244, 78, MATCH($B$2, resultados!$A$1:$ZZ$1, 0))</f>
        <v/>
      </c>
      <c r="C84">
        <f>INDEX(resultados!$A$2:$ZZ$244, 78, MATCH($B$3, resultados!$A$1:$ZZ$1, 0))</f>
        <v/>
      </c>
    </row>
    <row r="85">
      <c r="A85">
        <f>INDEX(resultados!$A$2:$ZZ$244, 79, MATCH($B$1, resultados!$A$1:$ZZ$1, 0))</f>
        <v/>
      </c>
      <c r="B85">
        <f>INDEX(resultados!$A$2:$ZZ$244, 79, MATCH($B$2, resultados!$A$1:$ZZ$1, 0))</f>
        <v/>
      </c>
      <c r="C85">
        <f>INDEX(resultados!$A$2:$ZZ$244, 79, MATCH($B$3, resultados!$A$1:$ZZ$1, 0))</f>
        <v/>
      </c>
    </row>
    <row r="86">
      <c r="A86">
        <f>INDEX(resultados!$A$2:$ZZ$244, 80, MATCH($B$1, resultados!$A$1:$ZZ$1, 0))</f>
        <v/>
      </c>
      <c r="B86">
        <f>INDEX(resultados!$A$2:$ZZ$244, 80, MATCH($B$2, resultados!$A$1:$ZZ$1, 0))</f>
        <v/>
      </c>
      <c r="C86">
        <f>INDEX(resultados!$A$2:$ZZ$244, 80, MATCH($B$3, resultados!$A$1:$ZZ$1, 0))</f>
        <v/>
      </c>
    </row>
    <row r="87">
      <c r="A87">
        <f>INDEX(resultados!$A$2:$ZZ$244, 81, MATCH($B$1, resultados!$A$1:$ZZ$1, 0))</f>
        <v/>
      </c>
      <c r="B87">
        <f>INDEX(resultados!$A$2:$ZZ$244, 81, MATCH($B$2, resultados!$A$1:$ZZ$1, 0))</f>
        <v/>
      </c>
      <c r="C87">
        <f>INDEX(resultados!$A$2:$ZZ$244, 81, MATCH($B$3, resultados!$A$1:$ZZ$1, 0))</f>
        <v/>
      </c>
    </row>
    <row r="88">
      <c r="A88">
        <f>INDEX(resultados!$A$2:$ZZ$244, 82, MATCH($B$1, resultados!$A$1:$ZZ$1, 0))</f>
        <v/>
      </c>
      <c r="B88">
        <f>INDEX(resultados!$A$2:$ZZ$244, 82, MATCH($B$2, resultados!$A$1:$ZZ$1, 0))</f>
        <v/>
      </c>
      <c r="C88">
        <f>INDEX(resultados!$A$2:$ZZ$244, 82, MATCH($B$3, resultados!$A$1:$ZZ$1, 0))</f>
        <v/>
      </c>
    </row>
    <row r="89">
      <c r="A89">
        <f>INDEX(resultados!$A$2:$ZZ$244, 83, MATCH($B$1, resultados!$A$1:$ZZ$1, 0))</f>
        <v/>
      </c>
      <c r="B89">
        <f>INDEX(resultados!$A$2:$ZZ$244, 83, MATCH($B$2, resultados!$A$1:$ZZ$1, 0))</f>
        <v/>
      </c>
      <c r="C89">
        <f>INDEX(resultados!$A$2:$ZZ$244, 83, MATCH($B$3, resultados!$A$1:$ZZ$1, 0))</f>
        <v/>
      </c>
    </row>
    <row r="90">
      <c r="A90">
        <f>INDEX(resultados!$A$2:$ZZ$244, 84, MATCH($B$1, resultados!$A$1:$ZZ$1, 0))</f>
        <v/>
      </c>
      <c r="B90">
        <f>INDEX(resultados!$A$2:$ZZ$244, 84, MATCH($B$2, resultados!$A$1:$ZZ$1, 0))</f>
        <v/>
      </c>
      <c r="C90">
        <f>INDEX(resultados!$A$2:$ZZ$244, 84, MATCH($B$3, resultados!$A$1:$ZZ$1, 0))</f>
        <v/>
      </c>
    </row>
    <row r="91">
      <c r="A91">
        <f>INDEX(resultados!$A$2:$ZZ$244, 85, MATCH($B$1, resultados!$A$1:$ZZ$1, 0))</f>
        <v/>
      </c>
      <c r="B91">
        <f>INDEX(resultados!$A$2:$ZZ$244, 85, MATCH($B$2, resultados!$A$1:$ZZ$1, 0))</f>
        <v/>
      </c>
      <c r="C91">
        <f>INDEX(resultados!$A$2:$ZZ$244, 85, MATCH($B$3, resultados!$A$1:$ZZ$1, 0))</f>
        <v/>
      </c>
    </row>
    <row r="92">
      <c r="A92">
        <f>INDEX(resultados!$A$2:$ZZ$244, 86, MATCH($B$1, resultados!$A$1:$ZZ$1, 0))</f>
        <v/>
      </c>
      <c r="B92">
        <f>INDEX(resultados!$A$2:$ZZ$244, 86, MATCH($B$2, resultados!$A$1:$ZZ$1, 0))</f>
        <v/>
      </c>
      <c r="C92">
        <f>INDEX(resultados!$A$2:$ZZ$244, 86, MATCH($B$3, resultados!$A$1:$ZZ$1, 0))</f>
        <v/>
      </c>
    </row>
    <row r="93">
      <c r="A93">
        <f>INDEX(resultados!$A$2:$ZZ$244, 87, MATCH($B$1, resultados!$A$1:$ZZ$1, 0))</f>
        <v/>
      </c>
      <c r="B93">
        <f>INDEX(resultados!$A$2:$ZZ$244, 87, MATCH($B$2, resultados!$A$1:$ZZ$1, 0))</f>
        <v/>
      </c>
      <c r="C93">
        <f>INDEX(resultados!$A$2:$ZZ$244, 87, MATCH($B$3, resultados!$A$1:$ZZ$1, 0))</f>
        <v/>
      </c>
    </row>
    <row r="94">
      <c r="A94">
        <f>INDEX(resultados!$A$2:$ZZ$244, 88, MATCH($B$1, resultados!$A$1:$ZZ$1, 0))</f>
        <v/>
      </c>
      <c r="B94">
        <f>INDEX(resultados!$A$2:$ZZ$244, 88, MATCH($B$2, resultados!$A$1:$ZZ$1, 0))</f>
        <v/>
      </c>
      <c r="C94">
        <f>INDEX(resultados!$A$2:$ZZ$244, 88, MATCH($B$3, resultados!$A$1:$ZZ$1, 0))</f>
        <v/>
      </c>
    </row>
    <row r="95">
      <c r="A95">
        <f>INDEX(resultados!$A$2:$ZZ$244, 89, MATCH($B$1, resultados!$A$1:$ZZ$1, 0))</f>
        <v/>
      </c>
      <c r="B95">
        <f>INDEX(resultados!$A$2:$ZZ$244, 89, MATCH($B$2, resultados!$A$1:$ZZ$1, 0))</f>
        <v/>
      </c>
      <c r="C95">
        <f>INDEX(resultados!$A$2:$ZZ$244, 89, MATCH($B$3, resultados!$A$1:$ZZ$1, 0))</f>
        <v/>
      </c>
    </row>
    <row r="96">
      <c r="A96">
        <f>INDEX(resultados!$A$2:$ZZ$244, 90, MATCH($B$1, resultados!$A$1:$ZZ$1, 0))</f>
        <v/>
      </c>
      <c r="B96">
        <f>INDEX(resultados!$A$2:$ZZ$244, 90, MATCH($B$2, resultados!$A$1:$ZZ$1, 0))</f>
        <v/>
      </c>
      <c r="C96">
        <f>INDEX(resultados!$A$2:$ZZ$244, 90, MATCH($B$3, resultados!$A$1:$ZZ$1, 0))</f>
        <v/>
      </c>
    </row>
    <row r="97">
      <c r="A97">
        <f>INDEX(resultados!$A$2:$ZZ$244, 91, MATCH($B$1, resultados!$A$1:$ZZ$1, 0))</f>
        <v/>
      </c>
      <c r="B97">
        <f>INDEX(resultados!$A$2:$ZZ$244, 91, MATCH($B$2, resultados!$A$1:$ZZ$1, 0))</f>
        <v/>
      </c>
      <c r="C97">
        <f>INDEX(resultados!$A$2:$ZZ$244, 91, MATCH($B$3, resultados!$A$1:$ZZ$1, 0))</f>
        <v/>
      </c>
    </row>
    <row r="98">
      <c r="A98">
        <f>INDEX(resultados!$A$2:$ZZ$244, 92, MATCH($B$1, resultados!$A$1:$ZZ$1, 0))</f>
        <v/>
      </c>
      <c r="B98">
        <f>INDEX(resultados!$A$2:$ZZ$244, 92, MATCH($B$2, resultados!$A$1:$ZZ$1, 0))</f>
        <v/>
      </c>
      <c r="C98">
        <f>INDEX(resultados!$A$2:$ZZ$244, 92, MATCH($B$3, resultados!$A$1:$ZZ$1, 0))</f>
        <v/>
      </c>
    </row>
    <row r="99">
      <c r="A99">
        <f>INDEX(resultados!$A$2:$ZZ$244, 93, MATCH($B$1, resultados!$A$1:$ZZ$1, 0))</f>
        <v/>
      </c>
      <c r="B99">
        <f>INDEX(resultados!$A$2:$ZZ$244, 93, MATCH($B$2, resultados!$A$1:$ZZ$1, 0))</f>
        <v/>
      </c>
      <c r="C99">
        <f>INDEX(resultados!$A$2:$ZZ$244, 93, MATCH($B$3, resultados!$A$1:$ZZ$1, 0))</f>
        <v/>
      </c>
    </row>
    <row r="100">
      <c r="A100">
        <f>INDEX(resultados!$A$2:$ZZ$244, 94, MATCH($B$1, resultados!$A$1:$ZZ$1, 0))</f>
        <v/>
      </c>
      <c r="B100">
        <f>INDEX(resultados!$A$2:$ZZ$244, 94, MATCH($B$2, resultados!$A$1:$ZZ$1, 0))</f>
        <v/>
      </c>
      <c r="C100">
        <f>INDEX(resultados!$A$2:$ZZ$244, 94, MATCH($B$3, resultados!$A$1:$ZZ$1, 0))</f>
        <v/>
      </c>
    </row>
    <row r="101">
      <c r="A101">
        <f>INDEX(resultados!$A$2:$ZZ$244, 95, MATCH($B$1, resultados!$A$1:$ZZ$1, 0))</f>
        <v/>
      </c>
      <c r="B101">
        <f>INDEX(resultados!$A$2:$ZZ$244, 95, MATCH($B$2, resultados!$A$1:$ZZ$1, 0))</f>
        <v/>
      </c>
      <c r="C101">
        <f>INDEX(resultados!$A$2:$ZZ$244, 95, MATCH($B$3, resultados!$A$1:$ZZ$1, 0))</f>
        <v/>
      </c>
    </row>
    <row r="102">
      <c r="A102">
        <f>INDEX(resultados!$A$2:$ZZ$244, 96, MATCH($B$1, resultados!$A$1:$ZZ$1, 0))</f>
        <v/>
      </c>
      <c r="B102">
        <f>INDEX(resultados!$A$2:$ZZ$244, 96, MATCH($B$2, resultados!$A$1:$ZZ$1, 0))</f>
        <v/>
      </c>
      <c r="C102">
        <f>INDEX(resultados!$A$2:$ZZ$244, 96, MATCH($B$3, resultados!$A$1:$ZZ$1, 0))</f>
        <v/>
      </c>
    </row>
    <row r="103">
      <c r="A103">
        <f>INDEX(resultados!$A$2:$ZZ$244, 97, MATCH($B$1, resultados!$A$1:$ZZ$1, 0))</f>
        <v/>
      </c>
      <c r="B103">
        <f>INDEX(resultados!$A$2:$ZZ$244, 97, MATCH($B$2, resultados!$A$1:$ZZ$1, 0))</f>
        <v/>
      </c>
      <c r="C103">
        <f>INDEX(resultados!$A$2:$ZZ$244, 97, MATCH($B$3, resultados!$A$1:$ZZ$1, 0))</f>
        <v/>
      </c>
    </row>
    <row r="104">
      <c r="A104">
        <f>INDEX(resultados!$A$2:$ZZ$244, 98, MATCH($B$1, resultados!$A$1:$ZZ$1, 0))</f>
        <v/>
      </c>
      <c r="B104">
        <f>INDEX(resultados!$A$2:$ZZ$244, 98, MATCH($B$2, resultados!$A$1:$ZZ$1, 0))</f>
        <v/>
      </c>
      <c r="C104">
        <f>INDEX(resultados!$A$2:$ZZ$244, 98, MATCH($B$3, resultados!$A$1:$ZZ$1, 0))</f>
        <v/>
      </c>
    </row>
    <row r="105">
      <c r="A105">
        <f>INDEX(resultados!$A$2:$ZZ$244, 99, MATCH($B$1, resultados!$A$1:$ZZ$1, 0))</f>
        <v/>
      </c>
      <c r="B105">
        <f>INDEX(resultados!$A$2:$ZZ$244, 99, MATCH($B$2, resultados!$A$1:$ZZ$1, 0))</f>
        <v/>
      </c>
      <c r="C105">
        <f>INDEX(resultados!$A$2:$ZZ$244, 99, MATCH($B$3, resultados!$A$1:$ZZ$1, 0))</f>
        <v/>
      </c>
    </row>
    <row r="106">
      <c r="A106">
        <f>INDEX(resultados!$A$2:$ZZ$244, 100, MATCH($B$1, resultados!$A$1:$ZZ$1, 0))</f>
        <v/>
      </c>
      <c r="B106">
        <f>INDEX(resultados!$A$2:$ZZ$244, 100, MATCH($B$2, resultados!$A$1:$ZZ$1, 0))</f>
        <v/>
      </c>
      <c r="C106">
        <f>INDEX(resultados!$A$2:$ZZ$244, 100, MATCH($B$3, resultados!$A$1:$ZZ$1, 0))</f>
        <v/>
      </c>
    </row>
    <row r="107">
      <c r="A107">
        <f>INDEX(resultados!$A$2:$ZZ$244, 101, MATCH($B$1, resultados!$A$1:$ZZ$1, 0))</f>
        <v/>
      </c>
      <c r="B107">
        <f>INDEX(resultados!$A$2:$ZZ$244, 101, MATCH($B$2, resultados!$A$1:$ZZ$1, 0))</f>
        <v/>
      </c>
      <c r="C107">
        <f>INDEX(resultados!$A$2:$ZZ$244, 101, MATCH($B$3, resultados!$A$1:$ZZ$1, 0))</f>
        <v/>
      </c>
    </row>
    <row r="108">
      <c r="A108">
        <f>INDEX(resultados!$A$2:$ZZ$244, 102, MATCH($B$1, resultados!$A$1:$ZZ$1, 0))</f>
        <v/>
      </c>
      <c r="B108">
        <f>INDEX(resultados!$A$2:$ZZ$244, 102, MATCH($B$2, resultados!$A$1:$ZZ$1, 0))</f>
        <v/>
      </c>
      <c r="C108">
        <f>INDEX(resultados!$A$2:$ZZ$244, 102, MATCH($B$3, resultados!$A$1:$ZZ$1, 0))</f>
        <v/>
      </c>
    </row>
    <row r="109">
      <c r="A109">
        <f>INDEX(resultados!$A$2:$ZZ$244, 103, MATCH($B$1, resultados!$A$1:$ZZ$1, 0))</f>
        <v/>
      </c>
      <c r="B109">
        <f>INDEX(resultados!$A$2:$ZZ$244, 103, MATCH($B$2, resultados!$A$1:$ZZ$1, 0))</f>
        <v/>
      </c>
      <c r="C109">
        <f>INDEX(resultados!$A$2:$ZZ$244, 103, MATCH($B$3, resultados!$A$1:$ZZ$1, 0))</f>
        <v/>
      </c>
    </row>
    <row r="110">
      <c r="A110">
        <f>INDEX(resultados!$A$2:$ZZ$244, 104, MATCH($B$1, resultados!$A$1:$ZZ$1, 0))</f>
        <v/>
      </c>
      <c r="B110">
        <f>INDEX(resultados!$A$2:$ZZ$244, 104, MATCH($B$2, resultados!$A$1:$ZZ$1, 0))</f>
        <v/>
      </c>
      <c r="C110">
        <f>INDEX(resultados!$A$2:$ZZ$244, 104, MATCH($B$3, resultados!$A$1:$ZZ$1, 0))</f>
        <v/>
      </c>
    </row>
    <row r="111">
      <c r="A111">
        <f>INDEX(resultados!$A$2:$ZZ$244, 105, MATCH($B$1, resultados!$A$1:$ZZ$1, 0))</f>
        <v/>
      </c>
      <c r="B111">
        <f>INDEX(resultados!$A$2:$ZZ$244, 105, MATCH($B$2, resultados!$A$1:$ZZ$1, 0))</f>
        <v/>
      </c>
      <c r="C111">
        <f>INDEX(resultados!$A$2:$ZZ$244, 105, MATCH($B$3, resultados!$A$1:$ZZ$1, 0))</f>
        <v/>
      </c>
    </row>
    <row r="112">
      <c r="A112">
        <f>INDEX(resultados!$A$2:$ZZ$244, 106, MATCH($B$1, resultados!$A$1:$ZZ$1, 0))</f>
        <v/>
      </c>
      <c r="B112">
        <f>INDEX(resultados!$A$2:$ZZ$244, 106, MATCH($B$2, resultados!$A$1:$ZZ$1, 0))</f>
        <v/>
      </c>
      <c r="C112">
        <f>INDEX(resultados!$A$2:$ZZ$244, 106, MATCH($B$3, resultados!$A$1:$ZZ$1, 0))</f>
        <v/>
      </c>
    </row>
    <row r="113">
      <c r="A113">
        <f>INDEX(resultados!$A$2:$ZZ$244, 107, MATCH($B$1, resultados!$A$1:$ZZ$1, 0))</f>
        <v/>
      </c>
      <c r="B113">
        <f>INDEX(resultados!$A$2:$ZZ$244, 107, MATCH($B$2, resultados!$A$1:$ZZ$1, 0))</f>
        <v/>
      </c>
      <c r="C113">
        <f>INDEX(resultados!$A$2:$ZZ$244, 107, MATCH($B$3, resultados!$A$1:$ZZ$1, 0))</f>
        <v/>
      </c>
    </row>
    <row r="114">
      <c r="A114">
        <f>INDEX(resultados!$A$2:$ZZ$244, 108, MATCH($B$1, resultados!$A$1:$ZZ$1, 0))</f>
        <v/>
      </c>
      <c r="B114">
        <f>INDEX(resultados!$A$2:$ZZ$244, 108, MATCH($B$2, resultados!$A$1:$ZZ$1, 0))</f>
        <v/>
      </c>
      <c r="C114">
        <f>INDEX(resultados!$A$2:$ZZ$244, 108, MATCH($B$3, resultados!$A$1:$ZZ$1, 0))</f>
        <v/>
      </c>
    </row>
    <row r="115">
      <c r="A115">
        <f>INDEX(resultados!$A$2:$ZZ$244, 109, MATCH($B$1, resultados!$A$1:$ZZ$1, 0))</f>
        <v/>
      </c>
      <c r="B115">
        <f>INDEX(resultados!$A$2:$ZZ$244, 109, MATCH($B$2, resultados!$A$1:$ZZ$1, 0))</f>
        <v/>
      </c>
      <c r="C115">
        <f>INDEX(resultados!$A$2:$ZZ$244, 109, MATCH($B$3, resultados!$A$1:$ZZ$1, 0))</f>
        <v/>
      </c>
    </row>
    <row r="116">
      <c r="A116">
        <f>INDEX(resultados!$A$2:$ZZ$244, 110, MATCH($B$1, resultados!$A$1:$ZZ$1, 0))</f>
        <v/>
      </c>
      <c r="B116">
        <f>INDEX(resultados!$A$2:$ZZ$244, 110, MATCH($B$2, resultados!$A$1:$ZZ$1, 0))</f>
        <v/>
      </c>
      <c r="C116">
        <f>INDEX(resultados!$A$2:$ZZ$244, 110, MATCH($B$3, resultados!$A$1:$ZZ$1, 0))</f>
        <v/>
      </c>
    </row>
    <row r="117">
      <c r="A117">
        <f>INDEX(resultados!$A$2:$ZZ$244, 111, MATCH($B$1, resultados!$A$1:$ZZ$1, 0))</f>
        <v/>
      </c>
      <c r="B117">
        <f>INDEX(resultados!$A$2:$ZZ$244, 111, MATCH($B$2, resultados!$A$1:$ZZ$1, 0))</f>
        <v/>
      </c>
      <c r="C117">
        <f>INDEX(resultados!$A$2:$ZZ$244, 111, MATCH($B$3, resultados!$A$1:$ZZ$1, 0))</f>
        <v/>
      </c>
    </row>
    <row r="118">
      <c r="A118">
        <f>INDEX(resultados!$A$2:$ZZ$244, 112, MATCH($B$1, resultados!$A$1:$ZZ$1, 0))</f>
        <v/>
      </c>
      <c r="B118">
        <f>INDEX(resultados!$A$2:$ZZ$244, 112, MATCH($B$2, resultados!$A$1:$ZZ$1, 0))</f>
        <v/>
      </c>
      <c r="C118">
        <f>INDEX(resultados!$A$2:$ZZ$244, 112, MATCH($B$3, resultados!$A$1:$ZZ$1, 0))</f>
        <v/>
      </c>
    </row>
    <row r="119">
      <c r="A119">
        <f>INDEX(resultados!$A$2:$ZZ$244, 113, MATCH($B$1, resultados!$A$1:$ZZ$1, 0))</f>
        <v/>
      </c>
      <c r="B119">
        <f>INDEX(resultados!$A$2:$ZZ$244, 113, MATCH($B$2, resultados!$A$1:$ZZ$1, 0))</f>
        <v/>
      </c>
      <c r="C119">
        <f>INDEX(resultados!$A$2:$ZZ$244, 113, MATCH($B$3, resultados!$A$1:$ZZ$1, 0))</f>
        <v/>
      </c>
    </row>
    <row r="120">
      <c r="A120">
        <f>INDEX(resultados!$A$2:$ZZ$244, 114, MATCH($B$1, resultados!$A$1:$ZZ$1, 0))</f>
        <v/>
      </c>
      <c r="B120">
        <f>INDEX(resultados!$A$2:$ZZ$244, 114, MATCH($B$2, resultados!$A$1:$ZZ$1, 0))</f>
        <v/>
      </c>
      <c r="C120">
        <f>INDEX(resultados!$A$2:$ZZ$244, 114, MATCH($B$3, resultados!$A$1:$ZZ$1, 0))</f>
        <v/>
      </c>
    </row>
    <row r="121">
      <c r="A121">
        <f>INDEX(resultados!$A$2:$ZZ$244, 115, MATCH($B$1, resultados!$A$1:$ZZ$1, 0))</f>
        <v/>
      </c>
      <c r="B121">
        <f>INDEX(resultados!$A$2:$ZZ$244, 115, MATCH($B$2, resultados!$A$1:$ZZ$1, 0))</f>
        <v/>
      </c>
      <c r="C121">
        <f>INDEX(resultados!$A$2:$ZZ$244, 115, MATCH($B$3, resultados!$A$1:$ZZ$1, 0))</f>
        <v/>
      </c>
    </row>
    <row r="122">
      <c r="A122">
        <f>INDEX(resultados!$A$2:$ZZ$244, 116, MATCH($B$1, resultados!$A$1:$ZZ$1, 0))</f>
        <v/>
      </c>
      <c r="B122">
        <f>INDEX(resultados!$A$2:$ZZ$244, 116, MATCH($B$2, resultados!$A$1:$ZZ$1, 0))</f>
        <v/>
      </c>
      <c r="C122">
        <f>INDEX(resultados!$A$2:$ZZ$244, 116, MATCH($B$3, resultados!$A$1:$ZZ$1, 0))</f>
        <v/>
      </c>
    </row>
    <row r="123">
      <c r="A123">
        <f>INDEX(resultados!$A$2:$ZZ$244, 117, MATCH($B$1, resultados!$A$1:$ZZ$1, 0))</f>
        <v/>
      </c>
      <c r="B123">
        <f>INDEX(resultados!$A$2:$ZZ$244, 117, MATCH($B$2, resultados!$A$1:$ZZ$1, 0))</f>
        <v/>
      </c>
      <c r="C123">
        <f>INDEX(resultados!$A$2:$ZZ$244, 117, MATCH($B$3, resultados!$A$1:$ZZ$1, 0))</f>
        <v/>
      </c>
    </row>
    <row r="124">
      <c r="A124">
        <f>INDEX(resultados!$A$2:$ZZ$244, 118, MATCH($B$1, resultados!$A$1:$ZZ$1, 0))</f>
        <v/>
      </c>
      <c r="B124">
        <f>INDEX(resultados!$A$2:$ZZ$244, 118, MATCH($B$2, resultados!$A$1:$ZZ$1, 0))</f>
        <v/>
      </c>
      <c r="C124">
        <f>INDEX(resultados!$A$2:$ZZ$244, 118, MATCH($B$3, resultados!$A$1:$ZZ$1, 0))</f>
        <v/>
      </c>
    </row>
    <row r="125">
      <c r="A125">
        <f>INDEX(resultados!$A$2:$ZZ$244, 119, MATCH($B$1, resultados!$A$1:$ZZ$1, 0))</f>
        <v/>
      </c>
      <c r="B125">
        <f>INDEX(resultados!$A$2:$ZZ$244, 119, MATCH($B$2, resultados!$A$1:$ZZ$1, 0))</f>
        <v/>
      </c>
      <c r="C125">
        <f>INDEX(resultados!$A$2:$ZZ$244, 119, MATCH($B$3, resultados!$A$1:$ZZ$1, 0))</f>
        <v/>
      </c>
    </row>
    <row r="126">
      <c r="A126">
        <f>INDEX(resultados!$A$2:$ZZ$244, 120, MATCH($B$1, resultados!$A$1:$ZZ$1, 0))</f>
        <v/>
      </c>
      <c r="B126">
        <f>INDEX(resultados!$A$2:$ZZ$244, 120, MATCH($B$2, resultados!$A$1:$ZZ$1, 0))</f>
        <v/>
      </c>
      <c r="C126">
        <f>INDEX(resultados!$A$2:$ZZ$244, 120, MATCH($B$3, resultados!$A$1:$ZZ$1, 0))</f>
        <v/>
      </c>
    </row>
    <row r="127">
      <c r="A127">
        <f>INDEX(resultados!$A$2:$ZZ$244, 121, MATCH($B$1, resultados!$A$1:$ZZ$1, 0))</f>
        <v/>
      </c>
      <c r="B127">
        <f>INDEX(resultados!$A$2:$ZZ$244, 121, MATCH($B$2, resultados!$A$1:$ZZ$1, 0))</f>
        <v/>
      </c>
      <c r="C127">
        <f>INDEX(resultados!$A$2:$ZZ$244, 121, MATCH($B$3, resultados!$A$1:$ZZ$1, 0))</f>
        <v/>
      </c>
    </row>
    <row r="128">
      <c r="A128">
        <f>INDEX(resultados!$A$2:$ZZ$244, 122, MATCH($B$1, resultados!$A$1:$ZZ$1, 0))</f>
        <v/>
      </c>
      <c r="B128">
        <f>INDEX(resultados!$A$2:$ZZ$244, 122, MATCH($B$2, resultados!$A$1:$ZZ$1, 0))</f>
        <v/>
      </c>
      <c r="C128">
        <f>INDEX(resultados!$A$2:$ZZ$244, 122, MATCH($B$3, resultados!$A$1:$ZZ$1, 0))</f>
        <v/>
      </c>
    </row>
    <row r="129">
      <c r="A129">
        <f>INDEX(resultados!$A$2:$ZZ$244, 123, MATCH($B$1, resultados!$A$1:$ZZ$1, 0))</f>
        <v/>
      </c>
      <c r="B129">
        <f>INDEX(resultados!$A$2:$ZZ$244, 123, MATCH($B$2, resultados!$A$1:$ZZ$1, 0))</f>
        <v/>
      </c>
      <c r="C129">
        <f>INDEX(resultados!$A$2:$ZZ$244, 123, MATCH($B$3, resultados!$A$1:$ZZ$1, 0))</f>
        <v/>
      </c>
    </row>
    <row r="130">
      <c r="A130">
        <f>INDEX(resultados!$A$2:$ZZ$244, 124, MATCH($B$1, resultados!$A$1:$ZZ$1, 0))</f>
        <v/>
      </c>
      <c r="B130">
        <f>INDEX(resultados!$A$2:$ZZ$244, 124, MATCH($B$2, resultados!$A$1:$ZZ$1, 0))</f>
        <v/>
      </c>
      <c r="C130">
        <f>INDEX(resultados!$A$2:$ZZ$244, 124, MATCH($B$3, resultados!$A$1:$ZZ$1, 0))</f>
        <v/>
      </c>
    </row>
    <row r="131">
      <c r="A131">
        <f>INDEX(resultados!$A$2:$ZZ$244, 125, MATCH($B$1, resultados!$A$1:$ZZ$1, 0))</f>
        <v/>
      </c>
      <c r="B131">
        <f>INDEX(resultados!$A$2:$ZZ$244, 125, MATCH($B$2, resultados!$A$1:$ZZ$1, 0))</f>
        <v/>
      </c>
      <c r="C131">
        <f>INDEX(resultados!$A$2:$ZZ$244, 125, MATCH($B$3, resultados!$A$1:$ZZ$1, 0))</f>
        <v/>
      </c>
    </row>
    <row r="132">
      <c r="A132">
        <f>INDEX(resultados!$A$2:$ZZ$244, 126, MATCH($B$1, resultados!$A$1:$ZZ$1, 0))</f>
        <v/>
      </c>
      <c r="B132">
        <f>INDEX(resultados!$A$2:$ZZ$244, 126, MATCH($B$2, resultados!$A$1:$ZZ$1, 0))</f>
        <v/>
      </c>
      <c r="C132">
        <f>INDEX(resultados!$A$2:$ZZ$244, 126, MATCH($B$3, resultados!$A$1:$ZZ$1, 0))</f>
        <v/>
      </c>
    </row>
    <row r="133">
      <c r="A133">
        <f>INDEX(resultados!$A$2:$ZZ$244, 127, MATCH($B$1, resultados!$A$1:$ZZ$1, 0))</f>
        <v/>
      </c>
      <c r="B133">
        <f>INDEX(resultados!$A$2:$ZZ$244, 127, MATCH($B$2, resultados!$A$1:$ZZ$1, 0))</f>
        <v/>
      </c>
      <c r="C133">
        <f>INDEX(resultados!$A$2:$ZZ$244, 127, MATCH($B$3, resultados!$A$1:$ZZ$1, 0))</f>
        <v/>
      </c>
    </row>
    <row r="134">
      <c r="A134">
        <f>INDEX(resultados!$A$2:$ZZ$244, 128, MATCH($B$1, resultados!$A$1:$ZZ$1, 0))</f>
        <v/>
      </c>
      <c r="B134">
        <f>INDEX(resultados!$A$2:$ZZ$244, 128, MATCH($B$2, resultados!$A$1:$ZZ$1, 0))</f>
        <v/>
      </c>
      <c r="C134">
        <f>INDEX(resultados!$A$2:$ZZ$244, 128, MATCH($B$3, resultados!$A$1:$ZZ$1, 0))</f>
        <v/>
      </c>
    </row>
    <row r="135">
      <c r="A135">
        <f>INDEX(resultados!$A$2:$ZZ$244, 129, MATCH($B$1, resultados!$A$1:$ZZ$1, 0))</f>
        <v/>
      </c>
      <c r="B135">
        <f>INDEX(resultados!$A$2:$ZZ$244, 129, MATCH($B$2, resultados!$A$1:$ZZ$1, 0))</f>
        <v/>
      </c>
      <c r="C135">
        <f>INDEX(resultados!$A$2:$ZZ$244, 129, MATCH($B$3, resultados!$A$1:$ZZ$1, 0))</f>
        <v/>
      </c>
    </row>
    <row r="136">
      <c r="A136">
        <f>INDEX(resultados!$A$2:$ZZ$244, 130, MATCH($B$1, resultados!$A$1:$ZZ$1, 0))</f>
        <v/>
      </c>
      <c r="B136">
        <f>INDEX(resultados!$A$2:$ZZ$244, 130, MATCH($B$2, resultados!$A$1:$ZZ$1, 0))</f>
        <v/>
      </c>
      <c r="C136">
        <f>INDEX(resultados!$A$2:$ZZ$244, 130, MATCH($B$3, resultados!$A$1:$ZZ$1, 0))</f>
        <v/>
      </c>
    </row>
    <row r="137">
      <c r="A137">
        <f>INDEX(resultados!$A$2:$ZZ$244, 131, MATCH($B$1, resultados!$A$1:$ZZ$1, 0))</f>
        <v/>
      </c>
      <c r="B137">
        <f>INDEX(resultados!$A$2:$ZZ$244, 131, MATCH($B$2, resultados!$A$1:$ZZ$1, 0))</f>
        <v/>
      </c>
      <c r="C137">
        <f>INDEX(resultados!$A$2:$ZZ$244, 131, MATCH($B$3, resultados!$A$1:$ZZ$1, 0))</f>
        <v/>
      </c>
    </row>
    <row r="138">
      <c r="A138">
        <f>INDEX(resultados!$A$2:$ZZ$244, 132, MATCH($B$1, resultados!$A$1:$ZZ$1, 0))</f>
        <v/>
      </c>
      <c r="B138">
        <f>INDEX(resultados!$A$2:$ZZ$244, 132, MATCH($B$2, resultados!$A$1:$ZZ$1, 0))</f>
        <v/>
      </c>
      <c r="C138">
        <f>INDEX(resultados!$A$2:$ZZ$244, 132, MATCH($B$3, resultados!$A$1:$ZZ$1, 0))</f>
        <v/>
      </c>
    </row>
    <row r="139">
      <c r="A139">
        <f>INDEX(resultados!$A$2:$ZZ$244, 133, MATCH($B$1, resultados!$A$1:$ZZ$1, 0))</f>
        <v/>
      </c>
      <c r="B139">
        <f>INDEX(resultados!$A$2:$ZZ$244, 133, MATCH($B$2, resultados!$A$1:$ZZ$1, 0))</f>
        <v/>
      </c>
      <c r="C139">
        <f>INDEX(resultados!$A$2:$ZZ$244, 133, MATCH($B$3, resultados!$A$1:$ZZ$1, 0))</f>
        <v/>
      </c>
    </row>
    <row r="140">
      <c r="A140">
        <f>INDEX(resultados!$A$2:$ZZ$244, 134, MATCH($B$1, resultados!$A$1:$ZZ$1, 0))</f>
        <v/>
      </c>
      <c r="B140">
        <f>INDEX(resultados!$A$2:$ZZ$244, 134, MATCH($B$2, resultados!$A$1:$ZZ$1, 0))</f>
        <v/>
      </c>
      <c r="C140">
        <f>INDEX(resultados!$A$2:$ZZ$244, 134, MATCH($B$3, resultados!$A$1:$ZZ$1, 0))</f>
        <v/>
      </c>
    </row>
    <row r="141">
      <c r="A141">
        <f>INDEX(resultados!$A$2:$ZZ$244, 135, MATCH($B$1, resultados!$A$1:$ZZ$1, 0))</f>
        <v/>
      </c>
      <c r="B141">
        <f>INDEX(resultados!$A$2:$ZZ$244, 135, MATCH($B$2, resultados!$A$1:$ZZ$1, 0))</f>
        <v/>
      </c>
      <c r="C141">
        <f>INDEX(resultados!$A$2:$ZZ$244, 135, MATCH($B$3, resultados!$A$1:$ZZ$1, 0))</f>
        <v/>
      </c>
    </row>
    <row r="142">
      <c r="A142">
        <f>INDEX(resultados!$A$2:$ZZ$244, 136, MATCH($B$1, resultados!$A$1:$ZZ$1, 0))</f>
        <v/>
      </c>
      <c r="B142">
        <f>INDEX(resultados!$A$2:$ZZ$244, 136, MATCH($B$2, resultados!$A$1:$ZZ$1, 0))</f>
        <v/>
      </c>
      <c r="C142">
        <f>INDEX(resultados!$A$2:$ZZ$244, 136, MATCH($B$3, resultados!$A$1:$ZZ$1, 0))</f>
        <v/>
      </c>
    </row>
    <row r="143">
      <c r="A143">
        <f>INDEX(resultados!$A$2:$ZZ$244, 137, MATCH($B$1, resultados!$A$1:$ZZ$1, 0))</f>
        <v/>
      </c>
      <c r="B143">
        <f>INDEX(resultados!$A$2:$ZZ$244, 137, MATCH($B$2, resultados!$A$1:$ZZ$1, 0))</f>
        <v/>
      </c>
      <c r="C143">
        <f>INDEX(resultados!$A$2:$ZZ$244, 137, MATCH($B$3, resultados!$A$1:$ZZ$1, 0))</f>
        <v/>
      </c>
    </row>
    <row r="144">
      <c r="A144">
        <f>INDEX(resultados!$A$2:$ZZ$244, 138, MATCH($B$1, resultados!$A$1:$ZZ$1, 0))</f>
        <v/>
      </c>
      <c r="B144">
        <f>INDEX(resultados!$A$2:$ZZ$244, 138, MATCH($B$2, resultados!$A$1:$ZZ$1, 0))</f>
        <v/>
      </c>
      <c r="C144">
        <f>INDEX(resultados!$A$2:$ZZ$244, 138, MATCH($B$3, resultados!$A$1:$ZZ$1, 0))</f>
        <v/>
      </c>
    </row>
    <row r="145">
      <c r="A145">
        <f>INDEX(resultados!$A$2:$ZZ$244, 139, MATCH($B$1, resultados!$A$1:$ZZ$1, 0))</f>
        <v/>
      </c>
      <c r="B145">
        <f>INDEX(resultados!$A$2:$ZZ$244, 139, MATCH($B$2, resultados!$A$1:$ZZ$1, 0))</f>
        <v/>
      </c>
      <c r="C145">
        <f>INDEX(resultados!$A$2:$ZZ$244, 139, MATCH($B$3, resultados!$A$1:$ZZ$1, 0))</f>
        <v/>
      </c>
    </row>
    <row r="146">
      <c r="A146">
        <f>INDEX(resultados!$A$2:$ZZ$244, 140, MATCH($B$1, resultados!$A$1:$ZZ$1, 0))</f>
        <v/>
      </c>
      <c r="B146">
        <f>INDEX(resultados!$A$2:$ZZ$244, 140, MATCH($B$2, resultados!$A$1:$ZZ$1, 0))</f>
        <v/>
      </c>
      <c r="C146">
        <f>INDEX(resultados!$A$2:$ZZ$244, 140, MATCH($B$3, resultados!$A$1:$ZZ$1, 0))</f>
        <v/>
      </c>
    </row>
    <row r="147">
      <c r="A147">
        <f>INDEX(resultados!$A$2:$ZZ$244, 141, MATCH($B$1, resultados!$A$1:$ZZ$1, 0))</f>
        <v/>
      </c>
      <c r="B147">
        <f>INDEX(resultados!$A$2:$ZZ$244, 141, MATCH($B$2, resultados!$A$1:$ZZ$1, 0))</f>
        <v/>
      </c>
      <c r="C147">
        <f>INDEX(resultados!$A$2:$ZZ$244, 141, MATCH($B$3, resultados!$A$1:$ZZ$1, 0))</f>
        <v/>
      </c>
    </row>
    <row r="148">
      <c r="A148">
        <f>INDEX(resultados!$A$2:$ZZ$244, 142, MATCH($B$1, resultados!$A$1:$ZZ$1, 0))</f>
        <v/>
      </c>
      <c r="B148">
        <f>INDEX(resultados!$A$2:$ZZ$244, 142, MATCH($B$2, resultados!$A$1:$ZZ$1, 0))</f>
        <v/>
      </c>
      <c r="C148">
        <f>INDEX(resultados!$A$2:$ZZ$244, 142, MATCH($B$3, resultados!$A$1:$ZZ$1, 0))</f>
        <v/>
      </c>
    </row>
    <row r="149">
      <c r="A149">
        <f>INDEX(resultados!$A$2:$ZZ$244, 143, MATCH($B$1, resultados!$A$1:$ZZ$1, 0))</f>
        <v/>
      </c>
      <c r="B149">
        <f>INDEX(resultados!$A$2:$ZZ$244, 143, MATCH($B$2, resultados!$A$1:$ZZ$1, 0))</f>
        <v/>
      </c>
      <c r="C149">
        <f>INDEX(resultados!$A$2:$ZZ$244, 143, MATCH($B$3, resultados!$A$1:$ZZ$1, 0))</f>
        <v/>
      </c>
    </row>
    <row r="150">
      <c r="A150">
        <f>INDEX(resultados!$A$2:$ZZ$244, 144, MATCH($B$1, resultados!$A$1:$ZZ$1, 0))</f>
        <v/>
      </c>
      <c r="B150">
        <f>INDEX(resultados!$A$2:$ZZ$244, 144, MATCH($B$2, resultados!$A$1:$ZZ$1, 0))</f>
        <v/>
      </c>
      <c r="C150">
        <f>INDEX(resultados!$A$2:$ZZ$244, 144, MATCH($B$3, resultados!$A$1:$ZZ$1, 0))</f>
        <v/>
      </c>
    </row>
    <row r="151">
      <c r="A151">
        <f>INDEX(resultados!$A$2:$ZZ$244, 145, MATCH($B$1, resultados!$A$1:$ZZ$1, 0))</f>
        <v/>
      </c>
      <c r="B151">
        <f>INDEX(resultados!$A$2:$ZZ$244, 145, MATCH($B$2, resultados!$A$1:$ZZ$1, 0))</f>
        <v/>
      </c>
      <c r="C151">
        <f>INDEX(resultados!$A$2:$ZZ$244, 145, MATCH($B$3, resultados!$A$1:$ZZ$1, 0))</f>
        <v/>
      </c>
    </row>
    <row r="152">
      <c r="A152">
        <f>INDEX(resultados!$A$2:$ZZ$244, 146, MATCH($B$1, resultados!$A$1:$ZZ$1, 0))</f>
        <v/>
      </c>
      <c r="B152">
        <f>INDEX(resultados!$A$2:$ZZ$244, 146, MATCH($B$2, resultados!$A$1:$ZZ$1, 0))</f>
        <v/>
      </c>
      <c r="C152">
        <f>INDEX(resultados!$A$2:$ZZ$244, 146, MATCH($B$3, resultados!$A$1:$ZZ$1, 0))</f>
        <v/>
      </c>
    </row>
    <row r="153">
      <c r="A153">
        <f>INDEX(resultados!$A$2:$ZZ$244, 147, MATCH($B$1, resultados!$A$1:$ZZ$1, 0))</f>
        <v/>
      </c>
      <c r="B153">
        <f>INDEX(resultados!$A$2:$ZZ$244, 147, MATCH($B$2, resultados!$A$1:$ZZ$1, 0))</f>
        <v/>
      </c>
      <c r="C153">
        <f>INDEX(resultados!$A$2:$ZZ$244, 147, MATCH($B$3, resultados!$A$1:$ZZ$1, 0))</f>
        <v/>
      </c>
    </row>
    <row r="154">
      <c r="A154">
        <f>INDEX(resultados!$A$2:$ZZ$244, 148, MATCH($B$1, resultados!$A$1:$ZZ$1, 0))</f>
        <v/>
      </c>
      <c r="B154">
        <f>INDEX(resultados!$A$2:$ZZ$244, 148, MATCH($B$2, resultados!$A$1:$ZZ$1, 0))</f>
        <v/>
      </c>
      <c r="C154">
        <f>INDEX(resultados!$A$2:$ZZ$244, 148, MATCH($B$3, resultados!$A$1:$ZZ$1, 0))</f>
        <v/>
      </c>
    </row>
    <row r="155">
      <c r="A155">
        <f>INDEX(resultados!$A$2:$ZZ$244, 149, MATCH($B$1, resultados!$A$1:$ZZ$1, 0))</f>
        <v/>
      </c>
      <c r="B155">
        <f>INDEX(resultados!$A$2:$ZZ$244, 149, MATCH($B$2, resultados!$A$1:$ZZ$1, 0))</f>
        <v/>
      </c>
      <c r="C155">
        <f>INDEX(resultados!$A$2:$ZZ$244, 149, MATCH($B$3, resultados!$A$1:$ZZ$1, 0))</f>
        <v/>
      </c>
    </row>
    <row r="156">
      <c r="A156">
        <f>INDEX(resultados!$A$2:$ZZ$244, 150, MATCH($B$1, resultados!$A$1:$ZZ$1, 0))</f>
        <v/>
      </c>
      <c r="B156">
        <f>INDEX(resultados!$A$2:$ZZ$244, 150, MATCH($B$2, resultados!$A$1:$ZZ$1, 0))</f>
        <v/>
      </c>
      <c r="C156">
        <f>INDEX(resultados!$A$2:$ZZ$244, 150, MATCH($B$3, resultados!$A$1:$ZZ$1, 0))</f>
        <v/>
      </c>
    </row>
    <row r="157">
      <c r="A157">
        <f>INDEX(resultados!$A$2:$ZZ$244, 151, MATCH($B$1, resultados!$A$1:$ZZ$1, 0))</f>
        <v/>
      </c>
      <c r="B157">
        <f>INDEX(resultados!$A$2:$ZZ$244, 151, MATCH($B$2, resultados!$A$1:$ZZ$1, 0))</f>
        <v/>
      </c>
      <c r="C157">
        <f>INDEX(resultados!$A$2:$ZZ$244, 151, MATCH($B$3, resultados!$A$1:$ZZ$1, 0))</f>
        <v/>
      </c>
    </row>
    <row r="158">
      <c r="A158">
        <f>INDEX(resultados!$A$2:$ZZ$244, 152, MATCH($B$1, resultados!$A$1:$ZZ$1, 0))</f>
        <v/>
      </c>
      <c r="B158">
        <f>INDEX(resultados!$A$2:$ZZ$244, 152, MATCH($B$2, resultados!$A$1:$ZZ$1, 0))</f>
        <v/>
      </c>
      <c r="C158">
        <f>INDEX(resultados!$A$2:$ZZ$244, 152, MATCH($B$3, resultados!$A$1:$ZZ$1, 0))</f>
        <v/>
      </c>
    </row>
    <row r="159">
      <c r="A159">
        <f>INDEX(resultados!$A$2:$ZZ$244, 153, MATCH($B$1, resultados!$A$1:$ZZ$1, 0))</f>
        <v/>
      </c>
      <c r="B159">
        <f>INDEX(resultados!$A$2:$ZZ$244, 153, MATCH($B$2, resultados!$A$1:$ZZ$1, 0))</f>
        <v/>
      </c>
      <c r="C159">
        <f>INDEX(resultados!$A$2:$ZZ$244, 153, MATCH($B$3, resultados!$A$1:$ZZ$1, 0))</f>
        <v/>
      </c>
    </row>
    <row r="160">
      <c r="A160">
        <f>INDEX(resultados!$A$2:$ZZ$244, 154, MATCH($B$1, resultados!$A$1:$ZZ$1, 0))</f>
        <v/>
      </c>
      <c r="B160">
        <f>INDEX(resultados!$A$2:$ZZ$244, 154, MATCH($B$2, resultados!$A$1:$ZZ$1, 0))</f>
        <v/>
      </c>
      <c r="C160">
        <f>INDEX(resultados!$A$2:$ZZ$244, 154, MATCH($B$3, resultados!$A$1:$ZZ$1, 0))</f>
        <v/>
      </c>
    </row>
    <row r="161">
      <c r="A161">
        <f>INDEX(resultados!$A$2:$ZZ$244, 155, MATCH($B$1, resultados!$A$1:$ZZ$1, 0))</f>
        <v/>
      </c>
      <c r="B161">
        <f>INDEX(resultados!$A$2:$ZZ$244, 155, MATCH($B$2, resultados!$A$1:$ZZ$1, 0))</f>
        <v/>
      </c>
      <c r="C161">
        <f>INDEX(resultados!$A$2:$ZZ$244, 155, MATCH($B$3, resultados!$A$1:$ZZ$1, 0))</f>
        <v/>
      </c>
    </row>
    <row r="162">
      <c r="A162">
        <f>INDEX(resultados!$A$2:$ZZ$244, 156, MATCH($B$1, resultados!$A$1:$ZZ$1, 0))</f>
        <v/>
      </c>
      <c r="B162">
        <f>INDEX(resultados!$A$2:$ZZ$244, 156, MATCH($B$2, resultados!$A$1:$ZZ$1, 0))</f>
        <v/>
      </c>
      <c r="C162">
        <f>INDEX(resultados!$A$2:$ZZ$244, 156, MATCH($B$3, resultados!$A$1:$ZZ$1, 0))</f>
        <v/>
      </c>
    </row>
    <row r="163">
      <c r="A163">
        <f>INDEX(resultados!$A$2:$ZZ$244, 157, MATCH($B$1, resultados!$A$1:$ZZ$1, 0))</f>
        <v/>
      </c>
      <c r="B163">
        <f>INDEX(resultados!$A$2:$ZZ$244, 157, MATCH($B$2, resultados!$A$1:$ZZ$1, 0))</f>
        <v/>
      </c>
      <c r="C163">
        <f>INDEX(resultados!$A$2:$ZZ$244, 157, MATCH($B$3, resultados!$A$1:$ZZ$1, 0))</f>
        <v/>
      </c>
    </row>
    <row r="164">
      <c r="A164">
        <f>INDEX(resultados!$A$2:$ZZ$244, 158, MATCH($B$1, resultados!$A$1:$ZZ$1, 0))</f>
        <v/>
      </c>
      <c r="B164">
        <f>INDEX(resultados!$A$2:$ZZ$244, 158, MATCH($B$2, resultados!$A$1:$ZZ$1, 0))</f>
        <v/>
      </c>
      <c r="C164">
        <f>INDEX(resultados!$A$2:$ZZ$244, 158, MATCH($B$3, resultados!$A$1:$ZZ$1, 0))</f>
        <v/>
      </c>
    </row>
    <row r="165">
      <c r="A165">
        <f>INDEX(resultados!$A$2:$ZZ$244, 159, MATCH($B$1, resultados!$A$1:$ZZ$1, 0))</f>
        <v/>
      </c>
      <c r="B165">
        <f>INDEX(resultados!$A$2:$ZZ$244, 159, MATCH($B$2, resultados!$A$1:$ZZ$1, 0))</f>
        <v/>
      </c>
      <c r="C165">
        <f>INDEX(resultados!$A$2:$ZZ$244, 159, MATCH($B$3, resultados!$A$1:$ZZ$1, 0))</f>
        <v/>
      </c>
    </row>
    <row r="166">
      <c r="A166">
        <f>INDEX(resultados!$A$2:$ZZ$244, 160, MATCH($B$1, resultados!$A$1:$ZZ$1, 0))</f>
        <v/>
      </c>
      <c r="B166">
        <f>INDEX(resultados!$A$2:$ZZ$244, 160, MATCH($B$2, resultados!$A$1:$ZZ$1, 0))</f>
        <v/>
      </c>
      <c r="C166">
        <f>INDEX(resultados!$A$2:$ZZ$244, 160, MATCH($B$3, resultados!$A$1:$ZZ$1, 0))</f>
        <v/>
      </c>
    </row>
    <row r="167">
      <c r="A167">
        <f>INDEX(resultados!$A$2:$ZZ$244, 161, MATCH($B$1, resultados!$A$1:$ZZ$1, 0))</f>
        <v/>
      </c>
      <c r="B167">
        <f>INDEX(resultados!$A$2:$ZZ$244, 161, MATCH($B$2, resultados!$A$1:$ZZ$1, 0))</f>
        <v/>
      </c>
      <c r="C167">
        <f>INDEX(resultados!$A$2:$ZZ$244, 161, MATCH($B$3, resultados!$A$1:$ZZ$1, 0))</f>
        <v/>
      </c>
    </row>
    <row r="168">
      <c r="A168">
        <f>INDEX(resultados!$A$2:$ZZ$244, 162, MATCH($B$1, resultados!$A$1:$ZZ$1, 0))</f>
        <v/>
      </c>
      <c r="B168">
        <f>INDEX(resultados!$A$2:$ZZ$244, 162, MATCH($B$2, resultados!$A$1:$ZZ$1, 0))</f>
        <v/>
      </c>
      <c r="C168">
        <f>INDEX(resultados!$A$2:$ZZ$244, 162, MATCH($B$3, resultados!$A$1:$ZZ$1, 0))</f>
        <v/>
      </c>
    </row>
    <row r="169">
      <c r="A169">
        <f>INDEX(resultados!$A$2:$ZZ$244, 163, MATCH($B$1, resultados!$A$1:$ZZ$1, 0))</f>
        <v/>
      </c>
      <c r="B169">
        <f>INDEX(resultados!$A$2:$ZZ$244, 163, MATCH($B$2, resultados!$A$1:$ZZ$1, 0))</f>
        <v/>
      </c>
      <c r="C169">
        <f>INDEX(resultados!$A$2:$ZZ$244, 163, MATCH($B$3, resultados!$A$1:$ZZ$1, 0))</f>
        <v/>
      </c>
    </row>
    <row r="170">
      <c r="A170">
        <f>INDEX(resultados!$A$2:$ZZ$244, 164, MATCH($B$1, resultados!$A$1:$ZZ$1, 0))</f>
        <v/>
      </c>
      <c r="B170">
        <f>INDEX(resultados!$A$2:$ZZ$244, 164, MATCH($B$2, resultados!$A$1:$ZZ$1, 0))</f>
        <v/>
      </c>
      <c r="C170">
        <f>INDEX(resultados!$A$2:$ZZ$244, 164, MATCH($B$3, resultados!$A$1:$ZZ$1, 0))</f>
        <v/>
      </c>
    </row>
    <row r="171">
      <c r="A171">
        <f>INDEX(resultados!$A$2:$ZZ$244, 165, MATCH($B$1, resultados!$A$1:$ZZ$1, 0))</f>
        <v/>
      </c>
      <c r="B171">
        <f>INDEX(resultados!$A$2:$ZZ$244, 165, MATCH($B$2, resultados!$A$1:$ZZ$1, 0))</f>
        <v/>
      </c>
      <c r="C171">
        <f>INDEX(resultados!$A$2:$ZZ$244, 165, MATCH($B$3, resultados!$A$1:$ZZ$1, 0))</f>
        <v/>
      </c>
    </row>
    <row r="172">
      <c r="A172">
        <f>INDEX(resultados!$A$2:$ZZ$244, 166, MATCH($B$1, resultados!$A$1:$ZZ$1, 0))</f>
        <v/>
      </c>
      <c r="B172">
        <f>INDEX(resultados!$A$2:$ZZ$244, 166, MATCH($B$2, resultados!$A$1:$ZZ$1, 0))</f>
        <v/>
      </c>
      <c r="C172">
        <f>INDEX(resultados!$A$2:$ZZ$244, 166, MATCH($B$3, resultados!$A$1:$ZZ$1, 0))</f>
        <v/>
      </c>
    </row>
    <row r="173">
      <c r="A173">
        <f>INDEX(resultados!$A$2:$ZZ$244, 167, MATCH($B$1, resultados!$A$1:$ZZ$1, 0))</f>
        <v/>
      </c>
      <c r="B173">
        <f>INDEX(resultados!$A$2:$ZZ$244, 167, MATCH($B$2, resultados!$A$1:$ZZ$1, 0))</f>
        <v/>
      </c>
      <c r="C173">
        <f>INDEX(resultados!$A$2:$ZZ$244, 167, MATCH($B$3, resultados!$A$1:$ZZ$1, 0))</f>
        <v/>
      </c>
    </row>
    <row r="174">
      <c r="A174">
        <f>INDEX(resultados!$A$2:$ZZ$244, 168, MATCH($B$1, resultados!$A$1:$ZZ$1, 0))</f>
        <v/>
      </c>
      <c r="B174">
        <f>INDEX(resultados!$A$2:$ZZ$244, 168, MATCH($B$2, resultados!$A$1:$ZZ$1, 0))</f>
        <v/>
      </c>
      <c r="C174">
        <f>INDEX(resultados!$A$2:$ZZ$244, 168, MATCH($B$3, resultados!$A$1:$ZZ$1, 0))</f>
        <v/>
      </c>
    </row>
    <row r="175">
      <c r="A175">
        <f>INDEX(resultados!$A$2:$ZZ$244, 169, MATCH($B$1, resultados!$A$1:$ZZ$1, 0))</f>
        <v/>
      </c>
      <c r="B175">
        <f>INDEX(resultados!$A$2:$ZZ$244, 169, MATCH($B$2, resultados!$A$1:$ZZ$1, 0))</f>
        <v/>
      </c>
      <c r="C175">
        <f>INDEX(resultados!$A$2:$ZZ$244, 169, MATCH($B$3, resultados!$A$1:$ZZ$1, 0))</f>
        <v/>
      </c>
    </row>
    <row r="176">
      <c r="A176">
        <f>INDEX(resultados!$A$2:$ZZ$244, 170, MATCH($B$1, resultados!$A$1:$ZZ$1, 0))</f>
        <v/>
      </c>
      <c r="B176">
        <f>INDEX(resultados!$A$2:$ZZ$244, 170, MATCH($B$2, resultados!$A$1:$ZZ$1, 0))</f>
        <v/>
      </c>
      <c r="C176">
        <f>INDEX(resultados!$A$2:$ZZ$244, 170, MATCH($B$3, resultados!$A$1:$ZZ$1, 0))</f>
        <v/>
      </c>
    </row>
    <row r="177">
      <c r="A177">
        <f>INDEX(resultados!$A$2:$ZZ$244, 171, MATCH($B$1, resultados!$A$1:$ZZ$1, 0))</f>
        <v/>
      </c>
      <c r="B177">
        <f>INDEX(resultados!$A$2:$ZZ$244, 171, MATCH($B$2, resultados!$A$1:$ZZ$1, 0))</f>
        <v/>
      </c>
      <c r="C177">
        <f>INDEX(resultados!$A$2:$ZZ$244, 171, MATCH($B$3, resultados!$A$1:$ZZ$1, 0))</f>
        <v/>
      </c>
    </row>
    <row r="178">
      <c r="A178">
        <f>INDEX(resultados!$A$2:$ZZ$244, 172, MATCH($B$1, resultados!$A$1:$ZZ$1, 0))</f>
        <v/>
      </c>
      <c r="B178">
        <f>INDEX(resultados!$A$2:$ZZ$244, 172, MATCH($B$2, resultados!$A$1:$ZZ$1, 0))</f>
        <v/>
      </c>
      <c r="C178">
        <f>INDEX(resultados!$A$2:$ZZ$244, 172, MATCH($B$3, resultados!$A$1:$ZZ$1, 0))</f>
        <v/>
      </c>
    </row>
    <row r="179">
      <c r="A179">
        <f>INDEX(resultados!$A$2:$ZZ$244, 173, MATCH($B$1, resultados!$A$1:$ZZ$1, 0))</f>
        <v/>
      </c>
      <c r="B179">
        <f>INDEX(resultados!$A$2:$ZZ$244, 173, MATCH($B$2, resultados!$A$1:$ZZ$1, 0))</f>
        <v/>
      </c>
      <c r="C179">
        <f>INDEX(resultados!$A$2:$ZZ$244, 173, MATCH($B$3, resultados!$A$1:$ZZ$1, 0))</f>
        <v/>
      </c>
    </row>
    <row r="180">
      <c r="A180">
        <f>INDEX(resultados!$A$2:$ZZ$244, 174, MATCH($B$1, resultados!$A$1:$ZZ$1, 0))</f>
        <v/>
      </c>
      <c r="B180">
        <f>INDEX(resultados!$A$2:$ZZ$244, 174, MATCH($B$2, resultados!$A$1:$ZZ$1, 0))</f>
        <v/>
      </c>
      <c r="C180">
        <f>INDEX(resultados!$A$2:$ZZ$244, 174, MATCH($B$3, resultados!$A$1:$ZZ$1, 0))</f>
        <v/>
      </c>
    </row>
    <row r="181">
      <c r="A181">
        <f>INDEX(resultados!$A$2:$ZZ$244, 175, MATCH($B$1, resultados!$A$1:$ZZ$1, 0))</f>
        <v/>
      </c>
      <c r="B181">
        <f>INDEX(resultados!$A$2:$ZZ$244, 175, MATCH($B$2, resultados!$A$1:$ZZ$1, 0))</f>
        <v/>
      </c>
      <c r="C181">
        <f>INDEX(resultados!$A$2:$ZZ$244, 175, MATCH($B$3, resultados!$A$1:$ZZ$1, 0))</f>
        <v/>
      </c>
    </row>
    <row r="182">
      <c r="A182">
        <f>INDEX(resultados!$A$2:$ZZ$244, 176, MATCH($B$1, resultados!$A$1:$ZZ$1, 0))</f>
        <v/>
      </c>
      <c r="B182">
        <f>INDEX(resultados!$A$2:$ZZ$244, 176, MATCH($B$2, resultados!$A$1:$ZZ$1, 0))</f>
        <v/>
      </c>
      <c r="C182">
        <f>INDEX(resultados!$A$2:$ZZ$244, 176, MATCH($B$3, resultados!$A$1:$ZZ$1, 0))</f>
        <v/>
      </c>
    </row>
    <row r="183">
      <c r="A183">
        <f>INDEX(resultados!$A$2:$ZZ$244, 177, MATCH($B$1, resultados!$A$1:$ZZ$1, 0))</f>
        <v/>
      </c>
      <c r="B183">
        <f>INDEX(resultados!$A$2:$ZZ$244, 177, MATCH($B$2, resultados!$A$1:$ZZ$1, 0))</f>
        <v/>
      </c>
      <c r="C183">
        <f>INDEX(resultados!$A$2:$ZZ$244, 177, MATCH($B$3, resultados!$A$1:$ZZ$1, 0))</f>
        <v/>
      </c>
    </row>
    <row r="184">
      <c r="A184">
        <f>INDEX(resultados!$A$2:$ZZ$244, 178, MATCH($B$1, resultados!$A$1:$ZZ$1, 0))</f>
        <v/>
      </c>
      <c r="B184">
        <f>INDEX(resultados!$A$2:$ZZ$244, 178, MATCH($B$2, resultados!$A$1:$ZZ$1, 0))</f>
        <v/>
      </c>
      <c r="C184">
        <f>INDEX(resultados!$A$2:$ZZ$244, 178, MATCH($B$3, resultados!$A$1:$ZZ$1, 0))</f>
        <v/>
      </c>
    </row>
    <row r="185">
      <c r="A185">
        <f>INDEX(resultados!$A$2:$ZZ$244, 179, MATCH($B$1, resultados!$A$1:$ZZ$1, 0))</f>
        <v/>
      </c>
      <c r="B185">
        <f>INDEX(resultados!$A$2:$ZZ$244, 179, MATCH($B$2, resultados!$A$1:$ZZ$1, 0))</f>
        <v/>
      </c>
      <c r="C185">
        <f>INDEX(resultados!$A$2:$ZZ$244, 179, MATCH($B$3, resultados!$A$1:$ZZ$1, 0))</f>
        <v/>
      </c>
    </row>
    <row r="186">
      <c r="A186">
        <f>INDEX(resultados!$A$2:$ZZ$244, 180, MATCH($B$1, resultados!$A$1:$ZZ$1, 0))</f>
        <v/>
      </c>
      <c r="B186">
        <f>INDEX(resultados!$A$2:$ZZ$244, 180, MATCH($B$2, resultados!$A$1:$ZZ$1, 0))</f>
        <v/>
      </c>
      <c r="C186">
        <f>INDEX(resultados!$A$2:$ZZ$244, 180, MATCH($B$3, resultados!$A$1:$ZZ$1, 0))</f>
        <v/>
      </c>
    </row>
    <row r="187">
      <c r="A187">
        <f>INDEX(resultados!$A$2:$ZZ$244, 181, MATCH($B$1, resultados!$A$1:$ZZ$1, 0))</f>
        <v/>
      </c>
      <c r="B187">
        <f>INDEX(resultados!$A$2:$ZZ$244, 181, MATCH($B$2, resultados!$A$1:$ZZ$1, 0))</f>
        <v/>
      </c>
      <c r="C187">
        <f>INDEX(resultados!$A$2:$ZZ$244, 181, MATCH($B$3, resultados!$A$1:$ZZ$1, 0))</f>
        <v/>
      </c>
    </row>
    <row r="188">
      <c r="A188">
        <f>INDEX(resultados!$A$2:$ZZ$244, 182, MATCH($B$1, resultados!$A$1:$ZZ$1, 0))</f>
        <v/>
      </c>
      <c r="B188">
        <f>INDEX(resultados!$A$2:$ZZ$244, 182, MATCH($B$2, resultados!$A$1:$ZZ$1, 0))</f>
        <v/>
      </c>
      <c r="C188">
        <f>INDEX(resultados!$A$2:$ZZ$244, 182, MATCH($B$3, resultados!$A$1:$ZZ$1, 0))</f>
        <v/>
      </c>
    </row>
    <row r="189">
      <c r="A189">
        <f>INDEX(resultados!$A$2:$ZZ$244, 183, MATCH($B$1, resultados!$A$1:$ZZ$1, 0))</f>
        <v/>
      </c>
      <c r="B189">
        <f>INDEX(resultados!$A$2:$ZZ$244, 183, MATCH($B$2, resultados!$A$1:$ZZ$1, 0))</f>
        <v/>
      </c>
      <c r="C189">
        <f>INDEX(resultados!$A$2:$ZZ$244, 183, MATCH($B$3, resultados!$A$1:$ZZ$1, 0))</f>
        <v/>
      </c>
    </row>
    <row r="190">
      <c r="A190">
        <f>INDEX(resultados!$A$2:$ZZ$244, 184, MATCH($B$1, resultados!$A$1:$ZZ$1, 0))</f>
        <v/>
      </c>
      <c r="B190">
        <f>INDEX(resultados!$A$2:$ZZ$244, 184, MATCH($B$2, resultados!$A$1:$ZZ$1, 0))</f>
        <v/>
      </c>
      <c r="C190">
        <f>INDEX(resultados!$A$2:$ZZ$244, 184, MATCH($B$3, resultados!$A$1:$ZZ$1, 0))</f>
        <v/>
      </c>
    </row>
    <row r="191">
      <c r="A191">
        <f>INDEX(resultados!$A$2:$ZZ$244, 185, MATCH($B$1, resultados!$A$1:$ZZ$1, 0))</f>
        <v/>
      </c>
      <c r="B191">
        <f>INDEX(resultados!$A$2:$ZZ$244, 185, MATCH($B$2, resultados!$A$1:$ZZ$1, 0))</f>
        <v/>
      </c>
      <c r="C191">
        <f>INDEX(resultados!$A$2:$ZZ$244, 185, MATCH($B$3, resultados!$A$1:$ZZ$1, 0))</f>
        <v/>
      </c>
    </row>
    <row r="192">
      <c r="A192">
        <f>INDEX(resultados!$A$2:$ZZ$244, 186, MATCH($B$1, resultados!$A$1:$ZZ$1, 0))</f>
        <v/>
      </c>
      <c r="B192">
        <f>INDEX(resultados!$A$2:$ZZ$244, 186, MATCH($B$2, resultados!$A$1:$ZZ$1, 0))</f>
        <v/>
      </c>
      <c r="C192">
        <f>INDEX(resultados!$A$2:$ZZ$244, 186, MATCH($B$3, resultados!$A$1:$ZZ$1, 0))</f>
        <v/>
      </c>
    </row>
    <row r="193">
      <c r="A193">
        <f>INDEX(resultados!$A$2:$ZZ$244, 187, MATCH($B$1, resultados!$A$1:$ZZ$1, 0))</f>
        <v/>
      </c>
      <c r="B193">
        <f>INDEX(resultados!$A$2:$ZZ$244, 187, MATCH($B$2, resultados!$A$1:$ZZ$1, 0))</f>
        <v/>
      </c>
      <c r="C193">
        <f>INDEX(resultados!$A$2:$ZZ$244, 187, MATCH($B$3, resultados!$A$1:$ZZ$1, 0))</f>
        <v/>
      </c>
    </row>
    <row r="194">
      <c r="A194">
        <f>INDEX(resultados!$A$2:$ZZ$244, 188, MATCH($B$1, resultados!$A$1:$ZZ$1, 0))</f>
        <v/>
      </c>
      <c r="B194">
        <f>INDEX(resultados!$A$2:$ZZ$244, 188, MATCH($B$2, resultados!$A$1:$ZZ$1, 0))</f>
        <v/>
      </c>
      <c r="C194">
        <f>INDEX(resultados!$A$2:$ZZ$244, 188, MATCH($B$3, resultados!$A$1:$ZZ$1, 0))</f>
        <v/>
      </c>
    </row>
    <row r="195">
      <c r="A195">
        <f>INDEX(resultados!$A$2:$ZZ$244, 189, MATCH($B$1, resultados!$A$1:$ZZ$1, 0))</f>
        <v/>
      </c>
      <c r="B195">
        <f>INDEX(resultados!$A$2:$ZZ$244, 189, MATCH($B$2, resultados!$A$1:$ZZ$1, 0))</f>
        <v/>
      </c>
      <c r="C195">
        <f>INDEX(resultados!$A$2:$ZZ$244, 189, MATCH($B$3, resultados!$A$1:$ZZ$1, 0))</f>
        <v/>
      </c>
    </row>
    <row r="196">
      <c r="A196">
        <f>INDEX(resultados!$A$2:$ZZ$244, 190, MATCH($B$1, resultados!$A$1:$ZZ$1, 0))</f>
        <v/>
      </c>
      <c r="B196">
        <f>INDEX(resultados!$A$2:$ZZ$244, 190, MATCH($B$2, resultados!$A$1:$ZZ$1, 0))</f>
        <v/>
      </c>
      <c r="C196">
        <f>INDEX(resultados!$A$2:$ZZ$244, 190, MATCH($B$3, resultados!$A$1:$ZZ$1, 0))</f>
        <v/>
      </c>
    </row>
    <row r="197">
      <c r="A197">
        <f>INDEX(resultados!$A$2:$ZZ$244, 191, MATCH($B$1, resultados!$A$1:$ZZ$1, 0))</f>
        <v/>
      </c>
      <c r="B197">
        <f>INDEX(resultados!$A$2:$ZZ$244, 191, MATCH($B$2, resultados!$A$1:$ZZ$1, 0))</f>
        <v/>
      </c>
      <c r="C197">
        <f>INDEX(resultados!$A$2:$ZZ$244, 191, MATCH($B$3, resultados!$A$1:$ZZ$1, 0))</f>
        <v/>
      </c>
    </row>
    <row r="198">
      <c r="A198">
        <f>INDEX(resultados!$A$2:$ZZ$244, 192, MATCH($B$1, resultados!$A$1:$ZZ$1, 0))</f>
        <v/>
      </c>
      <c r="B198">
        <f>INDEX(resultados!$A$2:$ZZ$244, 192, MATCH($B$2, resultados!$A$1:$ZZ$1, 0))</f>
        <v/>
      </c>
      <c r="C198">
        <f>INDEX(resultados!$A$2:$ZZ$244, 192, MATCH($B$3, resultados!$A$1:$ZZ$1, 0))</f>
        <v/>
      </c>
    </row>
    <row r="199">
      <c r="A199">
        <f>INDEX(resultados!$A$2:$ZZ$244, 193, MATCH($B$1, resultados!$A$1:$ZZ$1, 0))</f>
        <v/>
      </c>
      <c r="B199">
        <f>INDEX(resultados!$A$2:$ZZ$244, 193, MATCH($B$2, resultados!$A$1:$ZZ$1, 0))</f>
        <v/>
      </c>
      <c r="C199">
        <f>INDEX(resultados!$A$2:$ZZ$244, 193, MATCH($B$3, resultados!$A$1:$ZZ$1, 0))</f>
        <v/>
      </c>
    </row>
    <row r="200">
      <c r="A200">
        <f>INDEX(resultados!$A$2:$ZZ$244, 194, MATCH($B$1, resultados!$A$1:$ZZ$1, 0))</f>
        <v/>
      </c>
      <c r="B200">
        <f>INDEX(resultados!$A$2:$ZZ$244, 194, MATCH($B$2, resultados!$A$1:$ZZ$1, 0))</f>
        <v/>
      </c>
      <c r="C200">
        <f>INDEX(resultados!$A$2:$ZZ$244, 194, MATCH($B$3, resultados!$A$1:$ZZ$1, 0))</f>
        <v/>
      </c>
    </row>
    <row r="201">
      <c r="A201">
        <f>INDEX(resultados!$A$2:$ZZ$244, 195, MATCH($B$1, resultados!$A$1:$ZZ$1, 0))</f>
        <v/>
      </c>
      <c r="B201">
        <f>INDEX(resultados!$A$2:$ZZ$244, 195, MATCH($B$2, resultados!$A$1:$ZZ$1, 0))</f>
        <v/>
      </c>
      <c r="C201">
        <f>INDEX(resultados!$A$2:$ZZ$244, 195, MATCH($B$3, resultados!$A$1:$ZZ$1, 0))</f>
        <v/>
      </c>
    </row>
    <row r="202">
      <c r="A202">
        <f>INDEX(resultados!$A$2:$ZZ$244, 196, MATCH($B$1, resultados!$A$1:$ZZ$1, 0))</f>
        <v/>
      </c>
      <c r="B202">
        <f>INDEX(resultados!$A$2:$ZZ$244, 196, MATCH($B$2, resultados!$A$1:$ZZ$1, 0))</f>
        <v/>
      </c>
      <c r="C202">
        <f>INDEX(resultados!$A$2:$ZZ$244, 196, MATCH($B$3, resultados!$A$1:$ZZ$1, 0))</f>
        <v/>
      </c>
    </row>
    <row r="203">
      <c r="A203">
        <f>INDEX(resultados!$A$2:$ZZ$244, 197, MATCH($B$1, resultados!$A$1:$ZZ$1, 0))</f>
        <v/>
      </c>
      <c r="B203">
        <f>INDEX(resultados!$A$2:$ZZ$244, 197, MATCH($B$2, resultados!$A$1:$ZZ$1, 0))</f>
        <v/>
      </c>
      <c r="C203">
        <f>INDEX(resultados!$A$2:$ZZ$244, 197, MATCH($B$3, resultados!$A$1:$ZZ$1, 0))</f>
        <v/>
      </c>
    </row>
    <row r="204">
      <c r="A204">
        <f>INDEX(resultados!$A$2:$ZZ$244, 198, MATCH($B$1, resultados!$A$1:$ZZ$1, 0))</f>
        <v/>
      </c>
      <c r="B204">
        <f>INDEX(resultados!$A$2:$ZZ$244, 198, MATCH($B$2, resultados!$A$1:$ZZ$1, 0))</f>
        <v/>
      </c>
      <c r="C204">
        <f>INDEX(resultados!$A$2:$ZZ$244, 198, MATCH($B$3, resultados!$A$1:$ZZ$1, 0))</f>
        <v/>
      </c>
    </row>
    <row r="205">
      <c r="A205">
        <f>INDEX(resultados!$A$2:$ZZ$244, 199, MATCH($B$1, resultados!$A$1:$ZZ$1, 0))</f>
        <v/>
      </c>
      <c r="B205">
        <f>INDEX(resultados!$A$2:$ZZ$244, 199, MATCH($B$2, resultados!$A$1:$ZZ$1, 0))</f>
        <v/>
      </c>
      <c r="C205">
        <f>INDEX(resultados!$A$2:$ZZ$244, 199, MATCH($B$3, resultados!$A$1:$ZZ$1, 0))</f>
        <v/>
      </c>
    </row>
    <row r="206">
      <c r="A206">
        <f>INDEX(resultados!$A$2:$ZZ$244, 200, MATCH($B$1, resultados!$A$1:$ZZ$1, 0))</f>
        <v/>
      </c>
      <c r="B206">
        <f>INDEX(resultados!$A$2:$ZZ$244, 200, MATCH($B$2, resultados!$A$1:$ZZ$1, 0))</f>
        <v/>
      </c>
      <c r="C206">
        <f>INDEX(resultados!$A$2:$ZZ$244, 200, MATCH($B$3, resultados!$A$1:$ZZ$1, 0))</f>
        <v/>
      </c>
    </row>
    <row r="207">
      <c r="A207">
        <f>INDEX(resultados!$A$2:$ZZ$244, 201, MATCH($B$1, resultados!$A$1:$ZZ$1, 0))</f>
        <v/>
      </c>
      <c r="B207">
        <f>INDEX(resultados!$A$2:$ZZ$244, 201, MATCH($B$2, resultados!$A$1:$ZZ$1, 0))</f>
        <v/>
      </c>
      <c r="C207">
        <f>INDEX(resultados!$A$2:$ZZ$244, 201, MATCH($B$3, resultados!$A$1:$ZZ$1, 0))</f>
        <v/>
      </c>
    </row>
    <row r="208">
      <c r="A208">
        <f>INDEX(resultados!$A$2:$ZZ$244, 202, MATCH($B$1, resultados!$A$1:$ZZ$1, 0))</f>
        <v/>
      </c>
      <c r="B208">
        <f>INDEX(resultados!$A$2:$ZZ$244, 202, MATCH($B$2, resultados!$A$1:$ZZ$1, 0))</f>
        <v/>
      </c>
      <c r="C208">
        <f>INDEX(resultados!$A$2:$ZZ$244, 202, MATCH($B$3, resultados!$A$1:$ZZ$1, 0))</f>
        <v/>
      </c>
    </row>
    <row r="209">
      <c r="A209">
        <f>INDEX(resultados!$A$2:$ZZ$244, 203, MATCH($B$1, resultados!$A$1:$ZZ$1, 0))</f>
        <v/>
      </c>
      <c r="B209">
        <f>INDEX(resultados!$A$2:$ZZ$244, 203, MATCH($B$2, resultados!$A$1:$ZZ$1, 0))</f>
        <v/>
      </c>
      <c r="C209">
        <f>INDEX(resultados!$A$2:$ZZ$244, 203, MATCH($B$3, resultados!$A$1:$ZZ$1, 0))</f>
        <v/>
      </c>
    </row>
    <row r="210">
      <c r="A210">
        <f>INDEX(resultados!$A$2:$ZZ$244, 204, MATCH($B$1, resultados!$A$1:$ZZ$1, 0))</f>
        <v/>
      </c>
      <c r="B210">
        <f>INDEX(resultados!$A$2:$ZZ$244, 204, MATCH($B$2, resultados!$A$1:$ZZ$1, 0))</f>
        <v/>
      </c>
      <c r="C210">
        <f>INDEX(resultados!$A$2:$ZZ$244, 204, MATCH($B$3, resultados!$A$1:$ZZ$1, 0))</f>
        <v/>
      </c>
    </row>
    <row r="211">
      <c r="A211">
        <f>INDEX(resultados!$A$2:$ZZ$244, 205, MATCH($B$1, resultados!$A$1:$ZZ$1, 0))</f>
        <v/>
      </c>
      <c r="B211">
        <f>INDEX(resultados!$A$2:$ZZ$244, 205, MATCH($B$2, resultados!$A$1:$ZZ$1, 0))</f>
        <v/>
      </c>
      <c r="C211">
        <f>INDEX(resultados!$A$2:$ZZ$244, 205, MATCH($B$3, resultados!$A$1:$ZZ$1, 0))</f>
        <v/>
      </c>
    </row>
    <row r="212">
      <c r="A212">
        <f>INDEX(resultados!$A$2:$ZZ$244, 206, MATCH($B$1, resultados!$A$1:$ZZ$1, 0))</f>
        <v/>
      </c>
      <c r="B212">
        <f>INDEX(resultados!$A$2:$ZZ$244, 206, MATCH($B$2, resultados!$A$1:$ZZ$1, 0))</f>
        <v/>
      </c>
      <c r="C212">
        <f>INDEX(resultados!$A$2:$ZZ$244, 206, MATCH($B$3, resultados!$A$1:$ZZ$1, 0))</f>
        <v/>
      </c>
    </row>
    <row r="213">
      <c r="A213">
        <f>INDEX(resultados!$A$2:$ZZ$244, 207, MATCH($B$1, resultados!$A$1:$ZZ$1, 0))</f>
        <v/>
      </c>
      <c r="B213">
        <f>INDEX(resultados!$A$2:$ZZ$244, 207, MATCH($B$2, resultados!$A$1:$ZZ$1, 0))</f>
        <v/>
      </c>
      <c r="C213">
        <f>INDEX(resultados!$A$2:$ZZ$244, 207, MATCH($B$3, resultados!$A$1:$ZZ$1, 0))</f>
        <v/>
      </c>
    </row>
    <row r="214">
      <c r="A214">
        <f>INDEX(resultados!$A$2:$ZZ$244, 208, MATCH($B$1, resultados!$A$1:$ZZ$1, 0))</f>
        <v/>
      </c>
      <c r="B214">
        <f>INDEX(resultados!$A$2:$ZZ$244, 208, MATCH($B$2, resultados!$A$1:$ZZ$1, 0))</f>
        <v/>
      </c>
      <c r="C214">
        <f>INDEX(resultados!$A$2:$ZZ$244, 208, MATCH($B$3, resultados!$A$1:$ZZ$1, 0))</f>
        <v/>
      </c>
    </row>
    <row r="215">
      <c r="A215">
        <f>INDEX(resultados!$A$2:$ZZ$244, 209, MATCH($B$1, resultados!$A$1:$ZZ$1, 0))</f>
        <v/>
      </c>
      <c r="B215">
        <f>INDEX(resultados!$A$2:$ZZ$244, 209, MATCH($B$2, resultados!$A$1:$ZZ$1, 0))</f>
        <v/>
      </c>
      <c r="C215">
        <f>INDEX(resultados!$A$2:$ZZ$244, 209, MATCH($B$3, resultados!$A$1:$ZZ$1, 0))</f>
        <v/>
      </c>
    </row>
    <row r="216">
      <c r="A216">
        <f>INDEX(resultados!$A$2:$ZZ$244, 210, MATCH($B$1, resultados!$A$1:$ZZ$1, 0))</f>
        <v/>
      </c>
      <c r="B216">
        <f>INDEX(resultados!$A$2:$ZZ$244, 210, MATCH($B$2, resultados!$A$1:$ZZ$1, 0))</f>
        <v/>
      </c>
      <c r="C216">
        <f>INDEX(resultados!$A$2:$ZZ$244, 210, MATCH($B$3, resultados!$A$1:$ZZ$1, 0))</f>
        <v/>
      </c>
    </row>
    <row r="217">
      <c r="A217">
        <f>INDEX(resultados!$A$2:$ZZ$244, 211, MATCH($B$1, resultados!$A$1:$ZZ$1, 0))</f>
        <v/>
      </c>
      <c r="B217">
        <f>INDEX(resultados!$A$2:$ZZ$244, 211, MATCH($B$2, resultados!$A$1:$ZZ$1, 0))</f>
        <v/>
      </c>
      <c r="C217">
        <f>INDEX(resultados!$A$2:$ZZ$244, 211, MATCH($B$3, resultados!$A$1:$ZZ$1, 0))</f>
        <v/>
      </c>
    </row>
    <row r="218">
      <c r="A218">
        <f>INDEX(resultados!$A$2:$ZZ$244, 212, MATCH($B$1, resultados!$A$1:$ZZ$1, 0))</f>
        <v/>
      </c>
      <c r="B218">
        <f>INDEX(resultados!$A$2:$ZZ$244, 212, MATCH($B$2, resultados!$A$1:$ZZ$1, 0))</f>
        <v/>
      </c>
      <c r="C218">
        <f>INDEX(resultados!$A$2:$ZZ$244, 212, MATCH($B$3, resultados!$A$1:$ZZ$1, 0))</f>
        <v/>
      </c>
    </row>
    <row r="219">
      <c r="A219">
        <f>INDEX(resultados!$A$2:$ZZ$244, 213, MATCH($B$1, resultados!$A$1:$ZZ$1, 0))</f>
        <v/>
      </c>
      <c r="B219">
        <f>INDEX(resultados!$A$2:$ZZ$244, 213, MATCH($B$2, resultados!$A$1:$ZZ$1, 0))</f>
        <v/>
      </c>
      <c r="C219">
        <f>INDEX(resultados!$A$2:$ZZ$244, 213, MATCH($B$3, resultados!$A$1:$ZZ$1, 0))</f>
        <v/>
      </c>
    </row>
    <row r="220">
      <c r="A220">
        <f>INDEX(resultados!$A$2:$ZZ$244, 214, MATCH($B$1, resultados!$A$1:$ZZ$1, 0))</f>
        <v/>
      </c>
      <c r="B220">
        <f>INDEX(resultados!$A$2:$ZZ$244, 214, MATCH($B$2, resultados!$A$1:$ZZ$1, 0))</f>
        <v/>
      </c>
      <c r="C220">
        <f>INDEX(resultados!$A$2:$ZZ$244, 214, MATCH($B$3, resultados!$A$1:$ZZ$1, 0))</f>
        <v/>
      </c>
    </row>
    <row r="221">
      <c r="A221">
        <f>INDEX(resultados!$A$2:$ZZ$244, 215, MATCH($B$1, resultados!$A$1:$ZZ$1, 0))</f>
        <v/>
      </c>
      <c r="B221">
        <f>INDEX(resultados!$A$2:$ZZ$244, 215, MATCH($B$2, resultados!$A$1:$ZZ$1, 0))</f>
        <v/>
      </c>
      <c r="C221">
        <f>INDEX(resultados!$A$2:$ZZ$244, 215, MATCH($B$3, resultados!$A$1:$ZZ$1, 0))</f>
        <v/>
      </c>
    </row>
    <row r="222">
      <c r="A222">
        <f>INDEX(resultados!$A$2:$ZZ$244, 216, MATCH($B$1, resultados!$A$1:$ZZ$1, 0))</f>
        <v/>
      </c>
      <c r="B222">
        <f>INDEX(resultados!$A$2:$ZZ$244, 216, MATCH($B$2, resultados!$A$1:$ZZ$1, 0))</f>
        <v/>
      </c>
      <c r="C222">
        <f>INDEX(resultados!$A$2:$ZZ$244, 216, MATCH($B$3, resultados!$A$1:$ZZ$1, 0))</f>
        <v/>
      </c>
    </row>
    <row r="223">
      <c r="A223">
        <f>INDEX(resultados!$A$2:$ZZ$244, 217, MATCH($B$1, resultados!$A$1:$ZZ$1, 0))</f>
        <v/>
      </c>
      <c r="B223">
        <f>INDEX(resultados!$A$2:$ZZ$244, 217, MATCH($B$2, resultados!$A$1:$ZZ$1, 0))</f>
        <v/>
      </c>
      <c r="C223">
        <f>INDEX(resultados!$A$2:$ZZ$244, 217, MATCH($B$3, resultados!$A$1:$ZZ$1, 0))</f>
        <v/>
      </c>
    </row>
    <row r="224">
      <c r="A224">
        <f>INDEX(resultados!$A$2:$ZZ$244, 218, MATCH($B$1, resultados!$A$1:$ZZ$1, 0))</f>
        <v/>
      </c>
      <c r="B224">
        <f>INDEX(resultados!$A$2:$ZZ$244, 218, MATCH($B$2, resultados!$A$1:$ZZ$1, 0))</f>
        <v/>
      </c>
      <c r="C224">
        <f>INDEX(resultados!$A$2:$ZZ$244, 218, MATCH($B$3, resultados!$A$1:$ZZ$1, 0))</f>
        <v/>
      </c>
    </row>
    <row r="225">
      <c r="A225">
        <f>INDEX(resultados!$A$2:$ZZ$244, 219, MATCH($B$1, resultados!$A$1:$ZZ$1, 0))</f>
        <v/>
      </c>
      <c r="B225">
        <f>INDEX(resultados!$A$2:$ZZ$244, 219, MATCH($B$2, resultados!$A$1:$ZZ$1, 0))</f>
        <v/>
      </c>
      <c r="C225">
        <f>INDEX(resultados!$A$2:$ZZ$244, 219, MATCH($B$3, resultados!$A$1:$ZZ$1, 0))</f>
        <v/>
      </c>
    </row>
    <row r="226">
      <c r="A226">
        <f>INDEX(resultados!$A$2:$ZZ$244, 220, MATCH($B$1, resultados!$A$1:$ZZ$1, 0))</f>
        <v/>
      </c>
      <c r="B226">
        <f>INDEX(resultados!$A$2:$ZZ$244, 220, MATCH($B$2, resultados!$A$1:$ZZ$1, 0))</f>
        <v/>
      </c>
      <c r="C226">
        <f>INDEX(resultados!$A$2:$ZZ$244, 220, MATCH($B$3, resultados!$A$1:$ZZ$1, 0))</f>
        <v/>
      </c>
    </row>
    <row r="227">
      <c r="A227">
        <f>INDEX(resultados!$A$2:$ZZ$244, 221, MATCH($B$1, resultados!$A$1:$ZZ$1, 0))</f>
        <v/>
      </c>
      <c r="B227">
        <f>INDEX(resultados!$A$2:$ZZ$244, 221, MATCH($B$2, resultados!$A$1:$ZZ$1, 0))</f>
        <v/>
      </c>
      <c r="C227">
        <f>INDEX(resultados!$A$2:$ZZ$244, 221, MATCH($B$3, resultados!$A$1:$ZZ$1, 0))</f>
        <v/>
      </c>
    </row>
    <row r="228">
      <c r="A228">
        <f>INDEX(resultados!$A$2:$ZZ$244, 222, MATCH($B$1, resultados!$A$1:$ZZ$1, 0))</f>
        <v/>
      </c>
      <c r="B228">
        <f>INDEX(resultados!$A$2:$ZZ$244, 222, MATCH($B$2, resultados!$A$1:$ZZ$1, 0))</f>
        <v/>
      </c>
      <c r="C228">
        <f>INDEX(resultados!$A$2:$ZZ$244, 222, MATCH($B$3, resultados!$A$1:$ZZ$1, 0))</f>
        <v/>
      </c>
    </row>
    <row r="229">
      <c r="A229">
        <f>INDEX(resultados!$A$2:$ZZ$244, 223, MATCH($B$1, resultados!$A$1:$ZZ$1, 0))</f>
        <v/>
      </c>
      <c r="B229">
        <f>INDEX(resultados!$A$2:$ZZ$244, 223, MATCH($B$2, resultados!$A$1:$ZZ$1, 0))</f>
        <v/>
      </c>
      <c r="C229">
        <f>INDEX(resultados!$A$2:$ZZ$244, 223, MATCH($B$3, resultados!$A$1:$ZZ$1, 0))</f>
        <v/>
      </c>
    </row>
    <row r="230">
      <c r="A230">
        <f>INDEX(resultados!$A$2:$ZZ$244, 224, MATCH($B$1, resultados!$A$1:$ZZ$1, 0))</f>
        <v/>
      </c>
      <c r="B230">
        <f>INDEX(resultados!$A$2:$ZZ$244, 224, MATCH($B$2, resultados!$A$1:$ZZ$1, 0))</f>
        <v/>
      </c>
      <c r="C230">
        <f>INDEX(resultados!$A$2:$ZZ$244, 224, MATCH($B$3, resultados!$A$1:$ZZ$1, 0))</f>
        <v/>
      </c>
    </row>
    <row r="231">
      <c r="A231">
        <f>INDEX(resultados!$A$2:$ZZ$244, 225, MATCH($B$1, resultados!$A$1:$ZZ$1, 0))</f>
        <v/>
      </c>
      <c r="B231">
        <f>INDEX(resultados!$A$2:$ZZ$244, 225, MATCH($B$2, resultados!$A$1:$ZZ$1, 0))</f>
        <v/>
      </c>
      <c r="C231">
        <f>INDEX(resultados!$A$2:$ZZ$244, 225, MATCH($B$3, resultados!$A$1:$ZZ$1, 0))</f>
        <v/>
      </c>
    </row>
    <row r="232">
      <c r="A232">
        <f>INDEX(resultados!$A$2:$ZZ$244, 226, MATCH($B$1, resultados!$A$1:$ZZ$1, 0))</f>
        <v/>
      </c>
      <c r="B232">
        <f>INDEX(resultados!$A$2:$ZZ$244, 226, MATCH($B$2, resultados!$A$1:$ZZ$1, 0))</f>
        <v/>
      </c>
      <c r="C232">
        <f>INDEX(resultados!$A$2:$ZZ$244, 226, MATCH($B$3, resultados!$A$1:$ZZ$1, 0))</f>
        <v/>
      </c>
    </row>
    <row r="233">
      <c r="A233">
        <f>INDEX(resultados!$A$2:$ZZ$244, 227, MATCH($B$1, resultados!$A$1:$ZZ$1, 0))</f>
        <v/>
      </c>
      <c r="B233">
        <f>INDEX(resultados!$A$2:$ZZ$244, 227, MATCH($B$2, resultados!$A$1:$ZZ$1, 0))</f>
        <v/>
      </c>
      <c r="C233">
        <f>INDEX(resultados!$A$2:$ZZ$244, 227, MATCH($B$3, resultados!$A$1:$ZZ$1, 0))</f>
        <v/>
      </c>
    </row>
    <row r="234">
      <c r="A234">
        <f>INDEX(resultados!$A$2:$ZZ$244, 228, MATCH($B$1, resultados!$A$1:$ZZ$1, 0))</f>
        <v/>
      </c>
      <c r="B234">
        <f>INDEX(resultados!$A$2:$ZZ$244, 228, MATCH($B$2, resultados!$A$1:$ZZ$1, 0))</f>
        <v/>
      </c>
      <c r="C234">
        <f>INDEX(resultados!$A$2:$ZZ$244, 228, MATCH($B$3, resultados!$A$1:$ZZ$1, 0))</f>
        <v/>
      </c>
    </row>
    <row r="235">
      <c r="A235">
        <f>INDEX(resultados!$A$2:$ZZ$244, 229, MATCH($B$1, resultados!$A$1:$ZZ$1, 0))</f>
        <v/>
      </c>
      <c r="B235">
        <f>INDEX(resultados!$A$2:$ZZ$244, 229, MATCH($B$2, resultados!$A$1:$ZZ$1, 0))</f>
        <v/>
      </c>
      <c r="C235">
        <f>INDEX(resultados!$A$2:$ZZ$244, 229, MATCH($B$3, resultados!$A$1:$ZZ$1, 0))</f>
        <v/>
      </c>
    </row>
    <row r="236">
      <c r="A236">
        <f>INDEX(resultados!$A$2:$ZZ$244, 230, MATCH($B$1, resultados!$A$1:$ZZ$1, 0))</f>
        <v/>
      </c>
      <c r="B236">
        <f>INDEX(resultados!$A$2:$ZZ$244, 230, MATCH($B$2, resultados!$A$1:$ZZ$1, 0))</f>
        <v/>
      </c>
      <c r="C236">
        <f>INDEX(resultados!$A$2:$ZZ$244, 230, MATCH($B$3, resultados!$A$1:$ZZ$1, 0))</f>
        <v/>
      </c>
    </row>
    <row r="237">
      <c r="A237">
        <f>INDEX(resultados!$A$2:$ZZ$244, 231, MATCH($B$1, resultados!$A$1:$ZZ$1, 0))</f>
        <v/>
      </c>
      <c r="B237">
        <f>INDEX(resultados!$A$2:$ZZ$244, 231, MATCH($B$2, resultados!$A$1:$ZZ$1, 0))</f>
        <v/>
      </c>
      <c r="C237">
        <f>INDEX(resultados!$A$2:$ZZ$244, 231, MATCH($B$3, resultados!$A$1:$ZZ$1, 0))</f>
        <v/>
      </c>
    </row>
    <row r="238">
      <c r="A238">
        <f>INDEX(resultados!$A$2:$ZZ$244, 232, MATCH($B$1, resultados!$A$1:$ZZ$1, 0))</f>
        <v/>
      </c>
      <c r="B238">
        <f>INDEX(resultados!$A$2:$ZZ$244, 232, MATCH($B$2, resultados!$A$1:$ZZ$1, 0))</f>
        <v/>
      </c>
      <c r="C238">
        <f>INDEX(resultados!$A$2:$ZZ$244, 232, MATCH($B$3, resultados!$A$1:$ZZ$1, 0))</f>
        <v/>
      </c>
    </row>
    <row r="239">
      <c r="A239">
        <f>INDEX(resultados!$A$2:$ZZ$244, 233, MATCH($B$1, resultados!$A$1:$ZZ$1, 0))</f>
        <v/>
      </c>
      <c r="B239">
        <f>INDEX(resultados!$A$2:$ZZ$244, 233, MATCH($B$2, resultados!$A$1:$ZZ$1, 0))</f>
        <v/>
      </c>
      <c r="C239">
        <f>INDEX(resultados!$A$2:$ZZ$244, 233, MATCH($B$3, resultados!$A$1:$ZZ$1, 0))</f>
        <v/>
      </c>
    </row>
    <row r="240">
      <c r="A240">
        <f>INDEX(resultados!$A$2:$ZZ$244, 234, MATCH($B$1, resultados!$A$1:$ZZ$1, 0))</f>
        <v/>
      </c>
      <c r="B240">
        <f>INDEX(resultados!$A$2:$ZZ$244, 234, MATCH($B$2, resultados!$A$1:$ZZ$1, 0))</f>
        <v/>
      </c>
      <c r="C240">
        <f>INDEX(resultados!$A$2:$ZZ$244, 234, MATCH($B$3, resultados!$A$1:$ZZ$1, 0))</f>
        <v/>
      </c>
    </row>
    <row r="241">
      <c r="A241">
        <f>INDEX(resultados!$A$2:$ZZ$244, 235, MATCH($B$1, resultados!$A$1:$ZZ$1, 0))</f>
        <v/>
      </c>
      <c r="B241">
        <f>INDEX(resultados!$A$2:$ZZ$244, 235, MATCH($B$2, resultados!$A$1:$ZZ$1, 0))</f>
        <v/>
      </c>
      <c r="C241">
        <f>INDEX(resultados!$A$2:$ZZ$244, 235, MATCH($B$3, resultados!$A$1:$ZZ$1, 0))</f>
        <v/>
      </c>
    </row>
    <row r="242">
      <c r="A242">
        <f>INDEX(resultados!$A$2:$ZZ$244, 236, MATCH($B$1, resultados!$A$1:$ZZ$1, 0))</f>
        <v/>
      </c>
      <c r="B242">
        <f>INDEX(resultados!$A$2:$ZZ$244, 236, MATCH($B$2, resultados!$A$1:$ZZ$1, 0))</f>
        <v/>
      </c>
      <c r="C242">
        <f>INDEX(resultados!$A$2:$ZZ$244, 236, MATCH($B$3, resultados!$A$1:$ZZ$1, 0))</f>
        <v/>
      </c>
    </row>
    <row r="243">
      <c r="A243">
        <f>INDEX(resultados!$A$2:$ZZ$244, 237, MATCH($B$1, resultados!$A$1:$ZZ$1, 0))</f>
        <v/>
      </c>
      <c r="B243">
        <f>INDEX(resultados!$A$2:$ZZ$244, 237, MATCH($B$2, resultados!$A$1:$ZZ$1, 0))</f>
        <v/>
      </c>
      <c r="C243">
        <f>INDEX(resultados!$A$2:$ZZ$244, 237, MATCH($B$3, resultados!$A$1:$ZZ$1, 0))</f>
        <v/>
      </c>
    </row>
    <row r="244">
      <c r="A244">
        <f>INDEX(resultados!$A$2:$ZZ$244, 238, MATCH($B$1, resultados!$A$1:$ZZ$1, 0))</f>
        <v/>
      </c>
      <c r="B244">
        <f>INDEX(resultados!$A$2:$ZZ$244, 238, MATCH($B$2, resultados!$A$1:$ZZ$1, 0))</f>
        <v/>
      </c>
      <c r="C244">
        <f>INDEX(resultados!$A$2:$ZZ$244, 238, MATCH($B$3, resultados!$A$1:$ZZ$1, 0))</f>
        <v/>
      </c>
    </row>
    <row r="245">
      <c r="A245">
        <f>INDEX(resultados!$A$2:$ZZ$244, 239, MATCH($B$1, resultados!$A$1:$ZZ$1, 0))</f>
        <v/>
      </c>
      <c r="B245">
        <f>INDEX(resultados!$A$2:$ZZ$244, 239, MATCH($B$2, resultados!$A$1:$ZZ$1, 0))</f>
        <v/>
      </c>
      <c r="C245">
        <f>INDEX(resultados!$A$2:$ZZ$244, 239, MATCH($B$3, resultados!$A$1:$ZZ$1, 0))</f>
        <v/>
      </c>
    </row>
    <row r="246">
      <c r="A246">
        <f>INDEX(resultados!$A$2:$ZZ$244, 240, MATCH($B$1, resultados!$A$1:$ZZ$1, 0))</f>
        <v/>
      </c>
      <c r="B246">
        <f>INDEX(resultados!$A$2:$ZZ$244, 240, MATCH($B$2, resultados!$A$1:$ZZ$1, 0))</f>
        <v/>
      </c>
      <c r="C246">
        <f>INDEX(resultados!$A$2:$ZZ$244, 240, MATCH($B$3, resultados!$A$1:$ZZ$1, 0))</f>
        <v/>
      </c>
    </row>
    <row r="247">
      <c r="A247">
        <f>INDEX(resultados!$A$2:$ZZ$244, 241, MATCH($B$1, resultados!$A$1:$ZZ$1, 0))</f>
        <v/>
      </c>
      <c r="B247">
        <f>INDEX(resultados!$A$2:$ZZ$244, 241, MATCH($B$2, resultados!$A$1:$ZZ$1, 0))</f>
        <v/>
      </c>
      <c r="C247">
        <f>INDEX(resultados!$A$2:$ZZ$244, 241, MATCH($B$3, resultados!$A$1:$ZZ$1, 0))</f>
        <v/>
      </c>
    </row>
    <row r="248">
      <c r="A248">
        <f>INDEX(resultados!$A$2:$ZZ$244, 242, MATCH($B$1, resultados!$A$1:$ZZ$1, 0))</f>
        <v/>
      </c>
      <c r="B248">
        <f>INDEX(resultados!$A$2:$ZZ$244, 242, MATCH($B$2, resultados!$A$1:$ZZ$1, 0))</f>
        <v/>
      </c>
      <c r="C248">
        <f>INDEX(resultados!$A$2:$ZZ$244, 242, MATCH($B$3, resultados!$A$1:$ZZ$1, 0))</f>
        <v/>
      </c>
    </row>
    <row r="249">
      <c r="A249">
        <f>INDEX(resultados!$A$2:$ZZ$244, 243, MATCH($B$1, resultados!$A$1:$ZZ$1, 0))</f>
        <v/>
      </c>
      <c r="B249">
        <f>INDEX(resultados!$A$2:$ZZ$244, 243, MATCH($B$2, resultados!$A$1:$ZZ$1, 0))</f>
        <v/>
      </c>
      <c r="C249">
        <f>INDEX(resultados!$A$2:$ZZ$244, 243,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1.8696</v>
      </c>
      <c r="E2" t="n">
        <v>53.49</v>
      </c>
      <c r="F2" t="n">
        <v>47.88</v>
      </c>
      <c r="G2" t="n">
        <v>11.87</v>
      </c>
      <c r="H2" t="n">
        <v>0.24</v>
      </c>
      <c r="I2" t="n">
        <v>242</v>
      </c>
      <c r="J2" t="n">
        <v>71.52</v>
      </c>
      <c r="K2" t="n">
        <v>32.27</v>
      </c>
      <c r="L2" t="n">
        <v>1</v>
      </c>
      <c r="M2" t="n">
        <v>240</v>
      </c>
      <c r="N2" t="n">
        <v>8.25</v>
      </c>
      <c r="O2" t="n">
        <v>9054.6</v>
      </c>
      <c r="P2" t="n">
        <v>334.87</v>
      </c>
      <c r="Q2" t="n">
        <v>1327.13</v>
      </c>
      <c r="R2" t="n">
        <v>303.56</v>
      </c>
      <c r="S2" t="n">
        <v>68.87</v>
      </c>
      <c r="T2" t="n">
        <v>113548.45</v>
      </c>
      <c r="U2" t="n">
        <v>0.23</v>
      </c>
      <c r="V2" t="n">
        <v>0.76</v>
      </c>
      <c r="W2" t="n">
        <v>5.67</v>
      </c>
      <c r="X2" t="n">
        <v>7</v>
      </c>
      <c r="Y2" t="n">
        <v>0.5</v>
      </c>
      <c r="Z2" t="n">
        <v>10</v>
      </c>
      <c r="AA2" t="n">
        <v>913.6765908239903</v>
      </c>
      <c r="AB2" t="n">
        <v>1250.132620131735</v>
      </c>
      <c r="AC2" t="n">
        <v>1130.821717438514</v>
      </c>
      <c r="AD2" t="n">
        <v>913676.5908239903</v>
      </c>
      <c r="AE2" t="n">
        <v>1250132.620131735</v>
      </c>
      <c r="AF2" t="n">
        <v>2.218770169088222e-06</v>
      </c>
      <c r="AG2" t="n">
        <v>20.63657407407408</v>
      </c>
      <c r="AH2" t="n">
        <v>1130821.717438514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2.1108</v>
      </c>
      <c r="E3" t="n">
        <v>47.38</v>
      </c>
      <c r="F3" t="n">
        <v>43.88</v>
      </c>
      <c r="G3" t="n">
        <v>24.84</v>
      </c>
      <c r="H3" t="n">
        <v>0.48</v>
      </c>
      <c r="I3" t="n">
        <v>106</v>
      </c>
      <c r="J3" t="n">
        <v>72.7</v>
      </c>
      <c r="K3" t="n">
        <v>32.27</v>
      </c>
      <c r="L3" t="n">
        <v>2</v>
      </c>
      <c r="M3" t="n">
        <v>104</v>
      </c>
      <c r="N3" t="n">
        <v>8.43</v>
      </c>
      <c r="O3" t="n">
        <v>9200.25</v>
      </c>
      <c r="P3" t="n">
        <v>291.61</v>
      </c>
      <c r="Q3" t="n">
        <v>1326.99</v>
      </c>
      <c r="R3" t="n">
        <v>172.94</v>
      </c>
      <c r="S3" t="n">
        <v>68.87</v>
      </c>
      <c r="T3" t="n">
        <v>48917.76</v>
      </c>
      <c r="U3" t="n">
        <v>0.4</v>
      </c>
      <c r="V3" t="n">
        <v>0.83</v>
      </c>
      <c r="W3" t="n">
        <v>5.46</v>
      </c>
      <c r="X3" t="n">
        <v>3.01</v>
      </c>
      <c r="Y3" t="n">
        <v>0.5</v>
      </c>
      <c r="Z3" t="n">
        <v>10</v>
      </c>
      <c r="AA3" t="n">
        <v>742.7285408026685</v>
      </c>
      <c r="AB3" t="n">
        <v>1016.233956396862</v>
      </c>
      <c r="AC3" t="n">
        <v>919.2460138916607</v>
      </c>
      <c r="AD3" t="n">
        <v>742728.5408026684</v>
      </c>
      <c r="AE3" t="n">
        <v>1016233.956396862</v>
      </c>
      <c r="AF3" t="n">
        <v>2.505017154959038e-06</v>
      </c>
      <c r="AG3" t="n">
        <v>18.27932098765432</v>
      </c>
      <c r="AH3" t="n">
        <v>919246.0138916607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2.1955</v>
      </c>
      <c r="E4" t="n">
        <v>45.55</v>
      </c>
      <c r="F4" t="n">
        <v>42.69</v>
      </c>
      <c r="G4" t="n">
        <v>39.41</v>
      </c>
      <c r="H4" t="n">
        <v>0.71</v>
      </c>
      <c r="I4" t="n">
        <v>65</v>
      </c>
      <c r="J4" t="n">
        <v>73.88</v>
      </c>
      <c r="K4" t="n">
        <v>32.27</v>
      </c>
      <c r="L4" t="n">
        <v>3</v>
      </c>
      <c r="M4" t="n">
        <v>63</v>
      </c>
      <c r="N4" t="n">
        <v>8.609999999999999</v>
      </c>
      <c r="O4" t="n">
        <v>9346.23</v>
      </c>
      <c r="P4" t="n">
        <v>266.48</v>
      </c>
      <c r="Q4" t="n">
        <v>1326.96</v>
      </c>
      <c r="R4" t="n">
        <v>133.86</v>
      </c>
      <c r="S4" t="n">
        <v>68.87</v>
      </c>
      <c r="T4" t="n">
        <v>29583.62</v>
      </c>
      <c r="U4" t="n">
        <v>0.51</v>
      </c>
      <c r="V4" t="n">
        <v>0.85</v>
      </c>
      <c r="W4" t="n">
        <v>5.4</v>
      </c>
      <c r="X4" t="n">
        <v>1.82</v>
      </c>
      <c r="Y4" t="n">
        <v>0.5</v>
      </c>
      <c r="Z4" t="n">
        <v>10</v>
      </c>
      <c r="AA4" t="n">
        <v>683.1966551894986</v>
      </c>
      <c r="AB4" t="n">
        <v>934.7798041394893</v>
      </c>
      <c r="AC4" t="n">
        <v>845.5657316041109</v>
      </c>
      <c r="AD4" t="n">
        <v>683196.6551894987</v>
      </c>
      <c r="AE4" t="n">
        <v>934779.8041394893</v>
      </c>
      <c r="AF4" t="n">
        <v>2.605535893363923e-06</v>
      </c>
      <c r="AG4" t="n">
        <v>17.5733024691358</v>
      </c>
      <c r="AH4" t="n">
        <v>845565.7316041108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2.2322</v>
      </c>
      <c r="E5" t="n">
        <v>44.8</v>
      </c>
      <c r="F5" t="n">
        <v>42.22</v>
      </c>
      <c r="G5" t="n">
        <v>53.9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247.85</v>
      </c>
      <c r="Q5" t="n">
        <v>1326.98</v>
      </c>
      <c r="R5" t="n">
        <v>117.76</v>
      </c>
      <c r="S5" t="n">
        <v>68.87</v>
      </c>
      <c r="T5" t="n">
        <v>21624.4</v>
      </c>
      <c r="U5" t="n">
        <v>0.58</v>
      </c>
      <c r="V5" t="n">
        <v>0.86</v>
      </c>
      <c r="W5" t="n">
        <v>5.4</v>
      </c>
      <c r="X5" t="n">
        <v>1.35</v>
      </c>
      <c r="Y5" t="n">
        <v>0.5</v>
      </c>
      <c r="Z5" t="n">
        <v>10</v>
      </c>
      <c r="AA5" t="n">
        <v>654.0720401637866</v>
      </c>
      <c r="AB5" t="n">
        <v>894.9302209739782</v>
      </c>
      <c r="AC5" t="n">
        <v>809.5193367266749</v>
      </c>
      <c r="AD5" t="n">
        <v>654072.0401637866</v>
      </c>
      <c r="AE5" t="n">
        <v>894930.2209739782</v>
      </c>
      <c r="AF5" t="n">
        <v>2.649090057466158e-06</v>
      </c>
      <c r="AG5" t="n">
        <v>17.28395061728395</v>
      </c>
      <c r="AH5" t="n">
        <v>809519.3367266748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2.2334</v>
      </c>
      <c r="E6" t="n">
        <v>44.78</v>
      </c>
      <c r="F6" t="n">
        <v>42.22</v>
      </c>
      <c r="G6" t="n">
        <v>55.06</v>
      </c>
      <c r="H6" t="n">
        <v>1.15</v>
      </c>
      <c r="I6" t="n">
        <v>46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249.71</v>
      </c>
      <c r="Q6" t="n">
        <v>1326.97</v>
      </c>
      <c r="R6" t="n">
        <v>116.45</v>
      </c>
      <c r="S6" t="n">
        <v>68.87</v>
      </c>
      <c r="T6" t="n">
        <v>20975.18</v>
      </c>
      <c r="U6" t="n">
        <v>0.59</v>
      </c>
      <c r="V6" t="n">
        <v>0.86</v>
      </c>
      <c r="W6" t="n">
        <v>5.43</v>
      </c>
      <c r="X6" t="n">
        <v>1.35</v>
      </c>
      <c r="Y6" t="n">
        <v>0.5</v>
      </c>
      <c r="Z6" t="n">
        <v>10</v>
      </c>
      <c r="AA6" t="n">
        <v>655.8664853155368</v>
      </c>
      <c r="AB6" t="n">
        <v>897.3854599959354</v>
      </c>
      <c r="AC6" t="n">
        <v>811.7402511823261</v>
      </c>
      <c r="AD6" t="n">
        <v>655866.4853155368</v>
      </c>
      <c r="AE6" t="n">
        <v>897385.4599959354</v>
      </c>
      <c r="AF6" t="n">
        <v>2.650514171823724e-06</v>
      </c>
      <c r="AG6" t="n">
        <v>17.27623456790123</v>
      </c>
      <c r="AH6" t="n">
        <v>811740.2511823261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2.2333</v>
      </c>
      <c r="E7" t="n">
        <v>44.78</v>
      </c>
      <c r="F7" t="n">
        <v>42.22</v>
      </c>
      <c r="G7" t="n">
        <v>55.07</v>
      </c>
      <c r="H7" t="n">
        <v>1.36</v>
      </c>
      <c r="I7" t="n">
        <v>46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253.28</v>
      </c>
      <c r="Q7" t="n">
        <v>1326.98</v>
      </c>
      <c r="R7" t="n">
        <v>116.5</v>
      </c>
      <c r="S7" t="n">
        <v>68.87</v>
      </c>
      <c r="T7" t="n">
        <v>20998.83</v>
      </c>
      <c r="U7" t="n">
        <v>0.59</v>
      </c>
      <c r="V7" t="n">
        <v>0.86</v>
      </c>
      <c r="W7" t="n">
        <v>5.43</v>
      </c>
      <c r="X7" t="n">
        <v>1.35</v>
      </c>
      <c r="Y7" t="n">
        <v>0.5</v>
      </c>
      <c r="Z7" t="n">
        <v>10</v>
      </c>
      <c r="AA7" t="n">
        <v>659.7511707733736</v>
      </c>
      <c r="AB7" t="n">
        <v>902.7006580195748</v>
      </c>
      <c r="AC7" t="n">
        <v>816.5481741665167</v>
      </c>
      <c r="AD7" t="n">
        <v>659751.1707733736</v>
      </c>
      <c r="AE7" t="n">
        <v>902700.6580195748</v>
      </c>
      <c r="AF7" t="n">
        <v>2.65039549562726e-06</v>
      </c>
      <c r="AG7" t="n">
        <v>17.27623456790123</v>
      </c>
      <c r="AH7" t="n">
        <v>816548.1741665166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2.0813</v>
      </c>
      <c r="E2" t="n">
        <v>48.05</v>
      </c>
      <c r="F2" t="n">
        <v>44.83</v>
      </c>
      <c r="G2" t="n">
        <v>19.63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188.78</v>
      </c>
      <c r="Q2" t="n">
        <v>1327.11</v>
      </c>
      <c r="R2" t="n">
        <v>203.12</v>
      </c>
      <c r="S2" t="n">
        <v>68.87</v>
      </c>
      <c r="T2" t="n">
        <v>63856.67</v>
      </c>
      <c r="U2" t="n">
        <v>0.34</v>
      </c>
      <c r="V2" t="n">
        <v>0.8100000000000001</v>
      </c>
      <c r="W2" t="n">
        <v>5.53</v>
      </c>
      <c r="X2" t="n">
        <v>3.95</v>
      </c>
      <c r="Y2" t="n">
        <v>0.5</v>
      </c>
      <c r="Z2" t="n">
        <v>10</v>
      </c>
      <c r="AA2" t="n">
        <v>587.0879357493592</v>
      </c>
      <c r="AB2" t="n">
        <v>803.2796141840342</v>
      </c>
      <c r="AC2" t="n">
        <v>726.6157352163287</v>
      </c>
      <c r="AD2" t="n">
        <v>587087.9357493592</v>
      </c>
      <c r="AE2" t="n">
        <v>803279.6141840343</v>
      </c>
      <c r="AF2" t="n">
        <v>2.843470243995783e-06</v>
      </c>
      <c r="AG2" t="n">
        <v>18.53780864197531</v>
      </c>
      <c r="AH2" t="n">
        <v>726615.7352163288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2.1632</v>
      </c>
      <c r="E3" t="n">
        <v>46.23</v>
      </c>
      <c r="F3" t="n">
        <v>43.53</v>
      </c>
      <c r="G3" t="n">
        <v>29.02</v>
      </c>
      <c r="H3" t="n">
        <v>0.84</v>
      </c>
      <c r="I3" t="n">
        <v>90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172.94</v>
      </c>
      <c r="Q3" t="n">
        <v>1327.07</v>
      </c>
      <c r="R3" t="n">
        <v>157.58</v>
      </c>
      <c r="S3" t="n">
        <v>68.87</v>
      </c>
      <c r="T3" t="n">
        <v>41318.21</v>
      </c>
      <c r="U3" t="n">
        <v>0.44</v>
      </c>
      <c r="V3" t="n">
        <v>0.84</v>
      </c>
      <c r="W3" t="n">
        <v>5.55</v>
      </c>
      <c r="X3" t="n">
        <v>2.66</v>
      </c>
      <c r="Y3" t="n">
        <v>0.5</v>
      </c>
      <c r="Z3" t="n">
        <v>10</v>
      </c>
      <c r="AA3" t="n">
        <v>544.5383706112779</v>
      </c>
      <c r="AB3" t="n">
        <v>745.0614220077805</v>
      </c>
      <c r="AC3" t="n">
        <v>673.9538055916307</v>
      </c>
      <c r="AD3" t="n">
        <v>544538.3706112779</v>
      </c>
      <c r="AE3" t="n">
        <v>745061.4220077805</v>
      </c>
      <c r="AF3" t="n">
        <v>2.95536195253528e-06</v>
      </c>
      <c r="AG3" t="n">
        <v>17.83564814814815</v>
      </c>
      <c r="AH3" t="n">
        <v>673953.8055916307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2.1632</v>
      </c>
      <c r="E4" t="n">
        <v>46.23</v>
      </c>
      <c r="F4" t="n">
        <v>43.53</v>
      </c>
      <c r="G4" t="n">
        <v>29.02</v>
      </c>
      <c r="H4" t="n">
        <v>1.22</v>
      </c>
      <c r="I4" t="n">
        <v>90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177.27</v>
      </c>
      <c r="Q4" t="n">
        <v>1326.99</v>
      </c>
      <c r="R4" t="n">
        <v>157.52</v>
      </c>
      <c r="S4" t="n">
        <v>68.87</v>
      </c>
      <c r="T4" t="n">
        <v>41289.57</v>
      </c>
      <c r="U4" t="n">
        <v>0.44</v>
      </c>
      <c r="V4" t="n">
        <v>0.84</v>
      </c>
      <c r="W4" t="n">
        <v>5.56</v>
      </c>
      <c r="X4" t="n">
        <v>2.66</v>
      </c>
      <c r="Y4" t="n">
        <v>0.5</v>
      </c>
      <c r="Z4" t="n">
        <v>10</v>
      </c>
      <c r="AA4" t="n">
        <v>549.3796922325242</v>
      </c>
      <c r="AB4" t="n">
        <v>751.6855318340058</v>
      </c>
      <c r="AC4" t="n">
        <v>679.9457196730375</v>
      </c>
      <c r="AD4" t="n">
        <v>549379.6922325243</v>
      </c>
      <c r="AE4" t="n">
        <v>751685.5318340058</v>
      </c>
      <c r="AF4" t="n">
        <v>2.95536195253528e-06</v>
      </c>
      <c r="AG4" t="n">
        <v>17.83564814814815</v>
      </c>
      <c r="AH4" t="n">
        <v>679945.7196730375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1.4509</v>
      </c>
      <c r="E2" t="n">
        <v>68.92</v>
      </c>
      <c r="F2" t="n">
        <v>53.93</v>
      </c>
      <c r="G2" t="n">
        <v>7.32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611.4299999999999</v>
      </c>
      <c r="Q2" t="n">
        <v>1327.3</v>
      </c>
      <c r="R2" t="n">
        <v>500.14</v>
      </c>
      <c r="S2" t="n">
        <v>68.87</v>
      </c>
      <c r="T2" t="n">
        <v>210841.33</v>
      </c>
      <c r="U2" t="n">
        <v>0.14</v>
      </c>
      <c r="V2" t="n">
        <v>0.68</v>
      </c>
      <c r="W2" t="n">
        <v>6.03</v>
      </c>
      <c r="X2" t="n">
        <v>13.05</v>
      </c>
      <c r="Y2" t="n">
        <v>0.5</v>
      </c>
      <c r="Z2" t="n">
        <v>10</v>
      </c>
      <c r="AA2" t="n">
        <v>1818.11092108517</v>
      </c>
      <c r="AB2" t="n">
        <v>2487.619571621672</v>
      </c>
      <c r="AC2" t="n">
        <v>2250.204651102096</v>
      </c>
      <c r="AD2" t="n">
        <v>1818110.92108517</v>
      </c>
      <c r="AE2" t="n">
        <v>2487619.571621672</v>
      </c>
      <c r="AF2" t="n">
        <v>1.412066655285682e-06</v>
      </c>
      <c r="AG2" t="n">
        <v>26.58950617283951</v>
      </c>
      <c r="AH2" t="n">
        <v>2250204.651102096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1.855</v>
      </c>
      <c r="E3" t="n">
        <v>53.91</v>
      </c>
      <c r="F3" t="n">
        <v>46.28</v>
      </c>
      <c r="G3" t="n">
        <v>14.85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185</v>
      </c>
      <c r="N3" t="n">
        <v>23.34</v>
      </c>
      <c r="O3" t="n">
        <v>17891.86</v>
      </c>
      <c r="P3" t="n">
        <v>517.8</v>
      </c>
      <c r="Q3" t="n">
        <v>1327.06</v>
      </c>
      <c r="R3" t="n">
        <v>250.35</v>
      </c>
      <c r="S3" t="n">
        <v>68.87</v>
      </c>
      <c r="T3" t="n">
        <v>87217.50999999999</v>
      </c>
      <c r="U3" t="n">
        <v>0.28</v>
      </c>
      <c r="V3" t="n">
        <v>0.79</v>
      </c>
      <c r="W3" t="n">
        <v>5.61</v>
      </c>
      <c r="X3" t="n">
        <v>5.4</v>
      </c>
      <c r="Y3" t="n">
        <v>0.5</v>
      </c>
      <c r="Z3" t="n">
        <v>10</v>
      </c>
      <c r="AA3" t="n">
        <v>1256.435070765204</v>
      </c>
      <c r="AB3" t="n">
        <v>1719.109893824222</v>
      </c>
      <c r="AC3" t="n">
        <v>1555.040458343527</v>
      </c>
      <c r="AD3" t="n">
        <v>1256435.070765204</v>
      </c>
      <c r="AE3" t="n">
        <v>1719109.893824222</v>
      </c>
      <c r="AF3" t="n">
        <v>1.80535091705489e-06</v>
      </c>
      <c r="AG3" t="n">
        <v>20.79861111111111</v>
      </c>
      <c r="AH3" t="n">
        <v>1555040.458343527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2.0049</v>
      </c>
      <c r="E4" t="n">
        <v>49.88</v>
      </c>
      <c r="F4" t="n">
        <v>44.24</v>
      </c>
      <c r="G4" t="n">
        <v>22.5</v>
      </c>
      <c r="H4" t="n">
        <v>0.37</v>
      </c>
      <c r="I4" t="n">
        <v>118</v>
      </c>
      <c r="J4" t="n">
        <v>144.54</v>
      </c>
      <c r="K4" t="n">
        <v>47.83</v>
      </c>
      <c r="L4" t="n">
        <v>3</v>
      </c>
      <c r="M4" t="n">
        <v>116</v>
      </c>
      <c r="N4" t="n">
        <v>23.71</v>
      </c>
      <c r="O4" t="n">
        <v>18060.85</v>
      </c>
      <c r="P4" t="n">
        <v>488.39</v>
      </c>
      <c r="Q4" t="n">
        <v>1327</v>
      </c>
      <c r="R4" t="n">
        <v>184.46</v>
      </c>
      <c r="S4" t="n">
        <v>68.87</v>
      </c>
      <c r="T4" t="n">
        <v>54618.59</v>
      </c>
      <c r="U4" t="n">
        <v>0.37</v>
      </c>
      <c r="V4" t="n">
        <v>0.82</v>
      </c>
      <c r="W4" t="n">
        <v>5.48</v>
      </c>
      <c r="X4" t="n">
        <v>3.37</v>
      </c>
      <c r="Y4" t="n">
        <v>0.5</v>
      </c>
      <c r="Z4" t="n">
        <v>10</v>
      </c>
      <c r="AA4" t="n">
        <v>1120.327629463217</v>
      </c>
      <c r="AB4" t="n">
        <v>1532.881687998319</v>
      </c>
      <c r="AC4" t="n">
        <v>1386.58561110872</v>
      </c>
      <c r="AD4" t="n">
        <v>1120327.629463217</v>
      </c>
      <c r="AE4" t="n">
        <v>1532881.687998319</v>
      </c>
      <c r="AF4" t="n">
        <v>1.951238842912856e-06</v>
      </c>
      <c r="AG4" t="n">
        <v>19.24382716049383</v>
      </c>
      <c r="AH4" t="n">
        <v>1386585.61110872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2.0822</v>
      </c>
      <c r="E5" t="n">
        <v>48.03</v>
      </c>
      <c r="F5" t="n">
        <v>43.31</v>
      </c>
      <c r="G5" t="n">
        <v>30.22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471.78</v>
      </c>
      <c r="Q5" t="n">
        <v>1327.01</v>
      </c>
      <c r="R5" t="n">
        <v>154.15</v>
      </c>
      <c r="S5" t="n">
        <v>68.87</v>
      </c>
      <c r="T5" t="n">
        <v>39623.35</v>
      </c>
      <c r="U5" t="n">
        <v>0.45</v>
      </c>
      <c r="V5" t="n">
        <v>0.84</v>
      </c>
      <c r="W5" t="n">
        <v>5.43</v>
      </c>
      <c r="X5" t="n">
        <v>2.44</v>
      </c>
      <c r="Y5" t="n">
        <v>0.5</v>
      </c>
      <c r="Z5" t="n">
        <v>10</v>
      </c>
      <c r="AA5" t="n">
        <v>1056.008139616862</v>
      </c>
      <c r="AB5" t="n">
        <v>1444.87692441491</v>
      </c>
      <c r="AC5" t="n">
        <v>1306.97989864625</v>
      </c>
      <c r="AD5" t="n">
        <v>1056008.139616862</v>
      </c>
      <c r="AE5" t="n">
        <v>1444876.92441491</v>
      </c>
      <c r="AF5" t="n">
        <v>2.026469908081774e-06</v>
      </c>
      <c r="AG5" t="n">
        <v>18.5300925925926</v>
      </c>
      <c r="AH5" t="n">
        <v>1306979.89864625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2.1315</v>
      </c>
      <c r="E6" t="n">
        <v>46.92</v>
      </c>
      <c r="F6" t="n">
        <v>42.75</v>
      </c>
      <c r="G6" t="n">
        <v>38.29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458.42</v>
      </c>
      <c r="Q6" t="n">
        <v>1326.95</v>
      </c>
      <c r="R6" t="n">
        <v>135.85</v>
      </c>
      <c r="S6" t="n">
        <v>68.87</v>
      </c>
      <c r="T6" t="n">
        <v>30570.29</v>
      </c>
      <c r="U6" t="n">
        <v>0.51</v>
      </c>
      <c r="V6" t="n">
        <v>0.85</v>
      </c>
      <c r="W6" t="n">
        <v>5.4</v>
      </c>
      <c r="X6" t="n">
        <v>1.88</v>
      </c>
      <c r="Y6" t="n">
        <v>0.5</v>
      </c>
      <c r="Z6" t="n">
        <v>10</v>
      </c>
      <c r="AA6" t="n">
        <v>1010.481487209964</v>
      </c>
      <c r="AB6" t="n">
        <v>1382.585350097641</v>
      </c>
      <c r="AC6" t="n">
        <v>1250.633344755047</v>
      </c>
      <c r="AD6" t="n">
        <v>1010481.487209964</v>
      </c>
      <c r="AE6" t="n">
        <v>1382585.350097641</v>
      </c>
      <c r="AF6" t="n">
        <v>2.074450393370618e-06</v>
      </c>
      <c r="AG6" t="n">
        <v>18.10185185185185</v>
      </c>
      <c r="AH6" t="n">
        <v>1250633.344755047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2.1621</v>
      </c>
      <c r="E7" t="n">
        <v>46.25</v>
      </c>
      <c r="F7" t="n">
        <v>42.43</v>
      </c>
      <c r="G7" t="n">
        <v>46.29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448.39</v>
      </c>
      <c r="Q7" t="n">
        <v>1326.98</v>
      </c>
      <c r="R7" t="n">
        <v>125.11</v>
      </c>
      <c r="S7" t="n">
        <v>68.87</v>
      </c>
      <c r="T7" t="n">
        <v>25257.95</v>
      </c>
      <c r="U7" t="n">
        <v>0.55</v>
      </c>
      <c r="V7" t="n">
        <v>0.86</v>
      </c>
      <c r="W7" t="n">
        <v>5.39</v>
      </c>
      <c r="X7" t="n">
        <v>1.56</v>
      </c>
      <c r="Y7" t="n">
        <v>0.5</v>
      </c>
      <c r="Z7" t="n">
        <v>10</v>
      </c>
      <c r="AA7" t="n">
        <v>987.210762784081</v>
      </c>
      <c r="AB7" t="n">
        <v>1350.745318306241</v>
      </c>
      <c r="AC7" t="n">
        <v>1221.832080910054</v>
      </c>
      <c r="AD7" t="n">
        <v>987210.762784081</v>
      </c>
      <c r="AE7" t="n">
        <v>1350745.318306241</v>
      </c>
      <c r="AF7" t="n">
        <v>2.104231384239556e-06</v>
      </c>
      <c r="AG7" t="n">
        <v>17.84336419753086</v>
      </c>
      <c r="AH7" t="n">
        <v>1221832.080910054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2.1875</v>
      </c>
      <c r="E8" t="n">
        <v>45.71</v>
      </c>
      <c r="F8" t="n">
        <v>42.16</v>
      </c>
      <c r="G8" t="n">
        <v>54.99</v>
      </c>
      <c r="H8" t="n">
        <v>0.83</v>
      </c>
      <c r="I8" t="n">
        <v>46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437.77</v>
      </c>
      <c r="Q8" t="n">
        <v>1326.96</v>
      </c>
      <c r="R8" t="n">
        <v>116.71</v>
      </c>
      <c r="S8" t="n">
        <v>68.87</v>
      </c>
      <c r="T8" t="n">
        <v>21106.73</v>
      </c>
      <c r="U8" t="n">
        <v>0.59</v>
      </c>
      <c r="V8" t="n">
        <v>0.86</v>
      </c>
      <c r="W8" t="n">
        <v>5.36</v>
      </c>
      <c r="X8" t="n">
        <v>1.29</v>
      </c>
      <c r="Y8" t="n">
        <v>0.5</v>
      </c>
      <c r="Z8" t="n">
        <v>10</v>
      </c>
      <c r="AA8" t="n">
        <v>956.2296329707277</v>
      </c>
      <c r="AB8" t="n">
        <v>1308.355569704627</v>
      </c>
      <c r="AC8" t="n">
        <v>1183.487950420592</v>
      </c>
      <c r="AD8" t="n">
        <v>956229.6329707277</v>
      </c>
      <c r="AE8" t="n">
        <v>1308355.569704627</v>
      </c>
      <c r="AF8" t="n">
        <v>2.128951553130766e-06</v>
      </c>
      <c r="AG8" t="n">
        <v>17.63503086419753</v>
      </c>
      <c r="AH8" t="n">
        <v>1183487.950420592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2.2041</v>
      </c>
      <c r="E9" t="n">
        <v>45.37</v>
      </c>
      <c r="F9" t="n">
        <v>41.99</v>
      </c>
      <c r="G9" t="n">
        <v>62.98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429.29</v>
      </c>
      <c r="Q9" t="n">
        <v>1327</v>
      </c>
      <c r="R9" t="n">
        <v>110.73</v>
      </c>
      <c r="S9" t="n">
        <v>68.87</v>
      </c>
      <c r="T9" t="n">
        <v>18142.94</v>
      </c>
      <c r="U9" t="n">
        <v>0.62</v>
      </c>
      <c r="V9" t="n">
        <v>0.87</v>
      </c>
      <c r="W9" t="n">
        <v>5.36</v>
      </c>
      <c r="X9" t="n">
        <v>1.11</v>
      </c>
      <c r="Y9" t="n">
        <v>0.5</v>
      </c>
      <c r="Z9" t="n">
        <v>10</v>
      </c>
      <c r="AA9" t="n">
        <v>940.9533029627913</v>
      </c>
      <c r="AB9" t="n">
        <v>1287.453821043653</v>
      </c>
      <c r="AC9" t="n">
        <v>1164.581035316033</v>
      </c>
      <c r="AD9" t="n">
        <v>940953.3029627913</v>
      </c>
      <c r="AE9" t="n">
        <v>1287453.821043653</v>
      </c>
      <c r="AF9" t="n">
        <v>2.145107254059667e-06</v>
      </c>
      <c r="AG9" t="n">
        <v>17.50385802469136</v>
      </c>
      <c r="AH9" t="n">
        <v>1164581.035316033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2.2163</v>
      </c>
      <c r="E10" t="n">
        <v>45.12</v>
      </c>
      <c r="F10" t="n">
        <v>41.88</v>
      </c>
      <c r="G10" t="n">
        <v>71.8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420.37</v>
      </c>
      <c r="Q10" t="n">
        <v>1326.97</v>
      </c>
      <c r="R10" t="n">
        <v>107.29</v>
      </c>
      <c r="S10" t="n">
        <v>68.87</v>
      </c>
      <c r="T10" t="n">
        <v>16450.54</v>
      </c>
      <c r="U10" t="n">
        <v>0.64</v>
      </c>
      <c r="V10" t="n">
        <v>0.87</v>
      </c>
      <c r="W10" t="n">
        <v>5.36</v>
      </c>
      <c r="X10" t="n">
        <v>1.01</v>
      </c>
      <c r="Y10" t="n">
        <v>0.5</v>
      </c>
      <c r="Z10" t="n">
        <v>10</v>
      </c>
      <c r="AA10" t="n">
        <v>926.8388435820434</v>
      </c>
      <c r="AB10" t="n">
        <v>1268.141795032913</v>
      </c>
      <c r="AC10" t="n">
        <v>1147.112121963159</v>
      </c>
      <c r="AD10" t="n">
        <v>926838.8435820434</v>
      </c>
      <c r="AE10" t="n">
        <v>1268141.795032913</v>
      </c>
      <c r="AF10" t="n">
        <v>2.156980721007413e-06</v>
      </c>
      <c r="AG10" t="n">
        <v>17.4074074074074</v>
      </c>
      <c r="AH10" t="n">
        <v>1147112.121963159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2.2298</v>
      </c>
      <c r="E11" t="n">
        <v>44.85</v>
      </c>
      <c r="F11" t="n">
        <v>41.72</v>
      </c>
      <c r="G11" t="n">
        <v>80.76000000000001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411.97</v>
      </c>
      <c r="Q11" t="n">
        <v>1326.96</v>
      </c>
      <c r="R11" t="n">
        <v>102.47</v>
      </c>
      <c r="S11" t="n">
        <v>68.87</v>
      </c>
      <c r="T11" t="n">
        <v>14061.83</v>
      </c>
      <c r="U11" t="n">
        <v>0.67</v>
      </c>
      <c r="V11" t="n">
        <v>0.87</v>
      </c>
      <c r="W11" t="n">
        <v>5.34</v>
      </c>
      <c r="X11" t="n">
        <v>0.85</v>
      </c>
      <c r="Y11" t="n">
        <v>0.5</v>
      </c>
      <c r="Z11" t="n">
        <v>10</v>
      </c>
      <c r="AA11" t="n">
        <v>913.0024294590901</v>
      </c>
      <c r="AB11" t="n">
        <v>1249.210202810378</v>
      </c>
      <c r="AC11" t="n">
        <v>1129.987334331686</v>
      </c>
      <c r="AD11" t="n">
        <v>913002.4294590901</v>
      </c>
      <c r="AE11" t="n">
        <v>1249210.202810379</v>
      </c>
      <c r="AF11" t="n">
        <v>2.170119393449592e-06</v>
      </c>
      <c r="AG11" t="n">
        <v>17.30324074074074</v>
      </c>
      <c r="AH11" t="n">
        <v>1129987.334331687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2.2379</v>
      </c>
      <c r="E12" t="n">
        <v>44.69</v>
      </c>
      <c r="F12" t="n">
        <v>41.65</v>
      </c>
      <c r="G12" t="n">
        <v>89.25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402.08</v>
      </c>
      <c r="Q12" t="n">
        <v>1326.95</v>
      </c>
      <c r="R12" t="n">
        <v>99.72</v>
      </c>
      <c r="S12" t="n">
        <v>68.87</v>
      </c>
      <c r="T12" t="n">
        <v>12701.18</v>
      </c>
      <c r="U12" t="n">
        <v>0.6899999999999999</v>
      </c>
      <c r="V12" t="n">
        <v>0.88</v>
      </c>
      <c r="W12" t="n">
        <v>5.34</v>
      </c>
      <c r="X12" t="n">
        <v>0.78</v>
      </c>
      <c r="Y12" t="n">
        <v>0.5</v>
      </c>
      <c r="Z12" t="n">
        <v>10</v>
      </c>
      <c r="AA12" t="n">
        <v>899.6605347894416</v>
      </c>
      <c r="AB12" t="n">
        <v>1230.955233920514</v>
      </c>
      <c r="AC12" t="n">
        <v>1113.474594051661</v>
      </c>
      <c r="AD12" t="n">
        <v>899660.5347894416</v>
      </c>
      <c r="AE12" t="n">
        <v>1230955.233920514</v>
      </c>
      <c r="AF12" t="n">
        <v>2.178002596914898e-06</v>
      </c>
      <c r="AG12" t="n">
        <v>17.24151234567901</v>
      </c>
      <c r="AH12" t="n">
        <v>1113474.594051661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2.2465</v>
      </c>
      <c r="E13" t="n">
        <v>44.51</v>
      </c>
      <c r="F13" t="n">
        <v>41.56</v>
      </c>
      <c r="G13" t="n">
        <v>99.75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393.22</v>
      </c>
      <c r="Q13" t="n">
        <v>1326.95</v>
      </c>
      <c r="R13" t="n">
        <v>97.17</v>
      </c>
      <c r="S13" t="n">
        <v>68.87</v>
      </c>
      <c r="T13" t="n">
        <v>11440.76</v>
      </c>
      <c r="U13" t="n">
        <v>0.71</v>
      </c>
      <c r="V13" t="n">
        <v>0.88</v>
      </c>
      <c r="W13" t="n">
        <v>5.33</v>
      </c>
      <c r="X13" t="n">
        <v>0.6899999999999999</v>
      </c>
      <c r="Y13" t="n">
        <v>0.5</v>
      </c>
      <c r="Z13" t="n">
        <v>10</v>
      </c>
      <c r="AA13" t="n">
        <v>887.2935579914734</v>
      </c>
      <c r="AB13" t="n">
        <v>1214.034190673024</v>
      </c>
      <c r="AC13" t="n">
        <v>1098.168471422878</v>
      </c>
      <c r="AD13" t="n">
        <v>887293.5579914735</v>
      </c>
      <c r="AE13" t="n">
        <v>1214034.190673024</v>
      </c>
      <c r="AF13" t="n">
        <v>2.186372417878064e-06</v>
      </c>
      <c r="AG13" t="n">
        <v>17.17206790123457</v>
      </c>
      <c r="AH13" t="n">
        <v>1098168.471422878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2.2526</v>
      </c>
      <c r="E14" t="n">
        <v>44.39</v>
      </c>
      <c r="F14" t="n">
        <v>41.5</v>
      </c>
      <c r="G14" t="n">
        <v>108.26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17</v>
      </c>
      <c r="N14" t="n">
        <v>27.65</v>
      </c>
      <c r="O14" t="n">
        <v>19780.06</v>
      </c>
      <c r="P14" t="n">
        <v>383.75</v>
      </c>
      <c r="Q14" t="n">
        <v>1326.97</v>
      </c>
      <c r="R14" t="n">
        <v>94.87</v>
      </c>
      <c r="S14" t="n">
        <v>68.87</v>
      </c>
      <c r="T14" t="n">
        <v>10299.26</v>
      </c>
      <c r="U14" t="n">
        <v>0.73</v>
      </c>
      <c r="V14" t="n">
        <v>0.88</v>
      </c>
      <c r="W14" t="n">
        <v>5.34</v>
      </c>
      <c r="X14" t="n">
        <v>0.63</v>
      </c>
      <c r="Y14" t="n">
        <v>0.5</v>
      </c>
      <c r="Z14" t="n">
        <v>10</v>
      </c>
      <c r="AA14" t="n">
        <v>865.4367497133236</v>
      </c>
      <c r="AB14" t="n">
        <v>1184.128741332531</v>
      </c>
      <c r="AC14" t="n">
        <v>1071.11715619488</v>
      </c>
      <c r="AD14" t="n">
        <v>865436.7497133235</v>
      </c>
      <c r="AE14" t="n">
        <v>1184128.741332531</v>
      </c>
      <c r="AF14" t="n">
        <v>2.192309151351938e-06</v>
      </c>
      <c r="AG14" t="n">
        <v>17.12577160493827</v>
      </c>
      <c r="AH14" t="n">
        <v>1071117.15619488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2.2571</v>
      </c>
      <c r="E15" t="n">
        <v>44.3</v>
      </c>
      <c r="F15" t="n">
        <v>41.47</v>
      </c>
      <c r="G15" t="n">
        <v>118.48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376.61</v>
      </c>
      <c r="Q15" t="n">
        <v>1326.95</v>
      </c>
      <c r="R15" t="n">
        <v>93.64</v>
      </c>
      <c r="S15" t="n">
        <v>68.87</v>
      </c>
      <c r="T15" t="n">
        <v>9693.459999999999</v>
      </c>
      <c r="U15" t="n">
        <v>0.74</v>
      </c>
      <c r="V15" t="n">
        <v>0.88</v>
      </c>
      <c r="W15" t="n">
        <v>5.34</v>
      </c>
      <c r="X15" t="n">
        <v>0.6</v>
      </c>
      <c r="Y15" t="n">
        <v>0.5</v>
      </c>
      <c r="Z15" t="n">
        <v>10</v>
      </c>
      <c r="AA15" t="n">
        <v>856.4409185360863</v>
      </c>
      <c r="AB15" t="n">
        <v>1171.820248247774</v>
      </c>
      <c r="AC15" t="n">
        <v>1059.983368415053</v>
      </c>
      <c r="AD15" t="n">
        <v>856440.9185360863</v>
      </c>
      <c r="AE15" t="n">
        <v>1171820.248247774</v>
      </c>
      <c r="AF15" t="n">
        <v>2.196688708832664e-06</v>
      </c>
      <c r="AG15" t="n">
        <v>17.09104938271605</v>
      </c>
      <c r="AH15" t="n">
        <v>1059983.368415053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2.2608</v>
      </c>
      <c r="E16" t="n">
        <v>44.23</v>
      </c>
      <c r="F16" t="n">
        <v>41.43</v>
      </c>
      <c r="G16" t="n">
        <v>124.28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375.73</v>
      </c>
      <c r="Q16" t="n">
        <v>1326.95</v>
      </c>
      <c r="R16" t="n">
        <v>91.98999999999999</v>
      </c>
      <c r="S16" t="n">
        <v>68.87</v>
      </c>
      <c r="T16" t="n">
        <v>8874.43</v>
      </c>
      <c r="U16" t="n">
        <v>0.75</v>
      </c>
      <c r="V16" t="n">
        <v>0.88</v>
      </c>
      <c r="W16" t="n">
        <v>5.35</v>
      </c>
      <c r="X16" t="n">
        <v>0.5600000000000001</v>
      </c>
      <c r="Y16" t="n">
        <v>0.5</v>
      </c>
      <c r="Z16" t="n">
        <v>10</v>
      </c>
      <c r="AA16" t="n">
        <v>854.3393329945168</v>
      </c>
      <c r="AB16" t="n">
        <v>1168.944766194388</v>
      </c>
      <c r="AC16" t="n">
        <v>1057.382318333078</v>
      </c>
      <c r="AD16" t="n">
        <v>854339.3329945168</v>
      </c>
      <c r="AE16" t="n">
        <v>1168944.766194388</v>
      </c>
      <c r="AF16" t="n">
        <v>2.200289678316817e-06</v>
      </c>
      <c r="AG16" t="n">
        <v>17.06404320987654</v>
      </c>
      <c r="AH16" t="n">
        <v>1057382.318333078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2.2609</v>
      </c>
      <c r="E17" t="n">
        <v>44.23</v>
      </c>
      <c r="F17" t="n">
        <v>41.42</v>
      </c>
      <c r="G17" t="n">
        <v>124.28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378.82</v>
      </c>
      <c r="Q17" t="n">
        <v>1326.95</v>
      </c>
      <c r="R17" t="n">
        <v>91.98</v>
      </c>
      <c r="S17" t="n">
        <v>68.87</v>
      </c>
      <c r="T17" t="n">
        <v>8869.51</v>
      </c>
      <c r="U17" t="n">
        <v>0.75</v>
      </c>
      <c r="V17" t="n">
        <v>0.88</v>
      </c>
      <c r="W17" t="n">
        <v>5.35</v>
      </c>
      <c r="X17" t="n">
        <v>0.5600000000000001</v>
      </c>
      <c r="Y17" t="n">
        <v>0.5</v>
      </c>
      <c r="Z17" t="n">
        <v>10</v>
      </c>
      <c r="AA17" t="n">
        <v>857.5723986221685</v>
      </c>
      <c r="AB17" t="n">
        <v>1173.36838921893</v>
      </c>
      <c r="AC17" t="n">
        <v>1061.383756984752</v>
      </c>
      <c r="AD17" t="n">
        <v>857572.3986221686</v>
      </c>
      <c r="AE17" t="n">
        <v>1173368.38921893</v>
      </c>
      <c r="AF17" t="n">
        <v>2.200387001816388e-06</v>
      </c>
      <c r="AG17" t="n">
        <v>17.06404320987654</v>
      </c>
      <c r="AH17" t="n">
        <v>1061383.756984752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1.2724</v>
      </c>
      <c r="E2" t="n">
        <v>78.59</v>
      </c>
      <c r="F2" t="n">
        <v>56.97</v>
      </c>
      <c r="G2" t="n">
        <v>6.33</v>
      </c>
      <c r="H2" t="n">
        <v>0.1</v>
      </c>
      <c r="I2" t="n">
        <v>540</v>
      </c>
      <c r="J2" t="n">
        <v>176.73</v>
      </c>
      <c r="K2" t="n">
        <v>52.44</v>
      </c>
      <c r="L2" t="n">
        <v>1</v>
      </c>
      <c r="M2" t="n">
        <v>538</v>
      </c>
      <c r="N2" t="n">
        <v>33.29</v>
      </c>
      <c r="O2" t="n">
        <v>22031.19</v>
      </c>
      <c r="P2" t="n">
        <v>746.54</v>
      </c>
      <c r="Q2" t="n">
        <v>1327.16</v>
      </c>
      <c r="R2" t="n">
        <v>599.78</v>
      </c>
      <c r="S2" t="n">
        <v>68.87</v>
      </c>
      <c r="T2" t="n">
        <v>260169.1</v>
      </c>
      <c r="U2" t="n">
        <v>0.11</v>
      </c>
      <c r="V2" t="n">
        <v>0.64</v>
      </c>
      <c r="W2" t="n">
        <v>6.2</v>
      </c>
      <c r="X2" t="n">
        <v>16.09</v>
      </c>
      <c r="Y2" t="n">
        <v>0.5</v>
      </c>
      <c r="Z2" t="n">
        <v>10</v>
      </c>
      <c r="AA2" t="n">
        <v>2413.328524183895</v>
      </c>
      <c r="AB2" t="n">
        <v>3302.022555328909</v>
      </c>
      <c r="AC2" t="n">
        <v>2986.882157065957</v>
      </c>
      <c r="AD2" t="n">
        <v>2413328.524183895</v>
      </c>
      <c r="AE2" t="n">
        <v>3302022.555328909</v>
      </c>
      <c r="AF2" t="n">
        <v>1.161337115180492e-06</v>
      </c>
      <c r="AG2" t="n">
        <v>30.32021604938272</v>
      </c>
      <c r="AH2" t="n">
        <v>2986882.157065956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1.7357</v>
      </c>
      <c r="E3" t="n">
        <v>57.61</v>
      </c>
      <c r="F3" t="n">
        <v>47.3</v>
      </c>
      <c r="G3" t="n">
        <v>12.78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614.52</v>
      </c>
      <c r="Q3" t="n">
        <v>1327.14</v>
      </c>
      <c r="R3" t="n">
        <v>284.2</v>
      </c>
      <c r="S3" t="n">
        <v>68.87</v>
      </c>
      <c r="T3" t="n">
        <v>103967.34</v>
      </c>
      <c r="U3" t="n">
        <v>0.24</v>
      </c>
      <c r="V3" t="n">
        <v>0.77</v>
      </c>
      <c r="W3" t="n">
        <v>5.65</v>
      </c>
      <c r="X3" t="n">
        <v>6.42</v>
      </c>
      <c r="Y3" t="n">
        <v>0.5</v>
      </c>
      <c r="Z3" t="n">
        <v>10</v>
      </c>
      <c r="AA3" t="n">
        <v>1523.931865166532</v>
      </c>
      <c r="AB3" t="n">
        <v>2085.110809049805</v>
      </c>
      <c r="AC3" t="n">
        <v>1886.110759905492</v>
      </c>
      <c r="AD3" t="n">
        <v>1523931.865166532</v>
      </c>
      <c r="AE3" t="n">
        <v>2085110.809049805</v>
      </c>
      <c r="AF3" t="n">
        <v>1.584197446415262e-06</v>
      </c>
      <c r="AG3" t="n">
        <v>22.22608024691358</v>
      </c>
      <c r="AH3" t="n">
        <v>1886110.759905492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1.912</v>
      </c>
      <c r="E4" t="n">
        <v>52.3</v>
      </c>
      <c r="F4" t="n">
        <v>44.9</v>
      </c>
      <c r="G4" t="n">
        <v>19.24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578.4</v>
      </c>
      <c r="Q4" t="n">
        <v>1327.07</v>
      </c>
      <c r="R4" t="n">
        <v>205.91</v>
      </c>
      <c r="S4" t="n">
        <v>68.87</v>
      </c>
      <c r="T4" t="n">
        <v>65235.54</v>
      </c>
      <c r="U4" t="n">
        <v>0.33</v>
      </c>
      <c r="V4" t="n">
        <v>0.8100000000000001</v>
      </c>
      <c r="W4" t="n">
        <v>5.52</v>
      </c>
      <c r="X4" t="n">
        <v>4.03</v>
      </c>
      <c r="Y4" t="n">
        <v>0.5</v>
      </c>
      <c r="Z4" t="n">
        <v>10</v>
      </c>
      <c r="AA4" t="n">
        <v>1324.712920009391</v>
      </c>
      <c r="AB4" t="n">
        <v>1812.530659366236</v>
      </c>
      <c r="AC4" t="n">
        <v>1639.545277139079</v>
      </c>
      <c r="AD4" t="n">
        <v>1324712.920009391</v>
      </c>
      <c r="AE4" t="n">
        <v>1812530.659366236</v>
      </c>
      <c r="AF4" t="n">
        <v>1.74510889989398e-06</v>
      </c>
      <c r="AG4" t="n">
        <v>20.17746913580247</v>
      </c>
      <c r="AH4" t="n">
        <v>1639545.277139079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2.0056</v>
      </c>
      <c r="E5" t="n">
        <v>49.86</v>
      </c>
      <c r="F5" t="n">
        <v>43.81</v>
      </c>
      <c r="G5" t="n">
        <v>25.77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559.36</v>
      </c>
      <c r="Q5" t="n">
        <v>1327.1</v>
      </c>
      <c r="R5" t="n">
        <v>169.79</v>
      </c>
      <c r="S5" t="n">
        <v>68.87</v>
      </c>
      <c r="T5" t="n">
        <v>47362.55</v>
      </c>
      <c r="U5" t="n">
        <v>0.41</v>
      </c>
      <c r="V5" t="n">
        <v>0.83</v>
      </c>
      <c r="W5" t="n">
        <v>5.48</v>
      </c>
      <c r="X5" t="n">
        <v>2.94</v>
      </c>
      <c r="Y5" t="n">
        <v>0.5</v>
      </c>
      <c r="Z5" t="n">
        <v>10</v>
      </c>
      <c r="AA5" t="n">
        <v>1238.195836847145</v>
      </c>
      <c r="AB5" t="n">
        <v>1694.154169319322</v>
      </c>
      <c r="AC5" t="n">
        <v>1532.466473159796</v>
      </c>
      <c r="AD5" t="n">
        <v>1238195.836847145</v>
      </c>
      <c r="AE5" t="n">
        <v>1694154.169319322</v>
      </c>
      <c r="AF5" t="n">
        <v>1.830538917169124e-06</v>
      </c>
      <c r="AG5" t="n">
        <v>19.23611111111111</v>
      </c>
      <c r="AH5" t="n">
        <v>1532466.473159796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2.0668</v>
      </c>
      <c r="E6" t="n">
        <v>48.38</v>
      </c>
      <c r="F6" t="n">
        <v>43.12</v>
      </c>
      <c r="G6" t="n">
        <v>32.34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545.61</v>
      </c>
      <c r="Q6" t="n">
        <v>1326.98</v>
      </c>
      <c r="R6" t="n">
        <v>147.97</v>
      </c>
      <c r="S6" t="n">
        <v>68.87</v>
      </c>
      <c r="T6" t="n">
        <v>36562.69</v>
      </c>
      <c r="U6" t="n">
        <v>0.47</v>
      </c>
      <c r="V6" t="n">
        <v>0.85</v>
      </c>
      <c r="W6" t="n">
        <v>5.42</v>
      </c>
      <c r="X6" t="n">
        <v>2.25</v>
      </c>
      <c r="Y6" t="n">
        <v>0.5</v>
      </c>
      <c r="Z6" t="n">
        <v>10</v>
      </c>
      <c r="AA6" t="n">
        <v>1180.518858159513</v>
      </c>
      <c r="AB6" t="n">
        <v>1615.237982550188</v>
      </c>
      <c r="AC6" t="n">
        <v>1461.081936496344</v>
      </c>
      <c r="AD6" t="n">
        <v>1180518.858159513</v>
      </c>
      <c r="AE6" t="n">
        <v>1615237.982550188</v>
      </c>
      <c r="AF6" t="n">
        <v>1.886397005387488e-06</v>
      </c>
      <c r="AG6" t="n">
        <v>18.66512345679012</v>
      </c>
      <c r="AH6" t="n">
        <v>1461081.936496344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2.1071</v>
      </c>
      <c r="E7" t="n">
        <v>47.46</v>
      </c>
      <c r="F7" t="n">
        <v>42.73</v>
      </c>
      <c r="G7" t="n">
        <v>39.44</v>
      </c>
      <c r="H7" t="n">
        <v>0.58</v>
      </c>
      <c r="I7" t="n">
        <v>65</v>
      </c>
      <c r="J7" t="n">
        <v>184.19</v>
      </c>
      <c r="K7" t="n">
        <v>52.44</v>
      </c>
      <c r="L7" t="n">
        <v>6</v>
      </c>
      <c r="M7" t="n">
        <v>63</v>
      </c>
      <c r="N7" t="n">
        <v>35.75</v>
      </c>
      <c r="O7" t="n">
        <v>22951.43</v>
      </c>
      <c r="P7" t="n">
        <v>535.5599999999999</v>
      </c>
      <c r="Q7" t="n">
        <v>1326.99</v>
      </c>
      <c r="R7" t="n">
        <v>134.95</v>
      </c>
      <c r="S7" t="n">
        <v>68.87</v>
      </c>
      <c r="T7" t="n">
        <v>30128.87</v>
      </c>
      <c r="U7" t="n">
        <v>0.51</v>
      </c>
      <c r="V7" t="n">
        <v>0.85</v>
      </c>
      <c r="W7" t="n">
        <v>5.4</v>
      </c>
      <c r="X7" t="n">
        <v>1.86</v>
      </c>
      <c r="Y7" t="n">
        <v>0.5</v>
      </c>
      <c r="Z7" t="n">
        <v>10</v>
      </c>
      <c r="AA7" t="n">
        <v>1139.750585819041</v>
      </c>
      <c r="AB7" t="n">
        <v>1559.457033764716</v>
      </c>
      <c r="AC7" t="n">
        <v>1410.624643173904</v>
      </c>
      <c r="AD7" t="n">
        <v>1139750.585819041</v>
      </c>
      <c r="AE7" t="n">
        <v>1559457.033764716</v>
      </c>
      <c r="AF7" t="n">
        <v>1.923179373936509e-06</v>
      </c>
      <c r="AG7" t="n">
        <v>18.31018518518519</v>
      </c>
      <c r="AH7" t="n">
        <v>1410624.643173904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2.1364</v>
      </c>
      <c r="E8" t="n">
        <v>46.81</v>
      </c>
      <c r="F8" t="n">
        <v>42.43</v>
      </c>
      <c r="G8" t="n">
        <v>46.29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527.0599999999999</v>
      </c>
      <c r="Q8" t="n">
        <v>1326.96</v>
      </c>
      <c r="R8" t="n">
        <v>125.17</v>
      </c>
      <c r="S8" t="n">
        <v>68.87</v>
      </c>
      <c r="T8" t="n">
        <v>25288.62</v>
      </c>
      <c r="U8" t="n">
        <v>0.55</v>
      </c>
      <c r="V8" t="n">
        <v>0.86</v>
      </c>
      <c r="W8" t="n">
        <v>5.39</v>
      </c>
      <c r="X8" t="n">
        <v>1.56</v>
      </c>
      <c r="Y8" t="n">
        <v>0.5</v>
      </c>
      <c r="Z8" t="n">
        <v>10</v>
      </c>
      <c r="AA8" t="n">
        <v>1116.850744848431</v>
      </c>
      <c r="AB8" t="n">
        <v>1528.124461079044</v>
      </c>
      <c r="AC8" t="n">
        <v>1382.282407249811</v>
      </c>
      <c r="AD8" t="n">
        <v>1116850.744848431</v>
      </c>
      <c r="AE8" t="n">
        <v>1528124.461079044</v>
      </c>
      <c r="AF8" t="n">
        <v>1.949921890027981e-06</v>
      </c>
      <c r="AG8" t="n">
        <v>18.05941358024691</v>
      </c>
      <c r="AH8" t="n">
        <v>1382282.407249811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2.1575</v>
      </c>
      <c r="E9" t="n">
        <v>46.35</v>
      </c>
      <c r="F9" t="n">
        <v>42.22</v>
      </c>
      <c r="G9" t="n">
        <v>52.78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520.01</v>
      </c>
      <c r="Q9" t="n">
        <v>1326.98</v>
      </c>
      <c r="R9" t="n">
        <v>118.69</v>
      </c>
      <c r="S9" t="n">
        <v>68.87</v>
      </c>
      <c r="T9" t="n">
        <v>22082.96</v>
      </c>
      <c r="U9" t="n">
        <v>0.58</v>
      </c>
      <c r="V9" t="n">
        <v>0.86</v>
      </c>
      <c r="W9" t="n">
        <v>5.37</v>
      </c>
      <c r="X9" t="n">
        <v>1.35</v>
      </c>
      <c r="Y9" t="n">
        <v>0.5</v>
      </c>
      <c r="Z9" t="n">
        <v>10</v>
      </c>
      <c r="AA9" t="n">
        <v>1099.565526572219</v>
      </c>
      <c r="AB9" t="n">
        <v>1504.474062863521</v>
      </c>
      <c r="AC9" t="n">
        <v>1360.889169846435</v>
      </c>
      <c r="AD9" t="n">
        <v>1099565.526572219</v>
      </c>
      <c r="AE9" t="n">
        <v>1504474.062863521</v>
      </c>
      <c r="AF9" t="n">
        <v>1.969180152469279e-06</v>
      </c>
      <c r="AG9" t="n">
        <v>17.88194444444444</v>
      </c>
      <c r="AH9" t="n">
        <v>1360889.169846435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2.1759</v>
      </c>
      <c r="E10" t="n">
        <v>45.96</v>
      </c>
      <c r="F10" t="n">
        <v>42.04</v>
      </c>
      <c r="G10" t="n">
        <v>60.06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512.42</v>
      </c>
      <c r="Q10" t="n">
        <v>1326.96</v>
      </c>
      <c r="R10" t="n">
        <v>112.48</v>
      </c>
      <c r="S10" t="n">
        <v>68.87</v>
      </c>
      <c r="T10" t="n">
        <v>19011.97</v>
      </c>
      <c r="U10" t="n">
        <v>0.61</v>
      </c>
      <c r="V10" t="n">
        <v>0.87</v>
      </c>
      <c r="W10" t="n">
        <v>5.37</v>
      </c>
      <c r="X10" t="n">
        <v>1.17</v>
      </c>
      <c r="Y10" t="n">
        <v>0.5</v>
      </c>
      <c r="Z10" t="n">
        <v>10</v>
      </c>
      <c r="AA10" t="n">
        <v>1073.238254581406</v>
      </c>
      <c r="AB10" t="n">
        <v>1468.451927848423</v>
      </c>
      <c r="AC10" t="n">
        <v>1328.304936839794</v>
      </c>
      <c r="AD10" t="n">
        <v>1073238.254581406</v>
      </c>
      <c r="AE10" t="n">
        <v>1468451.927848423</v>
      </c>
      <c r="AF10" t="n">
        <v>1.985974087489179e-06</v>
      </c>
      <c r="AG10" t="n">
        <v>17.73148148148148</v>
      </c>
      <c r="AH10" t="n">
        <v>1328304.936839794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2.1877</v>
      </c>
      <c r="E11" t="n">
        <v>45.71</v>
      </c>
      <c r="F11" t="n">
        <v>41.94</v>
      </c>
      <c r="G11" t="n">
        <v>66.22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503.87</v>
      </c>
      <c r="Q11" t="n">
        <v>1326.98</v>
      </c>
      <c r="R11" t="n">
        <v>109.21</v>
      </c>
      <c r="S11" t="n">
        <v>68.87</v>
      </c>
      <c r="T11" t="n">
        <v>17394.09</v>
      </c>
      <c r="U11" t="n">
        <v>0.63</v>
      </c>
      <c r="V11" t="n">
        <v>0.87</v>
      </c>
      <c r="W11" t="n">
        <v>5.36</v>
      </c>
      <c r="X11" t="n">
        <v>1.07</v>
      </c>
      <c r="Y11" t="n">
        <v>0.5</v>
      </c>
      <c r="Z11" t="n">
        <v>10</v>
      </c>
      <c r="AA11" t="n">
        <v>1058.977648112759</v>
      </c>
      <c r="AB11" t="n">
        <v>1448.939936944464</v>
      </c>
      <c r="AC11" t="n">
        <v>1310.655142962458</v>
      </c>
      <c r="AD11" t="n">
        <v>1058977.648112759</v>
      </c>
      <c r="AE11" t="n">
        <v>1448939.936944464</v>
      </c>
      <c r="AF11" t="n">
        <v>1.99674411103455e-06</v>
      </c>
      <c r="AG11" t="n">
        <v>17.63503086419753</v>
      </c>
      <c r="AH11" t="n">
        <v>1310655.142962458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2.2013</v>
      </c>
      <c r="E12" t="n">
        <v>45.43</v>
      </c>
      <c r="F12" t="n">
        <v>41.8</v>
      </c>
      <c r="G12" t="n">
        <v>73.76000000000001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498.51</v>
      </c>
      <c r="Q12" t="n">
        <v>1326.98</v>
      </c>
      <c r="R12" t="n">
        <v>104.81</v>
      </c>
      <c r="S12" t="n">
        <v>68.87</v>
      </c>
      <c r="T12" t="n">
        <v>15216.44</v>
      </c>
      <c r="U12" t="n">
        <v>0.66</v>
      </c>
      <c r="V12" t="n">
        <v>0.87</v>
      </c>
      <c r="W12" t="n">
        <v>5.35</v>
      </c>
      <c r="X12" t="n">
        <v>0.93</v>
      </c>
      <c r="Y12" t="n">
        <v>0.5</v>
      </c>
      <c r="Z12" t="n">
        <v>10</v>
      </c>
      <c r="AA12" t="n">
        <v>1047.539173330454</v>
      </c>
      <c r="AB12" t="n">
        <v>1433.289311117423</v>
      </c>
      <c r="AC12" t="n">
        <v>1296.498190898558</v>
      </c>
      <c r="AD12" t="n">
        <v>1047539.173330454</v>
      </c>
      <c r="AE12" t="n">
        <v>1433289.311117423</v>
      </c>
      <c r="AF12" t="n">
        <v>2.00915701952752e-06</v>
      </c>
      <c r="AG12" t="n">
        <v>17.52700617283951</v>
      </c>
      <c r="AH12" t="n">
        <v>1296498.190898558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2.2095</v>
      </c>
      <c r="E13" t="n">
        <v>45.26</v>
      </c>
      <c r="F13" t="n">
        <v>41.74</v>
      </c>
      <c r="G13" t="n">
        <v>80.78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493.51</v>
      </c>
      <c r="Q13" t="n">
        <v>1326.98</v>
      </c>
      <c r="R13" t="n">
        <v>102.63</v>
      </c>
      <c r="S13" t="n">
        <v>68.87</v>
      </c>
      <c r="T13" t="n">
        <v>14138.02</v>
      </c>
      <c r="U13" t="n">
        <v>0.67</v>
      </c>
      <c r="V13" t="n">
        <v>0.87</v>
      </c>
      <c r="W13" t="n">
        <v>5.35</v>
      </c>
      <c r="X13" t="n">
        <v>0.87</v>
      </c>
      <c r="Y13" t="n">
        <v>0.5</v>
      </c>
      <c r="Z13" t="n">
        <v>10</v>
      </c>
      <c r="AA13" t="n">
        <v>1038.732204700613</v>
      </c>
      <c r="AB13" t="n">
        <v>1421.23922810204</v>
      </c>
      <c r="AC13" t="n">
        <v>1285.598150893765</v>
      </c>
      <c r="AD13" t="n">
        <v>1038732.204700613</v>
      </c>
      <c r="AE13" t="n">
        <v>1421239.22810204</v>
      </c>
      <c r="AF13" t="n">
        <v>2.016641273177692e-06</v>
      </c>
      <c r="AG13" t="n">
        <v>17.46141975308642</v>
      </c>
      <c r="AH13" t="n">
        <v>1285598.150893765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2.2187</v>
      </c>
      <c r="E14" t="n">
        <v>45.07</v>
      </c>
      <c r="F14" t="n">
        <v>41.66</v>
      </c>
      <c r="G14" t="n">
        <v>89.26000000000001</v>
      </c>
      <c r="H14" t="n">
        <v>1.18</v>
      </c>
      <c r="I14" t="n">
        <v>28</v>
      </c>
      <c r="J14" t="n">
        <v>194.88</v>
      </c>
      <c r="K14" t="n">
        <v>52.44</v>
      </c>
      <c r="L14" t="n">
        <v>13</v>
      </c>
      <c r="M14" t="n">
        <v>26</v>
      </c>
      <c r="N14" t="n">
        <v>39.43</v>
      </c>
      <c r="O14" t="n">
        <v>24268.67</v>
      </c>
      <c r="P14" t="n">
        <v>486.66</v>
      </c>
      <c r="Q14" t="n">
        <v>1326.99</v>
      </c>
      <c r="R14" t="n">
        <v>100.17</v>
      </c>
      <c r="S14" t="n">
        <v>68.87</v>
      </c>
      <c r="T14" t="n">
        <v>12922.46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1027.700404017564</v>
      </c>
      <c r="AB14" t="n">
        <v>1406.145031718795</v>
      </c>
      <c r="AC14" t="n">
        <v>1271.944523428499</v>
      </c>
      <c r="AD14" t="n">
        <v>1027700.404017564</v>
      </c>
      <c r="AE14" t="n">
        <v>1406145.031718795</v>
      </c>
      <c r="AF14" t="n">
        <v>2.025038240687643e-06</v>
      </c>
      <c r="AG14" t="n">
        <v>17.38811728395062</v>
      </c>
      <c r="AH14" t="n">
        <v>1271944.523428499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2.2256</v>
      </c>
      <c r="E15" t="n">
        <v>44.93</v>
      </c>
      <c r="F15" t="n">
        <v>41.59</v>
      </c>
      <c r="G15" t="n">
        <v>95.97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478.62</v>
      </c>
      <c r="Q15" t="n">
        <v>1326.97</v>
      </c>
      <c r="R15" t="n">
        <v>97.83</v>
      </c>
      <c r="S15" t="n">
        <v>68.87</v>
      </c>
      <c r="T15" t="n">
        <v>11765.61</v>
      </c>
      <c r="U15" t="n">
        <v>0.7</v>
      </c>
      <c r="V15" t="n">
        <v>0.88</v>
      </c>
      <c r="W15" t="n">
        <v>5.34</v>
      </c>
      <c r="X15" t="n">
        <v>0.72</v>
      </c>
      <c r="Y15" t="n">
        <v>0.5</v>
      </c>
      <c r="Z15" t="n">
        <v>10</v>
      </c>
      <c r="AA15" t="n">
        <v>1016.280122787773</v>
      </c>
      <c r="AB15" t="n">
        <v>1390.519299112945</v>
      </c>
      <c r="AC15" t="n">
        <v>1257.810088811698</v>
      </c>
      <c r="AD15" t="n">
        <v>1016280.122787773</v>
      </c>
      <c r="AE15" t="n">
        <v>1390519.299112945</v>
      </c>
      <c r="AF15" t="n">
        <v>2.031335966320105e-06</v>
      </c>
      <c r="AG15" t="n">
        <v>17.33410493827161</v>
      </c>
      <c r="AH15" t="n">
        <v>1257810.088811698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2.2326</v>
      </c>
      <c r="E16" t="n">
        <v>44.79</v>
      </c>
      <c r="F16" t="n">
        <v>41.52</v>
      </c>
      <c r="G16" t="n">
        <v>103.79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474.08</v>
      </c>
      <c r="Q16" t="n">
        <v>1326.98</v>
      </c>
      <c r="R16" t="n">
        <v>95.87</v>
      </c>
      <c r="S16" t="n">
        <v>68.87</v>
      </c>
      <c r="T16" t="n">
        <v>10793.41</v>
      </c>
      <c r="U16" t="n">
        <v>0.72</v>
      </c>
      <c r="V16" t="n">
        <v>0.88</v>
      </c>
      <c r="W16" t="n">
        <v>5.33</v>
      </c>
      <c r="X16" t="n">
        <v>0.65</v>
      </c>
      <c r="Y16" t="n">
        <v>0.5</v>
      </c>
      <c r="Z16" t="n">
        <v>10</v>
      </c>
      <c r="AA16" t="n">
        <v>1008.689619207811</v>
      </c>
      <c r="AB16" t="n">
        <v>1380.133637245457</v>
      </c>
      <c r="AC16" t="n">
        <v>1248.415619936475</v>
      </c>
      <c r="AD16" t="n">
        <v>1008689.619207811</v>
      </c>
      <c r="AE16" t="n">
        <v>1380133.637245457</v>
      </c>
      <c r="AF16" t="n">
        <v>2.037724963338546e-06</v>
      </c>
      <c r="AG16" t="n">
        <v>17.2800925925926</v>
      </c>
      <c r="AH16" t="n">
        <v>1248415.619936475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2.2389</v>
      </c>
      <c r="E17" t="n">
        <v>44.66</v>
      </c>
      <c r="F17" t="n">
        <v>41.46</v>
      </c>
      <c r="G17" t="n">
        <v>113.08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467.7</v>
      </c>
      <c r="Q17" t="n">
        <v>1326.95</v>
      </c>
      <c r="R17" t="n">
        <v>93.92</v>
      </c>
      <c r="S17" t="n">
        <v>68.87</v>
      </c>
      <c r="T17" t="n">
        <v>9831.719999999999</v>
      </c>
      <c r="U17" t="n">
        <v>0.73</v>
      </c>
      <c r="V17" t="n">
        <v>0.88</v>
      </c>
      <c r="W17" t="n">
        <v>5.33</v>
      </c>
      <c r="X17" t="n">
        <v>0.59</v>
      </c>
      <c r="Y17" t="n">
        <v>0.5</v>
      </c>
      <c r="Z17" t="n">
        <v>10</v>
      </c>
      <c r="AA17" t="n">
        <v>999.4360894446112</v>
      </c>
      <c r="AB17" t="n">
        <v>1367.472549586526</v>
      </c>
      <c r="AC17" t="n">
        <v>1236.962888713765</v>
      </c>
      <c r="AD17" t="n">
        <v>999436.0894446112</v>
      </c>
      <c r="AE17" t="n">
        <v>1367472.549586526</v>
      </c>
      <c r="AF17" t="n">
        <v>2.043475060655142e-06</v>
      </c>
      <c r="AG17" t="n">
        <v>17.22993827160494</v>
      </c>
      <c r="AH17" t="n">
        <v>1236962.888713765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2.2409</v>
      </c>
      <c r="E18" t="n">
        <v>44.62</v>
      </c>
      <c r="F18" t="n">
        <v>41.46</v>
      </c>
      <c r="G18" t="n">
        <v>118.45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460.77</v>
      </c>
      <c r="Q18" t="n">
        <v>1327</v>
      </c>
      <c r="R18" t="n">
        <v>93.87</v>
      </c>
      <c r="S18" t="n">
        <v>68.87</v>
      </c>
      <c r="T18" t="n">
        <v>9811.549999999999</v>
      </c>
      <c r="U18" t="n">
        <v>0.73</v>
      </c>
      <c r="V18" t="n">
        <v>0.88</v>
      </c>
      <c r="W18" t="n">
        <v>5.33</v>
      </c>
      <c r="X18" t="n">
        <v>0.59</v>
      </c>
      <c r="Y18" t="n">
        <v>0.5</v>
      </c>
      <c r="Z18" t="n">
        <v>10</v>
      </c>
      <c r="AA18" t="n">
        <v>991.3141167907938</v>
      </c>
      <c r="AB18" t="n">
        <v>1356.359708285428</v>
      </c>
      <c r="AC18" t="n">
        <v>1226.910641389473</v>
      </c>
      <c r="AD18" t="n">
        <v>991314.1167907938</v>
      </c>
      <c r="AE18" t="n">
        <v>1356359.708285429</v>
      </c>
      <c r="AF18" t="n">
        <v>2.045300488374696e-06</v>
      </c>
      <c r="AG18" t="n">
        <v>17.21450617283951</v>
      </c>
      <c r="AH18" t="n">
        <v>1226910.641389473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2.2483</v>
      </c>
      <c r="E19" t="n">
        <v>44.48</v>
      </c>
      <c r="F19" t="n">
        <v>41.38</v>
      </c>
      <c r="G19" t="n">
        <v>130.68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451.9</v>
      </c>
      <c r="Q19" t="n">
        <v>1326.95</v>
      </c>
      <c r="R19" t="n">
        <v>91.27</v>
      </c>
      <c r="S19" t="n">
        <v>68.87</v>
      </c>
      <c r="T19" t="n">
        <v>8520.559999999999</v>
      </c>
      <c r="U19" t="n">
        <v>0.75</v>
      </c>
      <c r="V19" t="n">
        <v>0.88</v>
      </c>
      <c r="W19" t="n">
        <v>5.32</v>
      </c>
      <c r="X19" t="n">
        <v>0.51</v>
      </c>
      <c r="Y19" t="n">
        <v>0.5</v>
      </c>
      <c r="Z19" t="n">
        <v>10</v>
      </c>
      <c r="AA19" t="n">
        <v>979.0181899722404</v>
      </c>
      <c r="AB19" t="n">
        <v>1339.535878754277</v>
      </c>
      <c r="AC19" t="n">
        <v>1211.692454536382</v>
      </c>
      <c r="AD19" t="n">
        <v>979018.1899722404</v>
      </c>
      <c r="AE19" t="n">
        <v>1339535.878754277</v>
      </c>
      <c r="AF19" t="n">
        <v>2.052054570937048e-06</v>
      </c>
      <c r="AG19" t="n">
        <v>17.16049382716049</v>
      </c>
      <c r="AH19" t="n">
        <v>1211692.454536382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2.2512</v>
      </c>
      <c r="E20" t="n">
        <v>44.42</v>
      </c>
      <c r="F20" t="n">
        <v>41.36</v>
      </c>
      <c r="G20" t="n">
        <v>137.87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446.66</v>
      </c>
      <c r="Q20" t="n">
        <v>1326.96</v>
      </c>
      <c r="R20" t="n">
        <v>90.51000000000001</v>
      </c>
      <c r="S20" t="n">
        <v>68.87</v>
      </c>
      <c r="T20" t="n">
        <v>8145.9</v>
      </c>
      <c r="U20" t="n">
        <v>0.76</v>
      </c>
      <c r="V20" t="n">
        <v>0.88</v>
      </c>
      <c r="W20" t="n">
        <v>5.32</v>
      </c>
      <c r="X20" t="n">
        <v>0.49</v>
      </c>
      <c r="Y20" t="n">
        <v>0.5</v>
      </c>
      <c r="Z20" t="n">
        <v>10</v>
      </c>
      <c r="AA20" t="n">
        <v>962.297595319732</v>
      </c>
      <c r="AB20" t="n">
        <v>1316.658023490141</v>
      </c>
      <c r="AC20" t="n">
        <v>1190.998029669383</v>
      </c>
      <c r="AD20" t="n">
        <v>962297.595319732</v>
      </c>
      <c r="AE20" t="n">
        <v>1316658.02349014</v>
      </c>
      <c r="AF20" t="n">
        <v>2.054701441130401e-06</v>
      </c>
      <c r="AG20" t="n">
        <v>17.13734567901234</v>
      </c>
      <c r="AH20" t="n">
        <v>1190998.029669383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2.2556</v>
      </c>
      <c r="E21" t="n">
        <v>44.33</v>
      </c>
      <c r="F21" t="n">
        <v>41.31</v>
      </c>
      <c r="G21" t="n">
        <v>145.8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438.78</v>
      </c>
      <c r="Q21" t="n">
        <v>1326.96</v>
      </c>
      <c r="R21" t="n">
        <v>88.93000000000001</v>
      </c>
      <c r="S21" t="n">
        <v>68.87</v>
      </c>
      <c r="T21" t="n">
        <v>7358.15</v>
      </c>
      <c r="U21" t="n">
        <v>0.77</v>
      </c>
      <c r="V21" t="n">
        <v>0.88</v>
      </c>
      <c r="W21" t="n">
        <v>5.32</v>
      </c>
      <c r="X21" t="n">
        <v>0.44</v>
      </c>
      <c r="Y21" t="n">
        <v>0.5</v>
      </c>
      <c r="Z21" t="n">
        <v>10</v>
      </c>
      <c r="AA21" t="n">
        <v>952.2402857924887</v>
      </c>
      <c r="AB21" t="n">
        <v>1302.897168897785</v>
      </c>
      <c r="AC21" t="n">
        <v>1178.550491725841</v>
      </c>
      <c r="AD21" t="n">
        <v>952240.2857924887</v>
      </c>
      <c r="AE21" t="n">
        <v>1302897.168897785</v>
      </c>
      <c r="AF21" t="n">
        <v>2.058717382113421e-06</v>
      </c>
      <c r="AG21" t="n">
        <v>17.10262345679012</v>
      </c>
      <c r="AH21" t="n">
        <v>1178550.491725841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2.2539</v>
      </c>
      <c r="E22" t="n">
        <v>44.37</v>
      </c>
      <c r="F22" t="n">
        <v>41.34</v>
      </c>
      <c r="G22" t="n">
        <v>145.92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436.69</v>
      </c>
      <c r="Q22" t="n">
        <v>1326.96</v>
      </c>
      <c r="R22" t="n">
        <v>89.59</v>
      </c>
      <c r="S22" t="n">
        <v>68.87</v>
      </c>
      <c r="T22" t="n">
        <v>7689.46</v>
      </c>
      <c r="U22" t="n">
        <v>0.77</v>
      </c>
      <c r="V22" t="n">
        <v>0.88</v>
      </c>
      <c r="W22" t="n">
        <v>5.33</v>
      </c>
      <c r="X22" t="n">
        <v>0.47</v>
      </c>
      <c r="Y22" t="n">
        <v>0.5</v>
      </c>
      <c r="Z22" t="n">
        <v>10</v>
      </c>
      <c r="AA22" t="n">
        <v>950.6664263593548</v>
      </c>
      <c r="AB22" t="n">
        <v>1300.743744987593</v>
      </c>
      <c r="AC22" t="n">
        <v>1176.602587571288</v>
      </c>
      <c r="AD22" t="n">
        <v>950666.4263593548</v>
      </c>
      <c r="AE22" t="n">
        <v>1300743.744987593</v>
      </c>
      <c r="AF22" t="n">
        <v>2.057165768551799e-06</v>
      </c>
      <c r="AG22" t="n">
        <v>17.11805555555556</v>
      </c>
      <c r="AH22" t="n">
        <v>1176602.587571288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2.2571</v>
      </c>
      <c r="E23" t="n">
        <v>44.31</v>
      </c>
      <c r="F23" t="n">
        <v>41.32</v>
      </c>
      <c r="G23" t="n">
        <v>154.94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438.33</v>
      </c>
      <c r="Q23" t="n">
        <v>1326.95</v>
      </c>
      <c r="R23" t="n">
        <v>88.56</v>
      </c>
      <c r="S23" t="n">
        <v>68.87</v>
      </c>
      <c r="T23" t="n">
        <v>7179.6</v>
      </c>
      <c r="U23" t="n">
        <v>0.78</v>
      </c>
      <c r="V23" t="n">
        <v>0.88</v>
      </c>
      <c r="W23" t="n">
        <v>5.34</v>
      </c>
      <c r="X23" t="n">
        <v>0.45</v>
      </c>
      <c r="Y23" t="n">
        <v>0.5</v>
      </c>
      <c r="Z23" t="n">
        <v>10</v>
      </c>
      <c r="AA23" t="n">
        <v>951.3557781060601</v>
      </c>
      <c r="AB23" t="n">
        <v>1301.686946459488</v>
      </c>
      <c r="AC23" t="n">
        <v>1177.455771218497</v>
      </c>
      <c r="AD23" t="n">
        <v>951355.7781060601</v>
      </c>
      <c r="AE23" t="n">
        <v>1301686.946459488</v>
      </c>
      <c r="AF23" t="n">
        <v>2.060086452903087e-06</v>
      </c>
      <c r="AG23" t="n">
        <v>17.09490740740741</v>
      </c>
      <c r="AH23" t="n">
        <v>1177455.771218497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2.2573</v>
      </c>
      <c r="E24" t="n">
        <v>44.3</v>
      </c>
      <c r="F24" t="n">
        <v>41.31</v>
      </c>
      <c r="G24" t="n">
        <v>154.92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441.4</v>
      </c>
      <c r="Q24" t="n">
        <v>1326.95</v>
      </c>
      <c r="R24" t="n">
        <v>88.45</v>
      </c>
      <c r="S24" t="n">
        <v>68.87</v>
      </c>
      <c r="T24" t="n">
        <v>7123.36</v>
      </c>
      <c r="U24" t="n">
        <v>0.78</v>
      </c>
      <c r="V24" t="n">
        <v>0.88</v>
      </c>
      <c r="W24" t="n">
        <v>5.34</v>
      </c>
      <c r="X24" t="n">
        <v>0.44</v>
      </c>
      <c r="Y24" t="n">
        <v>0.5</v>
      </c>
      <c r="Z24" t="n">
        <v>10</v>
      </c>
      <c r="AA24" t="n">
        <v>954.5335305052619</v>
      </c>
      <c r="AB24" t="n">
        <v>1306.034887484617</v>
      </c>
      <c r="AC24" t="n">
        <v>1181.388750854562</v>
      </c>
      <c r="AD24" t="n">
        <v>954533.5305052618</v>
      </c>
      <c r="AE24" t="n">
        <v>1306034.887484617</v>
      </c>
      <c r="AF24" t="n">
        <v>2.060268995675042e-06</v>
      </c>
      <c r="AG24" t="n">
        <v>17.09104938271605</v>
      </c>
      <c r="AH24" t="n">
        <v>1181388.750854562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2.2571</v>
      </c>
      <c r="E25" t="n">
        <v>44.3</v>
      </c>
      <c r="F25" t="n">
        <v>41.31</v>
      </c>
      <c r="G25" t="n">
        <v>154.93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444.37</v>
      </c>
      <c r="Q25" t="n">
        <v>1326.95</v>
      </c>
      <c r="R25" t="n">
        <v>88.48999999999999</v>
      </c>
      <c r="S25" t="n">
        <v>68.87</v>
      </c>
      <c r="T25" t="n">
        <v>7146.89</v>
      </c>
      <c r="U25" t="n">
        <v>0.78</v>
      </c>
      <c r="V25" t="n">
        <v>0.88</v>
      </c>
      <c r="W25" t="n">
        <v>5.34</v>
      </c>
      <c r="X25" t="n">
        <v>0.44</v>
      </c>
      <c r="Y25" t="n">
        <v>0.5</v>
      </c>
      <c r="Z25" t="n">
        <v>10</v>
      </c>
      <c r="AA25" t="n">
        <v>957.7767859458629</v>
      </c>
      <c r="AB25" t="n">
        <v>1310.472452660779</v>
      </c>
      <c r="AC25" t="n">
        <v>1185.402801038473</v>
      </c>
      <c r="AD25" t="n">
        <v>957776.7859458629</v>
      </c>
      <c r="AE25" t="n">
        <v>1310472.452660779</v>
      </c>
      <c r="AF25" t="n">
        <v>2.060086452903087e-06</v>
      </c>
      <c r="AG25" t="n">
        <v>17.09104938271605</v>
      </c>
      <c r="AH25" t="n">
        <v>1185402.801038473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2.2571</v>
      </c>
      <c r="E26" t="n">
        <v>44.31</v>
      </c>
      <c r="F26" t="n">
        <v>41.32</v>
      </c>
      <c r="G26" t="n">
        <v>154.93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447.3</v>
      </c>
      <c r="Q26" t="n">
        <v>1326.95</v>
      </c>
      <c r="R26" t="n">
        <v>88.48</v>
      </c>
      <c r="S26" t="n">
        <v>68.87</v>
      </c>
      <c r="T26" t="n">
        <v>7138.55</v>
      </c>
      <c r="U26" t="n">
        <v>0.78</v>
      </c>
      <c r="V26" t="n">
        <v>0.88</v>
      </c>
      <c r="W26" t="n">
        <v>5.34</v>
      </c>
      <c r="X26" t="n">
        <v>0.45</v>
      </c>
      <c r="Y26" t="n">
        <v>0.5</v>
      </c>
      <c r="Z26" t="n">
        <v>10</v>
      </c>
      <c r="AA26" t="n">
        <v>960.9677912292159</v>
      </c>
      <c r="AB26" t="n">
        <v>1314.83852686668</v>
      </c>
      <c r="AC26" t="n">
        <v>1189.352183249986</v>
      </c>
      <c r="AD26" t="n">
        <v>960967.7912292159</v>
      </c>
      <c r="AE26" t="n">
        <v>1314838.52686668</v>
      </c>
      <c r="AF26" t="n">
        <v>2.060086452903087e-06</v>
      </c>
      <c r="AG26" t="n">
        <v>17.09490740740741</v>
      </c>
      <c r="AH26" t="n">
        <v>1189352.183249986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2.0843</v>
      </c>
      <c r="E2" t="n">
        <v>47.98</v>
      </c>
      <c r="F2" t="n">
        <v>44.84</v>
      </c>
      <c r="G2" t="n">
        <v>20.08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129.55</v>
      </c>
      <c r="Q2" t="n">
        <v>1327.33</v>
      </c>
      <c r="R2" t="n">
        <v>198.22</v>
      </c>
      <c r="S2" t="n">
        <v>68.87</v>
      </c>
      <c r="T2" t="n">
        <v>61420.39</v>
      </c>
      <c r="U2" t="n">
        <v>0.35</v>
      </c>
      <c r="V2" t="n">
        <v>0.8100000000000001</v>
      </c>
      <c r="W2" t="n">
        <v>5.68</v>
      </c>
      <c r="X2" t="n">
        <v>3.97</v>
      </c>
      <c r="Y2" t="n">
        <v>0.5</v>
      </c>
      <c r="Z2" t="n">
        <v>10</v>
      </c>
      <c r="AA2" t="n">
        <v>491.9914729523247</v>
      </c>
      <c r="AB2" t="n">
        <v>673.164438425287</v>
      </c>
      <c r="AC2" t="n">
        <v>608.9185692142</v>
      </c>
      <c r="AD2" t="n">
        <v>491991.4729523247</v>
      </c>
      <c r="AE2" t="n">
        <v>673164.438425287</v>
      </c>
      <c r="AF2" t="n">
        <v>3.064262025469803e-06</v>
      </c>
      <c r="AG2" t="n">
        <v>18.5108024691358</v>
      </c>
      <c r="AH2" t="n">
        <v>608918.5692142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2.0844</v>
      </c>
      <c r="E3" t="n">
        <v>47.98</v>
      </c>
      <c r="F3" t="n">
        <v>44.84</v>
      </c>
      <c r="G3" t="n">
        <v>20.08</v>
      </c>
      <c r="H3" t="n">
        <v>1.23</v>
      </c>
      <c r="I3" t="n">
        <v>134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134.44</v>
      </c>
      <c r="Q3" t="n">
        <v>1327.32</v>
      </c>
      <c r="R3" t="n">
        <v>198.08</v>
      </c>
      <c r="S3" t="n">
        <v>68.87</v>
      </c>
      <c r="T3" t="n">
        <v>61348.48</v>
      </c>
      <c r="U3" t="n">
        <v>0.35</v>
      </c>
      <c r="V3" t="n">
        <v>0.8100000000000001</v>
      </c>
      <c r="W3" t="n">
        <v>5.68</v>
      </c>
      <c r="X3" t="n">
        <v>3.97</v>
      </c>
      <c r="Y3" t="n">
        <v>0.5</v>
      </c>
      <c r="Z3" t="n">
        <v>10</v>
      </c>
      <c r="AA3" t="n">
        <v>497.6534813445432</v>
      </c>
      <c r="AB3" t="n">
        <v>680.9114480977012</v>
      </c>
      <c r="AC3" t="n">
        <v>615.9262151564755</v>
      </c>
      <c r="AD3" t="n">
        <v>497653.4813445432</v>
      </c>
      <c r="AE3" t="n">
        <v>680911.4480977012</v>
      </c>
      <c r="AF3" t="n">
        <v>3.064409041831434e-06</v>
      </c>
      <c r="AG3" t="n">
        <v>18.5108024691358</v>
      </c>
      <c r="AH3" t="n">
        <v>615926.2151564754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50.28</v>
      </c>
      <c r="G2" t="n">
        <v>9.369999999999999</v>
      </c>
      <c r="H2" t="n">
        <v>0.18</v>
      </c>
      <c r="I2" t="n">
        <v>322</v>
      </c>
      <c r="J2" t="n">
        <v>98.70999999999999</v>
      </c>
      <c r="K2" t="n">
        <v>39.72</v>
      </c>
      <c r="L2" t="n">
        <v>1</v>
      </c>
      <c r="M2" t="n">
        <v>320</v>
      </c>
      <c r="N2" t="n">
        <v>12.99</v>
      </c>
      <c r="O2" t="n">
        <v>12407.75</v>
      </c>
      <c r="P2" t="n">
        <v>444.92</v>
      </c>
      <c r="Q2" t="n">
        <v>1327.21</v>
      </c>
      <c r="R2" t="n">
        <v>381.52</v>
      </c>
      <c r="S2" t="n">
        <v>68.87</v>
      </c>
      <c r="T2" t="n">
        <v>152128.84</v>
      </c>
      <c r="U2" t="n">
        <v>0.18</v>
      </c>
      <c r="V2" t="n">
        <v>0.73</v>
      </c>
      <c r="W2" t="n">
        <v>5.81</v>
      </c>
      <c r="X2" t="n">
        <v>9.4</v>
      </c>
      <c r="Y2" t="n">
        <v>0.5</v>
      </c>
      <c r="Z2" t="n">
        <v>10</v>
      </c>
      <c r="AA2" t="n">
        <v>1224.379947262342</v>
      </c>
      <c r="AB2" t="n">
        <v>1675.250659675364</v>
      </c>
      <c r="AC2" t="n">
        <v>1515.367087945015</v>
      </c>
      <c r="AD2" t="n">
        <v>1224379.947262342</v>
      </c>
      <c r="AE2" t="n">
        <v>1675250.659675364</v>
      </c>
      <c r="AF2" t="n">
        <v>1.839475509900645e-06</v>
      </c>
      <c r="AG2" t="n">
        <v>22.71604938271605</v>
      </c>
      <c r="AH2" t="n">
        <v>1515367.087945015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2.01</v>
      </c>
      <c r="E3" t="n">
        <v>49.75</v>
      </c>
      <c r="F3" t="n">
        <v>44.89</v>
      </c>
      <c r="G3" t="n">
        <v>19.24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138</v>
      </c>
      <c r="N3" t="n">
        <v>13.24</v>
      </c>
      <c r="O3" t="n">
        <v>12561.45</v>
      </c>
      <c r="P3" t="n">
        <v>386.65</v>
      </c>
      <c r="Q3" t="n">
        <v>1327</v>
      </c>
      <c r="R3" t="n">
        <v>205.05</v>
      </c>
      <c r="S3" t="n">
        <v>68.87</v>
      </c>
      <c r="T3" t="n">
        <v>64806.88</v>
      </c>
      <c r="U3" t="n">
        <v>0.34</v>
      </c>
      <c r="V3" t="n">
        <v>0.8100000000000001</v>
      </c>
      <c r="W3" t="n">
        <v>5.53</v>
      </c>
      <c r="X3" t="n">
        <v>4.01</v>
      </c>
      <c r="Y3" t="n">
        <v>0.5</v>
      </c>
      <c r="Z3" t="n">
        <v>10</v>
      </c>
      <c r="AA3" t="n">
        <v>945.1052862988704</v>
      </c>
      <c r="AB3" t="n">
        <v>1293.134747816654</v>
      </c>
      <c r="AC3" t="n">
        <v>1169.719782411049</v>
      </c>
      <c r="AD3" t="n">
        <v>945105.2862988703</v>
      </c>
      <c r="AE3" t="n">
        <v>1293134.747816654</v>
      </c>
      <c r="AF3" t="n">
        <v>2.177086365718835e-06</v>
      </c>
      <c r="AG3" t="n">
        <v>19.19367283950617</v>
      </c>
      <c r="AH3" t="n">
        <v>1169719.782411049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2.1193</v>
      </c>
      <c r="E4" t="n">
        <v>47.19</v>
      </c>
      <c r="F4" t="n">
        <v>43.39</v>
      </c>
      <c r="G4" t="n">
        <v>29.58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363.03</v>
      </c>
      <c r="Q4" t="n">
        <v>1327.04</v>
      </c>
      <c r="R4" t="n">
        <v>156.44</v>
      </c>
      <c r="S4" t="n">
        <v>68.87</v>
      </c>
      <c r="T4" t="n">
        <v>40757.36</v>
      </c>
      <c r="U4" t="n">
        <v>0.44</v>
      </c>
      <c r="V4" t="n">
        <v>0.84</v>
      </c>
      <c r="W4" t="n">
        <v>5.45</v>
      </c>
      <c r="X4" t="n">
        <v>2.52</v>
      </c>
      <c r="Y4" t="n">
        <v>0.5</v>
      </c>
      <c r="Z4" t="n">
        <v>10</v>
      </c>
      <c r="AA4" t="n">
        <v>859.1188732259318</v>
      </c>
      <c r="AB4" t="n">
        <v>1175.484343997443</v>
      </c>
      <c r="AC4" t="n">
        <v>1063.297768008965</v>
      </c>
      <c r="AD4" t="n">
        <v>859118.8732259318</v>
      </c>
      <c r="AE4" t="n">
        <v>1175484.343997443</v>
      </c>
      <c r="AF4" t="n">
        <v>2.295472206401954e-06</v>
      </c>
      <c r="AG4" t="n">
        <v>18.20601851851852</v>
      </c>
      <c r="AH4" t="n">
        <v>1063297.768008965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2.1765</v>
      </c>
      <c r="E5" t="n">
        <v>45.95</v>
      </c>
      <c r="F5" t="n">
        <v>42.66</v>
      </c>
      <c r="G5" t="n">
        <v>40.63</v>
      </c>
      <c r="H5" t="n">
        <v>0.6899999999999999</v>
      </c>
      <c r="I5" t="n">
        <v>63</v>
      </c>
      <c r="J5" t="n">
        <v>102.45</v>
      </c>
      <c r="K5" t="n">
        <v>39.72</v>
      </c>
      <c r="L5" t="n">
        <v>4</v>
      </c>
      <c r="M5" t="n">
        <v>61</v>
      </c>
      <c r="N5" t="n">
        <v>13.74</v>
      </c>
      <c r="O5" t="n">
        <v>12870.03</v>
      </c>
      <c r="P5" t="n">
        <v>346.26</v>
      </c>
      <c r="Q5" t="n">
        <v>1326.96</v>
      </c>
      <c r="R5" t="n">
        <v>132.91</v>
      </c>
      <c r="S5" t="n">
        <v>68.87</v>
      </c>
      <c r="T5" t="n">
        <v>29121.62</v>
      </c>
      <c r="U5" t="n">
        <v>0.52</v>
      </c>
      <c r="V5" t="n">
        <v>0.85</v>
      </c>
      <c r="W5" t="n">
        <v>5.4</v>
      </c>
      <c r="X5" t="n">
        <v>1.79</v>
      </c>
      <c r="Y5" t="n">
        <v>0.5</v>
      </c>
      <c r="Z5" t="n">
        <v>10</v>
      </c>
      <c r="AA5" t="n">
        <v>812.5704082935499</v>
      </c>
      <c r="AB5" t="n">
        <v>1111.794680703619</v>
      </c>
      <c r="AC5" t="n">
        <v>1005.6865567909</v>
      </c>
      <c r="AD5" t="n">
        <v>812570.4082935499</v>
      </c>
      <c r="AE5" t="n">
        <v>1111794.680703619</v>
      </c>
      <c r="AF5" t="n">
        <v>2.357427101983603e-06</v>
      </c>
      <c r="AG5" t="n">
        <v>17.72762345679012</v>
      </c>
      <c r="AH5" t="n">
        <v>1005686.5567909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2.2112</v>
      </c>
      <c r="E6" t="n">
        <v>45.22</v>
      </c>
      <c r="F6" t="n">
        <v>42.23</v>
      </c>
      <c r="G6" t="n">
        <v>51.71</v>
      </c>
      <c r="H6" t="n">
        <v>0.85</v>
      </c>
      <c r="I6" t="n">
        <v>49</v>
      </c>
      <c r="J6" t="n">
        <v>103.71</v>
      </c>
      <c r="K6" t="n">
        <v>39.72</v>
      </c>
      <c r="L6" t="n">
        <v>5</v>
      </c>
      <c r="M6" t="n">
        <v>47</v>
      </c>
      <c r="N6" t="n">
        <v>14</v>
      </c>
      <c r="O6" t="n">
        <v>13024.91</v>
      </c>
      <c r="P6" t="n">
        <v>331.05</v>
      </c>
      <c r="Q6" t="n">
        <v>1326.99</v>
      </c>
      <c r="R6" t="n">
        <v>118.97</v>
      </c>
      <c r="S6" t="n">
        <v>68.87</v>
      </c>
      <c r="T6" t="n">
        <v>22220.39</v>
      </c>
      <c r="U6" t="n">
        <v>0.58</v>
      </c>
      <c r="V6" t="n">
        <v>0.86</v>
      </c>
      <c r="W6" t="n">
        <v>5.37</v>
      </c>
      <c r="X6" t="n">
        <v>1.36</v>
      </c>
      <c r="Y6" t="n">
        <v>0.5</v>
      </c>
      <c r="Z6" t="n">
        <v>10</v>
      </c>
      <c r="AA6" t="n">
        <v>785.3296229665442</v>
      </c>
      <c r="AB6" t="n">
        <v>1074.522636440579</v>
      </c>
      <c r="AC6" t="n">
        <v>971.9717041206811</v>
      </c>
      <c r="AD6" t="n">
        <v>785329.6229665442</v>
      </c>
      <c r="AE6" t="n">
        <v>1074522.636440579</v>
      </c>
      <c r="AF6" t="n">
        <v>2.395011627799745e-06</v>
      </c>
      <c r="AG6" t="n">
        <v>17.44598765432099</v>
      </c>
      <c r="AH6" t="n">
        <v>971971.7041206812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2.2335</v>
      </c>
      <c r="E7" t="n">
        <v>44.77</v>
      </c>
      <c r="F7" t="n">
        <v>41.98</v>
      </c>
      <c r="G7" t="n">
        <v>64.59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314.92</v>
      </c>
      <c r="Q7" t="n">
        <v>1326.97</v>
      </c>
      <c r="R7" t="n">
        <v>110.79</v>
      </c>
      <c r="S7" t="n">
        <v>68.87</v>
      </c>
      <c r="T7" t="n">
        <v>18179.59</v>
      </c>
      <c r="U7" t="n">
        <v>0.62</v>
      </c>
      <c r="V7" t="n">
        <v>0.87</v>
      </c>
      <c r="W7" t="n">
        <v>5.36</v>
      </c>
      <c r="X7" t="n">
        <v>1.11</v>
      </c>
      <c r="Y7" t="n">
        <v>0.5</v>
      </c>
      <c r="Z7" t="n">
        <v>10</v>
      </c>
      <c r="AA7" t="n">
        <v>761.5980361787574</v>
      </c>
      <c r="AB7" t="n">
        <v>1042.052032433811</v>
      </c>
      <c r="AC7" t="n">
        <v>942.6000489875404</v>
      </c>
      <c r="AD7" t="n">
        <v>761598.0361787574</v>
      </c>
      <c r="AE7" t="n">
        <v>1042052.032433811</v>
      </c>
      <c r="AF7" t="n">
        <v>2.419165372056228e-06</v>
      </c>
      <c r="AG7" t="n">
        <v>17.27237654320988</v>
      </c>
      <c r="AH7" t="n">
        <v>942600.0489875404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2.2494</v>
      </c>
      <c r="E8" t="n">
        <v>44.46</v>
      </c>
      <c r="F8" t="n">
        <v>41.79</v>
      </c>
      <c r="G8" t="n">
        <v>75.98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21</v>
      </c>
      <c r="N8" t="n">
        <v>14.52</v>
      </c>
      <c r="O8" t="n">
        <v>13335.87</v>
      </c>
      <c r="P8" t="n">
        <v>302.92</v>
      </c>
      <c r="Q8" t="n">
        <v>1326.98</v>
      </c>
      <c r="R8" t="n">
        <v>103.86</v>
      </c>
      <c r="S8" t="n">
        <v>68.87</v>
      </c>
      <c r="T8" t="n">
        <v>14742.7</v>
      </c>
      <c r="U8" t="n">
        <v>0.66</v>
      </c>
      <c r="V8" t="n">
        <v>0.87</v>
      </c>
      <c r="W8" t="n">
        <v>5.37</v>
      </c>
      <c r="X8" t="n">
        <v>0.92</v>
      </c>
      <c r="Y8" t="n">
        <v>0.5</v>
      </c>
      <c r="Z8" t="n">
        <v>10</v>
      </c>
      <c r="AA8" t="n">
        <v>735.1745752840529</v>
      </c>
      <c r="AB8" t="n">
        <v>1005.898287516854</v>
      </c>
      <c r="AC8" t="n">
        <v>909.8967667433582</v>
      </c>
      <c r="AD8" t="n">
        <v>735174.575284053</v>
      </c>
      <c r="AE8" t="n">
        <v>1005898.287516854</v>
      </c>
      <c r="AF8" t="n">
        <v>2.436387100023854e-06</v>
      </c>
      <c r="AG8" t="n">
        <v>17.15277777777778</v>
      </c>
      <c r="AH8" t="n">
        <v>909896.7667433582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2.2524</v>
      </c>
      <c r="E9" t="n">
        <v>44.4</v>
      </c>
      <c r="F9" t="n">
        <v>41.77</v>
      </c>
      <c r="G9" t="n">
        <v>80.84999999999999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301.7</v>
      </c>
      <c r="Q9" t="n">
        <v>1327.02</v>
      </c>
      <c r="R9" t="n">
        <v>102.8</v>
      </c>
      <c r="S9" t="n">
        <v>68.87</v>
      </c>
      <c r="T9" t="n">
        <v>14224.41</v>
      </c>
      <c r="U9" t="n">
        <v>0.67</v>
      </c>
      <c r="V9" t="n">
        <v>0.87</v>
      </c>
      <c r="W9" t="n">
        <v>5.38</v>
      </c>
      <c r="X9" t="n">
        <v>0.9</v>
      </c>
      <c r="Y9" t="n">
        <v>0.5</v>
      </c>
      <c r="Z9" t="n">
        <v>10</v>
      </c>
      <c r="AA9" t="n">
        <v>733.1363652374044</v>
      </c>
      <c r="AB9" t="n">
        <v>1003.109518611548</v>
      </c>
      <c r="AC9" t="n">
        <v>907.3741540283132</v>
      </c>
      <c r="AD9" t="n">
        <v>733136.3652374045</v>
      </c>
      <c r="AE9" t="n">
        <v>1003109.518611548</v>
      </c>
      <c r="AF9" t="n">
        <v>2.439636482659256e-06</v>
      </c>
      <c r="AG9" t="n">
        <v>17.12962962962963</v>
      </c>
      <c r="AH9" t="n">
        <v>907374.1540283132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2.2521</v>
      </c>
      <c r="E10" t="n">
        <v>44.4</v>
      </c>
      <c r="F10" t="n">
        <v>41.78</v>
      </c>
      <c r="G10" t="n">
        <v>80.86</v>
      </c>
      <c r="H10" t="n">
        <v>1.46</v>
      </c>
      <c r="I10" t="n">
        <v>31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304.58</v>
      </c>
      <c r="Q10" t="n">
        <v>1327.02</v>
      </c>
      <c r="R10" t="n">
        <v>102.89</v>
      </c>
      <c r="S10" t="n">
        <v>68.87</v>
      </c>
      <c r="T10" t="n">
        <v>14271.61</v>
      </c>
      <c r="U10" t="n">
        <v>0.67</v>
      </c>
      <c r="V10" t="n">
        <v>0.87</v>
      </c>
      <c r="W10" t="n">
        <v>5.38</v>
      </c>
      <c r="X10" t="n">
        <v>0.91</v>
      </c>
      <c r="Y10" t="n">
        <v>0.5</v>
      </c>
      <c r="Z10" t="n">
        <v>10</v>
      </c>
      <c r="AA10" t="n">
        <v>736.3329986954817</v>
      </c>
      <c r="AB10" t="n">
        <v>1007.483293534405</v>
      </c>
      <c r="AC10" t="n">
        <v>911.3305020111638</v>
      </c>
      <c r="AD10" t="n">
        <v>736332.9986954817</v>
      </c>
      <c r="AE10" t="n">
        <v>1007483.293534405</v>
      </c>
      <c r="AF10" t="n">
        <v>2.439311544395715e-06</v>
      </c>
      <c r="AG10" t="n">
        <v>17.12962962962963</v>
      </c>
      <c r="AH10" t="n">
        <v>911330.5020111639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1.5459</v>
      </c>
      <c r="E2" t="n">
        <v>64.69</v>
      </c>
      <c r="F2" t="n">
        <v>52.48</v>
      </c>
      <c r="G2" t="n">
        <v>7.99</v>
      </c>
      <c r="H2" t="n">
        <v>0.14</v>
      </c>
      <c r="I2" t="n">
        <v>394</v>
      </c>
      <c r="J2" t="n">
        <v>124.63</v>
      </c>
      <c r="K2" t="n">
        <v>45</v>
      </c>
      <c r="L2" t="n">
        <v>1</v>
      </c>
      <c r="M2" t="n">
        <v>392</v>
      </c>
      <c r="N2" t="n">
        <v>18.64</v>
      </c>
      <c r="O2" t="n">
        <v>15605.44</v>
      </c>
      <c r="P2" t="n">
        <v>545.72</v>
      </c>
      <c r="Q2" t="n">
        <v>1327.09</v>
      </c>
      <c r="R2" t="n">
        <v>452.5</v>
      </c>
      <c r="S2" t="n">
        <v>68.87</v>
      </c>
      <c r="T2" t="n">
        <v>187258.73</v>
      </c>
      <c r="U2" t="n">
        <v>0.15</v>
      </c>
      <c r="V2" t="n">
        <v>0.6899999999999999</v>
      </c>
      <c r="W2" t="n">
        <v>5.97</v>
      </c>
      <c r="X2" t="n">
        <v>11.61</v>
      </c>
      <c r="Y2" t="n">
        <v>0.5</v>
      </c>
      <c r="Z2" t="n">
        <v>10</v>
      </c>
      <c r="AA2" t="n">
        <v>1560.181213211539</v>
      </c>
      <c r="AB2" t="n">
        <v>2134.708766253353</v>
      </c>
      <c r="AC2" t="n">
        <v>1930.975157684702</v>
      </c>
      <c r="AD2" t="n">
        <v>1560181.213211539</v>
      </c>
      <c r="AE2" t="n">
        <v>2134708.766253353</v>
      </c>
      <c r="AF2" t="n">
        <v>1.563091113697791e-06</v>
      </c>
      <c r="AG2" t="n">
        <v>24.95756172839506</v>
      </c>
      <c r="AH2" t="n">
        <v>1930975.157684702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1.9152</v>
      </c>
      <c r="E3" t="n">
        <v>52.21</v>
      </c>
      <c r="F3" t="n">
        <v>45.76</v>
      </c>
      <c r="G3" t="n">
        <v>16.25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167</v>
      </c>
      <c r="N3" t="n">
        <v>18.95</v>
      </c>
      <c r="O3" t="n">
        <v>15767.7</v>
      </c>
      <c r="P3" t="n">
        <v>467.64</v>
      </c>
      <c r="Q3" t="n">
        <v>1327.05</v>
      </c>
      <c r="R3" t="n">
        <v>233.25</v>
      </c>
      <c r="S3" t="n">
        <v>68.87</v>
      </c>
      <c r="T3" t="n">
        <v>78760.03</v>
      </c>
      <c r="U3" t="n">
        <v>0.3</v>
      </c>
      <c r="V3" t="n">
        <v>0.8</v>
      </c>
      <c r="W3" t="n">
        <v>5.59</v>
      </c>
      <c r="X3" t="n">
        <v>4.89</v>
      </c>
      <c r="Y3" t="n">
        <v>0.5</v>
      </c>
      <c r="Z3" t="n">
        <v>10</v>
      </c>
      <c r="AA3" t="n">
        <v>1129.753870169832</v>
      </c>
      <c r="AB3" t="n">
        <v>1545.779086389499</v>
      </c>
      <c r="AC3" t="n">
        <v>1398.252099899058</v>
      </c>
      <c r="AD3" t="n">
        <v>1129753.870169831</v>
      </c>
      <c r="AE3" t="n">
        <v>1545779.086389499</v>
      </c>
      <c r="AF3" t="n">
        <v>1.936497898281914e-06</v>
      </c>
      <c r="AG3" t="n">
        <v>20.14274691358025</v>
      </c>
      <c r="AH3" t="n">
        <v>1398252.099899058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</v>
      </c>
      <c r="E4" t="n">
        <v>48.78</v>
      </c>
      <c r="F4" t="n">
        <v>43.91</v>
      </c>
      <c r="G4" t="n">
        <v>24.63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441.03</v>
      </c>
      <c r="Q4" t="n">
        <v>1327.01</v>
      </c>
      <c r="R4" t="n">
        <v>173.71</v>
      </c>
      <c r="S4" t="n">
        <v>68.87</v>
      </c>
      <c r="T4" t="n">
        <v>49300</v>
      </c>
      <c r="U4" t="n">
        <v>0.4</v>
      </c>
      <c r="V4" t="n">
        <v>0.83</v>
      </c>
      <c r="W4" t="n">
        <v>5.47</v>
      </c>
      <c r="X4" t="n">
        <v>3.04</v>
      </c>
      <c r="Y4" t="n">
        <v>0.5</v>
      </c>
      <c r="Z4" t="n">
        <v>10</v>
      </c>
      <c r="AA4" t="n">
        <v>1015.609644480245</v>
      </c>
      <c r="AB4" t="n">
        <v>1389.60192111317</v>
      </c>
      <c r="AC4" t="n">
        <v>1256.980264080674</v>
      </c>
      <c r="AD4" t="n">
        <v>1015609.644480245</v>
      </c>
      <c r="AE4" t="n">
        <v>1389601.92111317</v>
      </c>
      <c r="AF4" t="n">
        <v>2.072796935817628e-06</v>
      </c>
      <c r="AG4" t="n">
        <v>18.81944444444444</v>
      </c>
      <c r="AH4" t="n">
        <v>1256980.264080674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2.1193</v>
      </c>
      <c r="E5" t="n">
        <v>47.18</v>
      </c>
      <c r="F5" t="n">
        <v>43.08</v>
      </c>
      <c r="G5" t="n">
        <v>33.57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424.16</v>
      </c>
      <c r="Q5" t="n">
        <v>1326.97</v>
      </c>
      <c r="R5" t="n">
        <v>146.33</v>
      </c>
      <c r="S5" t="n">
        <v>68.87</v>
      </c>
      <c r="T5" t="n">
        <v>35761.13</v>
      </c>
      <c r="U5" t="n">
        <v>0.47</v>
      </c>
      <c r="V5" t="n">
        <v>0.85</v>
      </c>
      <c r="W5" t="n">
        <v>5.43</v>
      </c>
      <c r="X5" t="n">
        <v>2.21</v>
      </c>
      <c r="Y5" t="n">
        <v>0.5</v>
      </c>
      <c r="Z5" t="n">
        <v>10</v>
      </c>
      <c r="AA5" t="n">
        <v>958.8923390488477</v>
      </c>
      <c r="AB5" t="n">
        <v>1311.998801631013</v>
      </c>
      <c r="AC5" t="n">
        <v>1186.783477405231</v>
      </c>
      <c r="AD5" t="n">
        <v>958892.3390488477</v>
      </c>
      <c r="AE5" t="n">
        <v>1311998.801631013</v>
      </c>
      <c r="AF5" t="n">
        <v>2.14286758345283e-06</v>
      </c>
      <c r="AG5" t="n">
        <v>18.20216049382716</v>
      </c>
      <c r="AH5" t="n">
        <v>1186783.477405231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2.1623</v>
      </c>
      <c r="E6" t="n">
        <v>46.25</v>
      </c>
      <c r="F6" t="n">
        <v>42.58</v>
      </c>
      <c r="G6" t="n">
        <v>42.58</v>
      </c>
      <c r="H6" t="n">
        <v>0.68</v>
      </c>
      <c r="I6" t="n">
        <v>60</v>
      </c>
      <c r="J6" t="n">
        <v>129.92</v>
      </c>
      <c r="K6" t="n">
        <v>45</v>
      </c>
      <c r="L6" t="n">
        <v>5</v>
      </c>
      <c r="M6" t="n">
        <v>58</v>
      </c>
      <c r="N6" t="n">
        <v>19.92</v>
      </c>
      <c r="O6" t="n">
        <v>16257.24</v>
      </c>
      <c r="P6" t="n">
        <v>411.99</v>
      </c>
      <c r="Q6" t="n">
        <v>1326.98</v>
      </c>
      <c r="R6" t="n">
        <v>130.01</v>
      </c>
      <c r="S6" t="n">
        <v>68.87</v>
      </c>
      <c r="T6" t="n">
        <v>27684.46</v>
      </c>
      <c r="U6" t="n">
        <v>0.53</v>
      </c>
      <c r="V6" t="n">
        <v>0.86</v>
      </c>
      <c r="W6" t="n">
        <v>5.4</v>
      </c>
      <c r="X6" t="n">
        <v>1.71</v>
      </c>
      <c r="Y6" t="n">
        <v>0.5</v>
      </c>
      <c r="Z6" t="n">
        <v>10</v>
      </c>
      <c r="AA6" t="n">
        <v>929.2352397359942</v>
      </c>
      <c r="AB6" t="n">
        <v>1271.420649972286</v>
      </c>
      <c r="AC6" t="n">
        <v>1150.07804758902</v>
      </c>
      <c r="AD6" t="n">
        <v>929235.2397359943</v>
      </c>
      <c r="AE6" t="n">
        <v>1271420.649972286</v>
      </c>
      <c r="AF6" t="n">
        <v>2.186345763082175e-06</v>
      </c>
      <c r="AG6" t="n">
        <v>17.84336419753086</v>
      </c>
      <c r="AH6" t="n">
        <v>1150078.04758902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2.1913</v>
      </c>
      <c r="E7" t="n">
        <v>45.63</v>
      </c>
      <c r="F7" t="n">
        <v>42.25</v>
      </c>
      <c r="G7" t="n">
        <v>51.73</v>
      </c>
      <c r="H7" t="n">
        <v>0.8100000000000001</v>
      </c>
      <c r="I7" t="n">
        <v>49</v>
      </c>
      <c r="J7" t="n">
        <v>131.25</v>
      </c>
      <c r="K7" t="n">
        <v>45</v>
      </c>
      <c r="L7" t="n">
        <v>6</v>
      </c>
      <c r="M7" t="n">
        <v>47</v>
      </c>
      <c r="N7" t="n">
        <v>20.25</v>
      </c>
      <c r="O7" t="n">
        <v>16421.36</v>
      </c>
      <c r="P7" t="n">
        <v>400.28</v>
      </c>
      <c r="Q7" t="n">
        <v>1326.97</v>
      </c>
      <c r="R7" t="n">
        <v>119.41</v>
      </c>
      <c r="S7" t="n">
        <v>68.87</v>
      </c>
      <c r="T7" t="n">
        <v>22437.36</v>
      </c>
      <c r="U7" t="n">
        <v>0.58</v>
      </c>
      <c r="V7" t="n">
        <v>0.86</v>
      </c>
      <c r="W7" t="n">
        <v>5.38</v>
      </c>
      <c r="X7" t="n">
        <v>1.38</v>
      </c>
      <c r="Y7" t="n">
        <v>0.5</v>
      </c>
      <c r="Z7" t="n">
        <v>10</v>
      </c>
      <c r="AA7" t="n">
        <v>896.6259653233425</v>
      </c>
      <c r="AB7" t="n">
        <v>1226.803202101241</v>
      </c>
      <c r="AC7" t="n">
        <v>1109.718826321806</v>
      </c>
      <c r="AD7" t="n">
        <v>896625.9653233425</v>
      </c>
      <c r="AE7" t="n">
        <v>1226803.202101241</v>
      </c>
      <c r="AF7" t="n">
        <v>2.215668256320571e-06</v>
      </c>
      <c r="AG7" t="n">
        <v>17.60416666666667</v>
      </c>
      <c r="AH7" t="n">
        <v>1109718.826321806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2.2133</v>
      </c>
      <c r="E8" t="n">
        <v>45.18</v>
      </c>
      <c r="F8" t="n">
        <v>42</v>
      </c>
      <c r="G8" t="n">
        <v>61.47</v>
      </c>
      <c r="H8" t="n">
        <v>0.93</v>
      </c>
      <c r="I8" t="n">
        <v>41</v>
      </c>
      <c r="J8" t="n">
        <v>132.58</v>
      </c>
      <c r="K8" t="n">
        <v>45</v>
      </c>
      <c r="L8" t="n">
        <v>7</v>
      </c>
      <c r="M8" t="n">
        <v>39</v>
      </c>
      <c r="N8" t="n">
        <v>20.59</v>
      </c>
      <c r="O8" t="n">
        <v>16585.95</v>
      </c>
      <c r="P8" t="n">
        <v>387.94</v>
      </c>
      <c r="Q8" t="n">
        <v>1326.95</v>
      </c>
      <c r="R8" t="n">
        <v>111.1</v>
      </c>
      <c r="S8" t="n">
        <v>68.87</v>
      </c>
      <c r="T8" t="n">
        <v>18327.15</v>
      </c>
      <c r="U8" t="n">
        <v>0.62</v>
      </c>
      <c r="V8" t="n">
        <v>0.87</v>
      </c>
      <c r="W8" t="n">
        <v>5.37</v>
      </c>
      <c r="X8" t="n">
        <v>1.13</v>
      </c>
      <c r="Y8" t="n">
        <v>0.5</v>
      </c>
      <c r="Z8" t="n">
        <v>10</v>
      </c>
      <c r="AA8" t="n">
        <v>875.5843757199336</v>
      </c>
      <c r="AB8" t="n">
        <v>1198.013170916439</v>
      </c>
      <c r="AC8" t="n">
        <v>1083.676475306219</v>
      </c>
      <c r="AD8" t="n">
        <v>875584.3757199337</v>
      </c>
      <c r="AE8" t="n">
        <v>1198013.170916439</v>
      </c>
      <c r="AF8" t="n">
        <v>2.237912906363491e-06</v>
      </c>
      <c r="AG8" t="n">
        <v>17.43055555555556</v>
      </c>
      <c r="AH8" t="n">
        <v>1083676.475306219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2.2283</v>
      </c>
      <c r="E9" t="n">
        <v>44.88</v>
      </c>
      <c r="F9" t="n">
        <v>41.85</v>
      </c>
      <c r="G9" t="n">
        <v>71.73999999999999</v>
      </c>
      <c r="H9" t="n">
        <v>1.06</v>
      </c>
      <c r="I9" t="n">
        <v>35</v>
      </c>
      <c r="J9" t="n">
        <v>133.92</v>
      </c>
      <c r="K9" t="n">
        <v>45</v>
      </c>
      <c r="L9" t="n">
        <v>8</v>
      </c>
      <c r="M9" t="n">
        <v>33</v>
      </c>
      <c r="N9" t="n">
        <v>20.93</v>
      </c>
      <c r="O9" t="n">
        <v>16751.02</v>
      </c>
      <c r="P9" t="n">
        <v>376.87</v>
      </c>
      <c r="Q9" t="n">
        <v>1326.95</v>
      </c>
      <c r="R9" t="n">
        <v>106.47</v>
      </c>
      <c r="S9" t="n">
        <v>68.87</v>
      </c>
      <c r="T9" t="n">
        <v>16041.63</v>
      </c>
      <c r="U9" t="n">
        <v>0.65</v>
      </c>
      <c r="V9" t="n">
        <v>0.87</v>
      </c>
      <c r="W9" t="n">
        <v>5.35</v>
      </c>
      <c r="X9" t="n">
        <v>0.98</v>
      </c>
      <c r="Y9" t="n">
        <v>0.5</v>
      </c>
      <c r="Z9" t="n">
        <v>10</v>
      </c>
      <c r="AA9" t="n">
        <v>858.7974021437981</v>
      </c>
      <c r="AB9" t="n">
        <v>1175.044493080564</v>
      </c>
      <c r="AC9" t="n">
        <v>1062.899895846259</v>
      </c>
      <c r="AD9" t="n">
        <v>858797.4021437981</v>
      </c>
      <c r="AE9" t="n">
        <v>1175044.493080564</v>
      </c>
      <c r="AF9" t="n">
        <v>2.253079713210937e-06</v>
      </c>
      <c r="AG9" t="n">
        <v>17.31481481481482</v>
      </c>
      <c r="AH9" t="n">
        <v>1062899.895846259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2.2391</v>
      </c>
      <c r="E10" t="n">
        <v>44.66</v>
      </c>
      <c r="F10" t="n">
        <v>41.74</v>
      </c>
      <c r="G10" t="n">
        <v>80.78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367.31</v>
      </c>
      <c r="Q10" t="n">
        <v>1326.96</v>
      </c>
      <c r="R10" t="n">
        <v>102.71</v>
      </c>
      <c r="S10" t="n">
        <v>68.87</v>
      </c>
      <c r="T10" t="n">
        <v>14181.28</v>
      </c>
      <c r="U10" t="n">
        <v>0.67</v>
      </c>
      <c r="V10" t="n">
        <v>0.87</v>
      </c>
      <c r="W10" t="n">
        <v>5.35</v>
      </c>
      <c r="X10" t="n">
        <v>0.87</v>
      </c>
      <c r="Y10" t="n">
        <v>0.5</v>
      </c>
      <c r="Z10" t="n">
        <v>10</v>
      </c>
      <c r="AA10" t="n">
        <v>845.1242015190433</v>
      </c>
      <c r="AB10" t="n">
        <v>1156.336216766736</v>
      </c>
      <c r="AC10" t="n">
        <v>1045.977111166592</v>
      </c>
      <c r="AD10" t="n">
        <v>845124.2015190433</v>
      </c>
      <c r="AE10" t="n">
        <v>1156336.216766736</v>
      </c>
      <c r="AF10" t="n">
        <v>2.263999814141099e-06</v>
      </c>
      <c r="AG10" t="n">
        <v>17.22993827160494</v>
      </c>
      <c r="AH10" t="n">
        <v>1045977.111166592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2.2504</v>
      </c>
      <c r="E11" t="n">
        <v>44.44</v>
      </c>
      <c r="F11" t="n">
        <v>41.61</v>
      </c>
      <c r="G11" t="n">
        <v>92.48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23</v>
      </c>
      <c r="N11" t="n">
        <v>21.61</v>
      </c>
      <c r="O11" t="n">
        <v>17082.76</v>
      </c>
      <c r="P11" t="n">
        <v>356.58</v>
      </c>
      <c r="Q11" t="n">
        <v>1326.97</v>
      </c>
      <c r="R11" t="n">
        <v>98.47</v>
      </c>
      <c r="S11" t="n">
        <v>68.87</v>
      </c>
      <c r="T11" t="n">
        <v>12080.49</v>
      </c>
      <c r="U11" t="n">
        <v>0.7</v>
      </c>
      <c r="V11" t="n">
        <v>0.88</v>
      </c>
      <c r="W11" t="n">
        <v>5.35</v>
      </c>
      <c r="X11" t="n">
        <v>0.74</v>
      </c>
      <c r="Y11" t="n">
        <v>0.5</v>
      </c>
      <c r="Z11" t="n">
        <v>10</v>
      </c>
      <c r="AA11" t="n">
        <v>820.5684785854261</v>
      </c>
      <c r="AB11" t="n">
        <v>1122.737993326923</v>
      </c>
      <c r="AC11" t="n">
        <v>1015.585455016471</v>
      </c>
      <c r="AD11" t="n">
        <v>820568.4785854261</v>
      </c>
      <c r="AE11" t="n">
        <v>1122737.993326923</v>
      </c>
      <c r="AF11" t="n">
        <v>2.275425475299508e-06</v>
      </c>
      <c r="AG11" t="n">
        <v>17.14506172839506</v>
      </c>
      <c r="AH11" t="n">
        <v>1015585.455016471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2.2585</v>
      </c>
      <c r="E12" t="n">
        <v>44.28</v>
      </c>
      <c r="F12" t="n">
        <v>41.53</v>
      </c>
      <c r="G12" t="n">
        <v>103.83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14</v>
      </c>
      <c r="N12" t="n">
        <v>21.96</v>
      </c>
      <c r="O12" t="n">
        <v>17249.3</v>
      </c>
      <c r="P12" t="n">
        <v>346.53</v>
      </c>
      <c r="Q12" t="n">
        <v>1327.01</v>
      </c>
      <c r="R12" t="n">
        <v>95.87</v>
      </c>
      <c r="S12" t="n">
        <v>68.87</v>
      </c>
      <c r="T12" t="n">
        <v>10794.3</v>
      </c>
      <c r="U12" t="n">
        <v>0.72</v>
      </c>
      <c r="V12" t="n">
        <v>0.88</v>
      </c>
      <c r="W12" t="n">
        <v>5.34</v>
      </c>
      <c r="X12" t="n">
        <v>0.66</v>
      </c>
      <c r="Y12" t="n">
        <v>0.5</v>
      </c>
      <c r="Z12" t="n">
        <v>10</v>
      </c>
      <c r="AA12" t="n">
        <v>807.43120972331</v>
      </c>
      <c r="AB12" t="n">
        <v>1104.763002494377</v>
      </c>
      <c r="AC12" t="n">
        <v>999.3259720809257</v>
      </c>
      <c r="AD12" t="n">
        <v>807431.20972331</v>
      </c>
      <c r="AE12" t="n">
        <v>1104763.002494377</v>
      </c>
      <c r="AF12" t="n">
        <v>2.283615550997129e-06</v>
      </c>
      <c r="AG12" t="n">
        <v>17.08333333333333</v>
      </c>
      <c r="AH12" t="n">
        <v>999325.9720809257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2.2569</v>
      </c>
      <c r="E13" t="n">
        <v>44.31</v>
      </c>
      <c r="F13" t="n">
        <v>41.56</v>
      </c>
      <c r="G13" t="n">
        <v>103.91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347.4</v>
      </c>
      <c r="Q13" t="n">
        <v>1326.97</v>
      </c>
      <c r="R13" t="n">
        <v>96.34999999999999</v>
      </c>
      <c r="S13" t="n">
        <v>68.87</v>
      </c>
      <c r="T13" t="n">
        <v>11036.53</v>
      </c>
      <c r="U13" t="n">
        <v>0.71</v>
      </c>
      <c r="V13" t="n">
        <v>0.88</v>
      </c>
      <c r="W13" t="n">
        <v>5.36</v>
      </c>
      <c r="X13" t="n">
        <v>0.6899999999999999</v>
      </c>
      <c r="Y13" t="n">
        <v>0.5</v>
      </c>
      <c r="Z13" t="n">
        <v>10</v>
      </c>
      <c r="AA13" t="n">
        <v>808.8854876167311</v>
      </c>
      <c r="AB13" t="n">
        <v>1106.752809666369</v>
      </c>
      <c r="AC13" t="n">
        <v>1001.125874849134</v>
      </c>
      <c r="AD13" t="n">
        <v>808885.4876167311</v>
      </c>
      <c r="AE13" t="n">
        <v>1106752.809666369</v>
      </c>
      <c r="AF13" t="n">
        <v>2.281997758266735e-06</v>
      </c>
      <c r="AG13" t="n">
        <v>17.09490740740741</v>
      </c>
      <c r="AH13" t="n">
        <v>1001125.874849134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2.2566</v>
      </c>
      <c r="E14" t="n">
        <v>44.31</v>
      </c>
      <c r="F14" t="n">
        <v>41.57</v>
      </c>
      <c r="G14" t="n">
        <v>103.92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350.2</v>
      </c>
      <c r="Q14" t="n">
        <v>1327</v>
      </c>
      <c r="R14" t="n">
        <v>96.34999999999999</v>
      </c>
      <c r="S14" t="n">
        <v>68.87</v>
      </c>
      <c r="T14" t="n">
        <v>11034.61</v>
      </c>
      <c r="U14" t="n">
        <v>0.71</v>
      </c>
      <c r="V14" t="n">
        <v>0.88</v>
      </c>
      <c r="W14" t="n">
        <v>5.36</v>
      </c>
      <c r="X14" t="n">
        <v>0.7</v>
      </c>
      <c r="Y14" t="n">
        <v>0.5</v>
      </c>
      <c r="Z14" t="n">
        <v>10</v>
      </c>
      <c r="AA14" t="n">
        <v>812.0036853895716</v>
      </c>
      <c r="AB14" t="n">
        <v>1111.019265424346</v>
      </c>
      <c r="AC14" t="n">
        <v>1004.985146057578</v>
      </c>
      <c r="AD14" t="n">
        <v>812003.6853895716</v>
      </c>
      <c r="AE14" t="n">
        <v>1111019.265424346</v>
      </c>
      <c r="AF14" t="n">
        <v>2.281694422129786e-06</v>
      </c>
      <c r="AG14" t="n">
        <v>17.09490740740741</v>
      </c>
      <c r="AH14" t="n">
        <v>1004985.146057578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2024-09-25T21:21:34Z</dcterms:created>
  <dcterms:modified xmlns:dcterms="http://purl.org/dc/terms/" xmlns:xsi="http://www.w3.org/2001/XMLSchema-instance" xsi:type="dcterms:W3CDTF">2024-09-25T21:21:34Z</dcterms:modified>
</cp:coreProperties>
</file>